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filterPrivacy="1" codeName="ThisWorkbook" defaultThemeVersion="124226"/>
  <xr:revisionPtr revIDLastSave="0" documentId="8_{B8783773-26ED-4ECE-8B0D-DA410EB856C9}" xr6:coauthVersionLast="44" xr6:coauthVersionMax="44" xr10:uidLastSave="{00000000-0000-0000-0000-000000000000}"/>
  <bookViews>
    <workbookView xWindow="1560" yWindow="1245" windowWidth="14910" windowHeight="14955" activeTab="3" xr2:uid="{00000000-000D-0000-FFFF-FFFF00000000}"/>
  </bookViews>
  <sheets>
    <sheet name="Acide fort monoprotique" sheetId="2" r:id="rId1"/>
    <sheet name="Monobase forte" sheetId="5" r:id="rId2"/>
    <sheet name="Acide faible monoprotique" sheetId="6" r:id="rId3"/>
    <sheet name="Monobase faible" sheetId="7" r:id="rId4"/>
  </sheet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O4" i="7" l="1"/>
  <c r="T4" i="7" s="1"/>
  <c r="O4" i="6"/>
  <c r="W4" i="6" s="1"/>
  <c r="C4" i="7"/>
  <c r="AD6" i="7"/>
  <c r="R4" i="7" l="1"/>
  <c r="Q4" i="7"/>
  <c r="V4" i="7" s="1"/>
  <c r="D4" i="7"/>
  <c r="F4" i="7" s="1"/>
  <c r="E4" i="7"/>
  <c r="W4" i="7"/>
  <c r="S4" i="7"/>
  <c r="P4" i="7"/>
  <c r="U4" i="7"/>
  <c r="G4" i="7" l="1"/>
  <c r="I4" i="7" s="1"/>
  <c r="H4" i="7"/>
  <c r="J4" i="7" s="1"/>
  <c r="Q4" i="6"/>
  <c r="V4" i="6" s="1"/>
  <c r="C4" i="6"/>
  <c r="L4" i="7" l="1"/>
  <c r="K4" i="7"/>
  <c r="M4" i="7" s="1"/>
  <c r="T4" i="6"/>
  <c r="P4" i="6"/>
  <c r="S4" i="6"/>
  <c r="U4" i="6"/>
  <c r="R4" i="6"/>
  <c r="E4" i="6"/>
  <c r="D4" i="6" l="1"/>
  <c r="G4" i="6" l="1"/>
  <c r="F4" i="6"/>
  <c r="I4" i="6"/>
  <c r="H4" i="6"/>
  <c r="AG13" i="7"/>
  <c r="AG11" i="7"/>
  <c r="AB11" i="7"/>
  <c r="AB19" i="7" s="1"/>
  <c r="AB20" i="7" s="1"/>
  <c r="AG20" i="7" s="1"/>
  <c r="AB17" i="7"/>
  <c r="AB25" i="7" s="1"/>
  <c r="AA17" i="7"/>
  <c r="AG16" i="7"/>
  <c r="AB16" i="7"/>
  <c r="AO15" i="7"/>
  <c r="AG15" i="7"/>
  <c r="AO14" i="7"/>
  <c r="AL14" i="7"/>
  <c r="AG14" i="7"/>
  <c r="AM14" i="7"/>
  <c r="AO12" i="7"/>
  <c r="AO11" i="7"/>
  <c r="AL11" i="7"/>
  <c r="A5" i="7"/>
  <c r="A6" i="7" s="1"/>
  <c r="X4" i="7" l="1"/>
  <c r="N4" i="7"/>
  <c r="AL12" i="7"/>
  <c r="AN11" i="7" s="1"/>
  <c r="AB18" i="7"/>
  <c r="AM12" i="7"/>
  <c r="AB23" i="7"/>
  <c r="AB27" i="7"/>
  <c r="AG27" i="7" s="1"/>
  <c r="B5" i="7"/>
  <c r="AB13" i="7"/>
  <c r="AL15" i="7" s="1"/>
  <c r="AN14" i="7" s="1"/>
  <c r="L4" i="6"/>
  <c r="K4" i="6"/>
  <c r="M4" i="6" s="1"/>
  <c r="J4" i="6"/>
  <c r="AB22" i="7"/>
  <c r="AG19" i="7"/>
  <c r="AG23" i="7"/>
  <c r="A7" i="7"/>
  <c r="B6" i="7"/>
  <c r="O6" i="7" s="1"/>
  <c r="AM13" i="7"/>
  <c r="AM15" i="7"/>
  <c r="AM11" i="7"/>
  <c r="AM16" i="7"/>
  <c r="AA17" i="6"/>
  <c r="AB17" i="6"/>
  <c r="AB22" i="6" s="1"/>
  <c r="AN15" i="6"/>
  <c r="AN14" i="6"/>
  <c r="AK14" i="6"/>
  <c r="AK11" i="6"/>
  <c r="AF13" i="6"/>
  <c r="AL16" i="6" s="1"/>
  <c r="AF11" i="6"/>
  <c r="AB11" i="6"/>
  <c r="AN12" i="6"/>
  <c r="AN11" i="6"/>
  <c r="A5" i="6"/>
  <c r="B5" i="6" s="1"/>
  <c r="C3" i="5"/>
  <c r="L18" i="5"/>
  <c r="R12" i="5"/>
  <c r="H12" i="5"/>
  <c r="H17" i="5" s="1"/>
  <c r="G12" i="5"/>
  <c r="T11" i="5"/>
  <c r="R11" i="5"/>
  <c r="T10" i="5"/>
  <c r="R10" i="5"/>
  <c r="Q10" i="5"/>
  <c r="H10" i="5"/>
  <c r="A4" i="5"/>
  <c r="B4" i="5" s="1"/>
  <c r="L18" i="2"/>
  <c r="H12" i="2"/>
  <c r="H20" i="2" s="1"/>
  <c r="R11" i="2"/>
  <c r="T11" i="2"/>
  <c r="T10" i="2"/>
  <c r="R12" i="2"/>
  <c r="R10" i="2"/>
  <c r="Q10" i="2"/>
  <c r="G12" i="2"/>
  <c r="A5" i="5" l="1"/>
  <c r="B5" i="5" s="1"/>
  <c r="C5" i="6"/>
  <c r="O5" i="6"/>
  <c r="R6" i="7"/>
  <c r="P6" i="7"/>
  <c r="S6" i="7" s="1"/>
  <c r="Q6" i="7"/>
  <c r="V6" i="7" s="1"/>
  <c r="W6" i="7" s="1"/>
  <c r="X6" i="7" s="1"/>
  <c r="T6" i="7"/>
  <c r="U6" i="7"/>
  <c r="C5" i="7"/>
  <c r="O5" i="7"/>
  <c r="N4" i="6"/>
  <c r="D3" i="5"/>
  <c r="D5" i="5"/>
  <c r="C5" i="5"/>
  <c r="D4" i="5"/>
  <c r="C4" i="5"/>
  <c r="AN12" i="7"/>
  <c r="C6" i="7"/>
  <c r="AG18" i="7"/>
  <c r="AB26" i="7"/>
  <c r="AG26" i="7" s="1"/>
  <c r="AG25" i="7" s="1"/>
  <c r="AG17" i="7"/>
  <c r="AN15" i="7"/>
  <c r="X4" i="6"/>
  <c r="AL13" i="6"/>
  <c r="D5" i="6"/>
  <c r="F5" i="6" s="1"/>
  <c r="E5" i="6"/>
  <c r="A6" i="6"/>
  <c r="B6" i="6" s="1"/>
  <c r="O6" i="6" s="1"/>
  <c r="AB13" i="6"/>
  <c r="AK15" i="6" s="1"/>
  <c r="AM15" i="6" s="1"/>
  <c r="AB19" i="6"/>
  <c r="AF19" i="6" s="1"/>
  <c r="AF23" i="6"/>
  <c r="AL11" i="6"/>
  <c r="AL12" i="6"/>
  <c r="AB18" i="6"/>
  <c r="AB23" i="6"/>
  <c r="A8" i="7"/>
  <c r="B7" i="7"/>
  <c r="O7" i="7" s="1"/>
  <c r="AL14" i="6"/>
  <c r="AL15" i="6"/>
  <c r="AB27" i="6"/>
  <c r="AB25" i="6"/>
  <c r="H22" i="5"/>
  <c r="L22" i="5" s="1"/>
  <c r="AK12" i="6"/>
  <c r="H20" i="5"/>
  <c r="A6" i="5"/>
  <c r="H14" i="5"/>
  <c r="L14" i="5" s="1"/>
  <c r="H18" i="5"/>
  <c r="H13" i="5"/>
  <c r="Q11" i="5"/>
  <c r="H17" i="2"/>
  <c r="R6" i="6" l="1"/>
  <c r="S6" i="6"/>
  <c r="W6" i="6"/>
  <c r="X6" i="6" s="1"/>
  <c r="P6" i="6"/>
  <c r="T6" i="6"/>
  <c r="U6" i="6"/>
  <c r="Q6" i="6"/>
  <c r="V6" i="6" s="1"/>
  <c r="Q7" i="7"/>
  <c r="P7" i="7"/>
  <c r="S7" i="7" s="1"/>
  <c r="R7" i="7"/>
  <c r="U7" i="7" s="1"/>
  <c r="T7" i="7"/>
  <c r="Q5" i="7"/>
  <c r="V5" i="7" s="1"/>
  <c r="W5" i="7" s="1"/>
  <c r="X5" i="7" s="1"/>
  <c r="P5" i="7"/>
  <c r="S5" i="7" s="1"/>
  <c r="R5" i="7"/>
  <c r="T5" i="7"/>
  <c r="U5" i="7"/>
  <c r="U5" i="6"/>
  <c r="R5" i="6"/>
  <c r="W5" i="6"/>
  <c r="X5" i="6" s="1"/>
  <c r="S5" i="6"/>
  <c r="P5" i="6"/>
  <c r="T5" i="6"/>
  <c r="Q5" i="6"/>
  <c r="V5" i="6" s="1"/>
  <c r="G5" i="6"/>
  <c r="H5" i="6" s="1"/>
  <c r="L5" i="6" s="1"/>
  <c r="AG22" i="7"/>
  <c r="C7" i="7"/>
  <c r="E5" i="7"/>
  <c r="D5" i="7"/>
  <c r="D6" i="7"/>
  <c r="F6" i="7" s="1"/>
  <c r="E6" i="7"/>
  <c r="AM14" i="6"/>
  <c r="AB20" i="6"/>
  <c r="AF20" i="6" s="1"/>
  <c r="AF18" i="6" s="1"/>
  <c r="C6" i="6"/>
  <c r="A7" i="6"/>
  <c r="B7" i="6" s="1"/>
  <c r="O7" i="6" s="1"/>
  <c r="A9" i="7"/>
  <c r="B8" i="7"/>
  <c r="O8" i="7" s="1"/>
  <c r="AB26" i="6"/>
  <c r="AF26" i="6" s="1"/>
  <c r="AF27" i="6"/>
  <c r="H21" i="5"/>
  <c r="AB16" i="6"/>
  <c r="AF16" i="6" s="1"/>
  <c r="AF15" i="6"/>
  <c r="AM11" i="6"/>
  <c r="AM12" i="6"/>
  <c r="L21" i="5"/>
  <c r="L20" i="5" s="1"/>
  <c r="S11" i="5"/>
  <c r="S10" i="5"/>
  <c r="H15" i="5"/>
  <c r="L15" i="5" s="1"/>
  <c r="B6" i="5"/>
  <c r="A7" i="5"/>
  <c r="C3" i="2"/>
  <c r="H10" i="2"/>
  <c r="A4" i="2"/>
  <c r="B4" i="2" s="1"/>
  <c r="H13" i="2" l="1"/>
  <c r="H18" i="2"/>
  <c r="Q11" i="2"/>
  <c r="H14" i="2"/>
  <c r="H22" i="2"/>
  <c r="W7" i="6"/>
  <c r="X7" i="6" s="1"/>
  <c r="P7" i="6"/>
  <c r="T7" i="6"/>
  <c r="S7" i="6"/>
  <c r="Q7" i="6"/>
  <c r="V7" i="6" s="1"/>
  <c r="U7" i="6"/>
  <c r="R7" i="6"/>
  <c r="Q8" i="7"/>
  <c r="P8" i="7"/>
  <c r="S8" i="7" s="1"/>
  <c r="R8" i="7"/>
  <c r="U8" i="7"/>
  <c r="T8" i="7"/>
  <c r="V8" i="7" s="1"/>
  <c r="W8" i="7" s="1"/>
  <c r="X8" i="7" s="1"/>
  <c r="V7" i="7"/>
  <c r="W7" i="7" s="1"/>
  <c r="X7" i="7" s="1"/>
  <c r="D6" i="5"/>
  <c r="C6" i="5"/>
  <c r="I5" i="6"/>
  <c r="F5" i="7"/>
  <c r="I5" i="7" s="1"/>
  <c r="G5" i="7"/>
  <c r="G6" i="7"/>
  <c r="I6" i="7" s="1"/>
  <c r="H5" i="7"/>
  <c r="J5" i="7" s="1"/>
  <c r="C8" i="7"/>
  <c r="E7" i="7"/>
  <c r="D7" i="7"/>
  <c r="F7" i="7" s="1"/>
  <c r="D6" i="6"/>
  <c r="F6" i="6" s="1"/>
  <c r="J5" i="6"/>
  <c r="K5" i="6"/>
  <c r="M5" i="6" s="1"/>
  <c r="C7" i="6"/>
  <c r="AF17" i="6"/>
  <c r="AF22" i="6" s="1"/>
  <c r="A8" i="6"/>
  <c r="B8" i="6" s="1"/>
  <c r="O8" i="6" s="1"/>
  <c r="E6" i="6"/>
  <c r="AF25" i="6"/>
  <c r="A10" i="7"/>
  <c r="B9" i="7"/>
  <c r="O9" i="7" s="1"/>
  <c r="AF14" i="6"/>
  <c r="L13" i="5"/>
  <c r="L12" i="5"/>
  <c r="B7" i="5"/>
  <c r="A8" i="5"/>
  <c r="C4" i="2"/>
  <c r="D4" i="2"/>
  <c r="D3" i="2"/>
  <c r="A5" i="2"/>
  <c r="S11" i="2" l="1"/>
  <c r="S10" i="2"/>
  <c r="G6" i="6"/>
  <c r="H21" i="2"/>
  <c r="L21" i="2" s="1"/>
  <c r="L22" i="2"/>
  <c r="D7" i="5"/>
  <c r="C7" i="5"/>
  <c r="Q9" i="7"/>
  <c r="P9" i="7"/>
  <c r="S9" i="7" s="1"/>
  <c r="R9" i="7"/>
  <c r="T9" i="7"/>
  <c r="V9" i="7" s="1"/>
  <c r="W9" i="7" s="1"/>
  <c r="X9" i="7" s="1"/>
  <c r="U9" i="7"/>
  <c r="W8" i="6"/>
  <c r="X8" i="6" s="1"/>
  <c r="T8" i="6"/>
  <c r="Q8" i="6"/>
  <c r="V8" i="6" s="1"/>
  <c r="U8" i="6"/>
  <c r="P8" i="6"/>
  <c r="R8" i="6"/>
  <c r="S8" i="6"/>
  <c r="N5" i="6"/>
  <c r="L14" i="2"/>
  <c r="H15" i="2"/>
  <c r="L15" i="2" s="1"/>
  <c r="G7" i="7"/>
  <c r="H6" i="7"/>
  <c r="L6" i="7" s="1"/>
  <c r="L5" i="7"/>
  <c r="F8" i="7"/>
  <c r="K5" i="7"/>
  <c r="M5" i="7" s="1"/>
  <c r="N5" i="7" s="1"/>
  <c r="J6" i="7"/>
  <c r="K6" i="7"/>
  <c r="M6" i="7" s="1"/>
  <c r="N6" i="7" s="1"/>
  <c r="C9" i="7"/>
  <c r="E8" i="7"/>
  <c r="D8" i="7"/>
  <c r="G8" i="7" s="1"/>
  <c r="E7" i="6"/>
  <c r="D7" i="6"/>
  <c r="F7" i="6" s="1"/>
  <c r="C8" i="6"/>
  <c r="A9" i="6"/>
  <c r="B9" i="6" s="1"/>
  <c r="O9" i="6" s="1"/>
  <c r="H6" i="6"/>
  <c r="L6" i="6" s="1"/>
  <c r="I6" i="6"/>
  <c r="A11" i="7"/>
  <c r="B10" i="7"/>
  <c r="O10" i="7" s="1"/>
  <c r="L17" i="5"/>
  <c r="B8" i="5"/>
  <c r="A9" i="5"/>
  <c r="B5" i="2"/>
  <c r="C5" i="2" s="1"/>
  <c r="A6" i="2"/>
  <c r="G7" i="6" l="1"/>
  <c r="D8" i="5"/>
  <c r="C8" i="5"/>
  <c r="L12" i="2"/>
  <c r="L13" i="2"/>
  <c r="R10" i="7"/>
  <c r="Q10" i="7"/>
  <c r="P10" i="7"/>
  <c r="S10" i="7" s="1"/>
  <c r="U10" i="7" s="1"/>
  <c r="T10" i="7"/>
  <c r="V10" i="7" s="1"/>
  <c r="W10" i="7" s="1"/>
  <c r="X10" i="7" s="1"/>
  <c r="S9" i="6"/>
  <c r="Q9" i="6"/>
  <c r="V9" i="6" s="1"/>
  <c r="U9" i="6"/>
  <c r="P9" i="6"/>
  <c r="R9" i="6"/>
  <c r="W9" i="6"/>
  <c r="X9" i="6" s="1"/>
  <c r="T9" i="6"/>
  <c r="L20" i="2"/>
  <c r="I8" i="7"/>
  <c r="H8" i="7"/>
  <c r="L8" i="7" s="1"/>
  <c r="E9" i="7"/>
  <c r="D9" i="7"/>
  <c r="G9" i="7" s="1"/>
  <c r="C10" i="7"/>
  <c r="I7" i="7"/>
  <c r="H7" i="7"/>
  <c r="I7" i="6"/>
  <c r="H7" i="6"/>
  <c r="L7" i="6" s="1"/>
  <c r="D8" i="6"/>
  <c r="F8" i="6" s="1"/>
  <c r="E8" i="6"/>
  <c r="J6" i="6"/>
  <c r="K6" i="6"/>
  <c r="M6" i="6" s="1"/>
  <c r="A10" i="6"/>
  <c r="A11" i="6" s="1"/>
  <c r="C9" i="6"/>
  <c r="B10" i="6"/>
  <c r="O10" i="6" s="1"/>
  <c r="B11" i="7"/>
  <c r="O11" i="7" s="1"/>
  <c r="A12" i="7"/>
  <c r="B9" i="5"/>
  <c r="A10" i="5"/>
  <c r="B6" i="2"/>
  <c r="C6" i="2" s="1"/>
  <c r="A7" i="2"/>
  <c r="D5" i="2"/>
  <c r="D9" i="5" l="1"/>
  <c r="C9" i="5"/>
  <c r="L17" i="2"/>
  <c r="T10" i="6"/>
  <c r="U10" i="6"/>
  <c r="R10" i="6"/>
  <c r="Q10" i="6"/>
  <c r="V10" i="6" s="1"/>
  <c r="S10" i="6"/>
  <c r="P10" i="6"/>
  <c r="W10" i="6"/>
  <c r="X10" i="6" s="1"/>
  <c r="Q11" i="7"/>
  <c r="P11" i="7"/>
  <c r="R11" i="7"/>
  <c r="S11" i="7"/>
  <c r="T11" i="7"/>
  <c r="V11" i="7" s="1"/>
  <c r="W11" i="7" s="1"/>
  <c r="X11" i="7" s="1"/>
  <c r="U11" i="7"/>
  <c r="G8" i="6"/>
  <c r="N6" i="6"/>
  <c r="F9" i="7"/>
  <c r="H9" i="7" s="1"/>
  <c r="C11" i="7"/>
  <c r="E10" i="7"/>
  <c r="D10" i="7"/>
  <c r="F10" i="7" s="1"/>
  <c r="K7" i="7"/>
  <c r="M7" i="7" s="1"/>
  <c r="N7" i="7" s="1"/>
  <c r="J7" i="7"/>
  <c r="L7" i="7"/>
  <c r="J8" i="7"/>
  <c r="K8" i="7"/>
  <c r="M8" i="7" s="1"/>
  <c r="N8" i="7" s="1"/>
  <c r="K7" i="6"/>
  <c r="M7" i="6" s="1"/>
  <c r="J7" i="6"/>
  <c r="N7" i="6" s="1"/>
  <c r="I8" i="6"/>
  <c r="H8" i="6"/>
  <c r="L8" i="6" s="1"/>
  <c r="D9" i="6"/>
  <c r="F9" i="6" s="1"/>
  <c r="E9" i="6"/>
  <c r="C10" i="6"/>
  <c r="B11" i="6"/>
  <c r="O11" i="6" s="1"/>
  <c r="A12" i="6"/>
  <c r="B12" i="7"/>
  <c r="O12" i="7" s="1"/>
  <c r="A13" i="7"/>
  <c r="A11" i="5"/>
  <c r="B10" i="5"/>
  <c r="B7" i="2"/>
  <c r="C7" i="2" s="1"/>
  <c r="A8" i="2"/>
  <c r="D6" i="2"/>
  <c r="G9" i="6" l="1"/>
  <c r="Q12" i="7"/>
  <c r="R12" i="7"/>
  <c r="U12" i="7" s="1"/>
  <c r="P12" i="7"/>
  <c r="S12" i="7"/>
  <c r="T12" i="7" s="1"/>
  <c r="V12" i="7" s="1"/>
  <c r="W12" i="7" s="1"/>
  <c r="X12" i="7" s="1"/>
  <c r="D10" i="5"/>
  <c r="C10" i="5"/>
  <c r="T11" i="6"/>
  <c r="U11" i="6"/>
  <c r="W11" i="6"/>
  <c r="X11" i="6" s="1"/>
  <c r="S11" i="6"/>
  <c r="Q11" i="6"/>
  <c r="V11" i="6" s="1"/>
  <c r="R11" i="6"/>
  <c r="P11" i="6"/>
  <c r="G10" i="7"/>
  <c r="I10" i="7" s="1"/>
  <c r="I9" i="7"/>
  <c r="K9" i="7"/>
  <c r="M9" i="7" s="1"/>
  <c r="N9" i="7" s="1"/>
  <c r="J9" i="7"/>
  <c r="L9" i="7"/>
  <c r="C12" i="7"/>
  <c r="E11" i="7"/>
  <c r="D11" i="7"/>
  <c r="F11" i="7" s="1"/>
  <c r="K8" i="6"/>
  <c r="M8" i="6" s="1"/>
  <c r="J8" i="6"/>
  <c r="I9" i="6"/>
  <c r="H9" i="6"/>
  <c r="L9" i="6" s="1"/>
  <c r="D10" i="6"/>
  <c r="F10" i="6" s="1"/>
  <c r="E10" i="6"/>
  <c r="C11" i="6"/>
  <c r="B12" i="6"/>
  <c r="O12" i="6" s="1"/>
  <c r="A13" i="6"/>
  <c r="B13" i="7"/>
  <c r="O13" i="7" s="1"/>
  <c r="A14" i="7"/>
  <c r="B11" i="5"/>
  <c r="A12" i="5"/>
  <c r="B8" i="2"/>
  <c r="C8" i="2" s="1"/>
  <c r="A9" i="2"/>
  <c r="D7" i="2"/>
  <c r="Q13" i="7" l="1"/>
  <c r="V13" i="7" s="1"/>
  <c r="W13" i="7" s="1"/>
  <c r="X13" i="7" s="1"/>
  <c r="P13" i="7"/>
  <c r="S13" i="7"/>
  <c r="R13" i="7"/>
  <c r="T13" i="7"/>
  <c r="U13" i="7"/>
  <c r="H10" i="7"/>
  <c r="J10" i="7" s="1"/>
  <c r="G10" i="6"/>
  <c r="I10" i="6" s="1"/>
  <c r="E11" i="6"/>
  <c r="D11" i="5"/>
  <c r="C11" i="5"/>
  <c r="U12" i="6"/>
  <c r="S12" i="6"/>
  <c r="W12" i="6"/>
  <c r="X12" i="6" s="1"/>
  <c r="P12" i="6"/>
  <c r="T12" i="6"/>
  <c r="R12" i="6"/>
  <c r="Q12" i="6"/>
  <c r="V12" i="6" s="1"/>
  <c r="G11" i="7"/>
  <c r="H11" i="7" s="1"/>
  <c r="L11" i="7" s="1"/>
  <c r="N8" i="6"/>
  <c r="D12" i="7"/>
  <c r="F12" i="7" s="1"/>
  <c r="E12" i="7"/>
  <c r="K10" i="7"/>
  <c r="M10" i="7" s="1"/>
  <c r="N10" i="7" s="1"/>
  <c r="C13" i="7"/>
  <c r="L10" i="7"/>
  <c r="K9" i="6"/>
  <c r="M9" i="6" s="1"/>
  <c r="D11" i="6"/>
  <c r="F11" i="6" s="1"/>
  <c r="J9" i="6"/>
  <c r="H10" i="6"/>
  <c r="L10" i="6" s="1"/>
  <c r="C12" i="6"/>
  <c r="B13" i="6"/>
  <c r="O13" i="6" s="1"/>
  <c r="A14" i="6"/>
  <c r="A15" i="7"/>
  <c r="B14" i="7"/>
  <c r="O14" i="7" s="1"/>
  <c r="A13" i="5"/>
  <c r="B12" i="5"/>
  <c r="B9" i="2"/>
  <c r="C9" i="2" s="1"/>
  <c r="A10" i="2"/>
  <c r="D8" i="2"/>
  <c r="D12" i="5" l="1"/>
  <c r="C12" i="5"/>
  <c r="U13" i="6"/>
  <c r="W13" i="6"/>
  <c r="X13" i="6" s="1"/>
  <c r="R13" i="6"/>
  <c r="T13" i="6"/>
  <c r="S13" i="6"/>
  <c r="P13" i="6"/>
  <c r="Q13" i="6"/>
  <c r="V13" i="6" s="1"/>
  <c r="P14" i="7"/>
  <c r="Q14" i="7"/>
  <c r="V14" i="7" s="1"/>
  <c r="W14" i="7" s="1"/>
  <c r="X14" i="7" s="1"/>
  <c r="R14" i="7"/>
  <c r="S14" i="7"/>
  <c r="U14" i="7"/>
  <c r="T14" i="7"/>
  <c r="I11" i="7"/>
  <c r="G11" i="6"/>
  <c r="G12" i="7"/>
  <c r="N9" i="6"/>
  <c r="E13" i="7"/>
  <c r="D13" i="7"/>
  <c r="F13" i="7" s="1"/>
  <c r="K11" i="7"/>
  <c r="M11" i="7" s="1"/>
  <c r="N11" i="7" s="1"/>
  <c r="J11" i="7"/>
  <c r="C14" i="7"/>
  <c r="H11" i="6"/>
  <c r="L11" i="6" s="1"/>
  <c r="I11" i="6"/>
  <c r="D12" i="6"/>
  <c r="F12" i="6" s="1"/>
  <c r="E12" i="6"/>
  <c r="J10" i="6"/>
  <c r="K10" i="6"/>
  <c r="M10" i="6" s="1"/>
  <c r="C13" i="6"/>
  <c r="A15" i="6"/>
  <c r="B14" i="6"/>
  <c r="O14" i="6" s="1"/>
  <c r="A16" i="7"/>
  <c r="B15" i="7"/>
  <c r="O15" i="7" s="1"/>
  <c r="A14" i="5"/>
  <c r="B13" i="5"/>
  <c r="B10" i="2"/>
  <c r="C10" i="2" s="1"/>
  <c r="A11" i="2"/>
  <c r="D9" i="2"/>
  <c r="Q15" i="7" l="1"/>
  <c r="V15" i="7" s="1"/>
  <c r="W15" i="7" s="1"/>
  <c r="X15" i="7" s="1"/>
  <c r="P15" i="7"/>
  <c r="S15" i="7" s="1"/>
  <c r="R15" i="7"/>
  <c r="U15" i="7" s="1"/>
  <c r="T15" i="7"/>
  <c r="E13" i="6"/>
  <c r="C13" i="5"/>
  <c r="D13" i="5"/>
  <c r="G12" i="6"/>
  <c r="R14" i="6"/>
  <c r="S14" i="6"/>
  <c r="P14" i="6"/>
  <c r="W14" i="6"/>
  <c r="X14" i="6" s="1"/>
  <c r="T14" i="6"/>
  <c r="Q14" i="6"/>
  <c r="V14" i="6" s="1"/>
  <c r="U14" i="6"/>
  <c r="G13" i="7"/>
  <c r="H13" i="7" s="1"/>
  <c r="L13" i="7" s="1"/>
  <c r="N10" i="6"/>
  <c r="I13" i="7"/>
  <c r="C15" i="7"/>
  <c r="I12" i="7"/>
  <c r="H12" i="7"/>
  <c r="D14" i="7"/>
  <c r="F14" i="7" s="1"/>
  <c r="E14" i="7"/>
  <c r="J11" i="6"/>
  <c r="K11" i="6"/>
  <c r="M11" i="6" s="1"/>
  <c r="H12" i="6"/>
  <c r="L12" i="6" s="1"/>
  <c r="D13" i="6"/>
  <c r="F13" i="6" s="1"/>
  <c r="C14" i="6"/>
  <c r="I12" i="6"/>
  <c r="A16" i="6"/>
  <c r="B15" i="6"/>
  <c r="O15" i="6" s="1"/>
  <c r="A17" i="7"/>
  <c r="B16" i="7"/>
  <c r="O16" i="7" s="1"/>
  <c r="A15" i="5"/>
  <c r="B14" i="5"/>
  <c r="B11" i="2"/>
  <c r="C11" i="2" s="1"/>
  <c r="A12" i="2"/>
  <c r="D10" i="2"/>
  <c r="W15" i="6" l="1"/>
  <c r="X15" i="6" s="1"/>
  <c r="S15" i="6"/>
  <c r="P15" i="6"/>
  <c r="T15" i="6"/>
  <c r="U15" i="6"/>
  <c r="R15" i="6"/>
  <c r="Q15" i="6"/>
  <c r="V15" i="6" s="1"/>
  <c r="D14" i="5"/>
  <c r="C14" i="5"/>
  <c r="Q16" i="7"/>
  <c r="V16" i="7" s="1"/>
  <c r="W16" i="7" s="1"/>
  <c r="X16" i="7" s="1"/>
  <c r="P16" i="7"/>
  <c r="S16" i="7" s="1"/>
  <c r="R16" i="7"/>
  <c r="U16" i="7"/>
  <c r="T16" i="7"/>
  <c r="G13" i="6"/>
  <c r="G14" i="7"/>
  <c r="N11" i="6"/>
  <c r="I14" i="7"/>
  <c r="H14" i="7"/>
  <c r="L14" i="7" s="1"/>
  <c r="K12" i="7"/>
  <c r="M12" i="7" s="1"/>
  <c r="N12" i="7" s="1"/>
  <c r="J12" i="7"/>
  <c r="L12" i="7"/>
  <c r="C16" i="7"/>
  <c r="J13" i="7"/>
  <c r="K13" i="7"/>
  <c r="M13" i="7" s="1"/>
  <c r="N13" i="7" s="1"/>
  <c r="D15" i="7"/>
  <c r="F15" i="7" s="1"/>
  <c r="E15" i="7"/>
  <c r="E14" i="6"/>
  <c r="K12" i="6"/>
  <c r="M12" i="6" s="1"/>
  <c r="J12" i="6"/>
  <c r="H13" i="6"/>
  <c r="L13" i="6" s="1"/>
  <c r="I13" i="6"/>
  <c r="D14" i="6"/>
  <c r="F14" i="6" s="1"/>
  <c r="C15" i="6"/>
  <c r="A17" i="6"/>
  <c r="B16" i="6"/>
  <c r="O16" i="6" s="1"/>
  <c r="A18" i="7"/>
  <c r="B17" i="7"/>
  <c r="O17" i="7" s="1"/>
  <c r="B15" i="5"/>
  <c r="A16" i="5"/>
  <c r="A13" i="2"/>
  <c r="B12" i="2"/>
  <c r="C12" i="2" s="1"/>
  <c r="D11" i="2"/>
  <c r="G14" i="6" l="1"/>
  <c r="D15" i="5"/>
  <c r="C15" i="5"/>
  <c r="Q17" i="7"/>
  <c r="P17" i="7"/>
  <c r="R17" i="7"/>
  <c r="S17" i="7"/>
  <c r="T17" i="7"/>
  <c r="V17" i="7" s="1"/>
  <c r="W17" i="7" s="1"/>
  <c r="X17" i="7" s="1"/>
  <c r="U17" i="7"/>
  <c r="W16" i="6"/>
  <c r="X16" i="6" s="1"/>
  <c r="Q16" i="6"/>
  <c r="V16" i="6" s="1"/>
  <c r="P16" i="6"/>
  <c r="U16" i="6"/>
  <c r="T16" i="6"/>
  <c r="R16" i="6"/>
  <c r="S16" i="6"/>
  <c r="G15" i="7"/>
  <c r="H15" i="7" s="1"/>
  <c r="J15" i="7" s="1"/>
  <c r="N12" i="6"/>
  <c r="C17" i="7"/>
  <c r="E16" i="7"/>
  <c r="D16" i="7"/>
  <c r="F16" i="7" s="1"/>
  <c r="K14" i="7"/>
  <c r="M14" i="7" s="1"/>
  <c r="N14" i="7" s="1"/>
  <c r="J14" i="7"/>
  <c r="K13" i="6"/>
  <c r="M13" i="6" s="1"/>
  <c r="J13" i="6"/>
  <c r="H14" i="6"/>
  <c r="L14" i="6" s="1"/>
  <c r="I14" i="6"/>
  <c r="D15" i="6"/>
  <c r="F15" i="6" s="1"/>
  <c r="E15" i="6"/>
  <c r="C16" i="6"/>
  <c r="A18" i="6"/>
  <c r="B17" i="6"/>
  <c r="O17" i="6" s="1"/>
  <c r="B18" i="7"/>
  <c r="O18" i="7" s="1"/>
  <c r="A19" i="7"/>
  <c r="A17" i="5"/>
  <c r="B16" i="5"/>
  <c r="D12" i="2"/>
  <c r="A14" i="2"/>
  <c r="B13" i="2"/>
  <c r="C13" i="2" s="1"/>
  <c r="E16" i="6" l="1"/>
  <c r="R18" i="7"/>
  <c r="Q18" i="7"/>
  <c r="V18" i="7" s="1"/>
  <c r="W18" i="7" s="1"/>
  <c r="X18" i="7" s="1"/>
  <c r="P18" i="7"/>
  <c r="S18" i="7" s="1"/>
  <c r="U18" i="7" s="1"/>
  <c r="T18" i="7"/>
  <c r="G15" i="6"/>
  <c r="H15" i="6" s="1"/>
  <c r="L15" i="6" s="1"/>
  <c r="D16" i="5"/>
  <c r="C16" i="5"/>
  <c r="S17" i="6"/>
  <c r="P17" i="6"/>
  <c r="T17" i="6"/>
  <c r="Q17" i="6"/>
  <c r="V17" i="6" s="1"/>
  <c r="U17" i="6"/>
  <c r="R17" i="6"/>
  <c r="W17" i="6"/>
  <c r="X17" i="6" s="1"/>
  <c r="I15" i="7"/>
  <c r="G16" i="7"/>
  <c r="N13" i="6"/>
  <c r="L15" i="7"/>
  <c r="K15" i="7"/>
  <c r="M15" i="7" s="1"/>
  <c r="N15" i="7" s="1"/>
  <c r="I16" i="7"/>
  <c r="H16" i="7"/>
  <c r="J16" i="7" s="1"/>
  <c r="C18" i="7"/>
  <c r="E17" i="7"/>
  <c r="D17" i="7"/>
  <c r="F17" i="7" s="1"/>
  <c r="J14" i="6"/>
  <c r="K14" i="6"/>
  <c r="M14" i="6" s="1"/>
  <c r="N14" i="6" s="1"/>
  <c r="D16" i="6"/>
  <c r="F16" i="6" s="1"/>
  <c r="C17" i="6"/>
  <c r="A19" i="6"/>
  <c r="B18" i="6"/>
  <c r="O18" i="6" s="1"/>
  <c r="A20" i="7"/>
  <c r="B19" i="7"/>
  <c r="O19" i="7" s="1"/>
  <c r="A18" i="5"/>
  <c r="B17" i="5"/>
  <c r="D13" i="2"/>
  <c r="B14" i="2"/>
  <c r="C14" i="2" s="1"/>
  <c r="A15" i="2"/>
  <c r="T18" i="6" l="1"/>
  <c r="R18" i="6"/>
  <c r="Q18" i="6"/>
  <c r="V18" i="6" s="1"/>
  <c r="U18" i="6"/>
  <c r="S18" i="6"/>
  <c r="W18" i="6"/>
  <c r="X18" i="6" s="1"/>
  <c r="P18" i="6"/>
  <c r="I15" i="6"/>
  <c r="G16" i="6"/>
  <c r="Q19" i="7"/>
  <c r="V19" i="7" s="1"/>
  <c r="W19" i="7" s="1"/>
  <c r="X19" i="7" s="1"/>
  <c r="P19" i="7"/>
  <c r="R19" i="7"/>
  <c r="S19" i="7"/>
  <c r="U19" i="7"/>
  <c r="T19" i="7"/>
  <c r="D17" i="5"/>
  <c r="C17" i="5"/>
  <c r="G17" i="7"/>
  <c r="K15" i="6"/>
  <c r="M15" i="6" s="1"/>
  <c r="L16" i="7"/>
  <c r="K16" i="7"/>
  <c r="M16" i="7" s="1"/>
  <c r="N16" i="7" s="1"/>
  <c r="I17" i="7"/>
  <c r="H17" i="7"/>
  <c r="L17" i="7" s="1"/>
  <c r="C19" i="7"/>
  <c r="E18" i="7"/>
  <c r="D18" i="7"/>
  <c r="F18" i="7" s="1"/>
  <c r="J15" i="6"/>
  <c r="N15" i="6" s="1"/>
  <c r="H16" i="6"/>
  <c r="L16" i="6" s="1"/>
  <c r="I16" i="6"/>
  <c r="D17" i="6"/>
  <c r="F17" i="6" s="1"/>
  <c r="E17" i="6"/>
  <c r="J16" i="6"/>
  <c r="C18" i="6"/>
  <c r="A20" i="6"/>
  <c r="B19" i="6"/>
  <c r="O19" i="6" s="1"/>
  <c r="B20" i="7"/>
  <c r="O20" i="7" s="1"/>
  <c r="A21" i="7"/>
  <c r="A19" i="5"/>
  <c r="B18" i="5"/>
  <c r="B15" i="2"/>
  <c r="C15" i="2" s="1"/>
  <c r="A16" i="2"/>
  <c r="D14" i="2"/>
  <c r="D18" i="5" l="1"/>
  <c r="C18" i="5"/>
  <c r="T19" i="6"/>
  <c r="R19" i="6"/>
  <c r="U19" i="6"/>
  <c r="W19" i="6"/>
  <c r="X19" i="6" s="1"/>
  <c r="Q19" i="6"/>
  <c r="V19" i="6" s="1"/>
  <c r="S19" i="6"/>
  <c r="P19" i="6"/>
  <c r="E18" i="6"/>
  <c r="Q20" i="7"/>
  <c r="R20" i="7"/>
  <c r="P20" i="7"/>
  <c r="S20" i="7" s="1"/>
  <c r="T20" i="7"/>
  <c r="U20" i="7"/>
  <c r="G17" i="6"/>
  <c r="G18" i="7"/>
  <c r="I18" i="7" s="1"/>
  <c r="H18" i="7"/>
  <c r="L18" i="7" s="1"/>
  <c r="J17" i="7"/>
  <c r="K17" i="7"/>
  <c r="M17" i="7" s="1"/>
  <c r="N17" i="7" s="1"/>
  <c r="C20" i="7"/>
  <c r="E19" i="7"/>
  <c r="D19" i="7"/>
  <c r="F19" i="7" s="1"/>
  <c r="K16" i="6"/>
  <c r="M16" i="6" s="1"/>
  <c r="N16" i="6" s="1"/>
  <c r="H17" i="6"/>
  <c r="L17" i="6" s="1"/>
  <c r="I17" i="6"/>
  <c r="D18" i="6"/>
  <c r="F18" i="6" s="1"/>
  <c r="C19" i="6"/>
  <c r="E19" i="6"/>
  <c r="A21" i="6"/>
  <c r="B20" i="6"/>
  <c r="O20" i="6" s="1"/>
  <c r="A22" i="7"/>
  <c r="B21" i="7"/>
  <c r="O21" i="7" s="1"/>
  <c r="B19" i="5"/>
  <c r="A20" i="5"/>
  <c r="A17" i="2"/>
  <c r="B16" i="2"/>
  <c r="C16" i="2" s="1"/>
  <c r="D15" i="2"/>
  <c r="V20" i="7" l="1"/>
  <c r="W20" i="7" s="1"/>
  <c r="X20" i="7" s="1"/>
  <c r="G18" i="6"/>
  <c r="Q21" i="7"/>
  <c r="V21" i="7" s="1"/>
  <c r="W21" i="7" s="1"/>
  <c r="X21" i="7" s="1"/>
  <c r="P21" i="7"/>
  <c r="R21" i="7"/>
  <c r="S21" i="7"/>
  <c r="U21" i="7"/>
  <c r="T21" i="7"/>
  <c r="U20" i="6"/>
  <c r="W20" i="6"/>
  <c r="X20" i="6" s="1"/>
  <c r="R20" i="6"/>
  <c r="T20" i="6"/>
  <c r="S20" i="6"/>
  <c r="Q20" i="6"/>
  <c r="V20" i="6" s="1"/>
  <c r="P20" i="6"/>
  <c r="C19" i="5"/>
  <c r="D19" i="5"/>
  <c r="G19" i="7"/>
  <c r="I19" i="7" s="1"/>
  <c r="H19" i="7"/>
  <c r="L19" i="7" s="1"/>
  <c r="C21" i="7"/>
  <c r="D20" i="7"/>
  <c r="F20" i="7" s="1"/>
  <c r="E20" i="7"/>
  <c r="J18" i="7"/>
  <c r="K18" i="7"/>
  <c r="M18" i="7" s="1"/>
  <c r="N18" i="7" s="1"/>
  <c r="K17" i="6"/>
  <c r="M17" i="6" s="1"/>
  <c r="J17" i="6"/>
  <c r="N17" i="6" s="1"/>
  <c r="I18" i="6"/>
  <c r="H18" i="6"/>
  <c r="L18" i="6" s="1"/>
  <c r="D19" i="6"/>
  <c r="F19" i="6" s="1"/>
  <c r="C20" i="6"/>
  <c r="A22" i="6"/>
  <c r="B21" i="6"/>
  <c r="O21" i="6" s="1"/>
  <c r="B22" i="7"/>
  <c r="O22" i="7" s="1"/>
  <c r="A23" i="7"/>
  <c r="A21" i="5"/>
  <c r="B20" i="5"/>
  <c r="D16" i="2"/>
  <c r="A18" i="2"/>
  <c r="B17" i="2"/>
  <c r="C17" i="2" s="1"/>
  <c r="R22" i="7" l="1"/>
  <c r="Q22" i="7"/>
  <c r="V22" i="7" s="1"/>
  <c r="W22" i="7" s="1"/>
  <c r="X22" i="7" s="1"/>
  <c r="P22" i="7"/>
  <c r="S22" i="7"/>
  <c r="T22" i="7"/>
  <c r="U22" i="7"/>
  <c r="D20" i="5"/>
  <c r="C20" i="5"/>
  <c r="S21" i="6"/>
  <c r="W21" i="6"/>
  <c r="X21" i="6" s="1"/>
  <c r="R21" i="6"/>
  <c r="U21" i="6"/>
  <c r="T21" i="6"/>
  <c r="P21" i="6"/>
  <c r="Q21" i="6"/>
  <c r="V21" i="6" s="1"/>
  <c r="G19" i="6"/>
  <c r="G20" i="7"/>
  <c r="H20" i="7" s="1"/>
  <c r="K19" i="7"/>
  <c r="M19" i="7" s="1"/>
  <c r="N19" i="7" s="1"/>
  <c r="J19" i="7"/>
  <c r="I20" i="7"/>
  <c r="D21" i="7"/>
  <c r="F21" i="7" s="1"/>
  <c r="E21" i="7"/>
  <c r="C22" i="7"/>
  <c r="E20" i="6"/>
  <c r="K18" i="6"/>
  <c r="M18" i="6" s="1"/>
  <c r="I19" i="6"/>
  <c r="H19" i="6"/>
  <c r="L19" i="6" s="1"/>
  <c r="D20" i="6"/>
  <c r="F20" i="6" s="1"/>
  <c r="J18" i="6"/>
  <c r="N18" i="6" s="1"/>
  <c r="C21" i="6"/>
  <c r="A23" i="6"/>
  <c r="B22" i="6"/>
  <c r="O22" i="6" s="1"/>
  <c r="A24" i="7"/>
  <c r="B23" i="7"/>
  <c r="O23" i="7" s="1"/>
  <c r="B21" i="5"/>
  <c r="A22" i="5"/>
  <c r="D17" i="2"/>
  <c r="B18" i="2"/>
  <c r="C18" i="2" s="1"/>
  <c r="A19" i="2"/>
  <c r="D21" i="5" l="1"/>
  <c r="C21" i="5"/>
  <c r="Q23" i="7"/>
  <c r="P23" i="7"/>
  <c r="S23" i="7" s="1"/>
  <c r="R23" i="7"/>
  <c r="U23" i="7" s="1"/>
  <c r="T23" i="7"/>
  <c r="T22" i="6"/>
  <c r="Q22" i="6"/>
  <c r="V22" i="6" s="1"/>
  <c r="W22" i="6"/>
  <c r="X22" i="6" s="1"/>
  <c r="S22" i="6"/>
  <c r="P22" i="6"/>
  <c r="U22" i="6"/>
  <c r="R22" i="6"/>
  <c r="G20" i="6"/>
  <c r="H20" i="6" s="1"/>
  <c r="L20" i="6" s="1"/>
  <c r="G21" i="7"/>
  <c r="D22" i="7"/>
  <c r="F22" i="7" s="1"/>
  <c r="E22" i="7"/>
  <c r="L20" i="7"/>
  <c r="J20" i="7"/>
  <c r="K20" i="7"/>
  <c r="M20" i="7" s="1"/>
  <c r="N20" i="7" s="1"/>
  <c r="C23" i="7"/>
  <c r="K19" i="6"/>
  <c r="M19" i="6" s="1"/>
  <c r="J19" i="6"/>
  <c r="N19" i="6" s="1"/>
  <c r="I20" i="6"/>
  <c r="D21" i="6"/>
  <c r="F21" i="6" s="1"/>
  <c r="E21" i="6"/>
  <c r="C22" i="6"/>
  <c r="B23" i="6"/>
  <c r="O23" i="6" s="1"/>
  <c r="A24" i="6"/>
  <c r="B24" i="7"/>
  <c r="O24" i="7" s="1"/>
  <c r="A25" i="7"/>
  <c r="A23" i="5"/>
  <c r="B22" i="5"/>
  <c r="B19" i="2"/>
  <c r="C19" i="2" s="1"/>
  <c r="A20" i="2"/>
  <c r="D18" i="2"/>
  <c r="R24" i="7" l="1"/>
  <c r="P24" i="7"/>
  <c r="S24" i="7" s="1"/>
  <c r="Q24" i="7"/>
  <c r="V24" i="7" s="1"/>
  <c r="W24" i="7" s="1"/>
  <c r="X24" i="7" s="1"/>
  <c r="T24" i="7"/>
  <c r="U24" i="7"/>
  <c r="G21" i="6"/>
  <c r="D22" i="5"/>
  <c r="C22" i="5"/>
  <c r="P23" i="6"/>
  <c r="T23" i="6"/>
  <c r="W23" i="6"/>
  <c r="X23" i="6" s="1"/>
  <c r="U23" i="6"/>
  <c r="Q23" i="6"/>
  <c r="V23" i="6" s="1"/>
  <c r="S23" i="6"/>
  <c r="R23" i="6"/>
  <c r="V23" i="7"/>
  <c r="W23" i="7" s="1"/>
  <c r="X23" i="7" s="1"/>
  <c r="E22" i="6"/>
  <c r="G22" i="7"/>
  <c r="H22" i="7" s="1"/>
  <c r="J20" i="6"/>
  <c r="E23" i="7"/>
  <c r="D23" i="7"/>
  <c r="F23" i="7" s="1"/>
  <c r="H21" i="7"/>
  <c r="I21" i="7"/>
  <c r="C24" i="7"/>
  <c r="K20" i="6"/>
  <c r="M20" i="6" s="1"/>
  <c r="N20" i="6" s="1"/>
  <c r="I21" i="6"/>
  <c r="H21" i="6"/>
  <c r="L21" i="6" s="1"/>
  <c r="D22" i="6"/>
  <c r="F22" i="6" s="1"/>
  <c r="C23" i="6"/>
  <c r="A25" i="6"/>
  <c r="B24" i="6"/>
  <c r="O24" i="6" s="1"/>
  <c r="A26" i="7"/>
  <c r="B25" i="7"/>
  <c r="O25" i="7" s="1"/>
  <c r="B23" i="5"/>
  <c r="A24" i="5"/>
  <c r="A21" i="2"/>
  <c r="B20" i="2"/>
  <c r="C20" i="2" s="1"/>
  <c r="D19" i="2"/>
  <c r="Q25" i="7" l="1"/>
  <c r="P25" i="7"/>
  <c r="R25" i="7"/>
  <c r="S25" i="7"/>
  <c r="U25" i="7"/>
  <c r="T25" i="7"/>
  <c r="V25" i="7" s="1"/>
  <c r="W25" i="7" s="1"/>
  <c r="X25" i="7" s="1"/>
  <c r="G22" i="6"/>
  <c r="H22" i="6" s="1"/>
  <c r="L22" i="6" s="1"/>
  <c r="D23" i="5"/>
  <c r="C23" i="5"/>
  <c r="T24" i="6"/>
  <c r="P24" i="6"/>
  <c r="U24" i="6"/>
  <c r="R24" i="6"/>
  <c r="Q24" i="6"/>
  <c r="V24" i="6" s="1"/>
  <c r="S24" i="6"/>
  <c r="W24" i="6"/>
  <c r="X24" i="6" s="1"/>
  <c r="I22" i="7"/>
  <c r="G23" i="7"/>
  <c r="H23" i="7" s="1"/>
  <c r="I23" i="7"/>
  <c r="J21" i="7"/>
  <c r="K21" i="7"/>
  <c r="M21" i="7" s="1"/>
  <c r="N21" i="7" s="1"/>
  <c r="L21" i="7"/>
  <c r="E24" i="7"/>
  <c r="D24" i="7"/>
  <c r="F24" i="7" s="1"/>
  <c r="K22" i="7"/>
  <c r="M22" i="7" s="1"/>
  <c r="N22" i="7" s="1"/>
  <c r="J22" i="7"/>
  <c r="L22" i="7"/>
  <c r="C25" i="7"/>
  <c r="K21" i="6"/>
  <c r="M21" i="6" s="1"/>
  <c r="J21" i="6"/>
  <c r="I22" i="6"/>
  <c r="D23" i="6"/>
  <c r="F23" i="6" s="1"/>
  <c r="E23" i="6"/>
  <c r="C24" i="6"/>
  <c r="B25" i="6"/>
  <c r="O25" i="6" s="1"/>
  <c r="A26" i="6"/>
  <c r="B26" i="7"/>
  <c r="O26" i="7" s="1"/>
  <c r="A27" i="7"/>
  <c r="B24" i="5"/>
  <c r="A25" i="5"/>
  <c r="D20" i="2"/>
  <c r="A22" i="2"/>
  <c r="B21" i="2"/>
  <c r="C21" i="2" s="1"/>
  <c r="R26" i="7" l="1"/>
  <c r="P26" i="7"/>
  <c r="S26" i="7" s="1"/>
  <c r="Q26" i="7"/>
  <c r="U26" i="7"/>
  <c r="T26" i="7"/>
  <c r="G23" i="6"/>
  <c r="D24" i="5"/>
  <c r="C24" i="5"/>
  <c r="U25" i="6"/>
  <c r="P25" i="6"/>
  <c r="W25" i="6"/>
  <c r="X25" i="6" s="1"/>
  <c r="R25" i="6"/>
  <c r="Q25" i="6"/>
  <c r="V25" i="6" s="1"/>
  <c r="T25" i="6"/>
  <c r="S25" i="6"/>
  <c r="K23" i="7"/>
  <c r="L23" i="7"/>
  <c r="G24" i="7"/>
  <c r="I24" i="7" s="1"/>
  <c r="M23" i="7"/>
  <c r="N23" i="7" s="1"/>
  <c r="N21" i="6"/>
  <c r="J23" i="7"/>
  <c r="E25" i="7"/>
  <c r="D25" i="7"/>
  <c r="F25" i="7" s="1"/>
  <c r="C26" i="7"/>
  <c r="J22" i="6"/>
  <c r="K22" i="6"/>
  <c r="M22" i="6" s="1"/>
  <c r="H23" i="6"/>
  <c r="L23" i="6" s="1"/>
  <c r="I23" i="6"/>
  <c r="D24" i="6"/>
  <c r="F24" i="6" s="1"/>
  <c r="E24" i="6"/>
  <c r="C25" i="6"/>
  <c r="A27" i="6"/>
  <c r="B26" i="6"/>
  <c r="O26" i="6" s="1"/>
  <c r="A28" i="7"/>
  <c r="B27" i="7"/>
  <c r="O27" i="7" s="1"/>
  <c r="B25" i="5"/>
  <c r="A26" i="5"/>
  <c r="D21" i="2"/>
  <c r="B22" i="2"/>
  <c r="C22" i="2" s="1"/>
  <c r="A23" i="2"/>
  <c r="Q27" i="7" l="1"/>
  <c r="P27" i="7"/>
  <c r="S27" i="7" s="1"/>
  <c r="R27" i="7"/>
  <c r="T27" i="7"/>
  <c r="V27" i="7" s="1"/>
  <c r="W27" i="7" s="1"/>
  <c r="X27" i="7" s="1"/>
  <c r="U27" i="7"/>
  <c r="R26" i="6"/>
  <c r="P26" i="6"/>
  <c r="Q26" i="6"/>
  <c r="V26" i="6" s="1"/>
  <c r="W26" i="6"/>
  <c r="X26" i="6" s="1"/>
  <c r="S26" i="6"/>
  <c r="U26" i="6"/>
  <c r="T26" i="6"/>
  <c r="V26" i="7"/>
  <c r="W26" i="7" s="1"/>
  <c r="X26" i="7" s="1"/>
  <c r="C25" i="5"/>
  <c r="D25" i="5"/>
  <c r="G24" i="6"/>
  <c r="H24" i="7"/>
  <c r="L24" i="7" s="1"/>
  <c r="G25" i="7"/>
  <c r="H25" i="7" s="1"/>
  <c r="N22" i="6"/>
  <c r="J24" i="7"/>
  <c r="K24" i="7"/>
  <c r="M24" i="7" s="1"/>
  <c r="N24" i="7" s="1"/>
  <c r="C27" i="7"/>
  <c r="E26" i="7"/>
  <c r="D26" i="7"/>
  <c r="F26" i="7" s="1"/>
  <c r="J23" i="6"/>
  <c r="K23" i="6"/>
  <c r="M23" i="6" s="1"/>
  <c r="I24" i="6"/>
  <c r="H24" i="6"/>
  <c r="L24" i="6" s="1"/>
  <c r="D25" i="6"/>
  <c r="F25" i="6" s="1"/>
  <c r="E25" i="6"/>
  <c r="C26" i="6"/>
  <c r="A28" i="6"/>
  <c r="B27" i="6"/>
  <c r="O27" i="6" s="1"/>
  <c r="B28" i="7"/>
  <c r="O28" i="7" s="1"/>
  <c r="A29" i="7"/>
  <c r="B26" i="5"/>
  <c r="A27" i="5"/>
  <c r="B23" i="2"/>
  <c r="C23" i="2" s="1"/>
  <c r="A24" i="2"/>
  <c r="D22" i="2"/>
  <c r="R27" i="6" l="1"/>
  <c r="P27" i="6"/>
  <c r="S27" i="6"/>
  <c r="U27" i="6"/>
  <c r="Q27" i="6"/>
  <c r="V27" i="6" s="1"/>
  <c r="W27" i="6"/>
  <c r="X27" i="6" s="1"/>
  <c r="T27" i="6"/>
  <c r="P28" i="7"/>
  <c r="R28" i="7"/>
  <c r="Q28" i="7"/>
  <c r="V28" i="7" s="1"/>
  <c r="W28" i="7" s="1"/>
  <c r="X28" i="7" s="1"/>
  <c r="S28" i="7"/>
  <c r="U28" i="7"/>
  <c r="T28" i="7"/>
  <c r="D26" i="5"/>
  <c r="C26" i="5"/>
  <c r="G25" i="6"/>
  <c r="I25" i="6" s="1"/>
  <c r="E26" i="6"/>
  <c r="I25" i="7"/>
  <c r="K25" i="7"/>
  <c r="M25" i="7" s="1"/>
  <c r="N25" i="7" s="1"/>
  <c r="J25" i="7"/>
  <c r="G26" i="7"/>
  <c r="I26" i="7" s="1"/>
  <c r="L25" i="7"/>
  <c r="N23" i="6"/>
  <c r="D27" i="7"/>
  <c r="F27" i="7" s="1"/>
  <c r="E27" i="7"/>
  <c r="C28" i="7"/>
  <c r="K24" i="6"/>
  <c r="M24" i="6" s="1"/>
  <c r="J24" i="6"/>
  <c r="N24" i="6" s="1"/>
  <c r="H25" i="6"/>
  <c r="L25" i="6" s="1"/>
  <c r="D26" i="6"/>
  <c r="F26" i="6" s="1"/>
  <c r="C27" i="6"/>
  <c r="B28" i="6"/>
  <c r="O28" i="6" s="1"/>
  <c r="A29" i="6"/>
  <c r="A30" i="7"/>
  <c r="B29" i="7"/>
  <c r="O29" i="7" s="1"/>
  <c r="B27" i="5"/>
  <c r="A28" i="5"/>
  <c r="A25" i="2"/>
  <c r="B24" i="2"/>
  <c r="C24" i="2" s="1"/>
  <c r="D23" i="2"/>
  <c r="S28" i="6" l="1"/>
  <c r="Q28" i="6"/>
  <c r="V28" i="6" s="1"/>
  <c r="W28" i="6"/>
  <c r="X28" i="6" s="1"/>
  <c r="R28" i="6"/>
  <c r="T28" i="6"/>
  <c r="U28" i="6"/>
  <c r="P28" i="6"/>
  <c r="G27" i="6"/>
  <c r="C27" i="5"/>
  <c r="D27" i="5"/>
  <c r="Q29" i="7"/>
  <c r="V29" i="7" s="1"/>
  <c r="W29" i="7" s="1"/>
  <c r="X29" i="7" s="1"/>
  <c r="P29" i="7"/>
  <c r="S29" i="7"/>
  <c r="R29" i="7"/>
  <c r="T29" i="7"/>
  <c r="U29" i="7"/>
  <c r="G26" i="6"/>
  <c r="I26" i="6" s="1"/>
  <c r="H26" i="7"/>
  <c r="G27" i="7"/>
  <c r="I27" i="7" s="1"/>
  <c r="C29" i="7"/>
  <c r="K26" i="7"/>
  <c r="M26" i="7" s="1"/>
  <c r="N26" i="7" s="1"/>
  <c r="J26" i="7"/>
  <c r="D28" i="7"/>
  <c r="F28" i="7" s="1"/>
  <c r="E28" i="7"/>
  <c r="L26" i="7"/>
  <c r="K25" i="6"/>
  <c r="M25" i="6" s="1"/>
  <c r="J25" i="6"/>
  <c r="H26" i="6"/>
  <c r="L26" i="6" s="1"/>
  <c r="D27" i="6"/>
  <c r="F27" i="6" s="1"/>
  <c r="E27" i="6"/>
  <c r="C28" i="6"/>
  <c r="B29" i="6"/>
  <c r="O29" i="6" s="1"/>
  <c r="A30" i="6"/>
  <c r="A31" i="7"/>
  <c r="B30" i="7"/>
  <c r="O30" i="7" s="1"/>
  <c r="B28" i="5"/>
  <c r="A29" i="5"/>
  <c r="D24" i="2"/>
  <c r="A26" i="2"/>
  <c r="B25" i="2"/>
  <c r="C25" i="2" s="1"/>
  <c r="D28" i="5" l="1"/>
  <c r="C28" i="5"/>
  <c r="R30" i="7"/>
  <c r="P30" i="7"/>
  <c r="S30" i="7" s="1"/>
  <c r="U30" i="7" s="1"/>
  <c r="Q30" i="7"/>
  <c r="T30" i="7"/>
  <c r="V30" i="7" s="1"/>
  <c r="W30" i="7" s="1"/>
  <c r="X30" i="7" s="1"/>
  <c r="R29" i="6"/>
  <c r="T29" i="6"/>
  <c r="P29" i="6"/>
  <c r="Q29" i="6"/>
  <c r="V29" i="6" s="1"/>
  <c r="S29" i="6"/>
  <c r="W29" i="6"/>
  <c r="X29" i="6" s="1"/>
  <c r="U29" i="6"/>
  <c r="H27" i="7"/>
  <c r="L27" i="7" s="1"/>
  <c r="G28" i="7"/>
  <c r="N25" i="6"/>
  <c r="E29" i="7"/>
  <c r="D29" i="7"/>
  <c r="F29" i="7" s="1"/>
  <c r="C30" i="7"/>
  <c r="J27" i="7"/>
  <c r="K26" i="6"/>
  <c r="M26" i="6" s="1"/>
  <c r="J26" i="6"/>
  <c r="N26" i="6" s="1"/>
  <c r="H27" i="6"/>
  <c r="L27" i="6" s="1"/>
  <c r="I27" i="6"/>
  <c r="D28" i="6"/>
  <c r="F28" i="6" s="1"/>
  <c r="E28" i="6"/>
  <c r="C29" i="6"/>
  <c r="A31" i="6"/>
  <c r="B30" i="6"/>
  <c r="O30" i="6" s="1"/>
  <c r="A32" i="7"/>
  <c r="B31" i="7"/>
  <c r="O31" i="7" s="1"/>
  <c r="B29" i="5"/>
  <c r="A30" i="5"/>
  <c r="D25" i="2"/>
  <c r="B26" i="2"/>
  <c r="C26" i="2" s="1"/>
  <c r="A27" i="2"/>
  <c r="R30" i="6" l="1"/>
  <c r="Q30" i="6"/>
  <c r="V30" i="6" s="1"/>
  <c r="W30" i="6"/>
  <c r="X30" i="6" s="1"/>
  <c r="S30" i="6"/>
  <c r="U30" i="6"/>
  <c r="P30" i="6"/>
  <c r="T30" i="6"/>
  <c r="D29" i="5"/>
  <c r="C29" i="5"/>
  <c r="G28" i="6"/>
  <c r="Q31" i="7"/>
  <c r="V31" i="7" s="1"/>
  <c r="W31" i="7" s="1"/>
  <c r="X31" i="7" s="1"/>
  <c r="P31" i="7"/>
  <c r="S31" i="7"/>
  <c r="R31" i="7"/>
  <c r="U31" i="7" s="1"/>
  <c r="T31" i="7"/>
  <c r="K27" i="7"/>
  <c r="M27" i="7" s="1"/>
  <c r="N27" i="7" s="1"/>
  <c r="G29" i="7"/>
  <c r="H29" i="7" s="1"/>
  <c r="L29" i="7" s="1"/>
  <c r="I28" i="7"/>
  <c r="H28" i="7"/>
  <c r="D30" i="7"/>
  <c r="F30" i="7" s="1"/>
  <c r="E30" i="7"/>
  <c r="C31" i="7"/>
  <c r="J27" i="6"/>
  <c r="K27" i="6"/>
  <c r="M27" i="6" s="1"/>
  <c r="I28" i="6"/>
  <c r="H28" i="6"/>
  <c r="L28" i="6" s="1"/>
  <c r="D29" i="6"/>
  <c r="F29" i="6" s="1"/>
  <c r="E29" i="6"/>
  <c r="C30" i="6"/>
  <c r="A32" i="6"/>
  <c r="B31" i="6"/>
  <c r="O31" i="6" s="1"/>
  <c r="A33" i="7"/>
  <c r="B32" i="7"/>
  <c r="O32" i="7" s="1"/>
  <c r="A31" i="5"/>
  <c r="B30" i="5"/>
  <c r="B27" i="2"/>
  <c r="C27" i="2" s="1"/>
  <c r="A28" i="2"/>
  <c r="D26" i="2"/>
  <c r="D30" i="5" l="1"/>
  <c r="C30" i="5"/>
  <c r="P32" i="7"/>
  <c r="S32" i="7" s="1"/>
  <c r="R32" i="7"/>
  <c r="Q32" i="7"/>
  <c r="V32" i="7" s="1"/>
  <c r="W32" i="7" s="1"/>
  <c r="X32" i="7" s="1"/>
  <c r="T32" i="7"/>
  <c r="U32" i="7"/>
  <c r="T31" i="6"/>
  <c r="P31" i="6"/>
  <c r="R31" i="6"/>
  <c r="S31" i="6"/>
  <c r="U31" i="6"/>
  <c r="Q31" i="6"/>
  <c r="V31" i="6" s="1"/>
  <c r="W31" i="6"/>
  <c r="X31" i="6" s="1"/>
  <c r="G29" i="6"/>
  <c r="G30" i="6"/>
  <c r="I29" i="7"/>
  <c r="G30" i="7"/>
  <c r="H30" i="7" s="1"/>
  <c r="K30" i="7" s="1"/>
  <c r="M30" i="7" s="1"/>
  <c r="N30" i="7" s="1"/>
  <c r="N27" i="6"/>
  <c r="C32" i="7"/>
  <c r="J29" i="7"/>
  <c r="K29" i="7"/>
  <c r="M29" i="7" s="1"/>
  <c r="N29" i="7" s="1"/>
  <c r="E31" i="7"/>
  <c r="D31" i="7"/>
  <c r="F31" i="7" s="1"/>
  <c r="K28" i="7"/>
  <c r="M28" i="7" s="1"/>
  <c r="N28" i="7" s="1"/>
  <c r="J28" i="7"/>
  <c r="L28" i="7"/>
  <c r="J28" i="6"/>
  <c r="K28" i="6"/>
  <c r="M28" i="6" s="1"/>
  <c r="H29" i="6"/>
  <c r="L29" i="6" s="1"/>
  <c r="I29" i="6"/>
  <c r="D30" i="6"/>
  <c r="F30" i="6" s="1"/>
  <c r="E30" i="6"/>
  <c r="C31" i="6"/>
  <c r="B32" i="6"/>
  <c r="O32" i="6" s="1"/>
  <c r="A33" i="6"/>
  <c r="A34" i="7"/>
  <c r="B33" i="7"/>
  <c r="O33" i="7" s="1"/>
  <c r="A32" i="5"/>
  <c r="B31" i="5"/>
  <c r="A29" i="2"/>
  <c r="B28" i="2"/>
  <c r="C28" i="2" s="1"/>
  <c r="D27" i="2"/>
  <c r="T32" i="6" l="1"/>
  <c r="Q32" i="6"/>
  <c r="V32" i="6" s="1"/>
  <c r="P32" i="6"/>
  <c r="S32" i="6"/>
  <c r="R32" i="6"/>
  <c r="U32" i="6"/>
  <c r="W32" i="6"/>
  <c r="X32" i="6" s="1"/>
  <c r="Q33" i="7"/>
  <c r="V33" i="7" s="1"/>
  <c r="W33" i="7" s="1"/>
  <c r="X33" i="7" s="1"/>
  <c r="P33" i="7"/>
  <c r="R33" i="7"/>
  <c r="S33" i="7"/>
  <c r="T33" i="7"/>
  <c r="U33" i="7"/>
  <c r="C31" i="5"/>
  <c r="D31" i="5"/>
  <c r="I30" i="7"/>
  <c r="G31" i="7"/>
  <c r="I31" i="7" s="1"/>
  <c r="N28" i="6"/>
  <c r="L30" i="7"/>
  <c r="J30" i="7"/>
  <c r="H31" i="7"/>
  <c r="C33" i="7"/>
  <c r="E32" i="7"/>
  <c r="D32" i="7"/>
  <c r="F32" i="7" s="1"/>
  <c r="K29" i="6"/>
  <c r="M29" i="6" s="1"/>
  <c r="J29" i="6"/>
  <c r="H30" i="6"/>
  <c r="L30" i="6" s="1"/>
  <c r="I30" i="6"/>
  <c r="D31" i="6"/>
  <c r="F31" i="6" s="1"/>
  <c r="E31" i="6"/>
  <c r="C32" i="6"/>
  <c r="A34" i="6"/>
  <c r="B33" i="6"/>
  <c r="O33" i="6" s="1"/>
  <c r="A35" i="7"/>
  <c r="B34" i="7"/>
  <c r="O34" i="7" s="1"/>
  <c r="B32" i="5"/>
  <c r="A33" i="5"/>
  <c r="D28" i="2"/>
  <c r="A30" i="2"/>
  <c r="B29" i="2"/>
  <c r="C29" i="2" s="1"/>
  <c r="R34" i="7" l="1"/>
  <c r="P34" i="7"/>
  <c r="Q34" i="7"/>
  <c r="V34" i="7" s="1"/>
  <c r="W34" i="7" s="1"/>
  <c r="X34" i="7" s="1"/>
  <c r="S34" i="7"/>
  <c r="U34" i="7"/>
  <c r="T34" i="7"/>
  <c r="G32" i="6"/>
  <c r="Q33" i="6"/>
  <c r="V33" i="6" s="1"/>
  <c r="P33" i="6"/>
  <c r="W33" i="6"/>
  <c r="X33" i="6" s="1"/>
  <c r="R33" i="6"/>
  <c r="S33" i="6"/>
  <c r="U33" i="6"/>
  <c r="T33" i="6"/>
  <c r="G31" i="6"/>
  <c r="H31" i="6" s="1"/>
  <c r="L31" i="6" s="1"/>
  <c r="D32" i="5"/>
  <c r="C32" i="5"/>
  <c r="G32" i="7"/>
  <c r="I32" i="7" s="1"/>
  <c r="N29" i="6"/>
  <c r="C34" i="7"/>
  <c r="J31" i="7"/>
  <c r="K31" i="7"/>
  <c r="M31" i="7" s="1"/>
  <c r="N31" i="7" s="1"/>
  <c r="L31" i="7"/>
  <c r="E33" i="7"/>
  <c r="D33" i="7"/>
  <c r="F33" i="7" s="1"/>
  <c r="J30" i="6"/>
  <c r="K30" i="6"/>
  <c r="M30" i="6" s="1"/>
  <c r="I31" i="6"/>
  <c r="D32" i="6"/>
  <c r="F32" i="6" s="1"/>
  <c r="E32" i="6"/>
  <c r="C33" i="6"/>
  <c r="A35" i="6"/>
  <c r="B34" i="6"/>
  <c r="O34" i="6" s="1"/>
  <c r="A36" i="7"/>
  <c r="B35" i="7"/>
  <c r="O35" i="7" s="1"/>
  <c r="B33" i="5"/>
  <c r="A34" i="5"/>
  <c r="D29" i="2"/>
  <c r="B30" i="2"/>
  <c r="C30" i="2" s="1"/>
  <c r="A31" i="2"/>
  <c r="N30" i="6" l="1"/>
  <c r="Q35" i="7"/>
  <c r="V35" i="7" s="1"/>
  <c r="W35" i="7" s="1"/>
  <c r="X35" i="7" s="1"/>
  <c r="P35" i="7"/>
  <c r="S35" i="7"/>
  <c r="R35" i="7"/>
  <c r="U35" i="7"/>
  <c r="T35" i="7"/>
  <c r="T34" i="6"/>
  <c r="R34" i="6"/>
  <c r="Q34" i="6"/>
  <c r="V34" i="6" s="1"/>
  <c r="W34" i="6"/>
  <c r="X34" i="6" s="1"/>
  <c r="S34" i="6"/>
  <c r="P34" i="6"/>
  <c r="U34" i="6"/>
  <c r="C33" i="5"/>
  <c r="D33" i="5"/>
  <c r="H32" i="7"/>
  <c r="L32" i="7" s="1"/>
  <c r="G33" i="7"/>
  <c r="H33" i="7"/>
  <c r="J33" i="7" s="1"/>
  <c r="C35" i="7"/>
  <c r="E34" i="7"/>
  <c r="D34" i="7"/>
  <c r="F34" i="7" s="1"/>
  <c r="I33" i="7"/>
  <c r="K32" i="7"/>
  <c r="M32" i="7" s="1"/>
  <c r="N32" i="7" s="1"/>
  <c r="J31" i="6"/>
  <c r="K31" i="6"/>
  <c r="M31" i="6" s="1"/>
  <c r="H32" i="6"/>
  <c r="L32" i="6" s="1"/>
  <c r="I32" i="6"/>
  <c r="D33" i="6"/>
  <c r="F33" i="6" s="1"/>
  <c r="E33" i="6"/>
  <c r="C34" i="6"/>
  <c r="A36" i="6"/>
  <c r="B35" i="6"/>
  <c r="O35" i="6" s="1"/>
  <c r="A37" i="7"/>
  <c r="B36" i="7"/>
  <c r="O36" i="7" s="1"/>
  <c r="A35" i="5"/>
  <c r="B34" i="5"/>
  <c r="B31" i="2"/>
  <c r="C31" i="2" s="1"/>
  <c r="A32" i="2"/>
  <c r="D30" i="2"/>
  <c r="E34" i="6" l="1"/>
  <c r="Q36" i="7"/>
  <c r="P36" i="7"/>
  <c r="S36" i="7" s="1"/>
  <c r="R36" i="7"/>
  <c r="T36" i="7"/>
  <c r="U36" i="7"/>
  <c r="D34" i="5"/>
  <c r="C34" i="5"/>
  <c r="W35" i="6"/>
  <c r="X35" i="6" s="1"/>
  <c r="R35" i="6"/>
  <c r="U35" i="6"/>
  <c r="T35" i="6"/>
  <c r="Q35" i="6"/>
  <c r="V35" i="6" s="1"/>
  <c r="S35" i="6"/>
  <c r="P35" i="6"/>
  <c r="G33" i="6"/>
  <c r="J32" i="7"/>
  <c r="G34" i="7"/>
  <c r="H34" i="7" s="1"/>
  <c r="N31" i="6"/>
  <c r="L33" i="7"/>
  <c r="K33" i="7"/>
  <c r="M33" i="7" s="1"/>
  <c r="N33" i="7" s="1"/>
  <c r="E35" i="7"/>
  <c r="D35" i="7"/>
  <c r="F35" i="7" s="1"/>
  <c r="C36" i="7"/>
  <c r="J32" i="6"/>
  <c r="K32" i="6"/>
  <c r="M32" i="6" s="1"/>
  <c r="I33" i="6"/>
  <c r="H33" i="6"/>
  <c r="L33" i="6" s="1"/>
  <c r="D34" i="6"/>
  <c r="F34" i="6" s="1"/>
  <c r="C35" i="6"/>
  <c r="B36" i="6"/>
  <c r="O36" i="6" s="1"/>
  <c r="A37" i="6"/>
  <c r="A38" i="7"/>
  <c r="B37" i="7"/>
  <c r="O37" i="7" s="1"/>
  <c r="A36" i="5"/>
  <c r="B35" i="5"/>
  <c r="A33" i="2"/>
  <c r="B32" i="2"/>
  <c r="C32" i="2" s="1"/>
  <c r="D31" i="2"/>
  <c r="U37" i="7" l="1"/>
  <c r="Q37" i="7"/>
  <c r="V37" i="7" s="1"/>
  <c r="W37" i="7" s="1"/>
  <c r="X37" i="7" s="1"/>
  <c r="P37" i="7"/>
  <c r="S37" i="7"/>
  <c r="R37" i="7"/>
  <c r="T37" i="7" s="1"/>
  <c r="N32" i="6"/>
  <c r="I34" i="7"/>
  <c r="V36" i="7"/>
  <c r="W36" i="7" s="1"/>
  <c r="X36" i="7" s="1"/>
  <c r="G34" i="6"/>
  <c r="D35" i="5"/>
  <c r="C35" i="5"/>
  <c r="U36" i="6"/>
  <c r="S36" i="6"/>
  <c r="R36" i="6"/>
  <c r="T36" i="6"/>
  <c r="W36" i="6"/>
  <c r="X36" i="6" s="1"/>
  <c r="P36" i="6"/>
  <c r="Q36" i="6"/>
  <c r="V36" i="6" s="1"/>
  <c r="G35" i="7"/>
  <c r="I35" i="7" s="1"/>
  <c r="D36" i="7"/>
  <c r="F36" i="7" s="1"/>
  <c r="E36" i="7"/>
  <c r="K34" i="7"/>
  <c r="M34" i="7" s="1"/>
  <c r="N34" i="7" s="1"/>
  <c r="J34" i="7"/>
  <c r="L34" i="7"/>
  <c r="C37" i="7"/>
  <c r="K33" i="6"/>
  <c r="M33" i="6" s="1"/>
  <c r="J33" i="6"/>
  <c r="H34" i="6"/>
  <c r="L34" i="6" s="1"/>
  <c r="I34" i="6"/>
  <c r="D35" i="6"/>
  <c r="F35" i="6" s="1"/>
  <c r="E35" i="6"/>
  <c r="C36" i="6"/>
  <c r="B37" i="6"/>
  <c r="O37" i="6" s="1"/>
  <c r="A38" i="6"/>
  <c r="A39" i="7"/>
  <c r="B38" i="7"/>
  <c r="O38" i="7" s="1"/>
  <c r="B36" i="5"/>
  <c r="A37" i="5"/>
  <c r="D32" i="2"/>
  <c r="A34" i="2"/>
  <c r="B33" i="2"/>
  <c r="C33" i="2" s="1"/>
  <c r="S37" i="6" l="1"/>
  <c r="R37" i="6"/>
  <c r="U37" i="6"/>
  <c r="T37" i="6"/>
  <c r="P37" i="6"/>
  <c r="W37" i="6"/>
  <c r="X37" i="6" s="1"/>
  <c r="Q37" i="6"/>
  <c r="V37" i="6" s="1"/>
  <c r="E36" i="6"/>
  <c r="D36" i="5"/>
  <c r="C36" i="5"/>
  <c r="H35" i="7"/>
  <c r="L35" i="7" s="1"/>
  <c r="G35" i="6"/>
  <c r="R38" i="7"/>
  <c r="Q38" i="7"/>
  <c r="V38" i="7" s="1"/>
  <c r="W38" i="7" s="1"/>
  <c r="X38" i="7" s="1"/>
  <c r="P38" i="7"/>
  <c r="S38" i="7" s="1"/>
  <c r="U38" i="7" s="1"/>
  <c r="T38" i="7"/>
  <c r="G36" i="7"/>
  <c r="N33" i="6"/>
  <c r="C38" i="7"/>
  <c r="D37" i="7"/>
  <c r="F37" i="7" s="1"/>
  <c r="E37" i="7"/>
  <c r="K35" i="7"/>
  <c r="M35" i="7" s="1"/>
  <c r="N35" i="7" s="1"/>
  <c r="K34" i="6"/>
  <c r="M34" i="6" s="1"/>
  <c r="J34" i="6"/>
  <c r="N34" i="6" s="1"/>
  <c r="H35" i="6"/>
  <c r="L35" i="6" s="1"/>
  <c r="I35" i="6"/>
  <c r="D36" i="6"/>
  <c r="F36" i="6" s="1"/>
  <c r="C37" i="6"/>
  <c r="A39" i="6"/>
  <c r="B38" i="6"/>
  <c r="O38" i="6" s="1"/>
  <c r="A40" i="7"/>
  <c r="B39" i="7"/>
  <c r="O39" i="7" s="1"/>
  <c r="B37" i="5"/>
  <c r="A38" i="5"/>
  <c r="D33" i="2"/>
  <c r="B34" i="2"/>
  <c r="C34" i="2" s="1"/>
  <c r="A35" i="2"/>
  <c r="P39" i="7" l="1"/>
  <c r="S39" i="7" s="1"/>
  <c r="Q39" i="7"/>
  <c r="R39" i="7"/>
  <c r="U39" i="7" s="1"/>
  <c r="T39" i="7"/>
  <c r="V39" i="7" s="1"/>
  <c r="W39" i="7" s="1"/>
  <c r="X39" i="7" s="1"/>
  <c r="J35" i="7"/>
  <c r="E37" i="6"/>
  <c r="C37" i="5"/>
  <c r="D37" i="5"/>
  <c r="P38" i="6"/>
  <c r="S38" i="6"/>
  <c r="U38" i="6"/>
  <c r="Q38" i="6"/>
  <c r="V38" i="6" s="1"/>
  <c r="R38" i="6"/>
  <c r="T38" i="6"/>
  <c r="W38" i="6"/>
  <c r="X38" i="6" s="1"/>
  <c r="G36" i="6"/>
  <c r="G37" i="7"/>
  <c r="H37" i="7"/>
  <c r="I37" i="7"/>
  <c r="D38" i="7"/>
  <c r="F38" i="7" s="1"/>
  <c r="E38" i="7"/>
  <c r="C39" i="7"/>
  <c r="I36" i="7"/>
  <c r="H36" i="7"/>
  <c r="J35" i="6"/>
  <c r="K35" i="6"/>
  <c r="M35" i="6" s="1"/>
  <c r="I36" i="6"/>
  <c r="H36" i="6"/>
  <c r="L36" i="6" s="1"/>
  <c r="D37" i="6"/>
  <c r="F37" i="6" s="1"/>
  <c r="C38" i="6"/>
  <c r="B39" i="6"/>
  <c r="O39" i="6" s="1"/>
  <c r="A40" i="6"/>
  <c r="A41" i="7"/>
  <c r="B40" i="7"/>
  <c r="O40" i="7" s="1"/>
  <c r="A39" i="5"/>
  <c r="B38" i="5"/>
  <c r="B35" i="2"/>
  <c r="C35" i="2" s="1"/>
  <c r="A36" i="2"/>
  <c r="D34" i="2"/>
  <c r="G37" i="6" l="1"/>
  <c r="P39" i="6"/>
  <c r="T39" i="6"/>
  <c r="W39" i="6"/>
  <c r="X39" i="6" s="1"/>
  <c r="U39" i="6"/>
  <c r="Q39" i="6"/>
  <c r="V39" i="6" s="1"/>
  <c r="R39" i="6"/>
  <c r="S39" i="6"/>
  <c r="Q40" i="7"/>
  <c r="V40" i="7" s="1"/>
  <c r="W40" i="7" s="1"/>
  <c r="X40" i="7" s="1"/>
  <c r="R40" i="7"/>
  <c r="P40" i="7"/>
  <c r="S40" i="7" s="1"/>
  <c r="T40" i="7"/>
  <c r="U40" i="7"/>
  <c r="D38" i="5"/>
  <c r="C38" i="5"/>
  <c r="G38" i="7"/>
  <c r="N35" i="6"/>
  <c r="I38" i="7"/>
  <c r="H38" i="7"/>
  <c r="J36" i="7"/>
  <c r="K36" i="7"/>
  <c r="M36" i="7" s="1"/>
  <c r="N36" i="7" s="1"/>
  <c r="L36" i="7"/>
  <c r="C40" i="7"/>
  <c r="L37" i="7"/>
  <c r="J37" i="7"/>
  <c r="K37" i="7"/>
  <c r="M37" i="7" s="1"/>
  <c r="N37" i="7" s="1"/>
  <c r="D39" i="7"/>
  <c r="F39" i="7" s="1"/>
  <c r="E39" i="7"/>
  <c r="J36" i="6"/>
  <c r="K36" i="6"/>
  <c r="M36" i="6" s="1"/>
  <c r="H37" i="6"/>
  <c r="L37" i="6" s="1"/>
  <c r="I37" i="6"/>
  <c r="D38" i="6"/>
  <c r="F38" i="6" s="1"/>
  <c r="E38" i="6"/>
  <c r="C39" i="6"/>
  <c r="B40" i="6"/>
  <c r="O40" i="6" s="1"/>
  <c r="A41" i="6"/>
  <c r="A42" i="7"/>
  <c r="B41" i="7"/>
  <c r="O41" i="7" s="1"/>
  <c r="A40" i="5"/>
  <c r="B39" i="5"/>
  <c r="A37" i="2"/>
  <c r="B36" i="2"/>
  <c r="C36" i="2" s="1"/>
  <c r="D35" i="2"/>
  <c r="Q41" i="7" l="1"/>
  <c r="R41" i="7"/>
  <c r="P41" i="7"/>
  <c r="S41" i="7"/>
  <c r="U41" i="7"/>
  <c r="T41" i="7"/>
  <c r="V41" i="7" s="1"/>
  <c r="W41" i="7" s="1"/>
  <c r="X41" i="7" s="1"/>
  <c r="C39" i="5"/>
  <c r="D39" i="5"/>
  <c r="N36" i="6"/>
  <c r="Q40" i="6"/>
  <c r="V40" i="6" s="1"/>
  <c r="U40" i="6"/>
  <c r="W40" i="6"/>
  <c r="X40" i="6" s="1"/>
  <c r="T40" i="6"/>
  <c r="P40" i="6"/>
  <c r="R40" i="6"/>
  <c r="S40" i="6"/>
  <c r="G38" i="6"/>
  <c r="G39" i="7"/>
  <c r="H39" i="7" s="1"/>
  <c r="I39" i="7"/>
  <c r="E40" i="7"/>
  <c r="D40" i="7"/>
  <c r="G40" i="7" s="1"/>
  <c r="K38" i="7"/>
  <c r="M38" i="7" s="1"/>
  <c r="N38" i="7" s="1"/>
  <c r="J38" i="7"/>
  <c r="L38" i="7"/>
  <c r="C41" i="7"/>
  <c r="J37" i="6"/>
  <c r="N37" i="6" s="1"/>
  <c r="K37" i="6"/>
  <c r="M37" i="6" s="1"/>
  <c r="H38" i="6"/>
  <c r="L38" i="6" s="1"/>
  <c r="I38" i="6"/>
  <c r="D39" i="6"/>
  <c r="F39" i="6" s="1"/>
  <c r="E39" i="6"/>
  <c r="C40" i="6"/>
  <c r="B41" i="6"/>
  <c r="O41" i="6" s="1"/>
  <c r="A42" i="6"/>
  <c r="A43" i="7"/>
  <c r="B42" i="7"/>
  <c r="O42" i="7" s="1"/>
  <c r="B40" i="5"/>
  <c r="A41" i="5"/>
  <c r="D36" i="2"/>
  <c r="A38" i="2"/>
  <c r="B37" i="2"/>
  <c r="C37" i="2" s="1"/>
  <c r="U41" i="6" l="1"/>
  <c r="P41" i="6"/>
  <c r="W41" i="6"/>
  <c r="X41" i="6" s="1"/>
  <c r="R41" i="6"/>
  <c r="T41" i="6"/>
  <c r="Q41" i="6"/>
  <c r="V41" i="6" s="1"/>
  <c r="S41" i="6"/>
  <c r="P42" i="7"/>
  <c r="Q42" i="7"/>
  <c r="V42" i="7" s="1"/>
  <c r="W42" i="7" s="1"/>
  <c r="X42" i="7" s="1"/>
  <c r="R42" i="7"/>
  <c r="S42" i="7"/>
  <c r="T42" i="7" s="1"/>
  <c r="U42" i="7"/>
  <c r="D40" i="5"/>
  <c r="C40" i="5"/>
  <c r="G39" i="6"/>
  <c r="H39" i="6" s="1"/>
  <c r="L39" i="6" s="1"/>
  <c r="F40" i="7"/>
  <c r="I40" i="7" s="1"/>
  <c r="C42" i="7"/>
  <c r="H40" i="7"/>
  <c r="E41" i="7"/>
  <c r="D41" i="7"/>
  <c r="F41" i="7" s="1"/>
  <c r="K39" i="7"/>
  <c r="M39" i="7" s="1"/>
  <c r="N39" i="7" s="1"/>
  <c r="L39" i="7"/>
  <c r="J39" i="7"/>
  <c r="J38" i="6"/>
  <c r="K38" i="6"/>
  <c r="M38" i="6" s="1"/>
  <c r="I39" i="6"/>
  <c r="D40" i="6"/>
  <c r="F40" i="6" s="1"/>
  <c r="E40" i="6"/>
  <c r="C41" i="6"/>
  <c r="A43" i="6"/>
  <c r="B42" i="6"/>
  <c r="O42" i="6" s="1"/>
  <c r="A44" i="7"/>
  <c r="B43" i="7"/>
  <c r="O43" i="7" s="1"/>
  <c r="B41" i="5"/>
  <c r="A42" i="5"/>
  <c r="D37" i="2"/>
  <c r="B38" i="2"/>
  <c r="C38" i="2" s="1"/>
  <c r="A39" i="2"/>
  <c r="G40" i="6" l="1"/>
  <c r="R43" i="7"/>
  <c r="Q43" i="7"/>
  <c r="P43" i="7"/>
  <c r="S43" i="7" s="1"/>
  <c r="T43" i="7"/>
  <c r="U43" i="7"/>
  <c r="C41" i="5"/>
  <c r="D41" i="5"/>
  <c r="P42" i="6"/>
  <c r="S42" i="6"/>
  <c r="U42" i="6"/>
  <c r="Q42" i="6"/>
  <c r="V42" i="6" s="1"/>
  <c r="W42" i="6"/>
  <c r="X42" i="6" s="1"/>
  <c r="T42" i="6"/>
  <c r="R42" i="6"/>
  <c r="N38" i="6"/>
  <c r="G41" i="7"/>
  <c r="H41" i="7" s="1"/>
  <c r="L41" i="7" s="1"/>
  <c r="C43" i="7"/>
  <c r="E42" i="7"/>
  <c r="D42" i="7"/>
  <c r="F42" i="7" s="1"/>
  <c r="L40" i="7"/>
  <c r="K40" i="7"/>
  <c r="M40" i="7" s="1"/>
  <c r="N40" i="7" s="1"/>
  <c r="J40" i="7"/>
  <c r="J39" i="6"/>
  <c r="K39" i="6"/>
  <c r="M39" i="6" s="1"/>
  <c r="H40" i="6"/>
  <c r="L40" i="6" s="1"/>
  <c r="I40" i="6"/>
  <c r="D41" i="6"/>
  <c r="F41" i="6" s="1"/>
  <c r="E41" i="6"/>
  <c r="C42" i="6"/>
  <c r="A44" i="6"/>
  <c r="B43" i="6"/>
  <c r="O43" i="6" s="1"/>
  <c r="A45" i="7"/>
  <c r="B44" i="7"/>
  <c r="O44" i="7" s="1"/>
  <c r="A43" i="5"/>
  <c r="B42" i="5"/>
  <c r="B39" i="2"/>
  <c r="C39" i="2" s="1"/>
  <c r="A40" i="2"/>
  <c r="D38" i="2"/>
  <c r="Q44" i="7" l="1"/>
  <c r="R44" i="7"/>
  <c r="P44" i="7"/>
  <c r="S44" i="7"/>
  <c r="U44" i="7"/>
  <c r="T44" i="7"/>
  <c r="V44" i="7" s="1"/>
  <c r="W44" i="7" s="1"/>
  <c r="X44" i="7" s="1"/>
  <c r="I41" i="7"/>
  <c r="R43" i="6"/>
  <c r="W43" i="6"/>
  <c r="X43" i="6" s="1"/>
  <c r="S43" i="6"/>
  <c r="P43" i="6"/>
  <c r="U43" i="6"/>
  <c r="T43" i="6"/>
  <c r="Q43" i="6"/>
  <c r="V43" i="6" s="1"/>
  <c r="N39" i="6"/>
  <c r="V43" i="7"/>
  <c r="W43" i="7" s="1"/>
  <c r="X43" i="7" s="1"/>
  <c r="E42" i="6"/>
  <c r="D42" i="5"/>
  <c r="C42" i="5"/>
  <c r="G41" i="6"/>
  <c r="G42" i="7"/>
  <c r="H42" i="7"/>
  <c r="L42" i="7" s="1"/>
  <c r="C44" i="7"/>
  <c r="D43" i="7"/>
  <c r="G43" i="7" s="1"/>
  <c r="E43" i="7"/>
  <c r="I42" i="7"/>
  <c r="K41" i="7"/>
  <c r="M41" i="7" s="1"/>
  <c r="N41" i="7" s="1"/>
  <c r="J41" i="7"/>
  <c r="K40" i="6"/>
  <c r="M40" i="6" s="1"/>
  <c r="J40" i="6"/>
  <c r="N40" i="6" s="1"/>
  <c r="I41" i="6"/>
  <c r="H41" i="6"/>
  <c r="L41" i="6" s="1"/>
  <c r="D42" i="6"/>
  <c r="F42" i="6" s="1"/>
  <c r="C43" i="6"/>
  <c r="B44" i="6"/>
  <c r="O44" i="6" s="1"/>
  <c r="A45" i="6"/>
  <c r="A46" i="7"/>
  <c r="B45" i="7"/>
  <c r="O45" i="7" s="1"/>
  <c r="A44" i="5"/>
  <c r="B43" i="5"/>
  <c r="A41" i="2"/>
  <c r="B40" i="2"/>
  <c r="C40" i="2" s="1"/>
  <c r="D39" i="2"/>
  <c r="T44" i="6" l="1"/>
  <c r="Q44" i="6"/>
  <c r="V44" i="6" s="1"/>
  <c r="P44" i="6"/>
  <c r="S44" i="6"/>
  <c r="R44" i="6"/>
  <c r="W44" i="6"/>
  <c r="X44" i="6" s="1"/>
  <c r="U44" i="6"/>
  <c r="Q45" i="7"/>
  <c r="V45" i="7" s="1"/>
  <c r="W45" i="7" s="1"/>
  <c r="X45" i="7" s="1"/>
  <c r="P45" i="7"/>
  <c r="R45" i="7"/>
  <c r="T45" i="7" s="1"/>
  <c r="S45" i="7"/>
  <c r="U45" i="7"/>
  <c r="G42" i="6"/>
  <c r="D43" i="5"/>
  <c r="C43" i="5"/>
  <c r="K42" i="7"/>
  <c r="M42" i="7" s="1"/>
  <c r="N42" i="7" s="1"/>
  <c r="J42" i="7"/>
  <c r="F43" i="7"/>
  <c r="H43" i="7" s="1"/>
  <c r="D44" i="7"/>
  <c r="F44" i="7" s="1"/>
  <c r="E44" i="7"/>
  <c r="C45" i="7"/>
  <c r="K41" i="6"/>
  <c r="M41" i="6" s="1"/>
  <c r="J41" i="6"/>
  <c r="N41" i="6" s="1"/>
  <c r="I42" i="6"/>
  <c r="H42" i="6"/>
  <c r="L42" i="6" s="1"/>
  <c r="D43" i="6"/>
  <c r="F43" i="6" s="1"/>
  <c r="E43" i="6"/>
  <c r="C44" i="6"/>
  <c r="B45" i="6"/>
  <c r="O45" i="6" s="1"/>
  <c r="A46" i="6"/>
  <c r="A47" i="7"/>
  <c r="B46" i="7"/>
  <c r="O46" i="7" s="1"/>
  <c r="B44" i="5"/>
  <c r="A45" i="5"/>
  <c r="D40" i="2"/>
  <c r="A42" i="2"/>
  <c r="B41" i="2"/>
  <c r="C41" i="2" s="1"/>
  <c r="D44" i="5" l="1"/>
  <c r="C44" i="5"/>
  <c r="G43" i="6"/>
  <c r="I43" i="6" s="1"/>
  <c r="R45" i="6"/>
  <c r="T45" i="6"/>
  <c r="Q45" i="6"/>
  <c r="V45" i="6" s="1"/>
  <c r="P45" i="6"/>
  <c r="S45" i="6"/>
  <c r="W45" i="6"/>
  <c r="X45" i="6" s="1"/>
  <c r="U45" i="6"/>
  <c r="P46" i="7"/>
  <c r="Q46" i="7"/>
  <c r="R46" i="7"/>
  <c r="S46" i="7"/>
  <c r="U46" i="7"/>
  <c r="T46" i="7"/>
  <c r="V46" i="7" s="1"/>
  <c r="W46" i="7" s="1"/>
  <c r="X46" i="7" s="1"/>
  <c r="G44" i="7"/>
  <c r="I43" i="7"/>
  <c r="L43" i="7"/>
  <c r="K43" i="7"/>
  <c r="M43" i="7" s="1"/>
  <c r="N43" i="7" s="1"/>
  <c r="J43" i="7"/>
  <c r="I44" i="7"/>
  <c r="E45" i="7"/>
  <c r="D45" i="7"/>
  <c r="F45" i="7" s="1"/>
  <c r="C46" i="7"/>
  <c r="H44" i="7"/>
  <c r="K42" i="6"/>
  <c r="M42" i="6" s="1"/>
  <c r="J42" i="6"/>
  <c r="H43" i="6"/>
  <c r="L43" i="6" s="1"/>
  <c r="D44" i="6"/>
  <c r="F44" i="6" s="1"/>
  <c r="E44" i="6"/>
  <c r="C45" i="6"/>
  <c r="A47" i="6"/>
  <c r="B46" i="6"/>
  <c r="O46" i="6" s="1"/>
  <c r="A48" i="7"/>
  <c r="B47" i="7"/>
  <c r="O47" i="7" s="1"/>
  <c r="B45" i="5"/>
  <c r="A46" i="5"/>
  <c r="D41" i="2"/>
  <c r="B42" i="2"/>
  <c r="C42" i="2" s="1"/>
  <c r="A43" i="2"/>
  <c r="C45" i="5" l="1"/>
  <c r="D45" i="5"/>
  <c r="Q47" i="7"/>
  <c r="P47" i="7"/>
  <c r="S47" i="7" s="1"/>
  <c r="R47" i="7"/>
  <c r="U47" i="7" s="1"/>
  <c r="T47" i="7"/>
  <c r="T46" i="6"/>
  <c r="P46" i="6"/>
  <c r="R46" i="6"/>
  <c r="S46" i="6"/>
  <c r="U46" i="6"/>
  <c r="Q46" i="6"/>
  <c r="V46" i="6" s="1"/>
  <c r="W46" i="6"/>
  <c r="X46" i="6" s="1"/>
  <c r="G44" i="6"/>
  <c r="G45" i="7"/>
  <c r="H45" i="7" s="1"/>
  <c r="L45" i="7" s="1"/>
  <c r="N42" i="6"/>
  <c r="C47" i="7"/>
  <c r="D46" i="7"/>
  <c r="F46" i="7" s="1"/>
  <c r="E46" i="7"/>
  <c r="L44" i="7"/>
  <c r="J44" i="7"/>
  <c r="K44" i="7"/>
  <c r="M44" i="7" s="1"/>
  <c r="N44" i="7" s="1"/>
  <c r="K43" i="6"/>
  <c r="M43" i="6" s="1"/>
  <c r="J43" i="6"/>
  <c r="I44" i="6"/>
  <c r="H44" i="6"/>
  <c r="L44" i="6" s="1"/>
  <c r="D45" i="6"/>
  <c r="F45" i="6" s="1"/>
  <c r="E45" i="6"/>
  <c r="C46" i="6"/>
  <c r="A48" i="6"/>
  <c r="B47" i="6"/>
  <c r="O47" i="6" s="1"/>
  <c r="A49" i="7"/>
  <c r="B48" i="7"/>
  <c r="O48" i="7" s="1"/>
  <c r="A47" i="5"/>
  <c r="B46" i="5"/>
  <c r="B43" i="2"/>
  <c r="C43" i="2" s="1"/>
  <c r="A44" i="2"/>
  <c r="D42" i="2"/>
  <c r="T47" i="6" l="1"/>
  <c r="P47" i="6"/>
  <c r="S47" i="6"/>
  <c r="U47" i="6"/>
  <c r="Q47" i="6"/>
  <c r="V47" i="6" s="1"/>
  <c r="W47" i="6"/>
  <c r="X47" i="6" s="1"/>
  <c r="R47" i="6"/>
  <c r="G45" i="6"/>
  <c r="I45" i="6" s="1"/>
  <c r="D46" i="5"/>
  <c r="C46" i="5"/>
  <c r="V47" i="7"/>
  <c r="W47" i="7" s="1"/>
  <c r="X47" i="7" s="1"/>
  <c r="P48" i="7"/>
  <c r="Q48" i="7"/>
  <c r="U48" i="7" s="1"/>
  <c r="R48" i="7"/>
  <c r="S48" i="7"/>
  <c r="T48" i="7"/>
  <c r="I45" i="7"/>
  <c r="G46" i="7"/>
  <c r="H46" i="7" s="1"/>
  <c r="L46" i="7" s="1"/>
  <c r="N43" i="6"/>
  <c r="D47" i="7"/>
  <c r="G47" i="7" s="1"/>
  <c r="E47" i="7"/>
  <c r="C48" i="7"/>
  <c r="K45" i="7"/>
  <c r="M45" i="7" s="1"/>
  <c r="N45" i="7" s="1"/>
  <c r="J45" i="7"/>
  <c r="K44" i="6"/>
  <c r="M44" i="6" s="1"/>
  <c r="J44" i="6"/>
  <c r="D46" i="6"/>
  <c r="F46" i="6" s="1"/>
  <c r="E46" i="6"/>
  <c r="C47" i="6"/>
  <c r="B48" i="6"/>
  <c r="O48" i="6" s="1"/>
  <c r="A49" i="6"/>
  <c r="A50" i="7"/>
  <c r="B49" i="7"/>
  <c r="O49" i="7" s="1"/>
  <c r="A48" i="5"/>
  <c r="B47" i="5"/>
  <c r="A45" i="2"/>
  <c r="B44" i="2"/>
  <c r="C44" i="2" s="1"/>
  <c r="D43" i="2"/>
  <c r="S48" i="6" l="1"/>
  <c r="T48" i="6"/>
  <c r="P48" i="6"/>
  <c r="R48" i="6"/>
  <c r="U48" i="6"/>
  <c r="W48" i="6"/>
  <c r="X48" i="6" s="1"/>
  <c r="Q48" i="6"/>
  <c r="V48" i="6" s="1"/>
  <c r="H45" i="6"/>
  <c r="L45" i="6" s="1"/>
  <c r="G46" i="6"/>
  <c r="Q49" i="7"/>
  <c r="R49" i="7"/>
  <c r="S49" i="7"/>
  <c r="P49" i="7"/>
  <c r="U49" i="7"/>
  <c r="T49" i="7"/>
  <c r="V49" i="7" s="1"/>
  <c r="W49" i="7" s="1"/>
  <c r="X49" i="7" s="1"/>
  <c r="D47" i="5"/>
  <c r="C47" i="5"/>
  <c r="N44" i="6"/>
  <c r="I46" i="7"/>
  <c r="V48" i="7"/>
  <c r="W48" i="7" s="1"/>
  <c r="X48" i="7" s="1"/>
  <c r="J46" i="7"/>
  <c r="K46" i="7"/>
  <c r="M46" i="7" s="1"/>
  <c r="N46" i="7" s="1"/>
  <c r="F47" i="7"/>
  <c r="I47" i="7" s="1"/>
  <c r="E48" i="7"/>
  <c r="D48" i="7"/>
  <c r="G48" i="7" s="1"/>
  <c r="C49" i="7"/>
  <c r="K45" i="6"/>
  <c r="M45" i="6" s="1"/>
  <c r="H46" i="6"/>
  <c r="L46" i="6" s="1"/>
  <c r="I46" i="6"/>
  <c r="D47" i="6"/>
  <c r="F47" i="6" s="1"/>
  <c r="E47" i="6"/>
  <c r="C48" i="6"/>
  <c r="B49" i="6"/>
  <c r="O49" i="6" s="1"/>
  <c r="A50" i="6"/>
  <c r="A51" i="7"/>
  <c r="B50" i="7"/>
  <c r="O50" i="7" s="1"/>
  <c r="B48" i="5"/>
  <c r="A49" i="5"/>
  <c r="D44" i="2"/>
  <c r="A46" i="2"/>
  <c r="B45" i="2"/>
  <c r="C45" i="2" s="1"/>
  <c r="D48" i="5" l="1"/>
  <c r="C48" i="5"/>
  <c r="Q50" i="7"/>
  <c r="R50" i="7"/>
  <c r="P50" i="7"/>
  <c r="U50" i="7"/>
  <c r="T50" i="7"/>
  <c r="V50" i="7" s="1"/>
  <c r="W50" i="7" s="1"/>
  <c r="X50" i="7" s="1"/>
  <c r="S50" i="7"/>
  <c r="G47" i="6"/>
  <c r="Q49" i="6"/>
  <c r="V49" i="6" s="1"/>
  <c r="P49" i="6"/>
  <c r="S49" i="6"/>
  <c r="W49" i="6"/>
  <c r="X49" i="6" s="1"/>
  <c r="R49" i="6"/>
  <c r="T49" i="6"/>
  <c r="U49" i="6"/>
  <c r="E48" i="6"/>
  <c r="J45" i="6"/>
  <c r="N45" i="6" s="1"/>
  <c r="H47" i="7"/>
  <c r="K47" i="7" s="1"/>
  <c r="M47" i="7" s="1"/>
  <c r="N47" i="7" s="1"/>
  <c r="F48" i="7"/>
  <c r="J46" i="6"/>
  <c r="I48" i="7"/>
  <c r="H48" i="7"/>
  <c r="E49" i="7"/>
  <c r="D49" i="7"/>
  <c r="F49" i="7" s="1"/>
  <c r="C50" i="7"/>
  <c r="K46" i="6"/>
  <c r="M46" i="6" s="1"/>
  <c r="N46" i="6" s="1"/>
  <c r="I47" i="6"/>
  <c r="H47" i="6"/>
  <c r="L47" i="6" s="1"/>
  <c r="D48" i="6"/>
  <c r="F48" i="6" s="1"/>
  <c r="C49" i="6"/>
  <c r="A51" i="6"/>
  <c r="B50" i="6"/>
  <c r="O50" i="6" s="1"/>
  <c r="A52" i="7"/>
  <c r="B51" i="7"/>
  <c r="O51" i="7" s="1"/>
  <c r="B49" i="5"/>
  <c r="A50" i="5"/>
  <c r="D45" i="2"/>
  <c r="B46" i="2"/>
  <c r="C46" i="2" s="1"/>
  <c r="A47" i="2"/>
  <c r="D49" i="5" l="1"/>
  <c r="C49" i="5"/>
  <c r="R51" i="7"/>
  <c r="S51" i="7"/>
  <c r="Q51" i="7"/>
  <c r="V51" i="7" s="1"/>
  <c r="W51" i="7" s="1"/>
  <c r="X51" i="7" s="1"/>
  <c r="P51" i="7"/>
  <c r="U51" i="7"/>
  <c r="T51" i="7"/>
  <c r="J47" i="7"/>
  <c r="G48" i="6"/>
  <c r="L47" i="7"/>
  <c r="G49" i="6"/>
  <c r="T50" i="6"/>
  <c r="R50" i="6"/>
  <c r="S50" i="6"/>
  <c r="U50" i="6"/>
  <c r="Q50" i="6"/>
  <c r="V50" i="6" s="1"/>
  <c r="W50" i="6"/>
  <c r="X50" i="6" s="1"/>
  <c r="P50" i="6"/>
  <c r="G49" i="7"/>
  <c r="H49" i="7" s="1"/>
  <c r="L49" i="7" s="1"/>
  <c r="E50" i="7"/>
  <c r="D50" i="7"/>
  <c r="F50" i="7" s="1"/>
  <c r="C51" i="7"/>
  <c r="J48" i="7"/>
  <c r="K48" i="7"/>
  <c r="M48" i="7" s="1"/>
  <c r="N48" i="7" s="1"/>
  <c r="L48" i="7"/>
  <c r="K47" i="6"/>
  <c r="M47" i="6" s="1"/>
  <c r="J47" i="6"/>
  <c r="H48" i="6"/>
  <c r="L48" i="6" s="1"/>
  <c r="I48" i="6"/>
  <c r="D49" i="6"/>
  <c r="F49" i="6" s="1"/>
  <c r="E49" i="6"/>
  <c r="C50" i="6"/>
  <c r="A52" i="6"/>
  <c r="B51" i="6"/>
  <c r="O51" i="6" s="1"/>
  <c r="A53" i="7"/>
  <c r="B52" i="7"/>
  <c r="O52" i="7" s="1"/>
  <c r="A51" i="5"/>
  <c r="B50" i="5"/>
  <c r="B47" i="2"/>
  <c r="C47" i="2" s="1"/>
  <c r="A48" i="2"/>
  <c r="D46" i="2"/>
  <c r="D50" i="5" l="1"/>
  <c r="C50" i="5"/>
  <c r="W51" i="6"/>
  <c r="X51" i="6" s="1"/>
  <c r="R51" i="6"/>
  <c r="T51" i="6"/>
  <c r="U51" i="6"/>
  <c r="Q51" i="6"/>
  <c r="V51" i="6" s="1"/>
  <c r="S51" i="6"/>
  <c r="P51" i="6"/>
  <c r="R52" i="7"/>
  <c r="Q52" i="7"/>
  <c r="P52" i="7"/>
  <c r="S52" i="7" s="1"/>
  <c r="U52" i="7" s="1"/>
  <c r="T52" i="7"/>
  <c r="E50" i="6"/>
  <c r="I49" i="7"/>
  <c r="G50" i="7"/>
  <c r="I50" i="7" s="1"/>
  <c r="N47" i="6"/>
  <c r="H50" i="7"/>
  <c r="L50" i="7" s="1"/>
  <c r="C52" i="7"/>
  <c r="K49" i="7"/>
  <c r="M49" i="7" s="1"/>
  <c r="N49" i="7" s="1"/>
  <c r="J49" i="7"/>
  <c r="E51" i="7"/>
  <c r="D51" i="7"/>
  <c r="G51" i="7" s="1"/>
  <c r="K48" i="6"/>
  <c r="M48" i="6" s="1"/>
  <c r="J48" i="6"/>
  <c r="H49" i="6"/>
  <c r="L49" i="6" s="1"/>
  <c r="I49" i="6"/>
  <c r="D50" i="6"/>
  <c r="F50" i="6" s="1"/>
  <c r="C51" i="6"/>
  <c r="B52" i="6"/>
  <c r="O52" i="6" s="1"/>
  <c r="A53" i="6"/>
  <c r="A54" i="7"/>
  <c r="B53" i="7"/>
  <c r="O53" i="7" s="1"/>
  <c r="A52" i="5"/>
  <c r="B51" i="5"/>
  <c r="A49" i="2"/>
  <c r="B48" i="2"/>
  <c r="C48" i="2" s="1"/>
  <c r="D47" i="2"/>
  <c r="G50" i="6" l="1"/>
  <c r="W52" i="6"/>
  <c r="X52" i="6" s="1"/>
  <c r="S52" i="6"/>
  <c r="U52" i="6"/>
  <c r="T52" i="6"/>
  <c r="P52" i="6"/>
  <c r="Q52" i="6"/>
  <c r="V52" i="6" s="1"/>
  <c r="R52" i="6"/>
  <c r="Q53" i="7"/>
  <c r="P53" i="7"/>
  <c r="S53" i="7" s="1"/>
  <c r="R53" i="7"/>
  <c r="T53" i="7"/>
  <c r="V53" i="7" s="1"/>
  <c r="W53" i="7" s="1"/>
  <c r="X53" i="7" s="1"/>
  <c r="U53" i="7"/>
  <c r="E51" i="6"/>
  <c r="N48" i="6"/>
  <c r="D51" i="5"/>
  <c r="C51" i="5"/>
  <c r="V52" i="7"/>
  <c r="W52" i="7" s="1"/>
  <c r="X52" i="7" s="1"/>
  <c r="F51" i="7"/>
  <c r="I51" i="7" s="1"/>
  <c r="K50" i="7"/>
  <c r="M50" i="7" s="1"/>
  <c r="N50" i="7" s="1"/>
  <c r="J49" i="6"/>
  <c r="J50" i="7"/>
  <c r="C53" i="7"/>
  <c r="D52" i="7"/>
  <c r="F52" i="7" s="1"/>
  <c r="E52" i="7"/>
  <c r="K49" i="6"/>
  <c r="M49" i="6" s="1"/>
  <c r="N49" i="6" s="1"/>
  <c r="I50" i="6"/>
  <c r="H50" i="6"/>
  <c r="L50" i="6" s="1"/>
  <c r="D51" i="6"/>
  <c r="F51" i="6" s="1"/>
  <c r="C52" i="6"/>
  <c r="B53" i="6"/>
  <c r="O53" i="6" s="1"/>
  <c r="A54" i="6"/>
  <c r="A55" i="7"/>
  <c r="B54" i="7"/>
  <c r="O54" i="7" s="1"/>
  <c r="B52" i="5"/>
  <c r="A53" i="5"/>
  <c r="D48" i="2"/>
  <c r="A50" i="2"/>
  <c r="B49" i="2"/>
  <c r="C49" i="2" s="1"/>
  <c r="H51" i="7" l="1"/>
  <c r="L51" i="7" s="1"/>
  <c r="G51" i="6"/>
  <c r="D52" i="5"/>
  <c r="C52" i="5"/>
  <c r="R53" i="6"/>
  <c r="P53" i="6"/>
  <c r="U53" i="6"/>
  <c r="Q53" i="6"/>
  <c r="V53" i="6" s="1"/>
  <c r="W53" i="6"/>
  <c r="X53" i="6" s="1"/>
  <c r="T53" i="6"/>
  <c r="S53" i="6"/>
  <c r="Q54" i="7"/>
  <c r="V54" i="7" s="1"/>
  <c r="W54" i="7" s="1"/>
  <c r="X54" i="7" s="1"/>
  <c r="P54" i="7"/>
  <c r="S54" i="7" s="1"/>
  <c r="T54" i="7" s="1"/>
  <c r="R54" i="7"/>
  <c r="U54" i="7"/>
  <c r="G52" i="6"/>
  <c r="G52" i="7"/>
  <c r="J51" i="7"/>
  <c r="K51" i="7"/>
  <c r="M51" i="7" s="1"/>
  <c r="N51" i="7" s="1"/>
  <c r="I52" i="7"/>
  <c r="C54" i="7"/>
  <c r="D53" i="7"/>
  <c r="F53" i="7" s="1"/>
  <c r="E53" i="7"/>
  <c r="H52" i="7"/>
  <c r="K50" i="6"/>
  <c r="M50" i="6" s="1"/>
  <c r="J50" i="6"/>
  <c r="H51" i="6"/>
  <c r="L51" i="6" s="1"/>
  <c r="I51" i="6"/>
  <c r="D52" i="6"/>
  <c r="F52" i="6" s="1"/>
  <c r="E52" i="6"/>
  <c r="C53" i="6"/>
  <c r="A55" i="6"/>
  <c r="B54" i="6"/>
  <c r="O54" i="6" s="1"/>
  <c r="A56" i="7"/>
  <c r="B55" i="7"/>
  <c r="O55" i="7" s="1"/>
  <c r="B53" i="5"/>
  <c r="A54" i="5"/>
  <c r="D49" i="2"/>
  <c r="B50" i="2"/>
  <c r="C50" i="2" s="1"/>
  <c r="A51" i="2"/>
  <c r="C53" i="5" l="1"/>
  <c r="D53" i="5"/>
  <c r="Q55" i="7"/>
  <c r="V55" i="7" s="1"/>
  <c r="W55" i="7" s="1"/>
  <c r="X55" i="7" s="1"/>
  <c r="P55" i="7"/>
  <c r="S55" i="7" s="1"/>
  <c r="R55" i="7"/>
  <c r="U55" i="7"/>
  <c r="T55" i="7"/>
  <c r="E53" i="6"/>
  <c r="T54" i="6"/>
  <c r="P54" i="6"/>
  <c r="S54" i="6"/>
  <c r="R54" i="6"/>
  <c r="U54" i="6"/>
  <c r="W54" i="6"/>
  <c r="X54" i="6" s="1"/>
  <c r="Q54" i="6"/>
  <c r="V54" i="6" s="1"/>
  <c r="G53" i="7"/>
  <c r="H53" i="7" s="1"/>
  <c r="N50" i="6"/>
  <c r="I53" i="7"/>
  <c r="D54" i="7"/>
  <c r="G54" i="7" s="1"/>
  <c r="E54" i="7"/>
  <c r="C55" i="7"/>
  <c r="J52" i="7"/>
  <c r="L52" i="7"/>
  <c r="K52" i="7"/>
  <c r="M52" i="7" s="1"/>
  <c r="N52" i="7" s="1"/>
  <c r="K51" i="6"/>
  <c r="M51" i="6" s="1"/>
  <c r="J51" i="6"/>
  <c r="N51" i="6" s="1"/>
  <c r="H52" i="6"/>
  <c r="L52" i="6" s="1"/>
  <c r="I52" i="6"/>
  <c r="D53" i="6"/>
  <c r="F53" i="6" s="1"/>
  <c r="C54" i="6"/>
  <c r="B55" i="6"/>
  <c r="O55" i="6" s="1"/>
  <c r="A56" i="6"/>
  <c r="A57" i="7"/>
  <c r="B56" i="7"/>
  <c r="O56" i="7" s="1"/>
  <c r="A55" i="5"/>
  <c r="B54" i="5"/>
  <c r="B51" i="2"/>
  <c r="C51" i="2" s="1"/>
  <c r="A52" i="2"/>
  <c r="D50" i="2"/>
  <c r="P55" i="6" l="1"/>
  <c r="W55" i="6"/>
  <c r="X55" i="6" s="1"/>
  <c r="R55" i="6"/>
  <c r="U55" i="6"/>
  <c r="S55" i="6"/>
  <c r="Q55" i="6"/>
  <c r="V55" i="6" s="1"/>
  <c r="T55" i="6"/>
  <c r="R56" i="7"/>
  <c r="P56" i="7"/>
  <c r="S56" i="7" s="1"/>
  <c r="Q56" i="7"/>
  <c r="T56" i="7"/>
  <c r="V56" i="7" s="1"/>
  <c r="W56" i="7" s="1"/>
  <c r="X56" i="7" s="1"/>
  <c r="U56" i="7"/>
  <c r="D54" i="5"/>
  <c r="C54" i="5"/>
  <c r="G53" i="6"/>
  <c r="F54" i="7"/>
  <c r="K53" i="7"/>
  <c r="M53" i="7" s="1"/>
  <c r="N53" i="7" s="1"/>
  <c r="L53" i="7"/>
  <c r="J53" i="7"/>
  <c r="H54" i="7"/>
  <c r="L54" i="7" s="1"/>
  <c r="I54" i="7"/>
  <c r="C56" i="7"/>
  <c r="E55" i="7"/>
  <c r="D55" i="7"/>
  <c r="F55" i="7" s="1"/>
  <c r="K52" i="6"/>
  <c r="M52" i="6" s="1"/>
  <c r="H53" i="6"/>
  <c r="L53" i="6" s="1"/>
  <c r="J52" i="6"/>
  <c r="D54" i="6"/>
  <c r="F54" i="6" s="1"/>
  <c r="I53" i="6"/>
  <c r="C55" i="6"/>
  <c r="E54" i="6"/>
  <c r="B56" i="6"/>
  <c r="O56" i="6" s="1"/>
  <c r="A57" i="6"/>
  <c r="A58" i="7"/>
  <c r="B57" i="7"/>
  <c r="O57" i="7" s="1"/>
  <c r="A56" i="5"/>
  <c r="B55" i="5"/>
  <c r="A53" i="2"/>
  <c r="B52" i="2"/>
  <c r="C52" i="2" s="1"/>
  <c r="D51" i="2"/>
  <c r="W56" i="6" l="1"/>
  <c r="X56" i="6" s="1"/>
  <c r="S56" i="6"/>
  <c r="Q56" i="6"/>
  <c r="V56" i="6" s="1"/>
  <c r="T56" i="6"/>
  <c r="R56" i="6"/>
  <c r="U56" i="6"/>
  <c r="P56" i="6"/>
  <c r="J53" i="6"/>
  <c r="Q57" i="7"/>
  <c r="R57" i="7"/>
  <c r="P57" i="7"/>
  <c r="S57" i="7" s="1"/>
  <c r="U57" i="7"/>
  <c r="T57" i="7"/>
  <c r="V57" i="7" s="1"/>
  <c r="W57" i="7" s="1"/>
  <c r="X57" i="7" s="1"/>
  <c r="E55" i="6"/>
  <c r="G55" i="6"/>
  <c r="G54" i="6"/>
  <c r="I54" i="6" s="1"/>
  <c r="D55" i="5"/>
  <c r="C55" i="5"/>
  <c r="K53" i="6"/>
  <c r="M53" i="6" s="1"/>
  <c r="N53" i="6" s="1"/>
  <c r="N52" i="6"/>
  <c r="G55" i="7"/>
  <c r="H55" i="7"/>
  <c r="L55" i="7" s="1"/>
  <c r="I55" i="7"/>
  <c r="K54" i="7"/>
  <c r="M54" i="7" s="1"/>
  <c r="N54" i="7" s="1"/>
  <c r="J54" i="7"/>
  <c r="E56" i="7"/>
  <c r="D56" i="7"/>
  <c r="F56" i="7" s="1"/>
  <c r="C57" i="7"/>
  <c r="D55" i="6"/>
  <c r="F55" i="6" s="1"/>
  <c r="H54" i="6"/>
  <c r="L54" i="6" s="1"/>
  <c r="C56" i="6"/>
  <c r="B57" i="6"/>
  <c r="O57" i="6" s="1"/>
  <c r="A58" i="6"/>
  <c r="A59" i="7"/>
  <c r="B58" i="7"/>
  <c r="O58" i="7" s="1"/>
  <c r="B56" i="5"/>
  <c r="A57" i="5"/>
  <c r="D52" i="2"/>
  <c r="A54" i="2"/>
  <c r="B53" i="2"/>
  <c r="C53" i="2" s="1"/>
  <c r="W57" i="6" l="1"/>
  <c r="X57" i="6" s="1"/>
  <c r="T57" i="6"/>
  <c r="R57" i="6"/>
  <c r="P57" i="6"/>
  <c r="Q57" i="6"/>
  <c r="V57" i="6" s="1"/>
  <c r="S57" i="6"/>
  <c r="U57" i="6"/>
  <c r="D56" i="5"/>
  <c r="C56" i="5"/>
  <c r="Q58" i="7"/>
  <c r="V58" i="7" s="1"/>
  <c r="W58" i="7" s="1"/>
  <c r="X58" i="7" s="1"/>
  <c r="R58" i="7"/>
  <c r="P58" i="7"/>
  <c r="S58" i="7" s="1"/>
  <c r="T58" i="7" s="1"/>
  <c r="U58" i="7"/>
  <c r="E56" i="6"/>
  <c r="G56" i="7"/>
  <c r="H56" i="7" s="1"/>
  <c r="J56" i="7" s="1"/>
  <c r="K55" i="7"/>
  <c r="M55" i="7" s="1"/>
  <c r="N55" i="7" s="1"/>
  <c r="J55" i="7"/>
  <c r="C58" i="7"/>
  <c r="D57" i="7"/>
  <c r="F57" i="7" s="1"/>
  <c r="E57" i="7"/>
  <c r="I55" i="6"/>
  <c r="D56" i="6"/>
  <c r="F56" i="6" s="1"/>
  <c r="H55" i="6"/>
  <c r="L55" i="6" s="1"/>
  <c r="J54" i="6"/>
  <c r="K54" i="6"/>
  <c r="M54" i="6" s="1"/>
  <c r="C57" i="6"/>
  <c r="A59" i="6"/>
  <c r="B58" i="6"/>
  <c r="O58" i="6" s="1"/>
  <c r="A60" i="7"/>
  <c r="B59" i="7"/>
  <c r="O59" i="7" s="1"/>
  <c r="B57" i="5"/>
  <c r="A58" i="5"/>
  <c r="D53" i="2"/>
  <c r="B54" i="2"/>
  <c r="C54" i="2" s="1"/>
  <c r="A55" i="2"/>
  <c r="G56" i="6" l="1"/>
  <c r="R59" i="7"/>
  <c r="Q59" i="7"/>
  <c r="P59" i="7"/>
  <c r="S59" i="7" s="1"/>
  <c r="T59" i="7"/>
  <c r="U59" i="7"/>
  <c r="R58" i="6"/>
  <c r="U58" i="6"/>
  <c r="W58" i="6"/>
  <c r="X58" i="6" s="1"/>
  <c r="Q58" i="6"/>
  <c r="V58" i="6" s="1"/>
  <c r="S58" i="6"/>
  <c r="T58" i="6"/>
  <c r="P58" i="6"/>
  <c r="N54" i="6"/>
  <c r="I56" i="7"/>
  <c r="C57" i="5"/>
  <c r="D57" i="5"/>
  <c r="G57" i="7"/>
  <c r="H57" i="7" s="1"/>
  <c r="L57" i="7" s="1"/>
  <c r="L56" i="7"/>
  <c r="K56" i="7"/>
  <c r="M56" i="7" s="1"/>
  <c r="N56" i="7" s="1"/>
  <c r="I57" i="7"/>
  <c r="E58" i="7"/>
  <c r="D58" i="7"/>
  <c r="F58" i="7" s="1"/>
  <c r="C59" i="7"/>
  <c r="I56" i="6"/>
  <c r="H56" i="6"/>
  <c r="L56" i="6" s="1"/>
  <c r="D57" i="6"/>
  <c r="F57" i="6" s="1"/>
  <c r="E57" i="6"/>
  <c r="J55" i="6"/>
  <c r="K55" i="6"/>
  <c r="M55" i="6" s="1"/>
  <c r="C58" i="6"/>
  <c r="A60" i="6"/>
  <c r="B59" i="6"/>
  <c r="O59" i="6" s="1"/>
  <c r="A61" i="7"/>
  <c r="B60" i="7"/>
  <c r="O60" i="7" s="1"/>
  <c r="A59" i="5"/>
  <c r="B58" i="5"/>
  <c r="B55" i="2"/>
  <c r="C55" i="2" s="1"/>
  <c r="A56" i="2"/>
  <c r="D54" i="2"/>
  <c r="R59" i="6" l="1"/>
  <c r="U59" i="6"/>
  <c r="S59" i="6"/>
  <c r="Q59" i="6"/>
  <c r="V59" i="6" s="1"/>
  <c r="T59" i="6"/>
  <c r="W59" i="6"/>
  <c r="X59" i="6" s="1"/>
  <c r="P59" i="6"/>
  <c r="G57" i="6"/>
  <c r="H57" i="6" s="1"/>
  <c r="D58" i="5"/>
  <c r="C58" i="5"/>
  <c r="R60" i="7"/>
  <c r="Q60" i="7"/>
  <c r="P60" i="7"/>
  <c r="S60" i="7" s="1"/>
  <c r="T60" i="7"/>
  <c r="U60" i="7"/>
  <c r="G58" i="6"/>
  <c r="V59" i="7"/>
  <c r="W59" i="7" s="1"/>
  <c r="X59" i="7" s="1"/>
  <c r="G58" i="7"/>
  <c r="H58" i="7" s="1"/>
  <c r="L58" i="7" s="1"/>
  <c r="N55" i="6"/>
  <c r="I58" i="7"/>
  <c r="C60" i="7"/>
  <c r="E59" i="7"/>
  <c r="D59" i="7"/>
  <c r="F59" i="7" s="1"/>
  <c r="J57" i="7"/>
  <c r="K57" i="7"/>
  <c r="M57" i="7" s="1"/>
  <c r="N57" i="7" s="1"/>
  <c r="E58" i="6"/>
  <c r="J56" i="6"/>
  <c r="D58" i="6"/>
  <c r="F58" i="6" s="1"/>
  <c r="K56" i="6"/>
  <c r="M56" i="6" s="1"/>
  <c r="C59" i="6"/>
  <c r="B60" i="6"/>
  <c r="O60" i="6" s="1"/>
  <c r="A61" i="6"/>
  <c r="A62" i="7"/>
  <c r="B61" i="7"/>
  <c r="O61" i="7" s="1"/>
  <c r="A60" i="5"/>
  <c r="B59" i="5"/>
  <c r="A57" i="2"/>
  <c r="B56" i="2"/>
  <c r="C56" i="2" s="1"/>
  <c r="D55" i="2"/>
  <c r="L57" i="6" l="1"/>
  <c r="J57" i="6"/>
  <c r="W60" i="6"/>
  <c r="X60" i="6" s="1"/>
  <c r="Q60" i="6"/>
  <c r="V60" i="6" s="1"/>
  <c r="S60" i="6"/>
  <c r="T60" i="6"/>
  <c r="R60" i="6"/>
  <c r="P60" i="6"/>
  <c r="U60" i="6"/>
  <c r="D59" i="5"/>
  <c r="C59" i="5"/>
  <c r="Q61" i="7"/>
  <c r="V61" i="7" s="1"/>
  <c r="W61" i="7" s="1"/>
  <c r="X61" i="7" s="1"/>
  <c r="P61" i="7"/>
  <c r="S61" i="7" s="1"/>
  <c r="R61" i="7"/>
  <c r="T61" i="7"/>
  <c r="U61" i="7"/>
  <c r="E59" i="6"/>
  <c r="G59" i="6"/>
  <c r="I57" i="6"/>
  <c r="V60" i="7"/>
  <c r="W60" i="7" s="1"/>
  <c r="X60" i="7" s="1"/>
  <c r="G59" i="7"/>
  <c r="H59" i="7" s="1"/>
  <c r="N56" i="6"/>
  <c r="C61" i="7"/>
  <c r="D60" i="7"/>
  <c r="F60" i="7" s="1"/>
  <c r="E60" i="7"/>
  <c r="K58" i="7"/>
  <c r="M58" i="7" s="1"/>
  <c r="N58" i="7" s="1"/>
  <c r="J58" i="7"/>
  <c r="K57" i="6"/>
  <c r="M57" i="6" s="1"/>
  <c r="N57" i="6" s="1"/>
  <c r="I58" i="6"/>
  <c r="H58" i="6"/>
  <c r="L58" i="6" s="1"/>
  <c r="D59" i="6"/>
  <c r="F59" i="6" s="1"/>
  <c r="C60" i="6"/>
  <c r="B61" i="6"/>
  <c r="O61" i="6" s="1"/>
  <c r="A62" i="6"/>
  <c r="A63" i="7"/>
  <c r="B62" i="7"/>
  <c r="O62" i="7" s="1"/>
  <c r="B60" i="5"/>
  <c r="A61" i="5"/>
  <c r="D56" i="2"/>
  <c r="A58" i="2"/>
  <c r="B57" i="2"/>
  <c r="C57" i="2" s="1"/>
  <c r="U61" i="6" l="1"/>
  <c r="Q61" i="6"/>
  <c r="V61" i="6" s="1"/>
  <c r="W61" i="6"/>
  <c r="X61" i="6" s="1"/>
  <c r="T61" i="6"/>
  <c r="P61" i="6"/>
  <c r="S61" i="6"/>
  <c r="R61" i="6"/>
  <c r="P62" i="7"/>
  <c r="R62" i="7"/>
  <c r="Q62" i="7"/>
  <c r="S62" i="7"/>
  <c r="T62" i="7"/>
  <c r="V62" i="7" s="1"/>
  <c r="W62" i="7" s="1"/>
  <c r="X62" i="7" s="1"/>
  <c r="U62" i="7"/>
  <c r="I59" i="7"/>
  <c r="D60" i="5"/>
  <c r="C60" i="5"/>
  <c r="J59" i="7"/>
  <c r="L59" i="7"/>
  <c r="G60" i="7"/>
  <c r="I60" i="7" s="1"/>
  <c r="K59" i="7"/>
  <c r="M59" i="7" s="1"/>
  <c r="N59" i="7" s="1"/>
  <c r="C62" i="7"/>
  <c r="E61" i="7"/>
  <c r="D61" i="7"/>
  <c r="F61" i="7" s="1"/>
  <c r="K58" i="6"/>
  <c r="M58" i="6" s="1"/>
  <c r="J58" i="6"/>
  <c r="N58" i="6" s="1"/>
  <c r="H59" i="6"/>
  <c r="L59" i="6" s="1"/>
  <c r="I59" i="6"/>
  <c r="D60" i="6"/>
  <c r="F60" i="6" s="1"/>
  <c r="E60" i="6"/>
  <c r="C61" i="6"/>
  <c r="A63" i="6"/>
  <c r="B62" i="6"/>
  <c r="O62" i="6" s="1"/>
  <c r="A64" i="7"/>
  <c r="B63" i="7"/>
  <c r="O63" i="7" s="1"/>
  <c r="B61" i="5"/>
  <c r="A62" i="5"/>
  <c r="D57" i="2"/>
  <c r="B58" i="2"/>
  <c r="C58" i="2" s="1"/>
  <c r="A59" i="2"/>
  <c r="Q63" i="7" l="1"/>
  <c r="S63" i="7"/>
  <c r="R63" i="7"/>
  <c r="P63" i="7"/>
  <c r="T63" i="7"/>
  <c r="V63" i="7" s="1"/>
  <c r="W63" i="7" s="1"/>
  <c r="X63" i="7" s="1"/>
  <c r="U63" i="7"/>
  <c r="T62" i="6"/>
  <c r="U62" i="6"/>
  <c r="W62" i="6"/>
  <c r="X62" i="6" s="1"/>
  <c r="Q62" i="6"/>
  <c r="V62" i="6" s="1"/>
  <c r="S62" i="6"/>
  <c r="R62" i="6"/>
  <c r="P62" i="6"/>
  <c r="H60" i="7"/>
  <c r="E61" i="6"/>
  <c r="G61" i="6"/>
  <c r="D61" i="5"/>
  <c r="C61" i="5"/>
  <c r="G60" i="6"/>
  <c r="G61" i="7"/>
  <c r="I61" i="7" s="1"/>
  <c r="C63" i="7"/>
  <c r="D62" i="7"/>
  <c r="F62" i="7" s="1"/>
  <c r="E62" i="7"/>
  <c r="K60" i="7"/>
  <c r="M60" i="7" s="1"/>
  <c r="N60" i="7" s="1"/>
  <c r="J60" i="7"/>
  <c r="L60" i="7"/>
  <c r="J59" i="6"/>
  <c r="K59" i="6"/>
  <c r="M59" i="6" s="1"/>
  <c r="N59" i="6" s="1"/>
  <c r="H60" i="6"/>
  <c r="I60" i="6"/>
  <c r="D61" i="6"/>
  <c r="F61" i="6" s="1"/>
  <c r="C62" i="6"/>
  <c r="A64" i="6"/>
  <c r="B63" i="6"/>
  <c r="O63" i="6" s="1"/>
  <c r="A65" i="7"/>
  <c r="B64" i="7"/>
  <c r="O64" i="7" s="1"/>
  <c r="A63" i="5"/>
  <c r="B62" i="5"/>
  <c r="B59" i="2"/>
  <c r="C59" i="2" s="1"/>
  <c r="A60" i="2"/>
  <c r="D58" i="2"/>
  <c r="D62" i="5" l="1"/>
  <c r="C62" i="5"/>
  <c r="R64" i="7"/>
  <c r="P64" i="7"/>
  <c r="Q64" i="7"/>
  <c r="S64" i="7"/>
  <c r="U64" i="7"/>
  <c r="T64" i="7"/>
  <c r="V64" i="7" s="1"/>
  <c r="W64" i="7" s="1"/>
  <c r="X64" i="7" s="1"/>
  <c r="E62" i="6"/>
  <c r="H61" i="7"/>
  <c r="J61" i="7" s="1"/>
  <c r="T63" i="6"/>
  <c r="P63" i="6"/>
  <c r="U63" i="6"/>
  <c r="S63" i="6"/>
  <c r="Q63" i="6"/>
  <c r="V63" i="6" s="1"/>
  <c r="W63" i="6"/>
  <c r="X63" i="6" s="1"/>
  <c r="R63" i="6"/>
  <c r="G62" i="7"/>
  <c r="I62" i="7" s="1"/>
  <c r="H62" i="7"/>
  <c r="L61" i="7"/>
  <c r="K61" i="7"/>
  <c r="M61" i="7" s="1"/>
  <c r="N61" i="7" s="1"/>
  <c r="E63" i="7"/>
  <c r="D63" i="7"/>
  <c r="F63" i="7" s="1"/>
  <c r="C64" i="7"/>
  <c r="L62" i="7"/>
  <c r="H61" i="6"/>
  <c r="L61" i="6" s="1"/>
  <c r="I61" i="6"/>
  <c r="D62" i="6"/>
  <c r="F62" i="6" s="1"/>
  <c r="L60" i="6"/>
  <c r="J60" i="6"/>
  <c r="K60" i="6"/>
  <c r="M60" i="6" s="1"/>
  <c r="C63" i="6"/>
  <c r="B64" i="6"/>
  <c r="O64" i="6" s="1"/>
  <c r="A65" i="6"/>
  <c r="A66" i="7"/>
  <c r="B65" i="7"/>
  <c r="O65" i="7" s="1"/>
  <c r="A64" i="5"/>
  <c r="B63" i="5"/>
  <c r="A61" i="2"/>
  <c r="B60" i="2"/>
  <c r="C60" i="2" s="1"/>
  <c r="D59" i="2"/>
  <c r="P64" i="6" l="1"/>
  <c r="W64" i="6"/>
  <c r="X64" i="6" s="1"/>
  <c r="S64" i="6"/>
  <c r="T64" i="6"/>
  <c r="R64" i="6"/>
  <c r="U64" i="6"/>
  <c r="Q64" i="6"/>
  <c r="V64" i="6" s="1"/>
  <c r="G63" i="6"/>
  <c r="G62" i="6"/>
  <c r="Q65" i="7"/>
  <c r="R65" i="7"/>
  <c r="P65" i="7"/>
  <c r="S65" i="7" s="1"/>
  <c r="U65" i="7"/>
  <c r="T65" i="7"/>
  <c r="V65" i="7" s="1"/>
  <c r="W65" i="7" s="1"/>
  <c r="X65" i="7" s="1"/>
  <c r="D63" i="5"/>
  <c r="C63" i="5"/>
  <c r="G63" i="7"/>
  <c r="I63" i="7" s="1"/>
  <c r="H63" i="7"/>
  <c r="C65" i="7"/>
  <c r="E64" i="7"/>
  <c r="D64" i="7"/>
  <c r="F64" i="7" s="1"/>
  <c r="K62" i="7"/>
  <c r="M62" i="7" s="1"/>
  <c r="N62" i="7" s="1"/>
  <c r="J62" i="7"/>
  <c r="J61" i="6"/>
  <c r="K61" i="6"/>
  <c r="M61" i="6" s="1"/>
  <c r="N60" i="6"/>
  <c r="H62" i="6"/>
  <c r="L62" i="6" s="1"/>
  <c r="I62" i="6"/>
  <c r="D63" i="6"/>
  <c r="F63" i="6" s="1"/>
  <c r="E63" i="6"/>
  <c r="C64" i="6"/>
  <c r="B65" i="6"/>
  <c r="O65" i="6" s="1"/>
  <c r="A66" i="6"/>
  <c r="A67" i="7"/>
  <c r="B66" i="7"/>
  <c r="O66" i="7" s="1"/>
  <c r="B64" i="5"/>
  <c r="A65" i="5"/>
  <c r="D60" i="2"/>
  <c r="A62" i="2"/>
  <c r="B61" i="2"/>
  <c r="C61" i="2" s="1"/>
  <c r="R66" i="7" l="1"/>
  <c r="Q66" i="7"/>
  <c r="V66" i="7" s="1"/>
  <c r="W66" i="7" s="1"/>
  <c r="X66" i="7" s="1"/>
  <c r="P66" i="7"/>
  <c r="S66" i="7" s="1"/>
  <c r="U66" i="7" s="1"/>
  <c r="T66" i="7"/>
  <c r="D64" i="5"/>
  <c r="C64" i="5"/>
  <c r="T65" i="6"/>
  <c r="R65" i="6"/>
  <c r="P65" i="6"/>
  <c r="Q65" i="6"/>
  <c r="V65" i="6" s="1"/>
  <c r="S65" i="6"/>
  <c r="W65" i="6"/>
  <c r="X65" i="6" s="1"/>
  <c r="U65" i="6"/>
  <c r="G64" i="7"/>
  <c r="H64" i="7" s="1"/>
  <c r="L64" i="7" s="1"/>
  <c r="N61" i="6"/>
  <c r="C66" i="7"/>
  <c r="D65" i="7"/>
  <c r="F65" i="7" s="1"/>
  <c r="E65" i="7"/>
  <c r="J63" i="7"/>
  <c r="K63" i="7"/>
  <c r="M63" i="7" s="1"/>
  <c r="N63" i="7" s="1"/>
  <c r="L63" i="7"/>
  <c r="K62" i="6"/>
  <c r="M62" i="6" s="1"/>
  <c r="J62" i="6"/>
  <c r="H63" i="6"/>
  <c r="L63" i="6" s="1"/>
  <c r="I63" i="6"/>
  <c r="E64" i="6"/>
  <c r="D64" i="6"/>
  <c r="G64" i="6" s="1"/>
  <c r="J63" i="6"/>
  <c r="C65" i="6"/>
  <c r="A67" i="6"/>
  <c r="B66" i="6"/>
  <c r="O66" i="6" s="1"/>
  <c r="A68" i="7"/>
  <c r="B67" i="7"/>
  <c r="O67" i="7" s="1"/>
  <c r="B65" i="5"/>
  <c r="A66" i="5"/>
  <c r="D61" i="2"/>
  <c r="B62" i="2"/>
  <c r="C62" i="2" s="1"/>
  <c r="A63" i="2"/>
  <c r="T66" i="6" l="1"/>
  <c r="P66" i="6"/>
  <c r="U66" i="6"/>
  <c r="W66" i="6"/>
  <c r="X66" i="6" s="1"/>
  <c r="S66" i="6"/>
  <c r="Q66" i="6"/>
  <c r="V66" i="6" s="1"/>
  <c r="R66" i="6"/>
  <c r="C65" i="5"/>
  <c r="D65" i="5"/>
  <c r="F64" i="6"/>
  <c r="I64" i="6" s="1"/>
  <c r="I64" i="7"/>
  <c r="R67" i="7"/>
  <c r="Q67" i="7"/>
  <c r="V67" i="7" s="1"/>
  <c r="W67" i="7" s="1"/>
  <c r="X67" i="7" s="1"/>
  <c r="P67" i="7"/>
  <c r="S67" i="7" s="1"/>
  <c r="U67" i="7"/>
  <c r="T67" i="7"/>
  <c r="E65" i="6"/>
  <c r="G65" i="6"/>
  <c r="G65" i="7"/>
  <c r="I65" i="7" s="1"/>
  <c r="N62" i="6"/>
  <c r="C67" i="7"/>
  <c r="E66" i="7"/>
  <c r="D66" i="7"/>
  <c r="F66" i="7" s="1"/>
  <c r="K64" i="7"/>
  <c r="M64" i="7" s="1"/>
  <c r="N64" i="7" s="1"/>
  <c r="J64" i="7"/>
  <c r="K63" i="6"/>
  <c r="M63" i="6" s="1"/>
  <c r="N63" i="6" s="1"/>
  <c r="D65" i="6"/>
  <c r="F65" i="6" s="1"/>
  <c r="H64" i="6"/>
  <c r="L64" i="6" s="1"/>
  <c r="C66" i="6"/>
  <c r="A68" i="6"/>
  <c r="B67" i="6"/>
  <c r="O67" i="6" s="1"/>
  <c r="A69" i="7"/>
  <c r="B68" i="7"/>
  <c r="O68" i="7" s="1"/>
  <c r="A67" i="5"/>
  <c r="B66" i="5"/>
  <c r="B63" i="2"/>
  <c r="C63" i="2" s="1"/>
  <c r="A64" i="2"/>
  <c r="D62" i="2"/>
  <c r="E66" i="6" l="1"/>
  <c r="G66" i="6"/>
  <c r="D66" i="5"/>
  <c r="C66" i="5"/>
  <c r="W67" i="6"/>
  <c r="X67" i="6" s="1"/>
  <c r="R67" i="6"/>
  <c r="T67" i="6"/>
  <c r="P67" i="6"/>
  <c r="U67" i="6"/>
  <c r="S67" i="6"/>
  <c r="Q67" i="6"/>
  <c r="V67" i="6" s="1"/>
  <c r="H65" i="7"/>
  <c r="Q68" i="7"/>
  <c r="R68" i="7"/>
  <c r="P68" i="7"/>
  <c r="S68" i="7" s="1"/>
  <c r="T68" i="7"/>
  <c r="U68" i="7"/>
  <c r="G66" i="7"/>
  <c r="H66" i="7"/>
  <c r="K66" i="7" s="1"/>
  <c r="M66" i="7" s="1"/>
  <c r="N66" i="7" s="1"/>
  <c r="C68" i="7"/>
  <c r="J65" i="7"/>
  <c r="K65" i="7"/>
  <c r="M65" i="7" s="1"/>
  <c r="N65" i="7" s="1"/>
  <c r="I66" i="7"/>
  <c r="E67" i="7"/>
  <c r="D67" i="7"/>
  <c r="G67" i="7" s="1"/>
  <c r="L65" i="7"/>
  <c r="H65" i="6"/>
  <c r="L65" i="6" s="1"/>
  <c r="D66" i="6"/>
  <c r="F66" i="6" s="1"/>
  <c r="K64" i="6"/>
  <c r="M64" i="6" s="1"/>
  <c r="J64" i="6"/>
  <c r="I65" i="6"/>
  <c r="C67" i="6"/>
  <c r="B68" i="6"/>
  <c r="O68" i="6" s="1"/>
  <c r="A69" i="6"/>
  <c r="A70" i="7"/>
  <c r="B69" i="7"/>
  <c r="O69" i="7" s="1"/>
  <c r="A68" i="5"/>
  <c r="B67" i="5"/>
  <c r="A65" i="2"/>
  <c r="B64" i="2"/>
  <c r="C64" i="2" s="1"/>
  <c r="D63" i="2"/>
  <c r="D67" i="5" l="1"/>
  <c r="C67" i="5"/>
  <c r="U68" i="6"/>
  <c r="Q68" i="6"/>
  <c r="V68" i="6" s="1"/>
  <c r="T68" i="6"/>
  <c r="P68" i="6"/>
  <c r="W68" i="6"/>
  <c r="X68" i="6" s="1"/>
  <c r="S68" i="6"/>
  <c r="R68" i="6"/>
  <c r="Q69" i="7"/>
  <c r="V69" i="7" s="1"/>
  <c r="W69" i="7" s="1"/>
  <c r="X69" i="7" s="1"/>
  <c r="P69" i="7"/>
  <c r="S69" i="7" s="1"/>
  <c r="U69" i="7" s="1"/>
  <c r="R69" i="7"/>
  <c r="T69" i="7"/>
  <c r="G67" i="6"/>
  <c r="V68" i="7"/>
  <c r="W68" i="7" s="1"/>
  <c r="X68" i="7" s="1"/>
  <c r="J66" i="7"/>
  <c r="L66" i="7"/>
  <c r="N64" i="6"/>
  <c r="F67" i="7"/>
  <c r="H67" i="7" s="1"/>
  <c r="J67" i="7" s="1"/>
  <c r="D68" i="7"/>
  <c r="F68" i="7" s="1"/>
  <c r="E68" i="7"/>
  <c r="C69" i="7"/>
  <c r="J65" i="6"/>
  <c r="K65" i="6"/>
  <c r="M65" i="6" s="1"/>
  <c r="N65" i="6" s="1"/>
  <c r="H66" i="6"/>
  <c r="L66" i="6" s="1"/>
  <c r="I66" i="6"/>
  <c r="E67" i="6"/>
  <c r="F67" i="6"/>
  <c r="D67" i="6"/>
  <c r="C68" i="6"/>
  <c r="B69" i="6"/>
  <c r="O69" i="6" s="1"/>
  <c r="A70" i="6"/>
  <c r="A71" i="7"/>
  <c r="B70" i="7"/>
  <c r="O70" i="7" s="1"/>
  <c r="B68" i="5"/>
  <c r="A69" i="5"/>
  <c r="D64" i="2"/>
  <c r="A66" i="2"/>
  <c r="B65" i="2"/>
  <c r="C65" i="2" s="1"/>
  <c r="D68" i="5" l="1"/>
  <c r="C68" i="5"/>
  <c r="Q69" i="6"/>
  <c r="V69" i="6" s="1"/>
  <c r="W69" i="6"/>
  <c r="X69" i="6" s="1"/>
  <c r="T69" i="6"/>
  <c r="R69" i="6"/>
  <c r="P69" i="6"/>
  <c r="S69" i="6"/>
  <c r="U69" i="6"/>
  <c r="R70" i="7"/>
  <c r="Q70" i="7"/>
  <c r="V70" i="7" s="1"/>
  <c r="W70" i="7" s="1"/>
  <c r="X70" i="7" s="1"/>
  <c r="P70" i="7"/>
  <c r="S70" i="7"/>
  <c r="U70" i="7"/>
  <c r="T70" i="7"/>
  <c r="G68" i="6"/>
  <c r="G68" i="7"/>
  <c r="K67" i="7"/>
  <c r="M67" i="7" s="1"/>
  <c r="N67" i="7" s="1"/>
  <c r="L67" i="7"/>
  <c r="I67" i="7"/>
  <c r="H68" i="7"/>
  <c r="I68" i="7"/>
  <c r="C70" i="7"/>
  <c r="E69" i="7"/>
  <c r="D69" i="7"/>
  <c r="F69" i="7" s="1"/>
  <c r="J66" i="6"/>
  <c r="I67" i="6"/>
  <c r="K66" i="6"/>
  <c r="M66" i="6" s="1"/>
  <c r="N66" i="6" s="1"/>
  <c r="D68" i="6"/>
  <c r="F68" i="6" s="1"/>
  <c r="H67" i="6"/>
  <c r="L67" i="6" s="1"/>
  <c r="E68" i="6"/>
  <c r="C69" i="6"/>
  <c r="A71" i="6"/>
  <c r="B70" i="6"/>
  <c r="O70" i="6" s="1"/>
  <c r="A72" i="7"/>
  <c r="B71" i="7"/>
  <c r="O71" i="7" s="1"/>
  <c r="B69" i="5"/>
  <c r="A70" i="5"/>
  <c r="D65" i="2"/>
  <c r="A67" i="2"/>
  <c r="B66" i="2"/>
  <c r="C66" i="2" s="1"/>
  <c r="Q71" i="7" l="1"/>
  <c r="R71" i="7"/>
  <c r="S71" i="7"/>
  <c r="P71" i="7"/>
  <c r="U71" i="7"/>
  <c r="T71" i="7"/>
  <c r="V71" i="7" s="1"/>
  <c r="W71" i="7" s="1"/>
  <c r="X71" i="7" s="1"/>
  <c r="R70" i="6"/>
  <c r="U70" i="6"/>
  <c r="W70" i="6"/>
  <c r="X70" i="6" s="1"/>
  <c r="Q70" i="6"/>
  <c r="V70" i="6" s="1"/>
  <c r="S70" i="6"/>
  <c r="P70" i="6"/>
  <c r="T70" i="6"/>
  <c r="D69" i="5"/>
  <c r="C69" i="5"/>
  <c r="G69" i="7"/>
  <c r="I69" i="7" s="1"/>
  <c r="H69" i="7"/>
  <c r="C71" i="7"/>
  <c r="D70" i="7"/>
  <c r="F70" i="7" s="1"/>
  <c r="E70" i="7"/>
  <c r="K68" i="7"/>
  <c r="M68" i="7" s="1"/>
  <c r="N68" i="7" s="1"/>
  <c r="J68" i="7"/>
  <c r="L68" i="7"/>
  <c r="E69" i="6"/>
  <c r="H68" i="6"/>
  <c r="L68" i="6" s="1"/>
  <c r="I68" i="6"/>
  <c r="D69" i="6"/>
  <c r="F69" i="6" s="1"/>
  <c r="K67" i="6"/>
  <c r="M67" i="6" s="1"/>
  <c r="J67" i="6"/>
  <c r="N67" i="6" s="1"/>
  <c r="C70" i="6"/>
  <c r="A72" i="6"/>
  <c r="B71" i="6"/>
  <c r="O71" i="6" s="1"/>
  <c r="A73" i="7"/>
  <c r="B72" i="7"/>
  <c r="O72" i="7" s="1"/>
  <c r="A71" i="5"/>
  <c r="B70" i="5"/>
  <c r="D66" i="2"/>
  <c r="A68" i="2"/>
  <c r="B67" i="2"/>
  <c r="C67" i="2" s="1"/>
  <c r="E70" i="6" l="1"/>
  <c r="D70" i="5"/>
  <c r="C70" i="5"/>
  <c r="T71" i="6"/>
  <c r="P71" i="6"/>
  <c r="W71" i="6"/>
  <c r="X71" i="6" s="1"/>
  <c r="R71" i="6"/>
  <c r="U71" i="6"/>
  <c r="Q71" i="6"/>
  <c r="V71" i="6" s="1"/>
  <c r="S71" i="6"/>
  <c r="G69" i="6"/>
  <c r="I69" i="6" s="1"/>
  <c r="P72" i="7"/>
  <c r="Q72" i="7"/>
  <c r="R72" i="7"/>
  <c r="S72" i="7"/>
  <c r="U72" i="7"/>
  <c r="T72" i="7"/>
  <c r="V72" i="7" s="1"/>
  <c r="W72" i="7" s="1"/>
  <c r="X72" i="7" s="1"/>
  <c r="G70" i="7"/>
  <c r="H70" i="7" s="1"/>
  <c r="L70" i="7" s="1"/>
  <c r="I70" i="7"/>
  <c r="D71" i="7"/>
  <c r="F71" i="7" s="1"/>
  <c r="E71" i="7"/>
  <c r="C72" i="7"/>
  <c r="K69" i="7"/>
  <c r="M69" i="7" s="1"/>
  <c r="N69" i="7" s="1"/>
  <c r="J69" i="7"/>
  <c r="L69" i="7"/>
  <c r="K68" i="6"/>
  <c r="M68" i="6" s="1"/>
  <c r="J68" i="6"/>
  <c r="D70" i="6"/>
  <c r="F70" i="6" s="1"/>
  <c r="C71" i="6"/>
  <c r="B72" i="6"/>
  <c r="O72" i="6" s="1"/>
  <c r="A73" i="6"/>
  <c r="A74" i="7"/>
  <c r="B73" i="7"/>
  <c r="O73" i="7" s="1"/>
  <c r="A72" i="5"/>
  <c r="B71" i="5"/>
  <c r="D67" i="2"/>
  <c r="B68" i="2"/>
  <c r="C68" i="2" s="1"/>
  <c r="A69" i="2"/>
  <c r="Q73" i="7" l="1"/>
  <c r="R73" i="7"/>
  <c r="P73" i="7"/>
  <c r="S73" i="7" s="1"/>
  <c r="T73" i="7"/>
  <c r="V73" i="7" s="1"/>
  <c r="W73" i="7" s="1"/>
  <c r="X73" i="7" s="1"/>
  <c r="U73" i="7"/>
  <c r="H69" i="6"/>
  <c r="L69" i="6" s="1"/>
  <c r="G70" i="6"/>
  <c r="I70" i="6" s="1"/>
  <c r="C71" i="5"/>
  <c r="D71" i="5"/>
  <c r="Q72" i="6"/>
  <c r="V72" i="6" s="1"/>
  <c r="P72" i="6"/>
  <c r="W72" i="6"/>
  <c r="X72" i="6" s="1"/>
  <c r="S72" i="6"/>
  <c r="T72" i="6"/>
  <c r="R72" i="6"/>
  <c r="U72" i="6"/>
  <c r="G71" i="7"/>
  <c r="I71" i="7" s="1"/>
  <c r="N68" i="6"/>
  <c r="H71" i="7"/>
  <c r="E72" i="7"/>
  <c r="D72" i="7"/>
  <c r="F72" i="7" s="1"/>
  <c r="C73" i="7"/>
  <c r="K70" i="7"/>
  <c r="M70" i="7" s="1"/>
  <c r="N70" i="7" s="1"/>
  <c r="J70" i="7"/>
  <c r="E71" i="6"/>
  <c r="K69" i="6"/>
  <c r="M69" i="6" s="1"/>
  <c r="H70" i="6"/>
  <c r="L70" i="6" s="1"/>
  <c r="D71" i="6"/>
  <c r="F71" i="6" s="1"/>
  <c r="J69" i="6"/>
  <c r="C72" i="6"/>
  <c r="B73" i="6"/>
  <c r="O73" i="6" s="1"/>
  <c r="A74" i="6"/>
  <c r="A75" i="7"/>
  <c r="B74" i="7"/>
  <c r="O74" i="7" s="1"/>
  <c r="B72" i="5"/>
  <c r="A73" i="5"/>
  <c r="A70" i="2"/>
  <c r="B69" i="2"/>
  <c r="C69" i="2" s="1"/>
  <c r="D68" i="2"/>
  <c r="Q74" i="7" l="1"/>
  <c r="P74" i="7"/>
  <c r="R74" i="7"/>
  <c r="S74" i="7"/>
  <c r="T74" i="7" s="1"/>
  <c r="V74" i="7" s="1"/>
  <c r="W74" i="7" s="1"/>
  <c r="X74" i="7" s="1"/>
  <c r="U74" i="7"/>
  <c r="E72" i="6"/>
  <c r="D72" i="5"/>
  <c r="C72" i="5"/>
  <c r="Q73" i="6"/>
  <c r="V73" i="6" s="1"/>
  <c r="P73" i="6"/>
  <c r="U73" i="6"/>
  <c r="S73" i="6"/>
  <c r="W73" i="6"/>
  <c r="X73" i="6" s="1"/>
  <c r="R73" i="6"/>
  <c r="T73" i="6"/>
  <c r="G71" i="6"/>
  <c r="G72" i="7"/>
  <c r="H72" i="7" s="1"/>
  <c r="L72" i="7" s="1"/>
  <c r="N69" i="6"/>
  <c r="I72" i="7"/>
  <c r="C74" i="7"/>
  <c r="D73" i="7"/>
  <c r="F73" i="7" s="1"/>
  <c r="E73" i="7"/>
  <c r="K71" i="7"/>
  <c r="M71" i="7" s="1"/>
  <c r="N71" i="7" s="1"/>
  <c r="J71" i="7"/>
  <c r="L71" i="7"/>
  <c r="K70" i="6"/>
  <c r="M70" i="6" s="1"/>
  <c r="J70" i="6"/>
  <c r="H71" i="6"/>
  <c r="L71" i="6" s="1"/>
  <c r="I71" i="6"/>
  <c r="D72" i="6"/>
  <c r="F72" i="6" s="1"/>
  <c r="C73" i="6"/>
  <c r="A75" i="6"/>
  <c r="B74" i="6"/>
  <c r="O74" i="6" s="1"/>
  <c r="A76" i="7"/>
  <c r="B75" i="7"/>
  <c r="O75" i="7" s="1"/>
  <c r="B73" i="5"/>
  <c r="A74" i="5"/>
  <c r="D69" i="2"/>
  <c r="A71" i="2"/>
  <c r="B70" i="2"/>
  <c r="C70" i="2" s="1"/>
  <c r="R74" i="6" l="1"/>
  <c r="U74" i="6"/>
  <c r="W74" i="6"/>
  <c r="X74" i="6" s="1"/>
  <c r="Q74" i="6"/>
  <c r="V74" i="6" s="1"/>
  <c r="S74" i="6"/>
  <c r="T74" i="6"/>
  <c r="P74" i="6"/>
  <c r="G72" i="6"/>
  <c r="I72" i="6" s="1"/>
  <c r="C73" i="5"/>
  <c r="D73" i="5"/>
  <c r="S75" i="7"/>
  <c r="R75" i="7"/>
  <c r="Q75" i="7"/>
  <c r="P75" i="7"/>
  <c r="T75" i="7"/>
  <c r="V75" i="7" s="1"/>
  <c r="W75" i="7" s="1"/>
  <c r="X75" i="7" s="1"/>
  <c r="U75" i="7"/>
  <c r="G73" i="7"/>
  <c r="N70" i="6"/>
  <c r="C75" i="7"/>
  <c r="E74" i="7"/>
  <c r="D74" i="7"/>
  <c r="F74" i="7" s="1"/>
  <c r="K72" i="7"/>
  <c r="M72" i="7" s="1"/>
  <c r="N72" i="7" s="1"/>
  <c r="J72" i="7"/>
  <c r="J71" i="6"/>
  <c r="K71" i="6"/>
  <c r="M71" i="6" s="1"/>
  <c r="H72" i="6"/>
  <c r="L72" i="6" s="1"/>
  <c r="D73" i="6"/>
  <c r="F73" i="6" s="1"/>
  <c r="E73" i="6"/>
  <c r="C74" i="6"/>
  <c r="A76" i="6"/>
  <c r="B75" i="6"/>
  <c r="O75" i="6" s="1"/>
  <c r="A77" i="7"/>
  <c r="B76" i="7"/>
  <c r="O76" i="7" s="1"/>
  <c r="A75" i="5"/>
  <c r="B74" i="5"/>
  <c r="D70" i="2"/>
  <c r="A72" i="2"/>
  <c r="B71" i="2"/>
  <c r="C71" i="2" s="1"/>
  <c r="Q76" i="7" l="1"/>
  <c r="R76" i="7"/>
  <c r="P76" i="7"/>
  <c r="S76" i="7" s="1"/>
  <c r="U76" i="7"/>
  <c r="T76" i="7"/>
  <c r="V76" i="7" s="1"/>
  <c r="W76" i="7" s="1"/>
  <c r="X76" i="7" s="1"/>
  <c r="D74" i="5"/>
  <c r="C74" i="5"/>
  <c r="W75" i="6"/>
  <c r="X75" i="6" s="1"/>
  <c r="R75" i="6"/>
  <c r="U75" i="6"/>
  <c r="S75" i="6"/>
  <c r="Q75" i="6"/>
  <c r="V75" i="6" s="1"/>
  <c r="T75" i="6"/>
  <c r="P75" i="6"/>
  <c r="G73" i="6"/>
  <c r="I73" i="6" s="1"/>
  <c r="G74" i="7"/>
  <c r="J72" i="6"/>
  <c r="N71" i="6"/>
  <c r="H74" i="7"/>
  <c r="L74" i="7" s="1"/>
  <c r="I74" i="7"/>
  <c r="H73" i="7"/>
  <c r="I73" i="7"/>
  <c r="C76" i="7"/>
  <c r="E75" i="7"/>
  <c r="D75" i="7"/>
  <c r="G75" i="7" s="1"/>
  <c r="K72" i="6"/>
  <c r="M72" i="6" s="1"/>
  <c r="N72" i="6" s="1"/>
  <c r="H73" i="6"/>
  <c r="L73" i="6" s="1"/>
  <c r="D74" i="6"/>
  <c r="F74" i="6" s="1"/>
  <c r="E74" i="6"/>
  <c r="C75" i="6"/>
  <c r="B76" i="6"/>
  <c r="O76" i="6" s="1"/>
  <c r="A77" i="6"/>
  <c r="A78" i="7"/>
  <c r="B77" i="7"/>
  <c r="O77" i="7" s="1"/>
  <c r="A76" i="5"/>
  <c r="B75" i="5"/>
  <c r="D71" i="2"/>
  <c r="B72" i="2"/>
  <c r="C72" i="2" s="1"/>
  <c r="A73" i="2"/>
  <c r="R76" i="6" l="1"/>
  <c r="P76" i="6"/>
  <c r="U76" i="6"/>
  <c r="Q76" i="6"/>
  <c r="V76" i="6" s="1"/>
  <c r="S76" i="6"/>
  <c r="T76" i="6"/>
  <c r="W76" i="6"/>
  <c r="X76" i="6" s="1"/>
  <c r="C75" i="5"/>
  <c r="D75" i="5"/>
  <c r="Q77" i="7"/>
  <c r="V77" i="7" s="1"/>
  <c r="W77" i="7" s="1"/>
  <c r="X77" i="7" s="1"/>
  <c r="P77" i="7"/>
  <c r="S77" i="7" s="1"/>
  <c r="R77" i="7"/>
  <c r="U77" i="7"/>
  <c r="T77" i="7"/>
  <c r="G74" i="6"/>
  <c r="F75" i="7"/>
  <c r="K74" i="7"/>
  <c r="M74" i="7" s="1"/>
  <c r="N74" i="7" s="1"/>
  <c r="J74" i="7"/>
  <c r="I75" i="7"/>
  <c r="H75" i="7"/>
  <c r="K73" i="7"/>
  <c r="M73" i="7" s="1"/>
  <c r="N73" i="7" s="1"/>
  <c r="J73" i="7"/>
  <c r="L73" i="7"/>
  <c r="C77" i="7"/>
  <c r="D76" i="7"/>
  <c r="F76" i="7" s="1"/>
  <c r="E76" i="7"/>
  <c r="I74" i="6"/>
  <c r="K73" i="6"/>
  <c r="M73" i="6" s="1"/>
  <c r="D75" i="6"/>
  <c r="F75" i="6" s="1"/>
  <c r="J73" i="6"/>
  <c r="N73" i="6" s="1"/>
  <c r="C76" i="6"/>
  <c r="H74" i="6"/>
  <c r="L74" i="6" s="1"/>
  <c r="E75" i="6"/>
  <c r="B77" i="6"/>
  <c r="O77" i="6" s="1"/>
  <c r="A78" i="6"/>
  <c r="A79" i="7"/>
  <c r="B78" i="7"/>
  <c r="O78" i="7" s="1"/>
  <c r="B76" i="5"/>
  <c r="A77" i="5"/>
  <c r="A74" i="2"/>
  <c r="B73" i="2"/>
  <c r="C73" i="2" s="1"/>
  <c r="D72" i="2"/>
  <c r="S77" i="6" l="1"/>
  <c r="W77" i="6"/>
  <c r="X77" i="6" s="1"/>
  <c r="T77" i="6"/>
  <c r="R77" i="6"/>
  <c r="P77" i="6"/>
  <c r="U77" i="6"/>
  <c r="Q77" i="6"/>
  <c r="V77" i="6" s="1"/>
  <c r="P78" i="7"/>
  <c r="Q78" i="7"/>
  <c r="R78" i="7"/>
  <c r="S78" i="7"/>
  <c r="T78" i="7"/>
  <c r="U78" i="7"/>
  <c r="E76" i="6"/>
  <c r="G75" i="6"/>
  <c r="D76" i="5"/>
  <c r="C76" i="5"/>
  <c r="G76" i="7"/>
  <c r="H76" i="7" s="1"/>
  <c r="C78" i="7"/>
  <c r="K75" i="7"/>
  <c r="M75" i="7" s="1"/>
  <c r="N75" i="7" s="1"/>
  <c r="J75" i="7"/>
  <c r="L75" i="7"/>
  <c r="D77" i="7"/>
  <c r="F77" i="7" s="1"/>
  <c r="E77" i="7"/>
  <c r="H75" i="6"/>
  <c r="L75" i="6" s="1"/>
  <c r="D76" i="6"/>
  <c r="F76" i="6" s="1"/>
  <c r="J74" i="6"/>
  <c r="K74" i="6"/>
  <c r="M74" i="6" s="1"/>
  <c r="C77" i="6"/>
  <c r="I75" i="6"/>
  <c r="A79" i="6"/>
  <c r="B78" i="6"/>
  <c r="O78" i="6" s="1"/>
  <c r="A80" i="7"/>
  <c r="B79" i="7"/>
  <c r="O79" i="7" s="1"/>
  <c r="B77" i="5"/>
  <c r="A78" i="5"/>
  <c r="D73" i="2"/>
  <c r="A75" i="2"/>
  <c r="B74" i="2"/>
  <c r="C74" i="2" s="1"/>
  <c r="I76" i="7" l="1"/>
  <c r="G76" i="6"/>
  <c r="P78" i="6"/>
  <c r="S78" i="6"/>
  <c r="R78" i="6"/>
  <c r="U78" i="6"/>
  <c r="W78" i="6"/>
  <c r="X78" i="6" s="1"/>
  <c r="T78" i="6"/>
  <c r="Q78" i="6"/>
  <c r="V78" i="6" s="1"/>
  <c r="S79" i="7"/>
  <c r="Q79" i="7"/>
  <c r="V79" i="7" s="1"/>
  <c r="W79" i="7" s="1"/>
  <c r="X79" i="7" s="1"/>
  <c r="P79" i="7"/>
  <c r="R79" i="7"/>
  <c r="U79" i="7"/>
  <c r="T79" i="7"/>
  <c r="D77" i="5"/>
  <c r="C77" i="5"/>
  <c r="V78" i="7"/>
  <c r="W78" i="7" s="1"/>
  <c r="X78" i="7" s="1"/>
  <c r="G77" i="7"/>
  <c r="I77" i="7" s="1"/>
  <c r="N74" i="6"/>
  <c r="D78" i="7"/>
  <c r="F78" i="7" s="1"/>
  <c r="E78" i="7"/>
  <c r="J76" i="7"/>
  <c r="K76" i="7"/>
  <c r="M76" i="7" s="1"/>
  <c r="N76" i="7" s="1"/>
  <c r="L76" i="7"/>
  <c r="C79" i="7"/>
  <c r="J75" i="6"/>
  <c r="K75" i="6"/>
  <c r="M75" i="6" s="1"/>
  <c r="I76" i="6"/>
  <c r="H76" i="6"/>
  <c r="L76" i="6" s="1"/>
  <c r="D77" i="6"/>
  <c r="F77" i="6" s="1"/>
  <c r="C78" i="6"/>
  <c r="E77" i="6"/>
  <c r="A80" i="6"/>
  <c r="B79" i="6"/>
  <c r="O79" i="6" s="1"/>
  <c r="A81" i="7"/>
  <c r="B80" i="7"/>
  <c r="O80" i="7" s="1"/>
  <c r="A79" i="5"/>
  <c r="B78" i="5"/>
  <c r="D74" i="2"/>
  <c r="B75" i="2"/>
  <c r="C75" i="2" s="1"/>
  <c r="A76" i="2"/>
  <c r="Q80" i="7" l="1"/>
  <c r="P80" i="7"/>
  <c r="S80" i="7" s="1"/>
  <c r="U80" i="7" s="1"/>
  <c r="R80" i="7"/>
  <c r="T80" i="7"/>
  <c r="V80" i="7" s="1"/>
  <c r="W80" i="7" s="1"/>
  <c r="X80" i="7" s="1"/>
  <c r="G77" i="6"/>
  <c r="D78" i="5"/>
  <c r="C78" i="5"/>
  <c r="T79" i="6"/>
  <c r="U79" i="6"/>
  <c r="S79" i="6"/>
  <c r="Q79" i="6"/>
  <c r="V79" i="6" s="1"/>
  <c r="W79" i="6"/>
  <c r="X79" i="6" s="1"/>
  <c r="P79" i="6"/>
  <c r="R79" i="6"/>
  <c r="H77" i="7"/>
  <c r="L77" i="7" s="1"/>
  <c r="G78" i="7"/>
  <c r="H78" i="7" s="1"/>
  <c r="L78" i="7" s="1"/>
  <c r="N75" i="6"/>
  <c r="E79" i="7"/>
  <c r="D79" i="7"/>
  <c r="F79" i="7" s="1"/>
  <c r="C80" i="7"/>
  <c r="E78" i="6"/>
  <c r="K76" i="6"/>
  <c r="M76" i="6" s="1"/>
  <c r="D78" i="6"/>
  <c r="F78" i="6" s="1"/>
  <c r="J76" i="6"/>
  <c r="H77" i="6"/>
  <c r="L77" i="6" s="1"/>
  <c r="I77" i="6"/>
  <c r="C79" i="6"/>
  <c r="A81" i="6"/>
  <c r="B80" i="6"/>
  <c r="O80" i="6" s="1"/>
  <c r="A82" i="7"/>
  <c r="B81" i="7"/>
  <c r="O81" i="7" s="1"/>
  <c r="A80" i="5"/>
  <c r="B79" i="5"/>
  <c r="B76" i="2"/>
  <c r="C76" i="2" s="1"/>
  <c r="A77" i="2"/>
  <c r="D75" i="2"/>
  <c r="C79" i="5" l="1"/>
  <c r="D79" i="5"/>
  <c r="J77" i="7"/>
  <c r="Q81" i="7"/>
  <c r="R81" i="7"/>
  <c r="P81" i="7"/>
  <c r="S81" i="7" s="1"/>
  <c r="T81" i="7"/>
  <c r="V81" i="7" s="1"/>
  <c r="W81" i="7" s="1"/>
  <c r="X81" i="7" s="1"/>
  <c r="U81" i="7"/>
  <c r="E79" i="6"/>
  <c r="K77" i="7"/>
  <c r="M77" i="7" s="1"/>
  <c r="N77" i="7" s="1"/>
  <c r="I78" i="7"/>
  <c r="T80" i="6"/>
  <c r="R80" i="6"/>
  <c r="P80" i="6"/>
  <c r="Q80" i="6"/>
  <c r="V80" i="6" s="1"/>
  <c r="W80" i="6"/>
  <c r="X80" i="6" s="1"/>
  <c r="S80" i="6"/>
  <c r="U80" i="6"/>
  <c r="G78" i="6"/>
  <c r="I78" i="6" s="1"/>
  <c r="G79" i="7"/>
  <c r="H79" i="7" s="1"/>
  <c r="L79" i="7" s="1"/>
  <c r="N76" i="6"/>
  <c r="C81" i="7"/>
  <c r="E80" i="7"/>
  <c r="D80" i="7"/>
  <c r="F80" i="7" s="1"/>
  <c r="I79" i="7"/>
  <c r="K78" i="7"/>
  <c r="M78" i="7" s="1"/>
  <c r="N78" i="7" s="1"/>
  <c r="J78" i="7"/>
  <c r="H78" i="6"/>
  <c r="L78" i="6" s="1"/>
  <c r="D79" i="6"/>
  <c r="F79" i="6" s="1"/>
  <c r="J77" i="6"/>
  <c r="K77" i="6"/>
  <c r="M77" i="6" s="1"/>
  <c r="C80" i="6"/>
  <c r="B81" i="6"/>
  <c r="O81" i="6" s="1"/>
  <c r="A82" i="6"/>
  <c r="A83" i="7"/>
  <c r="B82" i="7"/>
  <c r="O82" i="7" s="1"/>
  <c r="B80" i="5"/>
  <c r="A81" i="5"/>
  <c r="B77" i="2"/>
  <c r="C77" i="2" s="1"/>
  <c r="A78" i="2"/>
  <c r="D76" i="2"/>
  <c r="C80" i="5" l="1"/>
  <c r="D80" i="5"/>
  <c r="P82" i="7"/>
  <c r="Q82" i="7"/>
  <c r="R82" i="7"/>
  <c r="S82" i="7"/>
  <c r="T82" i="7"/>
  <c r="V82" i="7" s="1"/>
  <c r="W82" i="7" s="1"/>
  <c r="X82" i="7" s="1"/>
  <c r="U82" i="7"/>
  <c r="G79" i="6"/>
  <c r="I79" i="6" s="1"/>
  <c r="U81" i="6"/>
  <c r="S81" i="6"/>
  <c r="W81" i="6"/>
  <c r="X81" i="6" s="1"/>
  <c r="T81" i="6"/>
  <c r="R81" i="6"/>
  <c r="P81" i="6"/>
  <c r="Q81" i="6"/>
  <c r="V81" i="6" s="1"/>
  <c r="G80" i="7"/>
  <c r="I80" i="7" s="1"/>
  <c r="N77" i="6"/>
  <c r="K79" i="7"/>
  <c r="M79" i="7" s="1"/>
  <c r="N79" i="7" s="1"/>
  <c r="J79" i="7"/>
  <c r="H80" i="7"/>
  <c r="L80" i="7" s="1"/>
  <c r="E81" i="7"/>
  <c r="D81" i="7"/>
  <c r="F81" i="7" s="1"/>
  <c r="C82" i="7"/>
  <c r="J78" i="6"/>
  <c r="K78" i="6"/>
  <c r="M78" i="6" s="1"/>
  <c r="N78" i="6" s="1"/>
  <c r="H79" i="6"/>
  <c r="L79" i="6" s="1"/>
  <c r="D80" i="6"/>
  <c r="F80" i="6" s="1"/>
  <c r="E80" i="6"/>
  <c r="C81" i="6"/>
  <c r="A83" i="6"/>
  <c r="B82" i="6"/>
  <c r="O82" i="6" s="1"/>
  <c r="A84" i="7"/>
  <c r="B83" i="7"/>
  <c r="O83" i="7" s="1"/>
  <c r="B81" i="5"/>
  <c r="A82" i="5"/>
  <c r="A79" i="2"/>
  <c r="B78" i="2"/>
  <c r="C78" i="2" s="1"/>
  <c r="D77" i="2"/>
  <c r="R83" i="7" l="1"/>
  <c r="Q83" i="7"/>
  <c r="S83" i="7"/>
  <c r="P83" i="7"/>
  <c r="U83" i="7"/>
  <c r="T83" i="7"/>
  <c r="V83" i="7" s="1"/>
  <c r="W83" i="7" s="1"/>
  <c r="X83" i="7" s="1"/>
  <c r="E81" i="6"/>
  <c r="R82" i="6"/>
  <c r="T82" i="6"/>
  <c r="P82" i="6"/>
  <c r="U82" i="6"/>
  <c r="W82" i="6"/>
  <c r="X82" i="6" s="1"/>
  <c r="S82" i="6"/>
  <c r="Q82" i="6"/>
  <c r="V82" i="6" s="1"/>
  <c r="D81" i="5"/>
  <c r="C81" i="5"/>
  <c r="G80" i="6"/>
  <c r="H80" i="6" s="1"/>
  <c r="L80" i="6" s="1"/>
  <c r="G81" i="7"/>
  <c r="H81" i="7"/>
  <c r="J81" i="7" s="1"/>
  <c r="E82" i="7"/>
  <c r="D82" i="7"/>
  <c r="F82" i="7" s="1"/>
  <c r="I81" i="7"/>
  <c r="K80" i="7"/>
  <c r="M80" i="7" s="1"/>
  <c r="N80" i="7" s="1"/>
  <c r="J80" i="7"/>
  <c r="C83" i="7"/>
  <c r="K79" i="6"/>
  <c r="M79" i="6" s="1"/>
  <c r="J79" i="6"/>
  <c r="D81" i="6"/>
  <c r="F81" i="6" s="1"/>
  <c r="I80" i="6"/>
  <c r="C82" i="6"/>
  <c r="A84" i="6"/>
  <c r="B83" i="6"/>
  <c r="O83" i="6" s="1"/>
  <c r="A85" i="7"/>
  <c r="B84" i="7"/>
  <c r="O84" i="7" s="1"/>
  <c r="A83" i="5"/>
  <c r="B82" i="5"/>
  <c r="D78" i="2"/>
  <c r="B79" i="2"/>
  <c r="C79" i="2" s="1"/>
  <c r="A80" i="2"/>
  <c r="G81" i="6" l="1"/>
  <c r="W83" i="6"/>
  <c r="X83" i="6" s="1"/>
  <c r="T83" i="6"/>
  <c r="P83" i="6"/>
  <c r="U83" i="6"/>
  <c r="S83" i="6"/>
  <c r="Q83" i="6"/>
  <c r="V83" i="6" s="1"/>
  <c r="R83" i="6"/>
  <c r="Q84" i="7"/>
  <c r="R84" i="7"/>
  <c r="P84" i="7"/>
  <c r="S84" i="7" s="1"/>
  <c r="T84" i="7"/>
  <c r="U84" i="7"/>
  <c r="C82" i="5"/>
  <c r="D82" i="5"/>
  <c r="G82" i="7"/>
  <c r="N79" i="6"/>
  <c r="K81" i="7"/>
  <c r="M81" i="7" s="1"/>
  <c r="N81" i="7" s="1"/>
  <c r="H82" i="7"/>
  <c r="J82" i="7" s="1"/>
  <c r="L81" i="7"/>
  <c r="C84" i="7"/>
  <c r="E83" i="7"/>
  <c r="D83" i="7"/>
  <c r="F83" i="7" s="1"/>
  <c r="I82" i="7"/>
  <c r="J80" i="6"/>
  <c r="K80" i="6"/>
  <c r="M80" i="6" s="1"/>
  <c r="I81" i="6"/>
  <c r="D82" i="6"/>
  <c r="F82" i="6" s="1"/>
  <c r="E82" i="6"/>
  <c r="H81" i="6"/>
  <c r="L81" i="6" s="1"/>
  <c r="C83" i="6"/>
  <c r="B84" i="6"/>
  <c r="O84" i="6" s="1"/>
  <c r="A85" i="6"/>
  <c r="A86" i="7"/>
  <c r="B85" i="7"/>
  <c r="O85" i="7" s="1"/>
  <c r="A84" i="5"/>
  <c r="B83" i="5"/>
  <c r="B80" i="2"/>
  <c r="C80" i="2" s="1"/>
  <c r="A81" i="2"/>
  <c r="D79" i="2"/>
  <c r="E83" i="6" l="1"/>
  <c r="C83" i="5"/>
  <c r="D83" i="5"/>
  <c r="G82" i="6"/>
  <c r="Q85" i="7"/>
  <c r="P85" i="7"/>
  <c r="S85" i="7" s="1"/>
  <c r="R85" i="7"/>
  <c r="T85" i="7"/>
  <c r="V85" i="7" s="1"/>
  <c r="W85" i="7" s="1"/>
  <c r="X85" i="7" s="1"/>
  <c r="U85" i="7"/>
  <c r="W84" i="6"/>
  <c r="X84" i="6" s="1"/>
  <c r="S84" i="6"/>
  <c r="R84" i="6"/>
  <c r="P84" i="6"/>
  <c r="U84" i="6"/>
  <c r="Q84" i="6"/>
  <c r="V84" i="6" s="1"/>
  <c r="T84" i="6"/>
  <c r="V84" i="7"/>
  <c r="W84" i="7" s="1"/>
  <c r="X84" i="7" s="1"/>
  <c r="G83" i="7"/>
  <c r="H83" i="7" s="1"/>
  <c r="N80" i="6"/>
  <c r="K82" i="7"/>
  <c r="M82" i="7" s="1"/>
  <c r="N82" i="7" s="1"/>
  <c r="L82" i="7"/>
  <c r="I83" i="7"/>
  <c r="D84" i="7"/>
  <c r="F84" i="7" s="1"/>
  <c r="E84" i="7"/>
  <c r="C85" i="7"/>
  <c r="D83" i="6"/>
  <c r="F83" i="6" s="1"/>
  <c r="J81" i="6"/>
  <c r="N81" i="6" s="1"/>
  <c r="K81" i="6"/>
  <c r="M81" i="6" s="1"/>
  <c r="I82" i="6"/>
  <c r="C84" i="6"/>
  <c r="H82" i="6"/>
  <c r="L82" i="6" s="1"/>
  <c r="B85" i="6"/>
  <c r="O85" i="6" s="1"/>
  <c r="A86" i="6"/>
  <c r="A87" i="7"/>
  <c r="B86" i="7"/>
  <c r="O86" i="7" s="1"/>
  <c r="B84" i="5"/>
  <c r="A85" i="5"/>
  <c r="A82" i="2"/>
  <c r="B81" i="2"/>
  <c r="C81" i="2" s="1"/>
  <c r="D80" i="2"/>
  <c r="P86" i="7" l="1"/>
  <c r="Q86" i="7"/>
  <c r="V86" i="7" s="1"/>
  <c r="W86" i="7" s="1"/>
  <c r="X86" i="7" s="1"/>
  <c r="R86" i="7"/>
  <c r="S86" i="7"/>
  <c r="U86" i="7"/>
  <c r="T86" i="7"/>
  <c r="G83" i="6"/>
  <c r="C84" i="5"/>
  <c r="D84" i="5"/>
  <c r="R85" i="6"/>
  <c r="P85" i="6"/>
  <c r="U85" i="6"/>
  <c r="Q85" i="6"/>
  <c r="V85" i="6" s="1"/>
  <c r="T85" i="6"/>
  <c r="W85" i="6"/>
  <c r="X85" i="6" s="1"/>
  <c r="S85" i="6"/>
  <c r="G84" i="7"/>
  <c r="H84" i="7" s="1"/>
  <c r="C86" i="7"/>
  <c r="D85" i="7"/>
  <c r="F85" i="7" s="1"/>
  <c r="E85" i="7"/>
  <c r="J83" i="7"/>
  <c r="K83" i="7"/>
  <c r="M83" i="7" s="1"/>
  <c r="N83" i="7" s="1"/>
  <c r="L83" i="7"/>
  <c r="H83" i="6"/>
  <c r="L83" i="6" s="1"/>
  <c r="I83" i="6"/>
  <c r="D84" i="6"/>
  <c r="F84" i="6" s="1"/>
  <c r="J82" i="6"/>
  <c r="K82" i="6"/>
  <c r="M82" i="6" s="1"/>
  <c r="C85" i="6"/>
  <c r="E84" i="6"/>
  <c r="A87" i="6"/>
  <c r="B86" i="6"/>
  <c r="O86" i="6" s="1"/>
  <c r="A88" i="7"/>
  <c r="B87" i="7"/>
  <c r="O87" i="7" s="1"/>
  <c r="B85" i="5"/>
  <c r="A86" i="5"/>
  <c r="D81" i="2"/>
  <c r="A83" i="2"/>
  <c r="B82" i="2"/>
  <c r="C82" i="2" s="1"/>
  <c r="Q87" i="7" l="1"/>
  <c r="S87" i="7"/>
  <c r="P87" i="7"/>
  <c r="R87" i="7"/>
  <c r="U87" i="7" s="1"/>
  <c r="T87" i="7"/>
  <c r="V87" i="7" s="1"/>
  <c r="W87" i="7" s="1"/>
  <c r="X87" i="7" s="1"/>
  <c r="E85" i="6"/>
  <c r="I84" i="7"/>
  <c r="T86" i="6"/>
  <c r="P86" i="6"/>
  <c r="W86" i="6"/>
  <c r="X86" i="6" s="1"/>
  <c r="Q86" i="6"/>
  <c r="V86" i="6" s="1"/>
  <c r="S86" i="6"/>
  <c r="R86" i="6"/>
  <c r="U86" i="6"/>
  <c r="G84" i="6"/>
  <c r="H84" i="6" s="1"/>
  <c r="L84" i="6" s="1"/>
  <c r="C85" i="5"/>
  <c r="D85" i="5"/>
  <c r="G85" i="7"/>
  <c r="I85" i="7" s="1"/>
  <c r="N82" i="6"/>
  <c r="D86" i="7"/>
  <c r="F86" i="7" s="1"/>
  <c r="E86" i="7"/>
  <c r="C87" i="7"/>
  <c r="H85" i="7"/>
  <c r="J84" i="7"/>
  <c r="K84" i="7"/>
  <c r="M84" i="7" s="1"/>
  <c r="N84" i="7" s="1"/>
  <c r="L84" i="7"/>
  <c r="K83" i="6"/>
  <c r="M83" i="6" s="1"/>
  <c r="J83" i="6"/>
  <c r="D85" i="6"/>
  <c r="F85" i="6" s="1"/>
  <c r="I84" i="6"/>
  <c r="C86" i="6"/>
  <c r="A88" i="6"/>
  <c r="B87" i="6"/>
  <c r="O87" i="6" s="1"/>
  <c r="A89" i="7"/>
  <c r="B88" i="7"/>
  <c r="O88" i="7" s="1"/>
  <c r="A87" i="5"/>
  <c r="B86" i="5"/>
  <c r="D82" i="2"/>
  <c r="A84" i="2"/>
  <c r="B83" i="2"/>
  <c r="C83" i="2" s="1"/>
  <c r="D86" i="5" l="1"/>
  <c r="C86" i="5"/>
  <c r="G85" i="6"/>
  <c r="P87" i="6"/>
  <c r="W87" i="6"/>
  <c r="X87" i="6" s="1"/>
  <c r="R87" i="6"/>
  <c r="U87" i="6"/>
  <c r="Q87" i="6"/>
  <c r="V87" i="6" s="1"/>
  <c r="T87" i="6"/>
  <c r="S87" i="6"/>
  <c r="R88" i="7"/>
  <c r="P88" i="7"/>
  <c r="S88" i="7" s="1"/>
  <c r="Q88" i="7"/>
  <c r="V88" i="7" s="1"/>
  <c r="W88" i="7" s="1"/>
  <c r="X88" i="7" s="1"/>
  <c r="U88" i="7"/>
  <c r="T88" i="7"/>
  <c r="G86" i="7"/>
  <c r="N83" i="6"/>
  <c r="I86" i="7"/>
  <c r="H86" i="7"/>
  <c r="D87" i="7"/>
  <c r="F87" i="7" s="1"/>
  <c r="E87" i="7"/>
  <c r="C88" i="7"/>
  <c r="K85" i="7"/>
  <c r="M85" i="7" s="1"/>
  <c r="N85" i="7" s="1"/>
  <c r="L85" i="7"/>
  <c r="J85" i="7"/>
  <c r="J84" i="6"/>
  <c r="K84" i="6"/>
  <c r="M84" i="6" s="1"/>
  <c r="I85" i="6"/>
  <c r="H85" i="6"/>
  <c r="L85" i="6" s="1"/>
  <c r="D86" i="6"/>
  <c r="F86" i="6" s="1"/>
  <c r="E86" i="6"/>
  <c r="C87" i="6"/>
  <c r="B88" i="6"/>
  <c r="O88" i="6" s="1"/>
  <c r="A89" i="6"/>
  <c r="A90" i="7"/>
  <c r="B89" i="7"/>
  <c r="O89" i="7" s="1"/>
  <c r="A88" i="5"/>
  <c r="B87" i="5"/>
  <c r="D83" i="2"/>
  <c r="B84" i="2"/>
  <c r="C84" i="2" s="1"/>
  <c r="A85" i="2"/>
  <c r="G86" i="6" l="1"/>
  <c r="D87" i="5"/>
  <c r="C87" i="5"/>
  <c r="N84" i="6"/>
  <c r="U88" i="6"/>
  <c r="S88" i="6"/>
  <c r="T88" i="6"/>
  <c r="R88" i="6"/>
  <c r="P88" i="6"/>
  <c r="Q88" i="6"/>
  <c r="V88" i="6" s="1"/>
  <c r="W88" i="6"/>
  <c r="X88" i="6" s="1"/>
  <c r="Q89" i="7"/>
  <c r="R89" i="7"/>
  <c r="P89" i="7"/>
  <c r="S89" i="7" s="1"/>
  <c r="U89" i="7"/>
  <c r="T89" i="7"/>
  <c r="V89" i="7" s="1"/>
  <c r="W89" i="7" s="1"/>
  <c r="X89" i="7" s="1"/>
  <c r="G87" i="7"/>
  <c r="H87" i="7" s="1"/>
  <c r="L87" i="7" s="1"/>
  <c r="C89" i="7"/>
  <c r="E88" i="7"/>
  <c r="D88" i="7"/>
  <c r="F88" i="7" s="1"/>
  <c r="L86" i="7"/>
  <c r="K86" i="7"/>
  <c r="M86" i="7" s="1"/>
  <c r="N86" i="7" s="1"/>
  <c r="J86" i="7"/>
  <c r="K85" i="6"/>
  <c r="M85" i="6" s="1"/>
  <c r="J85" i="6"/>
  <c r="I86" i="6"/>
  <c r="H86" i="6"/>
  <c r="L86" i="6" s="1"/>
  <c r="D87" i="6"/>
  <c r="F87" i="6" s="1"/>
  <c r="E87" i="6"/>
  <c r="C88" i="6"/>
  <c r="A90" i="6"/>
  <c r="B89" i="6"/>
  <c r="O89" i="6" s="1"/>
  <c r="A91" i="7"/>
  <c r="B90" i="7"/>
  <c r="O90" i="7" s="1"/>
  <c r="B88" i="5"/>
  <c r="A89" i="5"/>
  <c r="A86" i="2"/>
  <c r="B85" i="2"/>
  <c r="C85" i="2" s="1"/>
  <c r="D84" i="2"/>
  <c r="I87" i="7" l="1"/>
  <c r="W89" i="6"/>
  <c r="X89" i="6" s="1"/>
  <c r="T89" i="6"/>
  <c r="R89" i="6"/>
  <c r="P89" i="6"/>
  <c r="S89" i="6"/>
  <c r="Q89" i="6"/>
  <c r="V89" i="6" s="1"/>
  <c r="U89" i="6"/>
  <c r="C88" i="5"/>
  <c r="D88" i="5"/>
  <c r="P90" i="7"/>
  <c r="R90" i="7"/>
  <c r="Q90" i="7"/>
  <c r="V90" i="7" s="1"/>
  <c r="W90" i="7" s="1"/>
  <c r="X90" i="7" s="1"/>
  <c r="S90" i="7"/>
  <c r="T90" i="7" s="1"/>
  <c r="U90" i="7"/>
  <c r="G87" i="6"/>
  <c r="G88" i="7"/>
  <c r="H88" i="7" s="1"/>
  <c r="N85" i="6"/>
  <c r="E89" i="7"/>
  <c r="D89" i="7"/>
  <c r="F89" i="7" s="1"/>
  <c r="C90" i="7"/>
  <c r="J87" i="7"/>
  <c r="K87" i="7"/>
  <c r="M87" i="7" s="1"/>
  <c r="N87" i="7" s="1"/>
  <c r="K86" i="6"/>
  <c r="M86" i="6" s="1"/>
  <c r="H87" i="6"/>
  <c r="L87" i="6" s="1"/>
  <c r="I87" i="6"/>
  <c r="D88" i="6"/>
  <c r="F88" i="6" s="1"/>
  <c r="J86" i="6"/>
  <c r="N86" i="6" s="1"/>
  <c r="E88" i="6"/>
  <c r="C89" i="6"/>
  <c r="A91" i="6"/>
  <c r="B90" i="6"/>
  <c r="O90" i="6" s="1"/>
  <c r="A92" i="7"/>
  <c r="B91" i="7"/>
  <c r="O91" i="7" s="1"/>
  <c r="B89" i="5"/>
  <c r="A90" i="5"/>
  <c r="D85" i="2"/>
  <c r="A87" i="2"/>
  <c r="B86" i="2"/>
  <c r="C86" i="2" s="1"/>
  <c r="D89" i="5" l="1"/>
  <c r="C89" i="5"/>
  <c r="I88" i="7"/>
  <c r="R90" i="6"/>
  <c r="U90" i="6"/>
  <c r="W90" i="6"/>
  <c r="X90" i="6" s="1"/>
  <c r="Q90" i="6"/>
  <c r="V90" i="6" s="1"/>
  <c r="S90" i="6"/>
  <c r="T90" i="6"/>
  <c r="P90" i="6"/>
  <c r="S91" i="7"/>
  <c r="R91" i="7"/>
  <c r="Q91" i="7"/>
  <c r="P91" i="7"/>
  <c r="T91" i="7"/>
  <c r="V91" i="7" s="1"/>
  <c r="W91" i="7" s="1"/>
  <c r="X91" i="7" s="1"/>
  <c r="U91" i="7"/>
  <c r="G88" i="6"/>
  <c r="G89" i="7"/>
  <c r="I89" i="7" s="1"/>
  <c r="E90" i="7"/>
  <c r="D90" i="7"/>
  <c r="F90" i="7" s="1"/>
  <c r="C91" i="7"/>
  <c r="K88" i="7"/>
  <c r="M88" i="7" s="1"/>
  <c r="N88" i="7" s="1"/>
  <c r="J88" i="7"/>
  <c r="L88" i="7"/>
  <c r="J87" i="6"/>
  <c r="K87" i="6"/>
  <c r="M87" i="6" s="1"/>
  <c r="N87" i="6"/>
  <c r="E89" i="6"/>
  <c r="D89" i="6"/>
  <c r="F89" i="6" s="1"/>
  <c r="I88" i="6"/>
  <c r="H88" i="6"/>
  <c r="L88" i="6" s="1"/>
  <c r="C90" i="6"/>
  <c r="B91" i="6"/>
  <c r="O91" i="6" s="1"/>
  <c r="A92" i="6"/>
  <c r="A93" i="7"/>
  <c r="B92" i="7"/>
  <c r="O92" i="7" s="1"/>
  <c r="A91" i="5"/>
  <c r="B90" i="5"/>
  <c r="D86" i="2"/>
  <c r="A88" i="2"/>
  <c r="B87" i="2"/>
  <c r="C87" i="2" s="1"/>
  <c r="H89" i="7" l="1"/>
  <c r="L89" i="7" s="1"/>
  <c r="R92" i="7"/>
  <c r="P92" i="7"/>
  <c r="S92" i="7" s="1"/>
  <c r="Q92" i="7"/>
  <c r="V92" i="7" s="1"/>
  <c r="W92" i="7" s="1"/>
  <c r="X92" i="7" s="1"/>
  <c r="T92" i="7"/>
  <c r="U92" i="7"/>
  <c r="C90" i="5"/>
  <c r="D90" i="5"/>
  <c r="R91" i="6"/>
  <c r="U91" i="6"/>
  <c r="S91" i="6"/>
  <c r="Q91" i="6"/>
  <c r="V91" i="6" s="1"/>
  <c r="T91" i="6"/>
  <c r="P91" i="6"/>
  <c r="W91" i="6"/>
  <c r="X91" i="6" s="1"/>
  <c r="G89" i="6"/>
  <c r="G90" i="7"/>
  <c r="H90" i="7" s="1"/>
  <c r="C92" i="7"/>
  <c r="D91" i="7"/>
  <c r="G91" i="7" s="1"/>
  <c r="E91" i="7"/>
  <c r="K89" i="7"/>
  <c r="M89" i="7" s="1"/>
  <c r="N89" i="7" s="1"/>
  <c r="J89" i="7"/>
  <c r="D90" i="6"/>
  <c r="F90" i="6" s="1"/>
  <c r="E90" i="6"/>
  <c r="J88" i="6"/>
  <c r="K88" i="6"/>
  <c r="M88" i="6" s="1"/>
  <c r="H89" i="6"/>
  <c r="L89" i="6" s="1"/>
  <c r="I89" i="6"/>
  <c r="C91" i="6"/>
  <c r="B92" i="6"/>
  <c r="O92" i="6" s="1"/>
  <c r="A93" i="6"/>
  <c r="A94" i="7"/>
  <c r="B93" i="7"/>
  <c r="O93" i="7" s="1"/>
  <c r="A92" i="5"/>
  <c r="B91" i="5"/>
  <c r="D87" i="2"/>
  <c r="B88" i="2"/>
  <c r="C88" i="2" s="1"/>
  <c r="A89" i="2"/>
  <c r="T92" i="6" l="1"/>
  <c r="R92" i="6"/>
  <c r="P92" i="6"/>
  <c r="U92" i="6"/>
  <c r="S92" i="6"/>
  <c r="Q92" i="6"/>
  <c r="V92" i="6" s="1"/>
  <c r="W92" i="6"/>
  <c r="X92" i="6" s="1"/>
  <c r="Q93" i="7"/>
  <c r="P93" i="7"/>
  <c r="S93" i="7" s="1"/>
  <c r="R93" i="7"/>
  <c r="T93" i="7"/>
  <c r="U93" i="7"/>
  <c r="N88" i="6"/>
  <c r="I90" i="7"/>
  <c r="C91" i="5"/>
  <c r="D91" i="5"/>
  <c r="G90" i="6"/>
  <c r="F91" i="7"/>
  <c r="H91" i="7" s="1"/>
  <c r="D92" i="7"/>
  <c r="F92" i="7" s="1"/>
  <c r="E92" i="7"/>
  <c r="K90" i="7"/>
  <c r="M90" i="7" s="1"/>
  <c r="N90" i="7" s="1"/>
  <c r="J90" i="7"/>
  <c r="L90" i="7"/>
  <c r="C93" i="7"/>
  <c r="H90" i="6"/>
  <c r="L90" i="6" s="1"/>
  <c r="I90" i="6"/>
  <c r="E91" i="6"/>
  <c r="D91" i="6"/>
  <c r="F91" i="6" s="1"/>
  <c r="J89" i="6"/>
  <c r="K89" i="6"/>
  <c r="M89" i="6" s="1"/>
  <c r="C92" i="6"/>
  <c r="B93" i="6"/>
  <c r="O93" i="6" s="1"/>
  <c r="A94" i="6"/>
  <c r="A95" i="7"/>
  <c r="B94" i="7"/>
  <c r="O94" i="7" s="1"/>
  <c r="B92" i="5"/>
  <c r="A93" i="5"/>
  <c r="A90" i="2"/>
  <c r="B89" i="2"/>
  <c r="C89" i="2" s="1"/>
  <c r="D88" i="2"/>
  <c r="C92" i="5" l="1"/>
  <c r="D92" i="5"/>
  <c r="V93" i="7"/>
  <c r="W93" i="7" s="1"/>
  <c r="X93" i="7" s="1"/>
  <c r="R94" i="7"/>
  <c r="P94" i="7"/>
  <c r="S94" i="7" s="1"/>
  <c r="U94" i="7" s="1"/>
  <c r="Q94" i="7"/>
  <c r="T94" i="7"/>
  <c r="V94" i="7" s="1"/>
  <c r="W94" i="7" s="1"/>
  <c r="X94" i="7" s="1"/>
  <c r="U93" i="6"/>
  <c r="Q93" i="6"/>
  <c r="V93" i="6" s="1"/>
  <c r="W93" i="6"/>
  <c r="X93" i="6" s="1"/>
  <c r="T93" i="6"/>
  <c r="S93" i="6"/>
  <c r="R93" i="6"/>
  <c r="P93" i="6"/>
  <c r="G91" i="6"/>
  <c r="I91" i="6" s="1"/>
  <c r="G92" i="7"/>
  <c r="N89" i="6"/>
  <c r="J91" i="7"/>
  <c r="L91" i="7"/>
  <c r="K91" i="7"/>
  <c r="M91" i="7" s="1"/>
  <c r="N91" i="7" s="1"/>
  <c r="I91" i="7"/>
  <c r="C94" i="7"/>
  <c r="E93" i="7"/>
  <c r="D93" i="7"/>
  <c r="F93" i="7" s="1"/>
  <c r="K90" i="6"/>
  <c r="M90" i="6" s="1"/>
  <c r="J90" i="6"/>
  <c r="N90" i="6" s="1"/>
  <c r="D92" i="6"/>
  <c r="F92" i="6" s="1"/>
  <c r="E92" i="6"/>
  <c r="C93" i="6"/>
  <c r="B94" i="6"/>
  <c r="O94" i="6" s="1"/>
  <c r="A95" i="6"/>
  <c r="A96" i="7"/>
  <c r="B95" i="7"/>
  <c r="O95" i="7" s="1"/>
  <c r="B93" i="5"/>
  <c r="A94" i="5"/>
  <c r="D89" i="2"/>
  <c r="A91" i="2"/>
  <c r="B90" i="2"/>
  <c r="C90" i="2" s="1"/>
  <c r="C93" i="5" l="1"/>
  <c r="D93" i="5"/>
  <c r="H91" i="6"/>
  <c r="L91" i="6" s="1"/>
  <c r="G92" i="6"/>
  <c r="Q95" i="7"/>
  <c r="V95" i="7" s="1"/>
  <c r="W95" i="7" s="1"/>
  <c r="X95" i="7" s="1"/>
  <c r="R95" i="7"/>
  <c r="P95" i="7"/>
  <c r="S95" i="7" s="1"/>
  <c r="U95" i="7"/>
  <c r="T95" i="7"/>
  <c r="T94" i="6"/>
  <c r="U94" i="6"/>
  <c r="W94" i="6"/>
  <c r="X94" i="6" s="1"/>
  <c r="Q94" i="6"/>
  <c r="V94" i="6" s="1"/>
  <c r="S94" i="6"/>
  <c r="R94" i="6"/>
  <c r="P94" i="6"/>
  <c r="G93" i="7"/>
  <c r="I93" i="7"/>
  <c r="H93" i="7"/>
  <c r="H92" i="7"/>
  <c r="I92" i="7"/>
  <c r="C95" i="7"/>
  <c r="D94" i="7"/>
  <c r="F94" i="7" s="1"/>
  <c r="E94" i="7"/>
  <c r="D93" i="6"/>
  <c r="F93" i="6" s="1"/>
  <c r="E93" i="6"/>
  <c r="J91" i="6"/>
  <c r="N91" i="6" s="1"/>
  <c r="K91" i="6"/>
  <c r="M91" i="6" s="1"/>
  <c r="H92" i="6"/>
  <c r="L92" i="6" s="1"/>
  <c r="C94" i="6"/>
  <c r="I92" i="6"/>
  <c r="A96" i="6"/>
  <c r="B95" i="6"/>
  <c r="O95" i="6" s="1"/>
  <c r="A97" i="7"/>
  <c r="B96" i="7"/>
  <c r="O96" i="7" s="1"/>
  <c r="A95" i="5"/>
  <c r="B94" i="5"/>
  <c r="D90" i="2"/>
  <c r="B91" i="2"/>
  <c r="C91" i="2" s="1"/>
  <c r="A92" i="2"/>
  <c r="P96" i="7" l="1"/>
  <c r="S96" i="7" s="1"/>
  <c r="R96" i="7"/>
  <c r="Q96" i="7"/>
  <c r="U96" i="7"/>
  <c r="T96" i="7"/>
  <c r="G93" i="6"/>
  <c r="T95" i="6"/>
  <c r="P95" i="6"/>
  <c r="U95" i="6"/>
  <c r="S95" i="6"/>
  <c r="Q95" i="6"/>
  <c r="V95" i="6" s="1"/>
  <c r="W95" i="6"/>
  <c r="X95" i="6" s="1"/>
  <c r="R95" i="6"/>
  <c r="D94" i="5"/>
  <c r="C94" i="5"/>
  <c r="G94" i="7"/>
  <c r="I94" i="7" s="1"/>
  <c r="H94" i="7"/>
  <c r="J94" i="7" s="1"/>
  <c r="C96" i="7"/>
  <c r="K92" i="7"/>
  <c r="M92" i="7" s="1"/>
  <c r="N92" i="7" s="1"/>
  <c r="J92" i="7"/>
  <c r="L92" i="7"/>
  <c r="E95" i="7"/>
  <c r="D95" i="7"/>
  <c r="F95" i="7" s="1"/>
  <c r="K93" i="7"/>
  <c r="M93" i="7" s="1"/>
  <c r="N93" i="7" s="1"/>
  <c r="L93" i="7"/>
  <c r="J93" i="7"/>
  <c r="H93" i="6"/>
  <c r="L93" i="6" s="1"/>
  <c r="I93" i="6"/>
  <c r="D94" i="6"/>
  <c r="F94" i="6" s="1"/>
  <c r="J92" i="6"/>
  <c r="K92" i="6"/>
  <c r="M92" i="6" s="1"/>
  <c r="C95" i="6"/>
  <c r="E94" i="6"/>
  <c r="B96" i="6"/>
  <c r="O96" i="6" s="1"/>
  <c r="A97" i="6"/>
  <c r="A98" i="7"/>
  <c r="B97" i="7"/>
  <c r="O97" i="7" s="1"/>
  <c r="A96" i="5"/>
  <c r="B95" i="5"/>
  <c r="B92" i="2"/>
  <c r="C92" i="2" s="1"/>
  <c r="A93" i="2"/>
  <c r="D91" i="2"/>
  <c r="U96" i="6" l="1"/>
  <c r="S96" i="6"/>
  <c r="T96" i="6"/>
  <c r="R96" i="6"/>
  <c r="P96" i="6"/>
  <c r="W96" i="6"/>
  <c r="X96" i="6" s="1"/>
  <c r="Q96" i="6"/>
  <c r="V96" i="6" s="1"/>
  <c r="C95" i="5"/>
  <c r="D95" i="5"/>
  <c r="Q97" i="7"/>
  <c r="R97" i="7"/>
  <c r="P97" i="7"/>
  <c r="S97" i="7" s="1"/>
  <c r="T97" i="7"/>
  <c r="U97" i="7"/>
  <c r="G94" i="6"/>
  <c r="E95" i="6"/>
  <c r="V96" i="7"/>
  <c r="W96" i="7" s="1"/>
  <c r="X96" i="7" s="1"/>
  <c r="L94" i="7"/>
  <c r="G95" i="7"/>
  <c r="H95" i="7" s="1"/>
  <c r="N92" i="6"/>
  <c r="K94" i="7"/>
  <c r="M94" i="7" s="1"/>
  <c r="N94" i="7" s="1"/>
  <c r="I95" i="7"/>
  <c r="C97" i="7"/>
  <c r="E96" i="7"/>
  <c r="D96" i="7"/>
  <c r="F96" i="7" s="1"/>
  <c r="J93" i="6"/>
  <c r="K93" i="6"/>
  <c r="M93" i="6" s="1"/>
  <c r="D95" i="6"/>
  <c r="F95" i="6" s="1"/>
  <c r="H94" i="6"/>
  <c r="L94" i="6" s="1"/>
  <c r="C96" i="6"/>
  <c r="I94" i="6"/>
  <c r="B97" i="6"/>
  <c r="O97" i="6" s="1"/>
  <c r="A98" i="6"/>
  <c r="A99" i="7"/>
  <c r="B98" i="7"/>
  <c r="O98" i="7" s="1"/>
  <c r="B96" i="5"/>
  <c r="A97" i="5"/>
  <c r="B93" i="2"/>
  <c r="C93" i="2" s="1"/>
  <c r="A94" i="2"/>
  <c r="D92" i="2"/>
  <c r="T97" i="6" l="1"/>
  <c r="R97" i="6"/>
  <c r="P97" i="6"/>
  <c r="Q97" i="6"/>
  <c r="V97" i="6" s="1"/>
  <c r="S97" i="6"/>
  <c r="W97" i="6"/>
  <c r="X97" i="6" s="1"/>
  <c r="U97" i="6"/>
  <c r="C96" i="5"/>
  <c r="D96" i="5"/>
  <c r="R98" i="7"/>
  <c r="Q98" i="7"/>
  <c r="P98" i="7"/>
  <c r="S98" i="7" s="1"/>
  <c r="U98" i="7"/>
  <c r="T98" i="7"/>
  <c r="G95" i="6"/>
  <c r="V97" i="7"/>
  <c r="W97" i="7" s="1"/>
  <c r="X97" i="7" s="1"/>
  <c r="G96" i="7"/>
  <c r="N93" i="6"/>
  <c r="H96" i="7"/>
  <c r="L96" i="7" s="1"/>
  <c r="I96" i="7"/>
  <c r="C98" i="7"/>
  <c r="D97" i="7"/>
  <c r="F97" i="7" s="1"/>
  <c r="E97" i="7"/>
  <c r="K95" i="7"/>
  <c r="M95" i="7" s="1"/>
  <c r="N95" i="7" s="1"/>
  <c r="J95" i="7"/>
  <c r="L95" i="7"/>
  <c r="I95" i="6"/>
  <c r="H95" i="6"/>
  <c r="L95" i="6" s="1"/>
  <c r="D96" i="6"/>
  <c r="F96" i="6" s="1"/>
  <c r="E96" i="6"/>
  <c r="J94" i="6"/>
  <c r="K94" i="6"/>
  <c r="M94" i="6" s="1"/>
  <c r="C97" i="6"/>
  <c r="A99" i="6"/>
  <c r="B98" i="6"/>
  <c r="O98" i="6" s="1"/>
  <c r="A100" i="7"/>
  <c r="B99" i="7"/>
  <c r="O99" i="7" s="1"/>
  <c r="B97" i="5"/>
  <c r="A98" i="5"/>
  <c r="A95" i="2"/>
  <c r="B94" i="2"/>
  <c r="C94" i="2" s="1"/>
  <c r="D93" i="2"/>
  <c r="R99" i="7" l="1"/>
  <c r="S99" i="7"/>
  <c r="Q99" i="7"/>
  <c r="V99" i="7" s="1"/>
  <c r="W99" i="7" s="1"/>
  <c r="X99" i="7" s="1"/>
  <c r="P99" i="7"/>
  <c r="U99" i="7"/>
  <c r="T99" i="7"/>
  <c r="T98" i="6"/>
  <c r="P98" i="6"/>
  <c r="U98" i="6"/>
  <c r="W98" i="6"/>
  <c r="X98" i="6" s="1"/>
  <c r="Q98" i="6"/>
  <c r="V98" i="6" s="1"/>
  <c r="R98" i="6"/>
  <c r="S98" i="6"/>
  <c r="N94" i="6"/>
  <c r="D97" i="5"/>
  <c r="C97" i="5"/>
  <c r="V98" i="7"/>
  <c r="W98" i="7" s="1"/>
  <c r="X98" i="7" s="1"/>
  <c r="G96" i="6"/>
  <c r="G97" i="7"/>
  <c r="H97" i="7" s="1"/>
  <c r="K96" i="7"/>
  <c r="M96" i="7" s="1"/>
  <c r="N96" i="7" s="1"/>
  <c r="J96" i="7"/>
  <c r="C99" i="7"/>
  <c r="E98" i="7"/>
  <c r="D98" i="7"/>
  <c r="F98" i="7" s="1"/>
  <c r="E97" i="6"/>
  <c r="K95" i="6"/>
  <c r="M95" i="6" s="1"/>
  <c r="H96" i="6"/>
  <c r="L96" i="6" s="1"/>
  <c r="I96" i="6"/>
  <c r="D97" i="6"/>
  <c r="F97" i="6" s="1"/>
  <c r="J95" i="6"/>
  <c r="N95" i="6" s="1"/>
  <c r="K96" i="6"/>
  <c r="M96" i="6" s="1"/>
  <c r="C98" i="6"/>
  <c r="A100" i="6"/>
  <c r="B99" i="6"/>
  <c r="O99" i="6" s="1"/>
  <c r="A101" i="7"/>
  <c r="B100" i="7"/>
  <c r="O100" i="7" s="1"/>
  <c r="A99" i="5"/>
  <c r="B98" i="5"/>
  <c r="D94" i="2"/>
  <c r="B95" i="2"/>
  <c r="C95" i="2" s="1"/>
  <c r="A96" i="2"/>
  <c r="Q100" i="7" l="1"/>
  <c r="P100" i="7"/>
  <c r="S100" i="7" s="1"/>
  <c r="R100" i="7"/>
  <c r="U100" i="7"/>
  <c r="T100" i="7"/>
  <c r="V100" i="7" s="1"/>
  <c r="W100" i="7" s="1"/>
  <c r="X100" i="7" s="1"/>
  <c r="E98" i="6"/>
  <c r="I97" i="7"/>
  <c r="G97" i="6"/>
  <c r="C98" i="5"/>
  <c r="D98" i="5"/>
  <c r="W99" i="6"/>
  <c r="X99" i="6" s="1"/>
  <c r="R99" i="6"/>
  <c r="T99" i="6"/>
  <c r="P99" i="6"/>
  <c r="U99" i="6"/>
  <c r="S99" i="6"/>
  <c r="Q99" i="6"/>
  <c r="V99" i="6" s="1"/>
  <c r="G98" i="7"/>
  <c r="I98" i="7" s="1"/>
  <c r="H98" i="7"/>
  <c r="J98" i="7" s="1"/>
  <c r="L97" i="7"/>
  <c r="K97" i="7"/>
  <c r="M97" i="7" s="1"/>
  <c r="N97" i="7" s="1"/>
  <c r="J97" i="7"/>
  <c r="C100" i="7"/>
  <c r="E99" i="7"/>
  <c r="D99" i="7"/>
  <c r="F99" i="7" s="1"/>
  <c r="J96" i="6"/>
  <c r="N96" i="6" s="1"/>
  <c r="I97" i="6"/>
  <c r="H97" i="6"/>
  <c r="L97" i="6" s="1"/>
  <c r="D98" i="6"/>
  <c r="F98" i="6" s="1"/>
  <c r="C99" i="6"/>
  <c r="B100" i="6"/>
  <c r="O100" i="6" s="1"/>
  <c r="A101" i="6"/>
  <c r="A102" i="7"/>
  <c r="B101" i="7"/>
  <c r="O101" i="7" s="1"/>
  <c r="A100" i="5"/>
  <c r="B99" i="5"/>
  <c r="B96" i="2"/>
  <c r="C96" i="2" s="1"/>
  <c r="A97" i="2"/>
  <c r="D95" i="2"/>
  <c r="Q101" i="7" l="1"/>
  <c r="V101" i="7" s="1"/>
  <c r="W101" i="7" s="1"/>
  <c r="X101" i="7" s="1"/>
  <c r="P101" i="7"/>
  <c r="S101" i="7" s="1"/>
  <c r="U101" i="7" s="1"/>
  <c r="R101" i="7"/>
  <c r="T101" i="7"/>
  <c r="G98" i="6"/>
  <c r="Q100" i="6"/>
  <c r="V100" i="6" s="1"/>
  <c r="T100" i="6"/>
  <c r="R100" i="6"/>
  <c r="P100" i="6"/>
  <c r="W100" i="6"/>
  <c r="X100" i="6" s="1"/>
  <c r="U100" i="6"/>
  <c r="S100" i="6"/>
  <c r="C99" i="5"/>
  <c r="D99" i="5"/>
  <c r="G99" i="7"/>
  <c r="H99" i="7" s="1"/>
  <c r="L99" i="7" s="1"/>
  <c r="L98" i="7"/>
  <c r="K98" i="7"/>
  <c r="M98" i="7" s="1"/>
  <c r="N98" i="7" s="1"/>
  <c r="C101" i="7"/>
  <c r="D100" i="7"/>
  <c r="F100" i="7" s="1"/>
  <c r="E100" i="7"/>
  <c r="K97" i="6"/>
  <c r="M97" i="6" s="1"/>
  <c r="J97" i="6"/>
  <c r="N97" i="6" s="1"/>
  <c r="H98" i="6"/>
  <c r="L98" i="6" s="1"/>
  <c r="I98" i="6"/>
  <c r="D99" i="6"/>
  <c r="F99" i="6" s="1"/>
  <c r="E99" i="6"/>
  <c r="C100" i="6"/>
  <c r="B101" i="6"/>
  <c r="O101" i="6" s="1"/>
  <c r="A102" i="6"/>
  <c r="A103" i="7"/>
  <c r="B102" i="7"/>
  <c r="O102" i="7" s="1"/>
  <c r="B100" i="5"/>
  <c r="A101" i="5"/>
  <c r="A98" i="2"/>
  <c r="B97" i="2"/>
  <c r="C97" i="2" s="1"/>
  <c r="D96" i="2"/>
  <c r="R102" i="7" l="1"/>
  <c r="Q102" i="7"/>
  <c r="V102" i="7" s="1"/>
  <c r="W102" i="7" s="1"/>
  <c r="X102" i="7" s="1"/>
  <c r="P102" i="7"/>
  <c r="S102" i="7" s="1"/>
  <c r="T102" i="7"/>
  <c r="U102" i="7"/>
  <c r="E100" i="6"/>
  <c r="I99" i="7"/>
  <c r="C100" i="5"/>
  <c r="D100" i="5"/>
  <c r="Q101" i="6"/>
  <c r="V101" i="6" s="1"/>
  <c r="W101" i="6"/>
  <c r="X101" i="6" s="1"/>
  <c r="T101" i="6"/>
  <c r="R101" i="6"/>
  <c r="P101" i="6"/>
  <c r="U101" i="6"/>
  <c r="S101" i="6"/>
  <c r="G99" i="6"/>
  <c r="H99" i="6" s="1"/>
  <c r="G100" i="7"/>
  <c r="H100" i="7" s="1"/>
  <c r="L100" i="7" s="1"/>
  <c r="J98" i="6"/>
  <c r="I100" i="7"/>
  <c r="C102" i="7"/>
  <c r="D101" i="7"/>
  <c r="G101" i="7" s="1"/>
  <c r="E101" i="7"/>
  <c r="J99" i="7"/>
  <c r="K99" i="7"/>
  <c r="M99" i="7" s="1"/>
  <c r="N99" i="7" s="1"/>
  <c r="K98" i="6"/>
  <c r="M98" i="6" s="1"/>
  <c r="N98" i="6"/>
  <c r="I99" i="6"/>
  <c r="D100" i="6"/>
  <c r="F100" i="6" s="1"/>
  <c r="C101" i="6"/>
  <c r="A103" i="6"/>
  <c r="B102" i="6"/>
  <c r="O102" i="6" s="1"/>
  <c r="A104" i="7"/>
  <c r="B103" i="7"/>
  <c r="O103" i="7" s="1"/>
  <c r="B101" i="5"/>
  <c r="A102" i="5"/>
  <c r="D97" i="2"/>
  <c r="A99" i="2"/>
  <c r="B98" i="2"/>
  <c r="C98" i="2" s="1"/>
  <c r="L99" i="6" l="1"/>
  <c r="J99" i="6"/>
  <c r="C101" i="5"/>
  <c r="D101" i="5"/>
  <c r="R102" i="6"/>
  <c r="U102" i="6"/>
  <c r="W102" i="6"/>
  <c r="X102" i="6" s="1"/>
  <c r="Q102" i="6"/>
  <c r="V102" i="6" s="1"/>
  <c r="S102" i="6"/>
  <c r="P102" i="6"/>
  <c r="T102" i="6"/>
  <c r="G100" i="6"/>
  <c r="I100" i="6" s="1"/>
  <c r="Q103" i="7"/>
  <c r="R103" i="7"/>
  <c r="P103" i="7"/>
  <c r="S103" i="7" s="1"/>
  <c r="U103" i="7"/>
  <c r="T103" i="7"/>
  <c r="V103" i="7" s="1"/>
  <c r="W103" i="7" s="1"/>
  <c r="X103" i="7" s="1"/>
  <c r="F101" i="7"/>
  <c r="I101" i="7" s="1"/>
  <c r="D102" i="7"/>
  <c r="F102" i="7" s="1"/>
  <c r="E102" i="7"/>
  <c r="C103" i="7"/>
  <c r="J100" i="7"/>
  <c r="K100" i="7"/>
  <c r="M100" i="7" s="1"/>
  <c r="N100" i="7" s="1"/>
  <c r="K99" i="6"/>
  <c r="M99" i="6" s="1"/>
  <c r="N99" i="6"/>
  <c r="H100" i="6"/>
  <c r="L100" i="6" s="1"/>
  <c r="D101" i="6"/>
  <c r="F101" i="6" s="1"/>
  <c r="E101" i="6"/>
  <c r="C102" i="6"/>
  <c r="B103" i="6"/>
  <c r="O103" i="6" s="1"/>
  <c r="A104" i="6"/>
  <c r="A105" i="7"/>
  <c r="B104" i="7"/>
  <c r="O104" i="7" s="1"/>
  <c r="A103" i="5"/>
  <c r="B102" i="5"/>
  <c r="D98" i="2"/>
  <c r="A100" i="2"/>
  <c r="B99" i="2"/>
  <c r="C99" i="2" s="1"/>
  <c r="Q104" i="7" l="1"/>
  <c r="P104" i="7"/>
  <c r="S104" i="7" s="1"/>
  <c r="R104" i="7"/>
  <c r="T104" i="7"/>
  <c r="V104" i="7" s="1"/>
  <c r="W104" i="7" s="1"/>
  <c r="X104" i="7" s="1"/>
  <c r="U104" i="7"/>
  <c r="E102" i="6"/>
  <c r="T103" i="6"/>
  <c r="P103" i="6"/>
  <c r="W103" i="6"/>
  <c r="X103" i="6" s="1"/>
  <c r="R103" i="6"/>
  <c r="U103" i="6"/>
  <c r="S103" i="6"/>
  <c r="Q103" i="6"/>
  <c r="V103" i="6" s="1"/>
  <c r="G101" i="6"/>
  <c r="D102" i="5"/>
  <c r="C102" i="5"/>
  <c r="G102" i="7"/>
  <c r="H102" i="7" s="1"/>
  <c r="H101" i="7"/>
  <c r="L101" i="7" s="1"/>
  <c r="E103" i="7"/>
  <c r="D103" i="7"/>
  <c r="F103" i="7" s="1"/>
  <c r="C104" i="7"/>
  <c r="K100" i="6"/>
  <c r="M100" i="6" s="1"/>
  <c r="J100" i="6"/>
  <c r="I101" i="6"/>
  <c r="H101" i="6"/>
  <c r="L101" i="6" s="1"/>
  <c r="D102" i="6"/>
  <c r="F102" i="6" s="1"/>
  <c r="C103" i="6"/>
  <c r="A105" i="6"/>
  <c r="B104" i="6"/>
  <c r="O104" i="6" s="1"/>
  <c r="A106" i="7"/>
  <c r="B105" i="7"/>
  <c r="O105" i="7" s="1"/>
  <c r="A104" i="5"/>
  <c r="B103" i="5"/>
  <c r="D99" i="2"/>
  <c r="B100" i="2"/>
  <c r="C100" i="2" s="1"/>
  <c r="A101" i="2"/>
  <c r="C103" i="5" l="1"/>
  <c r="D103" i="5"/>
  <c r="W104" i="6"/>
  <c r="X104" i="6" s="1"/>
  <c r="S104" i="6"/>
  <c r="T104" i="6"/>
  <c r="R104" i="6"/>
  <c r="P104" i="6"/>
  <c r="U104" i="6"/>
  <c r="Q104" i="6"/>
  <c r="V104" i="6" s="1"/>
  <c r="I102" i="7"/>
  <c r="G102" i="6"/>
  <c r="Q105" i="7"/>
  <c r="R105" i="7"/>
  <c r="P105" i="7"/>
  <c r="S105" i="7" s="1"/>
  <c r="T105" i="7"/>
  <c r="U105" i="7"/>
  <c r="N100" i="6"/>
  <c r="G103" i="7"/>
  <c r="I103" i="7" s="1"/>
  <c r="J101" i="7"/>
  <c r="K101" i="7"/>
  <c r="M101" i="7" s="1"/>
  <c r="N101" i="7" s="1"/>
  <c r="H103" i="7"/>
  <c r="L102" i="7"/>
  <c r="K102" i="7"/>
  <c r="M102" i="7" s="1"/>
  <c r="N102" i="7" s="1"/>
  <c r="J102" i="7"/>
  <c r="E104" i="7"/>
  <c r="D104" i="7"/>
  <c r="G104" i="7" s="1"/>
  <c r="C105" i="7"/>
  <c r="J101" i="6"/>
  <c r="K101" i="6"/>
  <c r="M101" i="6" s="1"/>
  <c r="H102" i="6"/>
  <c r="L102" i="6" s="1"/>
  <c r="I102" i="6"/>
  <c r="D103" i="6"/>
  <c r="F103" i="6" s="1"/>
  <c r="E103" i="6"/>
  <c r="C104" i="6"/>
  <c r="B105" i="6"/>
  <c r="O105" i="6" s="1"/>
  <c r="A106" i="6"/>
  <c r="A107" i="7"/>
  <c r="B106" i="7"/>
  <c r="O106" i="7" s="1"/>
  <c r="B104" i="5"/>
  <c r="A105" i="5"/>
  <c r="A102" i="2"/>
  <c r="B101" i="2"/>
  <c r="C101" i="2" s="1"/>
  <c r="D100" i="2"/>
  <c r="Q105" i="6" l="1"/>
  <c r="V105" i="6" s="1"/>
  <c r="P105" i="6"/>
  <c r="U105" i="6"/>
  <c r="S105" i="6"/>
  <c r="W105" i="6"/>
  <c r="X105" i="6" s="1"/>
  <c r="T105" i="6"/>
  <c r="R105" i="6"/>
  <c r="C104" i="5"/>
  <c r="D104" i="5"/>
  <c r="R106" i="7"/>
  <c r="P106" i="7"/>
  <c r="Q106" i="7"/>
  <c r="S106" i="7"/>
  <c r="T106" i="7"/>
  <c r="U106" i="7"/>
  <c r="G104" i="6"/>
  <c r="V105" i="7"/>
  <c r="W105" i="7" s="1"/>
  <c r="X105" i="7" s="1"/>
  <c r="G103" i="6"/>
  <c r="F104" i="7"/>
  <c r="N101" i="6"/>
  <c r="K103" i="7"/>
  <c r="M103" i="7" s="1"/>
  <c r="N103" i="7" s="1"/>
  <c r="J103" i="7"/>
  <c r="L103" i="7"/>
  <c r="C106" i="7"/>
  <c r="D105" i="7"/>
  <c r="F105" i="7" s="1"/>
  <c r="E105" i="7"/>
  <c r="J102" i="6"/>
  <c r="K102" i="6"/>
  <c r="M102" i="6" s="1"/>
  <c r="H103" i="6"/>
  <c r="L103" i="6" s="1"/>
  <c r="I103" i="6"/>
  <c r="D104" i="6"/>
  <c r="F104" i="6" s="1"/>
  <c r="E104" i="6"/>
  <c r="C105" i="6"/>
  <c r="A107" i="6"/>
  <c r="B106" i="6"/>
  <c r="O106" i="6" s="1"/>
  <c r="A108" i="7"/>
  <c r="B107" i="7"/>
  <c r="O107" i="7" s="1"/>
  <c r="B105" i="5"/>
  <c r="A106" i="5"/>
  <c r="D101" i="2"/>
  <c r="A103" i="2"/>
  <c r="B102" i="2"/>
  <c r="C102" i="2" s="1"/>
  <c r="R107" i="7" l="1"/>
  <c r="Q107" i="7"/>
  <c r="V107" i="7" s="1"/>
  <c r="W107" i="7" s="1"/>
  <c r="X107" i="7" s="1"/>
  <c r="P107" i="7"/>
  <c r="S107" i="7" s="1"/>
  <c r="T107" i="7"/>
  <c r="U107" i="7"/>
  <c r="R106" i="6"/>
  <c r="U106" i="6"/>
  <c r="W106" i="6"/>
  <c r="X106" i="6" s="1"/>
  <c r="Q106" i="6"/>
  <c r="V106" i="6" s="1"/>
  <c r="S106" i="6"/>
  <c r="T106" i="6"/>
  <c r="P106" i="6"/>
  <c r="D105" i="5"/>
  <c r="C105" i="5"/>
  <c r="V106" i="7"/>
  <c r="W106" i="7" s="1"/>
  <c r="X106" i="7" s="1"/>
  <c r="G105" i="7"/>
  <c r="H105" i="7" s="1"/>
  <c r="L105" i="7" s="1"/>
  <c r="N102" i="6"/>
  <c r="I105" i="7"/>
  <c r="E106" i="7"/>
  <c r="D106" i="7"/>
  <c r="F106" i="7" s="1"/>
  <c r="C107" i="7"/>
  <c r="H104" i="7"/>
  <c r="I104" i="7"/>
  <c r="J103" i="6"/>
  <c r="N103" i="6" s="1"/>
  <c r="K103" i="6"/>
  <c r="M103" i="6" s="1"/>
  <c r="I104" i="6"/>
  <c r="H104" i="6"/>
  <c r="L104" i="6" s="1"/>
  <c r="D105" i="6"/>
  <c r="F105" i="6" s="1"/>
  <c r="E105" i="6"/>
  <c r="C106" i="6"/>
  <c r="A108" i="6"/>
  <c r="B107" i="6"/>
  <c r="O107" i="6" s="1"/>
  <c r="A109" i="7"/>
  <c r="B108" i="7"/>
  <c r="O108" i="7" s="1"/>
  <c r="A107" i="5"/>
  <c r="B106" i="5"/>
  <c r="D102" i="2"/>
  <c r="A104" i="2"/>
  <c r="B103" i="2"/>
  <c r="C103" i="2" s="1"/>
  <c r="C106" i="5" l="1"/>
  <c r="D106" i="5"/>
  <c r="W107" i="6"/>
  <c r="X107" i="6" s="1"/>
  <c r="R107" i="6"/>
  <c r="U107" i="6"/>
  <c r="S107" i="6"/>
  <c r="Q107" i="6"/>
  <c r="V107" i="6" s="1"/>
  <c r="T107" i="6"/>
  <c r="P107" i="6"/>
  <c r="R108" i="7"/>
  <c r="Q108" i="7"/>
  <c r="P108" i="7"/>
  <c r="S108" i="7" s="1"/>
  <c r="T108" i="7"/>
  <c r="U108" i="7"/>
  <c r="E106" i="6"/>
  <c r="G105" i="6"/>
  <c r="G106" i="7"/>
  <c r="H106" i="7" s="1"/>
  <c r="C108" i="7"/>
  <c r="J104" i="7"/>
  <c r="K104" i="7"/>
  <c r="M104" i="7" s="1"/>
  <c r="N104" i="7" s="1"/>
  <c r="L104" i="7"/>
  <c r="D107" i="7"/>
  <c r="F107" i="7" s="1"/>
  <c r="E107" i="7"/>
  <c r="K105" i="7"/>
  <c r="M105" i="7" s="1"/>
  <c r="N105" i="7" s="1"/>
  <c r="J105" i="7"/>
  <c r="K104" i="6"/>
  <c r="M104" i="6" s="1"/>
  <c r="J104" i="6"/>
  <c r="I105" i="6"/>
  <c r="H105" i="6"/>
  <c r="L105" i="6" s="1"/>
  <c r="D106" i="6"/>
  <c r="F106" i="6" s="1"/>
  <c r="C107" i="6"/>
  <c r="B108" i="6"/>
  <c r="O108" i="6" s="1"/>
  <c r="A109" i="6"/>
  <c r="A110" i="7"/>
  <c r="B109" i="7"/>
  <c r="O109" i="7" s="1"/>
  <c r="A108" i="5"/>
  <c r="B107" i="5"/>
  <c r="D103" i="2"/>
  <c r="B104" i="2"/>
  <c r="C104" i="2" s="1"/>
  <c r="A105" i="2"/>
  <c r="S108" i="6" l="1"/>
  <c r="Q108" i="6"/>
  <c r="V108" i="6" s="1"/>
  <c r="T108" i="6"/>
  <c r="R108" i="6"/>
  <c r="P108" i="6"/>
  <c r="U108" i="6"/>
  <c r="W108" i="6"/>
  <c r="X108" i="6" s="1"/>
  <c r="C107" i="5"/>
  <c r="D107" i="5"/>
  <c r="I106" i="7"/>
  <c r="V108" i="7"/>
  <c r="W108" i="7" s="1"/>
  <c r="X108" i="7" s="1"/>
  <c r="Q109" i="7"/>
  <c r="V109" i="7" s="1"/>
  <c r="W109" i="7" s="1"/>
  <c r="X109" i="7" s="1"/>
  <c r="P109" i="7"/>
  <c r="S109" i="7" s="1"/>
  <c r="R109" i="7"/>
  <c r="U109" i="7"/>
  <c r="T109" i="7"/>
  <c r="N104" i="6"/>
  <c r="G106" i="6"/>
  <c r="J106" i="7"/>
  <c r="K106" i="7"/>
  <c r="M106" i="7" s="1"/>
  <c r="N106" i="7" s="1"/>
  <c r="G107" i="7"/>
  <c r="I107" i="7" s="1"/>
  <c r="L106" i="7"/>
  <c r="H107" i="7"/>
  <c r="L107" i="7" s="1"/>
  <c r="C109" i="7"/>
  <c r="D108" i="7"/>
  <c r="F108" i="7" s="1"/>
  <c r="E108" i="7"/>
  <c r="K105" i="6"/>
  <c r="M105" i="6" s="1"/>
  <c r="H106" i="6"/>
  <c r="L106" i="6" s="1"/>
  <c r="I106" i="6"/>
  <c r="D107" i="6"/>
  <c r="F107" i="6" s="1"/>
  <c r="E107" i="6"/>
  <c r="J105" i="6"/>
  <c r="N105" i="6" s="1"/>
  <c r="C108" i="6"/>
  <c r="B109" i="6"/>
  <c r="O109" i="6" s="1"/>
  <c r="A110" i="6"/>
  <c r="A111" i="7"/>
  <c r="B110" i="7"/>
  <c r="O110" i="7" s="1"/>
  <c r="B108" i="5"/>
  <c r="A109" i="5"/>
  <c r="A106" i="2"/>
  <c r="B105" i="2"/>
  <c r="C105" i="2" s="1"/>
  <c r="D104" i="2"/>
  <c r="C108" i="5" l="1"/>
  <c r="D108" i="5"/>
  <c r="S109" i="6"/>
  <c r="W109" i="6"/>
  <c r="X109" i="6" s="1"/>
  <c r="T109" i="6"/>
  <c r="R109" i="6"/>
  <c r="P109" i="6"/>
  <c r="U109" i="6"/>
  <c r="Q109" i="6"/>
  <c r="V109" i="6" s="1"/>
  <c r="P110" i="7"/>
  <c r="R110" i="7"/>
  <c r="Q110" i="7"/>
  <c r="S110" i="7"/>
  <c r="T110" i="7"/>
  <c r="U110" i="7"/>
  <c r="G107" i="6"/>
  <c r="I107" i="6" s="1"/>
  <c r="G108" i="7"/>
  <c r="I108" i="7" s="1"/>
  <c r="J107" i="7"/>
  <c r="K107" i="7"/>
  <c r="M107" i="7" s="1"/>
  <c r="N107" i="7" s="1"/>
  <c r="H108" i="7"/>
  <c r="C110" i="7"/>
  <c r="E109" i="7"/>
  <c r="D109" i="7"/>
  <c r="F109" i="7" s="1"/>
  <c r="J106" i="6"/>
  <c r="E108" i="6"/>
  <c r="K106" i="6"/>
  <c r="M106" i="6" s="1"/>
  <c r="N106" i="6" s="1"/>
  <c r="H107" i="6"/>
  <c r="L107" i="6" s="1"/>
  <c r="D108" i="6"/>
  <c r="F108" i="6" s="1"/>
  <c r="C109" i="6"/>
  <c r="B110" i="6"/>
  <c r="O110" i="6" s="1"/>
  <c r="A111" i="6"/>
  <c r="A112" i="7"/>
  <c r="B111" i="7"/>
  <c r="O111" i="7" s="1"/>
  <c r="B109" i="5"/>
  <c r="A110" i="5"/>
  <c r="D105" i="2"/>
  <c r="A107" i="2"/>
  <c r="B106" i="2"/>
  <c r="C106" i="2" s="1"/>
  <c r="Q111" i="7" l="1"/>
  <c r="S111" i="7"/>
  <c r="P111" i="7"/>
  <c r="R111" i="7"/>
  <c r="T111" i="7"/>
  <c r="V111" i="7" s="1"/>
  <c r="W111" i="7" s="1"/>
  <c r="X111" i="7" s="1"/>
  <c r="U111" i="7"/>
  <c r="V110" i="7"/>
  <c r="W110" i="7" s="1"/>
  <c r="X110" i="7" s="1"/>
  <c r="C109" i="5"/>
  <c r="D109" i="5"/>
  <c r="T110" i="6"/>
  <c r="P110" i="6"/>
  <c r="R110" i="6"/>
  <c r="U110" i="6"/>
  <c r="W110" i="6"/>
  <c r="X110" i="6" s="1"/>
  <c r="Q110" i="6"/>
  <c r="V110" i="6" s="1"/>
  <c r="S110" i="6"/>
  <c r="G108" i="6"/>
  <c r="G109" i="7"/>
  <c r="I109" i="7" s="1"/>
  <c r="D110" i="7"/>
  <c r="F110" i="7" s="1"/>
  <c r="E110" i="7"/>
  <c r="K108" i="7"/>
  <c r="M108" i="7" s="1"/>
  <c r="N108" i="7" s="1"/>
  <c r="J108" i="7"/>
  <c r="L108" i="7"/>
  <c r="C111" i="7"/>
  <c r="E109" i="6"/>
  <c r="K107" i="6"/>
  <c r="M107" i="6" s="1"/>
  <c r="J107" i="6"/>
  <c r="I108" i="6"/>
  <c r="H108" i="6"/>
  <c r="L108" i="6" s="1"/>
  <c r="D109" i="6"/>
  <c r="F109" i="6" s="1"/>
  <c r="C110" i="6"/>
  <c r="A112" i="6"/>
  <c r="B111" i="6"/>
  <c r="O111" i="6" s="1"/>
  <c r="A113" i="7"/>
  <c r="B112" i="7"/>
  <c r="O112" i="7" s="1"/>
  <c r="A111" i="5"/>
  <c r="B110" i="5"/>
  <c r="D106" i="2"/>
  <c r="B107" i="2"/>
  <c r="C107" i="2" s="1"/>
  <c r="A108" i="2"/>
  <c r="D110" i="5" l="1"/>
  <c r="C110" i="5"/>
  <c r="H109" i="7"/>
  <c r="L109" i="7" s="1"/>
  <c r="T111" i="6"/>
  <c r="U111" i="6"/>
  <c r="S111" i="6"/>
  <c r="Q111" i="6"/>
  <c r="V111" i="6" s="1"/>
  <c r="W111" i="6"/>
  <c r="X111" i="6" s="1"/>
  <c r="R111" i="6"/>
  <c r="P111" i="6"/>
  <c r="G109" i="6"/>
  <c r="P112" i="7"/>
  <c r="Q112" i="7"/>
  <c r="R112" i="7"/>
  <c r="S112" i="7"/>
  <c r="U112" i="7"/>
  <c r="T112" i="7"/>
  <c r="V112" i="7" s="1"/>
  <c r="W112" i="7" s="1"/>
  <c r="X112" i="7" s="1"/>
  <c r="N107" i="6"/>
  <c r="K109" i="7"/>
  <c r="M109" i="7" s="1"/>
  <c r="N109" i="7" s="1"/>
  <c r="J109" i="7"/>
  <c r="G110" i="7"/>
  <c r="H110" i="7" s="1"/>
  <c r="L110" i="7" s="1"/>
  <c r="D111" i="7"/>
  <c r="G111" i="7" s="1"/>
  <c r="E111" i="7"/>
  <c r="C112" i="7"/>
  <c r="E110" i="6"/>
  <c r="K108" i="6"/>
  <c r="M108" i="6" s="1"/>
  <c r="H109" i="6"/>
  <c r="L109" i="6" s="1"/>
  <c r="I109" i="6"/>
  <c r="D110" i="6"/>
  <c r="F110" i="6" s="1"/>
  <c r="J108" i="6"/>
  <c r="N108" i="6" s="1"/>
  <c r="C111" i="6"/>
  <c r="B112" i="6"/>
  <c r="O112" i="6" s="1"/>
  <c r="A113" i="6"/>
  <c r="A114" i="7"/>
  <c r="B113" i="7"/>
  <c r="O113" i="7" s="1"/>
  <c r="A112" i="5"/>
  <c r="B111" i="5"/>
  <c r="B108" i="2"/>
  <c r="C108" i="2" s="1"/>
  <c r="A109" i="2"/>
  <c r="D107" i="2"/>
  <c r="Q113" i="7" l="1"/>
  <c r="R113" i="7"/>
  <c r="P113" i="7"/>
  <c r="S113" i="7" s="1"/>
  <c r="U113" i="7"/>
  <c r="T113" i="7"/>
  <c r="V113" i="7" s="1"/>
  <c r="W113" i="7" s="1"/>
  <c r="X113" i="7" s="1"/>
  <c r="G110" i="6"/>
  <c r="E111" i="6"/>
  <c r="D111" i="5"/>
  <c r="C111" i="5"/>
  <c r="P112" i="6"/>
  <c r="W112" i="6"/>
  <c r="X112" i="6" s="1"/>
  <c r="S112" i="6"/>
  <c r="Q112" i="6"/>
  <c r="V112" i="6" s="1"/>
  <c r="T112" i="6"/>
  <c r="U112" i="6"/>
  <c r="R112" i="6"/>
  <c r="I110" i="7"/>
  <c r="K110" i="7"/>
  <c r="M110" i="7" s="1"/>
  <c r="N110" i="7" s="1"/>
  <c r="J110" i="7"/>
  <c r="F111" i="7"/>
  <c r="I111" i="7" s="1"/>
  <c r="C113" i="7"/>
  <c r="E112" i="7"/>
  <c r="D112" i="7"/>
  <c r="F112" i="7" s="1"/>
  <c r="J109" i="6"/>
  <c r="K109" i="6"/>
  <c r="M109" i="6" s="1"/>
  <c r="N109" i="6" s="1"/>
  <c r="I110" i="6"/>
  <c r="H110" i="6"/>
  <c r="L110" i="6" s="1"/>
  <c r="D111" i="6"/>
  <c r="F111" i="6" s="1"/>
  <c r="C112" i="6"/>
  <c r="B113" i="6"/>
  <c r="O113" i="6" s="1"/>
  <c r="A114" i="6"/>
  <c r="A115" i="7"/>
  <c r="B114" i="7"/>
  <c r="O114" i="7" s="1"/>
  <c r="B112" i="5"/>
  <c r="A113" i="5"/>
  <c r="B109" i="2"/>
  <c r="C109" i="2" s="1"/>
  <c r="A110" i="2"/>
  <c r="D108" i="2"/>
  <c r="C112" i="5" l="1"/>
  <c r="D112" i="5"/>
  <c r="G111" i="6"/>
  <c r="U113" i="6"/>
  <c r="S113" i="6"/>
  <c r="W113" i="6"/>
  <c r="X113" i="6" s="1"/>
  <c r="T113" i="6"/>
  <c r="R113" i="6"/>
  <c r="P113" i="6"/>
  <c r="Q113" i="6"/>
  <c r="V113" i="6" s="1"/>
  <c r="R114" i="7"/>
  <c r="Q114" i="7"/>
  <c r="P114" i="7"/>
  <c r="S114" i="7" s="1"/>
  <c r="U114" i="7"/>
  <c r="E112" i="6"/>
  <c r="G112" i="7"/>
  <c r="H112" i="7" s="1"/>
  <c r="K112" i="7" s="1"/>
  <c r="M112" i="7" s="1"/>
  <c r="N112" i="7" s="1"/>
  <c r="H111" i="7"/>
  <c r="E113" i="7"/>
  <c r="D113" i="7"/>
  <c r="F113" i="7" s="1"/>
  <c r="C114" i="7"/>
  <c r="K110" i="6"/>
  <c r="M110" i="6" s="1"/>
  <c r="J110" i="6"/>
  <c r="I111" i="6"/>
  <c r="H111" i="6"/>
  <c r="L111" i="6" s="1"/>
  <c r="D112" i="6"/>
  <c r="F112" i="6" s="1"/>
  <c r="C113" i="6"/>
  <c r="A115" i="6"/>
  <c r="B114" i="6"/>
  <c r="O114" i="6" s="1"/>
  <c r="A116" i="7"/>
  <c r="B115" i="7"/>
  <c r="O115" i="7" s="1"/>
  <c r="B113" i="5"/>
  <c r="A114" i="5"/>
  <c r="A111" i="2"/>
  <c r="B110" i="2"/>
  <c r="C110" i="2" s="1"/>
  <c r="D109" i="2"/>
  <c r="G112" i="6" l="1"/>
  <c r="T114" i="7"/>
  <c r="V114" i="7"/>
  <c r="W114" i="7" s="1"/>
  <c r="X114" i="7" s="1"/>
  <c r="R114" i="6"/>
  <c r="Q114" i="6"/>
  <c r="V114" i="6" s="1"/>
  <c r="S114" i="6"/>
  <c r="T114" i="6"/>
  <c r="P114" i="6"/>
  <c r="U114" i="6"/>
  <c r="W114" i="6"/>
  <c r="X114" i="6" s="1"/>
  <c r="I112" i="7"/>
  <c r="D113" i="5"/>
  <c r="C113" i="5"/>
  <c r="R115" i="7"/>
  <c r="Q115" i="7"/>
  <c r="S115" i="7"/>
  <c r="P115" i="7"/>
  <c r="U115" i="7"/>
  <c r="T115" i="7"/>
  <c r="V115" i="7" s="1"/>
  <c r="W115" i="7" s="1"/>
  <c r="X115" i="7" s="1"/>
  <c r="N110" i="6"/>
  <c r="G113" i="7"/>
  <c r="L112" i="7"/>
  <c r="J112" i="7"/>
  <c r="L111" i="7"/>
  <c r="J111" i="7"/>
  <c r="K111" i="7"/>
  <c r="M111" i="7" s="1"/>
  <c r="N111" i="7" s="1"/>
  <c r="H113" i="7"/>
  <c r="L113" i="7" s="1"/>
  <c r="E114" i="7"/>
  <c r="D114" i="7"/>
  <c r="F114" i="7" s="1"/>
  <c r="I113" i="7"/>
  <c r="C115" i="7"/>
  <c r="K111" i="6"/>
  <c r="M111" i="6" s="1"/>
  <c r="J111" i="6"/>
  <c r="N111" i="6" s="1"/>
  <c r="I112" i="6"/>
  <c r="H112" i="6"/>
  <c r="L112" i="6" s="1"/>
  <c r="D113" i="6"/>
  <c r="F113" i="6" s="1"/>
  <c r="E113" i="6"/>
  <c r="C114" i="6"/>
  <c r="A116" i="6"/>
  <c r="B115" i="6"/>
  <c r="O115" i="6" s="1"/>
  <c r="A117" i="7"/>
  <c r="B116" i="7"/>
  <c r="O116" i="7" s="1"/>
  <c r="A115" i="5"/>
  <c r="B114" i="5"/>
  <c r="D110" i="2"/>
  <c r="B111" i="2"/>
  <c r="C111" i="2" s="1"/>
  <c r="A112" i="2"/>
  <c r="G113" i="6" l="1"/>
  <c r="E114" i="6"/>
  <c r="R116" i="7"/>
  <c r="Q116" i="7"/>
  <c r="V116" i="7" s="1"/>
  <c r="W116" i="7" s="1"/>
  <c r="X116" i="7" s="1"/>
  <c r="P116" i="7"/>
  <c r="S116" i="7"/>
  <c r="T116" i="7"/>
  <c r="U116" i="7"/>
  <c r="C114" i="5"/>
  <c r="D114" i="5"/>
  <c r="W115" i="6"/>
  <c r="X115" i="6" s="1"/>
  <c r="T115" i="6"/>
  <c r="P115" i="6"/>
  <c r="U115" i="6"/>
  <c r="S115" i="6"/>
  <c r="Q115" i="6"/>
  <c r="V115" i="6" s="1"/>
  <c r="R115" i="6"/>
  <c r="G114" i="7"/>
  <c r="H114" i="7"/>
  <c r="J114" i="7" s="1"/>
  <c r="I114" i="7"/>
  <c r="K113" i="7"/>
  <c r="M113" i="7" s="1"/>
  <c r="N113" i="7" s="1"/>
  <c r="J113" i="7"/>
  <c r="E115" i="7"/>
  <c r="D115" i="7"/>
  <c r="F115" i="7" s="1"/>
  <c r="C116" i="7"/>
  <c r="K112" i="6"/>
  <c r="M112" i="6" s="1"/>
  <c r="J112" i="6"/>
  <c r="H113" i="6"/>
  <c r="L113" i="6" s="1"/>
  <c r="I113" i="6"/>
  <c r="D114" i="6"/>
  <c r="F114" i="6" s="1"/>
  <c r="C115" i="6"/>
  <c r="B116" i="6"/>
  <c r="O116" i="6" s="1"/>
  <c r="A117" i="6"/>
  <c r="A118" i="7"/>
  <c r="B117" i="7"/>
  <c r="O117" i="7" s="1"/>
  <c r="A116" i="5"/>
  <c r="B115" i="5"/>
  <c r="B112" i="2"/>
  <c r="C112" i="2" s="1"/>
  <c r="A113" i="2"/>
  <c r="D111" i="2"/>
  <c r="E115" i="6" l="1"/>
  <c r="Q117" i="7"/>
  <c r="P117" i="7"/>
  <c r="S117" i="7" s="1"/>
  <c r="R117" i="7"/>
  <c r="U117" i="7"/>
  <c r="T117" i="7"/>
  <c r="V117" i="7" s="1"/>
  <c r="W117" i="7" s="1"/>
  <c r="X117" i="7" s="1"/>
  <c r="G114" i="6"/>
  <c r="H114" i="6" s="1"/>
  <c r="L114" i="6" s="1"/>
  <c r="C115" i="5"/>
  <c r="D115" i="5"/>
  <c r="W116" i="6"/>
  <c r="X116" i="6" s="1"/>
  <c r="S116" i="6"/>
  <c r="U116" i="6"/>
  <c r="Q116" i="6"/>
  <c r="V116" i="6" s="1"/>
  <c r="T116" i="6"/>
  <c r="R116" i="6"/>
  <c r="P116" i="6"/>
  <c r="G115" i="7"/>
  <c r="I115" i="7" s="1"/>
  <c r="N112" i="6"/>
  <c r="L114" i="7"/>
  <c r="K114" i="7"/>
  <c r="M114" i="7" s="1"/>
  <c r="N114" i="7" s="1"/>
  <c r="C117" i="7"/>
  <c r="D116" i="7"/>
  <c r="F116" i="7" s="1"/>
  <c r="E116" i="7"/>
  <c r="J113" i="6"/>
  <c r="K113" i="6"/>
  <c r="M113" i="6" s="1"/>
  <c r="I114" i="6"/>
  <c r="D115" i="6"/>
  <c r="F115" i="6" s="1"/>
  <c r="C116" i="6"/>
  <c r="B117" i="6"/>
  <c r="O117" i="6" s="1"/>
  <c r="A118" i="6"/>
  <c r="A119" i="7"/>
  <c r="B118" i="7"/>
  <c r="O118" i="7" s="1"/>
  <c r="B116" i="5"/>
  <c r="A117" i="5"/>
  <c r="B113" i="2"/>
  <c r="C113" i="2" s="1"/>
  <c r="A114" i="2"/>
  <c r="D112" i="2"/>
  <c r="R117" i="6" l="1"/>
  <c r="P117" i="6"/>
  <c r="U117" i="6"/>
  <c r="Q117" i="6"/>
  <c r="V117" i="6" s="1"/>
  <c r="W117" i="6"/>
  <c r="X117" i="6" s="1"/>
  <c r="S117" i="6"/>
  <c r="T117" i="6"/>
  <c r="Q118" i="7"/>
  <c r="V118" i="7" s="1"/>
  <c r="W118" i="7" s="1"/>
  <c r="X118" i="7" s="1"/>
  <c r="R118" i="7"/>
  <c r="P118" i="7"/>
  <c r="S118" i="7" s="1"/>
  <c r="T118" i="7"/>
  <c r="U118" i="7"/>
  <c r="E116" i="6"/>
  <c r="H115" i="7"/>
  <c r="G115" i="6"/>
  <c r="H115" i="6" s="1"/>
  <c r="L115" i="6" s="1"/>
  <c r="C116" i="5"/>
  <c r="D116" i="5"/>
  <c r="G116" i="7"/>
  <c r="I116" i="7" s="1"/>
  <c r="N113" i="6"/>
  <c r="H116" i="7"/>
  <c r="J116" i="7" s="1"/>
  <c r="L115" i="7"/>
  <c r="J115" i="7"/>
  <c r="K115" i="7"/>
  <c r="M115" i="7" s="1"/>
  <c r="N115" i="7" s="1"/>
  <c r="C118" i="7"/>
  <c r="D117" i="7"/>
  <c r="F117" i="7" s="1"/>
  <c r="E117" i="7"/>
  <c r="K114" i="6"/>
  <c r="M114" i="6" s="1"/>
  <c r="J114" i="6"/>
  <c r="D116" i="6"/>
  <c r="F116" i="6" s="1"/>
  <c r="C117" i="6"/>
  <c r="A119" i="6"/>
  <c r="B118" i="6"/>
  <c r="O118" i="6" s="1"/>
  <c r="A120" i="7"/>
  <c r="B119" i="7"/>
  <c r="O119" i="7" s="1"/>
  <c r="B117" i="5"/>
  <c r="A118" i="5"/>
  <c r="A115" i="2"/>
  <c r="B114" i="2"/>
  <c r="C114" i="2" s="1"/>
  <c r="D113" i="2"/>
  <c r="T118" i="6" l="1"/>
  <c r="P118" i="6"/>
  <c r="S118" i="6"/>
  <c r="R118" i="6"/>
  <c r="U118" i="6"/>
  <c r="W118" i="6"/>
  <c r="X118" i="6" s="1"/>
  <c r="Q118" i="6"/>
  <c r="V118" i="6" s="1"/>
  <c r="I115" i="6"/>
  <c r="C117" i="5"/>
  <c r="D117" i="5"/>
  <c r="G116" i="6"/>
  <c r="I116" i="6" s="1"/>
  <c r="S119" i="7"/>
  <c r="Q119" i="7"/>
  <c r="R119" i="7"/>
  <c r="P119" i="7"/>
  <c r="U119" i="7"/>
  <c r="T119" i="7"/>
  <c r="V119" i="7" s="1"/>
  <c r="W119" i="7" s="1"/>
  <c r="X119" i="7" s="1"/>
  <c r="N114" i="6"/>
  <c r="G117" i="7"/>
  <c r="H117" i="7" s="1"/>
  <c r="L117" i="7" s="1"/>
  <c r="K116" i="7"/>
  <c r="M116" i="7" s="1"/>
  <c r="N116" i="7" s="1"/>
  <c r="L116" i="7"/>
  <c r="I117" i="7"/>
  <c r="C119" i="7"/>
  <c r="D118" i="7"/>
  <c r="F118" i="7" s="1"/>
  <c r="E118" i="7"/>
  <c r="E117" i="6"/>
  <c r="J115" i="6"/>
  <c r="H116" i="6"/>
  <c r="L116" i="6" s="1"/>
  <c r="K115" i="6"/>
  <c r="M115" i="6" s="1"/>
  <c r="D117" i="6"/>
  <c r="F117" i="6" s="1"/>
  <c r="C118" i="6"/>
  <c r="A120" i="6"/>
  <c r="B119" i="6"/>
  <c r="O119" i="6" s="1"/>
  <c r="A121" i="7"/>
  <c r="B120" i="7"/>
  <c r="O120" i="7" s="1"/>
  <c r="A119" i="5"/>
  <c r="B118" i="5"/>
  <c r="D114" i="2"/>
  <c r="A116" i="2"/>
  <c r="B115" i="2"/>
  <c r="C115" i="2" s="1"/>
  <c r="D118" i="5" l="1"/>
  <c r="C118" i="5"/>
  <c r="P119" i="6"/>
  <c r="W119" i="6"/>
  <c r="X119" i="6" s="1"/>
  <c r="R119" i="6"/>
  <c r="U119" i="6"/>
  <c r="S119" i="6"/>
  <c r="Q119" i="6"/>
  <c r="V119" i="6" s="1"/>
  <c r="T119" i="6"/>
  <c r="G117" i="6"/>
  <c r="I117" i="6" s="1"/>
  <c r="R120" i="7"/>
  <c r="P120" i="7"/>
  <c r="S120" i="7" s="1"/>
  <c r="Q120" i="7"/>
  <c r="U120" i="7"/>
  <c r="T120" i="7"/>
  <c r="V120" i="7" s="1"/>
  <c r="W120" i="7" s="1"/>
  <c r="X120" i="7" s="1"/>
  <c r="E118" i="6"/>
  <c r="G118" i="7"/>
  <c r="H118" i="7" s="1"/>
  <c r="N115" i="6"/>
  <c r="K117" i="7"/>
  <c r="M117" i="7" s="1"/>
  <c r="N117" i="7" s="1"/>
  <c r="J117" i="7"/>
  <c r="I118" i="7"/>
  <c r="D119" i="7"/>
  <c r="F119" i="7" s="1"/>
  <c r="E119" i="7"/>
  <c r="C120" i="7"/>
  <c r="J116" i="6"/>
  <c r="K116" i="6"/>
  <c r="M116" i="6" s="1"/>
  <c r="H117" i="6"/>
  <c r="L117" i="6" s="1"/>
  <c r="D118" i="6"/>
  <c r="F118" i="6" s="1"/>
  <c r="C119" i="6"/>
  <c r="B120" i="6"/>
  <c r="O120" i="6" s="1"/>
  <c r="A121" i="6"/>
  <c r="A122" i="7"/>
  <c r="B121" i="7"/>
  <c r="O121" i="7" s="1"/>
  <c r="A120" i="5"/>
  <c r="B119" i="5"/>
  <c r="D115" i="2"/>
  <c r="B116" i="2"/>
  <c r="C116" i="2" s="1"/>
  <c r="A117" i="2"/>
  <c r="Q121" i="7" l="1"/>
  <c r="R121" i="7"/>
  <c r="P121" i="7"/>
  <c r="S121" i="7" s="1"/>
  <c r="U121" i="7"/>
  <c r="T121" i="7"/>
  <c r="V121" i="7" s="1"/>
  <c r="W121" i="7" s="1"/>
  <c r="X121" i="7" s="1"/>
  <c r="E119" i="6"/>
  <c r="G119" i="6"/>
  <c r="D119" i="5"/>
  <c r="C119" i="5"/>
  <c r="U120" i="6"/>
  <c r="P120" i="6"/>
  <c r="W120" i="6"/>
  <c r="X120" i="6" s="1"/>
  <c r="S120" i="6"/>
  <c r="T120" i="6"/>
  <c r="R120" i="6"/>
  <c r="Q120" i="6"/>
  <c r="V120" i="6" s="1"/>
  <c r="G118" i="6"/>
  <c r="G119" i="7"/>
  <c r="I119" i="7" s="1"/>
  <c r="N116" i="6"/>
  <c r="H119" i="7"/>
  <c r="K119" i="7" s="1"/>
  <c r="M119" i="7" s="1"/>
  <c r="N119" i="7" s="1"/>
  <c r="E120" i="7"/>
  <c r="D120" i="7"/>
  <c r="F120" i="7" s="1"/>
  <c r="J118" i="7"/>
  <c r="K118" i="7"/>
  <c r="M118" i="7" s="1"/>
  <c r="N118" i="7" s="1"/>
  <c r="L118" i="7"/>
  <c r="C121" i="7"/>
  <c r="K117" i="6"/>
  <c r="M117" i="6" s="1"/>
  <c r="H118" i="6"/>
  <c r="L118" i="6" s="1"/>
  <c r="I118" i="6"/>
  <c r="D119" i="6"/>
  <c r="F119" i="6" s="1"/>
  <c r="J117" i="6"/>
  <c r="C120" i="6"/>
  <c r="B121" i="6"/>
  <c r="O121" i="6" s="1"/>
  <c r="A122" i="6"/>
  <c r="A123" i="7"/>
  <c r="B122" i="7"/>
  <c r="O122" i="7" s="1"/>
  <c r="B120" i="5"/>
  <c r="A121" i="5"/>
  <c r="A118" i="2"/>
  <c r="B117" i="2"/>
  <c r="C117" i="2" s="1"/>
  <c r="D116" i="2"/>
  <c r="Q122" i="7" l="1"/>
  <c r="R122" i="7"/>
  <c r="P122" i="7"/>
  <c r="S122" i="7"/>
  <c r="T122" i="7" s="1"/>
  <c r="V122" i="7" s="1"/>
  <c r="W122" i="7" s="1"/>
  <c r="X122" i="7" s="1"/>
  <c r="U122" i="7"/>
  <c r="N117" i="6"/>
  <c r="C120" i="5"/>
  <c r="D120" i="5"/>
  <c r="W121" i="6"/>
  <c r="X121" i="6" s="1"/>
  <c r="T121" i="6"/>
  <c r="R121" i="6"/>
  <c r="P121" i="6"/>
  <c r="S121" i="6"/>
  <c r="Q121" i="6"/>
  <c r="V121" i="6" s="1"/>
  <c r="U121" i="6"/>
  <c r="G120" i="7"/>
  <c r="J119" i="7"/>
  <c r="L119" i="7"/>
  <c r="H120" i="7"/>
  <c r="I120" i="7"/>
  <c r="C122" i="7"/>
  <c r="E121" i="7"/>
  <c r="D121" i="7"/>
  <c r="F121" i="7" s="1"/>
  <c r="J118" i="6"/>
  <c r="K118" i="6"/>
  <c r="M118" i="6" s="1"/>
  <c r="H119" i="6"/>
  <c r="L119" i="6" s="1"/>
  <c r="I119" i="6"/>
  <c r="D120" i="6"/>
  <c r="F120" i="6" s="1"/>
  <c r="E120" i="6"/>
  <c r="C121" i="6"/>
  <c r="A123" i="6"/>
  <c r="B122" i="6"/>
  <c r="O122" i="6" s="1"/>
  <c r="A124" i="7"/>
  <c r="B123" i="7"/>
  <c r="O123" i="7" s="1"/>
  <c r="B121" i="5"/>
  <c r="A122" i="5"/>
  <c r="D117" i="2"/>
  <c r="A119" i="2"/>
  <c r="B118" i="2"/>
  <c r="C118" i="2" s="1"/>
  <c r="R122" i="6" l="1"/>
  <c r="P122" i="6"/>
  <c r="U122" i="6"/>
  <c r="W122" i="6"/>
  <c r="X122" i="6" s="1"/>
  <c r="Q122" i="6"/>
  <c r="V122" i="6" s="1"/>
  <c r="S122" i="6"/>
  <c r="T122" i="6"/>
  <c r="E121" i="6"/>
  <c r="D121" i="5"/>
  <c r="C121" i="5"/>
  <c r="R123" i="7"/>
  <c r="S123" i="7"/>
  <c r="Q123" i="7"/>
  <c r="P123" i="7"/>
  <c r="T123" i="7"/>
  <c r="V123" i="7" s="1"/>
  <c r="W123" i="7" s="1"/>
  <c r="X123" i="7" s="1"/>
  <c r="U123" i="7"/>
  <c r="G120" i="6"/>
  <c r="G121" i="7"/>
  <c r="I121" i="7" s="1"/>
  <c r="N118" i="6"/>
  <c r="C123" i="7"/>
  <c r="K120" i="7"/>
  <c r="M120" i="7" s="1"/>
  <c r="N120" i="7" s="1"/>
  <c r="J120" i="7"/>
  <c r="L120" i="7"/>
  <c r="E122" i="7"/>
  <c r="D122" i="7"/>
  <c r="F122" i="7" s="1"/>
  <c r="K119" i="6"/>
  <c r="M119" i="6" s="1"/>
  <c r="J119" i="6"/>
  <c r="N119" i="6" s="1"/>
  <c r="I120" i="6"/>
  <c r="H120" i="6"/>
  <c r="L120" i="6" s="1"/>
  <c r="D121" i="6"/>
  <c r="F121" i="6" s="1"/>
  <c r="C122" i="6"/>
  <c r="A124" i="6"/>
  <c r="B123" i="6"/>
  <c r="O123" i="6" s="1"/>
  <c r="A125" i="7"/>
  <c r="B124" i="7"/>
  <c r="O124" i="7" s="1"/>
  <c r="A123" i="5"/>
  <c r="B122" i="5"/>
  <c r="D118" i="2"/>
  <c r="A120" i="2"/>
  <c r="B119" i="2"/>
  <c r="C119" i="2" s="1"/>
  <c r="P124" i="7" l="1"/>
  <c r="S124" i="7" s="1"/>
  <c r="R124" i="7"/>
  <c r="Q124" i="7"/>
  <c r="U124" i="7"/>
  <c r="T124" i="7"/>
  <c r="C122" i="5"/>
  <c r="D122" i="5"/>
  <c r="R123" i="6"/>
  <c r="U123" i="6"/>
  <c r="S123" i="6"/>
  <c r="Q123" i="6"/>
  <c r="V123" i="6" s="1"/>
  <c r="T123" i="6"/>
  <c r="W123" i="6"/>
  <c r="X123" i="6" s="1"/>
  <c r="P123" i="6"/>
  <c r="E122" i="6"/>
  <c r="G122" i="6"/>
  <c r="G121" i="6"/>
  <c r="H121" i="7"/>
  <c r="G122" i="7"/>
  <c r="H122" i="7"/>
  <c r="J122" i="7" s="1"/>
  <c r="E123" i="7"/>
  <c r="D123" i="7"/>
  <c r="F123" i="7" s="1"/>
  <c r="I122" i="7"/>
  <c r="C124" i="7"/>
  <c r="K120" i="6"/>
  <c r="M120" i="6" s="1"/>
  <c r="J120" i="6"/>
  <c r="N120" i="6" s="1"/>
  <c r="I121" i="6"/>
  <c r="H121" i="6"/>
  <c r="L121" i="6" s="1"/>
  <c r="D122" i="6"/>
  <c r="F122" i="6" s="1"/>
  <c r="C123" i="6"/>
  <c r="B124" i="6"/>
  <c r="O124" i="6" s="1"/>
  <c r="A125" i="6"/>
  <c r="A126" i="7"/>
  <c r="B125" i="7"/>
  <c r="O125" i="7" s="1"/>
  <c r="A124" i="5"/>
  <c r="B123" i="5"/>
  <c r="D119" i="2"/>
  <c r="B120" i="2"/>
  <c r="C120" i="2" s="1"/>
  <c r="A121" i="2"/>
  <c r="C123" i="5" l="1"/>
  <c r="D123" i="5"/>
  <c r="R124" i="6"/>
  <c r="P124" i="6"/>
  <c r="W124" i="6"/>
  <c r="X124" i="6" s="1"/>
  <c r="U124" i="6"/>
  <c r="Q124" i="6"/>
  <c r="V124" i="6" s="1"/>
  <c r="S124" i="6"/>
  <c r="T124" i="6"/>
  <c r="Q125" i="7"/>
  <c r="P125" i="7"/>
  <c r="S125" i="7" s="1"/>
  <c r="R125" i="7"/>
  <c r="T125" i="7"/>
  <c r="V125" i="7" s="1"/>
  <c r="W125" i="7" s="1"/>
  <c r="X125" i="7" s="1"/>
  <c r="U125" i="7"/>
  <c r="E123" i="6"/>
  <c r="V124" i="7"/>
  <c r="W124" i="7" s="1"/>
  <c r="X124" i="7" s="1"/>
  <c r="G123" i="7"/>
  <c r="L122" i="7"/>
  <c r="L121" i="7"/>
  <c r="J121" i="7"/>
  <c r="K121" i="7"/>
  <c r="M121" i="7" s="1"/>
  <c r="N121" i="7" s="1"/>
  <c r="K122" i="7"/>
  <c r="M122" i="7" s="1"/>
  <c r="N122" i="7" s="1"/>
  <c r="I123" i="7"/>
  <c r="C125" i="7"/>
  <c r="H123" i="7"/>
  <c r="E124" i="7"/>
  <c r="D124" i="7"/>
  <c r="F124" i="7" s="1"/>
  <c r="K121" i="6"/>
  <c r="M121" i="6" s="1"/>
  <c r="J121" i="6"/>
  <c r="I122" i="6"/>
  <c r="H122" i="6"/>
  <c r="L122" i="6" s="1"/>
  <c r="D123" i="6"/>
  <c r="F123" i="6" s="1"/>
  <c r="C124" i="6"/>
  <c r="B125" i="6"/>
  <c r="O125" i="6" s="1"/>
  <c r="A126" i="6"/>
  <c r="A127" i="7"/>
  <c r="B126" i="7"/>
  <c r="O126" i="7" s="1"/>
  <c r="B124" i="5"/>
  <c r="A125" i="5"/>
  <c r="A122" i="2"/>
  <c r="B121" i="2"/>
  <c r="C121" i="2" s="1"/>
  <c r="D120" i="2"/>
  <c r="G123" i="6" l="1"/>
  <c r="C124" i="5"/>
  <c r="D124" i="5"/>
  <c r="U125" i="6"/>
  <c r="Q125" i="6"/>
  <c r="V125" i="6" s="1"/>
  <c r="W125" i="6"/>
  <c r="X125" i="6" s="1"/>
  <c r="T125" i="6"/>
  <c r="R125" i="6"/>
  <c r="P125" i="6"/>
  <c r="S125" i="6"/>
  <c r="E124" i="6"/>
  <c r="N121" i="6"/>
  <c r="P126" i="7"/>
  <c r="R126" i="7"/>
  <c r="Q126" i="7"/>
  <c r="S126" i="7"/>
  <c r="T126" i="7"/>
  <c r="U126" i="7"/>
  <c r="G124" i="7"/>
  <c r="I124" i="7" s="1"/>
  <c r="E125" i="7"/>
  <c r="D125" i="7"/>
  <c r="G125" i="7" s="1"/>
  <c r="C126" i="7"/>
  <c r="J123" i="7"/>
  <c r="K123" i="7"/>
  <c r="M123" i="7" s="1"/>
  <c r="N123" i="7" s="1"/>
  <c r="L123" i="7"/>
  <c r="K122" i="6"/>
  <c r="M122" i="6" s="1"/>
  <c r="J122" i="6"/>
  <c r="I123" i="6"/>
  <c r="H123" i="6"/>
  <c r="L123" i="6" s="1"/>
  <c r="D124" i="6"/>
  <c r="F124" i="6" s="1"/>
  <c r="C125" i="6"/>
  <c r="B126" i="6"/>
  <c r="O126" i="6" s="1"/>
  <c r="A127" i="6"/>
  <c r="A128" i="7"/>
  <c r="B127" i="7"/>
  <c r="O127" i="7" s="1"/>
  <c r="B125" i="5"/>
  <c r="A126" i="5"/>
  <c r="D121" i="2"/>
  <c r="A123" i="2"/>
  <c r="B122" i="2"/>
  <c r="C122" i="2" s="1"/>
  <c r="G124" i="6" l="1"/>
  <c r="D125" i="5"/>
  <c r="C125" i="5"/>
  <c r="T126" i="6"/>
  <c r="W126" i="6"/>
  <c r="X126" i="6" s="1"/>
  <c r="Q126" i="6"/>
  <c r="V126" i="6" s="1"/>
  <c r="S126" i="6"/>
  <c r="R126" i="6"/>
  <c r="P126" i="6"/>
  <c r="U126" i="6"/>
  <c r="V126" i="7"/>
  <c r="W126" i="7" s="1"/>
  <c r="X126" i="7" s="1"/>
  <c r="Q127" i="7"/>
  <c r="S127" i="7"/>
  <c r="R127" i="7"/>
  <c r="U127" i="7" s="1"/>
  <c r="P127" i="7"/>
  <c r="T127" i="7"/>
  <c r="V127" i="7" s="1"/>
  <c r="W127" i="7" s="1"/>
  <c r="X127" i="7" s="1"/>
  <c r="H124" i="7"/>
  <c r="L124" i="7" s="1"/>
  <c r="N122" i="6"/>
  <c r="F125" i="7"/>
  <c r="I125" i="7" s="1"/>
  <c r="D126" i="7"/>
  <c r="F126" i="7" s="1"/>
  <c r="E126" i="7"/>
  <c r="C127" i="7"/>
  <c r="J124" i="7"/>
  <c r="K123" i="6"/>
  <c r="M123" i="6" s="1"/>
  <c r="J123" i="6"/>
  <c r="H124" i="6"/>
  <c r="L124" i="6" s="1"/>
  <c r="I124" i="6"/>
  <c r="D125" i="6"/>
  <c r="F125" i="6" s="1"/>
  <c r="E125" i="6"/>
  <c r="J124" i="6"/>
  <c r="C126" i="6"/>
  <c r="A128" i="6"/>
  <c r="B127" i="6"/>
  <c r="O127" i="6" s="1"/>
  <c r="A129" i="7"/>
  <c r="B128" i="7"/>
  <c r="O128" i="7" s="1"/>
  <c r="A127" i="5"/>
  <c r="B126" i="5"/>
  <c r="D122" i="2"/>
  <c r="B123" i="2"/>
  <c r="C123" i="2" s="1"/>
  <c r="A124" i="2"/>
  <c r="D126" i="5" l="1"/>
  <c r="C126" i="5"/>
  <c r="T127" i="6"/>
  <c r="P127" i="6"/>
  <c r="U127" i="6"/>
  <c r="S127" i="6"/>
  <c r="Q127" i="6"/>
  <c r="V127" i="6" s="1"/>
  <c r="W127" i="6"/>
  <c r="X127" i="6" s="1"/>
  <c r="R127" i="6"/>
  <c r="R128" i="7"/>
  <c r="P128" i="7"/>
  <c r="S128" i="7" s="1"/>
  <c r="Q128" i="7"/>
  <c r="U128" i="7"/>
  <c r="T128" i="7"/>
  <c r="K124" i="7"/>
  <c r="M124" i="7" s="1"/>
  <c r="N124" i="7" s="1"/>
  <c r="G125" i="6"/>
  <c r="G126" i="7"/>
  <c r="H126" i="7" s="1"/>
  <c r="H125" i="7"/>
  <c r="L125" i="7" s="1"/>
  <c r="N123" i="6"/>
  <c r="I126" i="7"/>
  <c r="C128" i="7"/>
  <c r="E127" i="7"/>
  <c r="D127" i="7"/>
  <c r="F127" i="7" s="1"/>
  <c r="K124" i="6"/>
  <c r="M124" i="6" s="1"/>
  <c r="N124" i="6" s="1"/>
  <c r="I125" i="6"/>
  <c r="H125" i="6"/>
  <c r="L125" i="6" s="1"/>
  <c r="D126" i="6"/>
  <c r="F126" i="6" s="1"/>
  <c r="E126" i="6"/>
  <c r="C127" i="6"/>
  <c r="B128" i="6"/>
  <c r="O128" i="6" s="1"/>
  <c r="A129" i="6"/>
  <c r="A130" i="7"/>
  <c r="B129" i="7"/>
  <c r="O129" i="7" s="1"/>
  <c r="A128" i="5"/>
  <c r="B127" i="5"/>
  <c r="B124" i="2"/>
  <c r="C124" i="2" s="1"/>
  <c r="A125" i="2"/>
  <c r="D123" i="2"/>
  <c r="T128" i="6" l="1"/>
  <c r="R128" i="6"/>
  <c r="P128" i="6"/>
  <c r="U128" i="6"/>
  <c r="W128" i="6"/>
  <c r="X128" i="6" s="1"/>
  <c r="S128" i="6"/>
  <c r="Q128" i="6"/>
  <c r="V128" i="6" s="1"/>
  <c r="Q129" i="7"/>
  <c r="R129" i="7"/>
  <c r="P129" i="7"/>
  <c r="S129" i="7" s="1"/>
  <c r="T129" i="7"/>
  <c r="U129" i="7"/>
  <c r="E127" i="6"/>
  <c r="G126" i="6"/>
  <c r="V128" i="7"/>
  <c r="W128" i="7" s="1"/>
  <c r="X128" i="7" s="1"/>
  <c r="D127" i="5"/>
  <c r="C127" i="5"/>
  <c r="J125" i="7"/>
  <c r="K125" i="7"/>
  <c r="M125" i="7" s="1"/>
  <c r="N125" i="7" s="1"/>
  <c r="G127" i="7"/>
  <c r="H127" i="7" s="1"/>
  <c r="J126" i="7"/>
  <c r="K126" i="7"/>
  <c r="M126" i="7" s="1"/>
  <c r="N126" i="7" s="1"/>
  <c r="L126" i="7"/>
  <c r="C129" i="7"/>
  <c r="D128" i="7"/>
  <c r="F128" i="7" s="1"/>
  <c r="E128" i="7"/>
  <c r="K125" i="6"/>
  <c r="M125" i="6" s="1"/>
  <c r="J125" i="6"/>
  <c r="H126" i="6"/>
  <c r="L126" i="6" s="1"/>
  <c r="I126" i="6"/>
  <c r="D127" i="6"/>
  <c r="F127" i="6" s="1"/>
  <c r="C128" i="6"/>
  <c r="B129" i="6"/>
  <c r="O129" i="6" s="1"/>
  <c r="A130" i="6"/>
  <c r="A131" i="7"/>
  <c r="B130" i="7"/>
  <c r="O130" i="7" s="1"/>
  <c r="B128" i="5"/>
  <c r="A129" i="5"/>
  <c r="B125" i="2"/>
  <c r="C125" i="2" s="1"/>
  <c r="A126" i="2"/>
  <c r="D124" i="2"/>
  <c r="C128" i="5" l="1"/>
  <c r="D128" i="5"/>
  <c r="T129" i="6"/>
  <c r="R129" i="6"/>
  <c r="P129" i="6"/>
  <c r="S129" i="6"/>
  <c r="Q129" i="6"/>
  <c r="V129" i="6" s="1"/>
  <c r="W129" i="6"/>
  <c r="X129" i="6" s="1"/>
  <c r="U129" i="6"/>
  <c r="V129" i="7"/>
  <c r="W129" i="7" s="1"/>
  <c r="X129" i="7" s="1"/>
  <c r="Q130" i="7"/>
  <c r="V130" i="7" s="1"/>
  <c r="W130" i="7" s="1"/>
  <c r="X130" i="7" s="1"/>
  <c r="P130" i="7"/>
  <c r="S130" i="7" s="1"/>
  <c r="U130" i="7" s="1"/>
  <c r="R130" i="7"/>
  <c r="T130" i="7"/>
  <c r="G127" i="6"/>
  <c r="E128" i="6"/>
  <c r="J126" i="6"/>
  <c r="I127" i="7"/>
  <c r="G128" i="7"/>
  <c r="H128" i="7" s="1"/>
  <c r="N125" i="6"/>
  <c r="D129" i="7"/>
  <c r="F129" i="7" s="1"/>
  <c r="E129" i="7"/>
  <c r="K127" i="7"/>
  <c r="M127" i="7" s="1"/>
  <c r="N127" i="7" s="1"/>
  <c r="J127" i="7"/>
  <c r="L127" i="7"/>
  <c r="C130" i="7"/>
  <c r="K126" i="6"/>
  <c r="M126" i="6" s="1"/>
  <c r="N126" i="6" s="1"/>
  <c r="I127" i="6"/>
  <c r="H127" i="6"/>
  <c r="L127" i="6" s="1"/>
  <c r="D128" i="6"/>
  <c r="F128" i="6" s="1"/>
  <c r="C129" i="6"/>
  <c r="A131" i="6"/>
  <c r="B130" i="6"/>
  <c r="O130" i="6" s="1"/>
  <c r="A132" i="7"/>
  <c r="B131" i="7"/>
  <c r="O131" i="7" s="1"/>
  <c r="B129" i="5"/>
  <c r="A130" i="5"/>
  <c r="A127" i="2"/>
  <c r="B126" i="2"/>
  <c r="C126" i="2" s="1"/>
  <c r="D125" i="2"/>
  <c r="D129" i="5" l="1"/>
  <c r="C129" i="5"/>
  <c r="I128" i="7"/>
  <c r="Q130" i="6"/>
  <c r="V130" i="6" s="1"/>
  <c r="S130" i="6"/>
  <c r="T130" i="6"/>
  <c r="P130" i="6"/>
  <c r="U130" i="6"/>
  <c r="W130" i="6"/>
  <c r="X130" i="6" s="1"/>
  <c r="R130" i="6"/>
  <c r="R131" i="7"/>
  <c r="Q131" i="7"/>
  <c r="V131" i="7" s="1"/>
  <c r="W131" i="7" s="1"/>
  <c r="X131" i="7" s="1"/>
  <c r="S131" i="7"/>
  <c r="P131" i="7"/>
  <c r="U131" i="7"/>
  <c r="T131" i="7"/>
  <c r="G128" i="6"/>
  <c r="G129" i="7"/>
  <c r="I129" i="7"/>
  <c r="H129" i="7"/>
  <c r="L129" i="7" s="1"/>
  <c r="L128" i="7"/>
  <c r="K128" i="7"/>
  <c r="M128" i="7" s="1"/>
  <c r="N128" i="7" s="1"/>
  <c r="J128" i="7"/>
  <c r="E130" i="7"/>
  <c r="D130" i="7"/>
  <c r="F130" i="7" s="1"/>
  <c r="C131" i="7"/>
  <c r="K127" i="6"/>
  <c r="M127" i="6" s="1"/>
  <c r="J127" i="6"/>
  <c r="I128" i="6"/>
  <c r="H128" i="6"/>
  <c r="L128" i="6" s="1"/>
  <c r="D129" i="6"/>
  <c r="F129" i="6" s="1"/>
  <c r="E129" i="6"/>
  <c r="C130" i="6"/>
  <c r="A132" i="6"/>
  <c r="B131" i="6"/>
  <c r="O131" i="6" s="1"/>
  <c r="A133" i="7"/>
  <c r="B132" i="7"/>
  <c r="O132" i="7" s="1"/>
  <c r="A131" i="5"/>
  <c r="B130" i="5"/>
  <c r="D126" i="2"/>
  <c r="B127" i="2"/>
  <c r="C127" i="2" s="1"/>
  <c r="A128" i="2"/>
  <c r="W131" i="6" l="1"/>
  <c r="X131" i="6" s="1"/>
  <c r="T131" i="6"/>
  <c r="R131" i="6"/>
  <c r="P131" i="6"/>
  <c r="U131" i="6"/>
  <c r="S131" i="6"/>
  <c r="Q131" i="6"/>
  <c r="V131" i="6" s="1"/>
  <c r="C130" i="5"/>
  <c r="D130" i="5"/>
  <c r="G129" i="6"/>
  <c r="Q132" i="7"/>
  <c r="P132" i="7"/>
  <c r="R132" i="7"/>
  <c r="S132" i="7"/>
  <c r="T132" i="7"/>
  <c r="V132" i="7" s="1"/>
  <c r="W132" i="7" s="1"/>
  <c r="X132" i="7" s="1"/>
  <c r="U132" i="7"/>
  <c r="N127" i="6"/>
  <c r="G130" i="7"/>
  <c r="I130" i="7" s="1"/>
  <c r="J129" i="7"/>
  <c r="K129" i="7"/>
  <c r="M129" i="7" s="1"/>
  <c r="N129" i="7" s="1"/>
  <c r="C132" i="7"/>
  <c r="E131" i="7"/>
  <c r="D131" i="7"/>
  <c r="G131" i="7" s="1"/>
  <c r="K128" i="6"/>
  <c r="M128" i="6" s="1"/>
  <c r="I129" i="6"/>
  <c r="H129" i="6"/>
  <c r="D130" i="6"/>
  <c r="F130" i="6" s="1"/>
  <c r="E130" i="6"/>
  <c r="J128" i="6"/>
  <c r="C131" i="6"/>
  <c r="B132" i="6"/>
  <c r="O132" i="6" s="1"/>
  <c r="A133" i="6"/>
  <c r="A134" i="7"/>
  <c r="B133" i="7"/>
  <c r="O133" i="7" s="1"/>
  <c r="A132" i="5"/>
  <c r="B131" i="5"/>
  <c r="B128" i="2"/>
  <c r="C128" i="2" s="1"/>
  <c r="A129" i="2"/>
  <c r="D127" i="2"/>
  <c r="Q133" i="7" l="1"/>
  <c r="S133" i="7"/>
  <c r="P133" i="7"/>
  <c r="R133" i="7"/>
  <c r="U133" i="7" s="1"/>
  <c r="T133" i="7"/>
  <c r="V133" i="7" s="1"/>
  <c r="W133" i="7" s="1"/>
  <c r="X133" i="7" s="1"/>
  <c r="R132" i="6"/>
  <c r="P132" i="6"/>
  <c r="U132" i="6"/>
  <c r="Q132" i="6"/>
  <c r="V132" i="6" s="1"/>
  <c r="W132" i="6"/>
  <c r="X132" i="6" s="1"/>
  <c r="S132" i="6"/>
  <c r="T132" i="6"/>
  <c r="C131" i="5"/>
  <c r="D131" i="5"/>
  <c r="G130" i="6"/>
  <c r="H130" i="6" s="1"/>
  <c r="L130" i="6" s="1"/>
  <c r="H130" i="7"/>
  <c r="N128" i="6"/>
  <c r="F131" i="7"/>
  <c r="H131" i="7" s="1"/>
  <c r="J131" i="7" s="1"/>
  <c r="C133" i="7"/>
  <c r="K130" i="7"/>
  <c r="M130" i="7" s="1"/>
  <c r="N130" i="7" s="1"/>
  <c r="J130" i="7"/>
  <c r="L130" i="7"/>
  <c r="E132" i="7"/>
  <c r="D132" i="7"/>
  <c r="F132" i="7" s="1"/>
  <c r="E131" i="6"/>
  <c r="I130" i="6"/>
  <c r="D131" i="6"/>
  <c r="F131" i="6" s="1"/>
  <c r="L129" i="6"/>
  <c r="J129" i="6"/>
  <c r="K129" i="6"/>
  <c r="M129" i="6" s="1"/>
  <c r="C132" i="6"/>
  <c r="B133" i="6"/>
  <c r="O133" i="6" s="1"/>
  <c r="A134" i="6"/>
  <c r="A135" i="7"/>
  <c r="B134" i="7"/>
  <c r="O134" i="7" s="1"/>
  <c r="B132" i="5"/>
  <c r="A133" i="5"/>
  <c r="A130" i="2"/>
  <c r="B129" i="2"/>
  <c r="C129" i="2" s="1"/>
  <c r="D128" i="2"/>
  <c r="R134" i="7" l="1"/>
  <c r="P134" i="7"/>
  <c r="Q134" i="7"/>
  <c r="S134" i="7"/>
  <c r="U134" i="7"/>
  <c r="T134" i="7"/>
  <c r="V134" i="7" s="1"/>
  <c r="W134" i="7" s="1"/>
  <c r="X134" i="7" s="1"/>
  <c r="C132" i="5"/>
  <c r="D132" i="5"/>
  <c r="Q133" i="6"/>
  <c r="V133" i="6" s="1"/>
  <c r="S133" i="6"/>
  <c r="W133" i="6"/>
  <c r="X133" i="6" s="1"/>
  <c r="T133" i="6"/>
  <c r="R133" i="6"/>
  <c r="P133" i="6"/>
  <c r="U133" i="6"/>
  <c r="G131" i="6"/>
  <c r="H131" i="6" s="1"/>
  <c r="L131" i="6" s="1"/>
  <c r="E132" i="6"/>
  <c r="G132" i="7"/>
  <c r="L131" i="7"/>
  <c r="K131" i="7"/>
  <c r="M131" i="7" s="1"/>
  <c r="N131" i="7" s="1"/>
  <c r="I131" i="7"/>
  <c r="I132" i="7"/>
  <c r="H132" i="7"/>
  <c r="C134" i="7"/>
  <c r="E133" i="7"/>
  <c r="D133" i="7"/>
  <c r="G133" i="7" s="1"/>
  <c r="J130" i="6"/>
  <c r="K130" i="6"/>
  <c r="M130" i="6" s="1"/>
  <c r="N129" i="6"/>
  <c r="I131" i="6"/>
  <c r="D132" i="6"/>
  <c r="F132" i="6" s="1"/>
  <c r="C133" i="6"/>
  <c r="A135" i="6"/>
  <c r="B134" i="6"/>
  <c r="O134" i="6" s="1"/>
  <c r="A136" i="7"/>
  <c r="B135" i="7"/>
  <c r="O135" i="7" s="1"/>
  <c r="B133" i="5"/>
  <c r="A134" i="5"/>
  <c r="D129" i="2"/>
  <c r="A131" i="2"/>
  <c r="B130" i="2"/>
  <c r="C130" i="2" s="1"/>
  <c r="P134" i="6" l="1"/>
  <c r="U134" i="6"/>
  <c r="W134" i="6"/>
  <c r="X134" i="6" s="1"/>
  <c r="Q134" i="6"/>
  <c r="V134" i="6" s="1"/>
  <c r="S134" i="6"/>
  <c r="R134" i="6"/>
  <c r="T134" i="6"/>
  <c r="C133" i="5"/>
  <c r="D133" i="5"/>
  <c r="Q135" i="7"/>
  <c r="R135" i="7"/>
  <c r="P135" i="7"/>
  <c r="S135" i="7" s="1"/>
  <c r="U135" i="7"/>
  <c r="T135" i="7"/>
  <c r="V135" i="7" s="1"/>
  <c r="W135" i="7" s="1"/>
  <c r="X135" i="7" s="1"/>
  <c r="G132" i="6"/>
  <c r="I132" i="6" s="1"/>
  <c r="N130" i="6"/>
  <c r="F133" i="7"/>
  <c r="I133" i="7" s="1"/>
  <c r="C135" i="7"/>
  <c r="D134" i="7"/>
  <c r="F134" i="7" s="1"/>
  <c r="E134" i="7"/>
  <c r="J132" i="7"/>
  <c r="K132" i="7"/>
  <c r="M132" i="7" s="1"/>
  <c r="N132" i="7" s="1"/>
  <c r="L132" i="7"/>
  <c r="E133" i="6"/>
  <c r="K131" i="6"/>
  <c r="M131" i="6" s="1"/>
  <c r="J131" i="6"/>
  <c r="H132" i="6"/>
  <c r="L132" i="6" s="1"/>
  <c r="D133" i="6"/>
  <c r="F133" i="6" s="1"/>
  <c r="C134" i="6"/>
  <c r="A136" i="6"/>
  <c r="B135" i="6"/>
  <c r="O135" i="6" s="1"/>
  <c r="A137" i="7"/>
  <c r="B136" i="7"/>
  <c r="O136" i="7" s="1"/>
  <c r="A135" i="5"/>
  <c r="B134" i="5"/>
  <c r="D130" i="2"/>
  <c r="A132" i="2"/>
  <c r="B131" i="2"/>
  <c r="C131" i="2" s="1"/>
  <c r="Q136" i="7" l="1"/>
  <c r="V136" i="7" s="1"/>
  <c r="W136" i="7" s="1"/>
  <c r="X136" i="7" s="1"/>
  <c r="R136" i="7"/>
  <c r="P136" i="7"/>
  <c r="S136" i="7" s="1"/>
  <c r="T136" i="7"/>
  <c r="U136" i="7"/>
  <c r="E134" i="6"/>
  <c r="G133" i="6"/>
  <c r="H133" i="6" s="1"/>
  <c r="L133" i="6" s="1"/>
  <c r="D134" i="5"/>
  <c r="C134" i="5"/>
  <c r="T135" i="6"/>
  <c r="P135" i="6"/>
  <c r="W135" i="6"/>
  <c r="X135" i="6" s="1"/>
  <c r="R135" i="6"/>
  <c r="U135" i="6"/>
  <c r="Q135" i="6"/>
  <c r="V135" i="6" s="1"/>
  <c r="S135" i="6"/>
  <c r="G134" i="7"/>
  <c r="I134" i="7" s="1"/>
  <c r="N131" i="6"/>
  <c r="H133" i="7"/>
  <c r="J133" i="7" s="1"/>
  <c r="C136" i="7"/>
  <c r="D135" i="7"/>
  <c r="F135" i="7" s="1"/>
  <c r="E135" i="7"/>
  <c r="K132" i="6"/>
  <c r="M132" i="6" s="1"/>
  <c r="J132" i="6"/>
  <c r="I133" i="6"/>
  <c r="D134" i="6"/>
  <c r="F134" i="6" s="1"/>
  <c r="C135" i="6"/>
  <c r="B136" i="6"/>
  <c r="O136" i="6" s="1"/>
  <c r="A137" i="6"/>
  <c r="A138" i="7"/>
  <c r="B137" i="7"/>
  <c r="O137" i="7" s="1"/>
  <c r="A136" i="5"/>
  <c r="B135" i="5"/>
  <c r="D131" i="2"/>
  <c r="B132" i="2"/>
  <c r="C132" i="2" s="1"/>
  <c r="A133" i="2"/>
  <c r="S136" i="6" l="1"/>
  <c r="T136" i="6"/>
  <c r="R136" i="6"/>
  <c r="P136" i="6"/>
  <c r="Q136" i="6"/>
  <c r="V136" i="6" s="1"/>
  <c r="U136" i="6"/>
  <c r="W136" i="6"/>
  <c r="X136" i="6" s="1"/>
  <c r="Q137" i="7"/>
  <c r="R137" i="7"/>
  <c r="P137" i="7"/>
  <c r="S137" i="7" s="1"/>
  <c r="U137" i="7"/>
  <c r="T137" i="7"/>
  <c r="V137" i="7" s="1"/>
  <c r="W137" i="7" s="1"/>
  <c r="X137" i="7" s="1"/>
  <c r="E135" i="6"/>
  <c r="N132" i="6"/>
  <c r="L133" i="7"/>
  <c r="G134" i="6"/>
  <c r="D135" i="5"/>
  <c r="C135" i="5"/>
  <c r="H134" i="7"/>
  <c r="L134" i="7" s="1"/>
  <c r="G135" i="7"/>
  <c r="I135" i="7" s="1"/>
  <c r="K133" i="7"/>
  <c r="M133" i="7" s="1"/>
  <c r="N133" i="7" s="1"/>
  <c r="H135" i="7"/>
  <c r="C137" i="7"/>
  <c r="D136" i="7"/>
  <c r="F136" i="7" s="1"/>
  <c r="E136" i="7"/>
  <c r="J134" i="7"/>
  <c r="K133" i="6"/>
  <c r="M133" i="6" s="1"/>
  <c r="H134" i="6"/>
  <c r="L134" i="6" s="1"/>
  <c r="I134" i="6"/>
  <c r="D135" i="6"/>
  <c r="F135" i="6" s="1"/>
  <c r="J133" i="6"/>
  <c r="N133" i="6" s="1"/>
  <c r="C136" i="6"/>
  <c r="B137" i="6"/>
  <c r="O137" i="6" s="1"/>
  <c r="A138" i="6"/>
  <c r="A139" i="7"/>
  <c r="B138" i="7"/>
  <c r="O138" i="7" s="1"/>
  <c r="B136" i="5"/>
  <c r="A137" i="5"/>
  <c r="A134" i="2"/>
  <c r="B133" i="2"/>
  <c r="C133" i="2" s="1"/>
  <c r="D132" i="2"/>
  <c r="R138" i="7" l="1"/>
  <c r="P138" i="7"/>
  <c r="S138" i="7" s="1"/>
  <c r="Q138" i="7"/>
  <c r="U138" i="7"/>
  <c r="T138" i="7"/>
  <c r="K134" i="7"/>
  <c r="M134" i="7" s="1"/>
  <c r="N134" i="7" s="1"/>
  <c r="Q137" i="6"/>
  <c r="V137" i="6" s="1"/>
  <c r="P137" i="6"/>
  <c r="S137" i="6"/>
  <c r="U137" i="6"/>
  <c r="W137" i="6"/>
  <c r="X137" i="6" s="1"/>
  <c r="T137" i="6"/>
  <c r="R137" i="6"/>
  <c r="G135" i="6"/>
  <c r="C136" i="5"/>
  <c r="D136" i="5"/>
  <c r="G136" i="7"/>
  <c r="H136" i="7" s="1"/>
  <c r="L135" i="7"/>
  <c r="K135" i="7"/>
  <c r="M135" i="7" s="1"/>
  <c r="N135" i="7" s="1"/>
  <c r="J135" i="7"/>
  <c r="C138" i="7"/>
  <c r="E137" i="7"/>
  <c r="D137" i="7"/>
  <c r="F137" i="7" s="1"/>
  <c r="E136" i="6"/>
  <c r="J134" i="6"/>
  <c r="K134" i="6"/>
  <c r="M134" i="6" s="1"/>
  <c r="I135" i="6"/>
  <c r="H135" i="6"/>
  <c r="L135" i="6" s="1"/>
  <c r="D136" i="6"/>
  <c r="F136" i="6" s="1"/>
  <c r="C137" i="6"/>
  <c r="A139" i="6"/>
  <c r="B138" i="6"/>
  <c r="O138" i="6" s="1"/>
  <c r="A140" i="7"/>
  <c r="B139" i="7"/>
  <c r="O139" i="7" s="1"/>
  <c r="B137" i="5"/>
  <c r="A138" i="5"/>
  <c r="D133" i="2"/>
  <c r="A135" i="2"/>
  <c r="B134" i="2"/>
  <c r="C134" i="2" s="1"/>
  <c r="E137" i="6" l="1"/>
  <c r="R139" i="7"/>
  <c r="Q139" i="7"/>
  <c r="P139" i="7"/>
  <c r="S139" i="7" s="1"/>
  <c r="T139" i="7"/>
  <c r="V139" i="7" s="1"/>
  <c r="W139" i="7" s="1"/>
  <c r="X139" i="7" s="1"/>
  <c r="U139" i="7"/>
  <c r="N134" i="6"/>
  <c r="I136" i="7"/>
  <c r="P138" i="6"/>
  <c r="U138" i="6"/>
  <c r="W138" i="6"/>
  <c r="X138" i="6" s="1"/>
  <c r="Q138" i="6"/>
  <c r="V138" i="6" s="1"/>
  <c r="S138" i="6"/>
  <c r="R138" i="6"/>
  <c r="T138" i="6"/>
  <c r="G136" i="6"/>
  <c r="H136" i="6" s="1"/>
  <c r="D137" i="5"/>
  <c r="C137" i="5"/>
  <c r="V138" i="7"/>
  <c r="W138" i="7" s="1"/>
  <c r="X138" i="7" s="1"/>
  <c r="G137" i="7"/>
  <c r="H137" i="7" s="1"/>
  <c r="C139" i="7"/>
  <c r="E138" i="7"/>
  <c r="D138" i="7"/>
  <c r="F138" i="7" s="1"/>
  <c r="K136" i="7"/>
  <c r="M136" i="7" s="1"/>
  <c r="N136" i="7" s="1"/>
  <c r="J136" i="7"/>
  <c r="L136" i="7"/>
  <c r="I136" i="6"/>
  <c r="K135" i="6"/>
  <c r="M135" i="6" s="1"/>
  <c r="D137" i="6"/>
  <c r="F137" i="6" s="1"/>
  <c r="J135" i="6"/>
  <c r="C138" i="6"/>
  <c r="A140" i="6"/>
  <c r="B139" i="6"/>
  <c r="O139" i="6" s="1"/>
  <c r="A141" i="7"/>
  <c r="B140" i="7"/>
  <c r="O140" i="7" s="1"/>
  <c r="A139" i="5"/>
  <c r="B138" i="5"/>
  <c r="D134" i="2"/>
  <c r="A136" i="2"/>
  <c r="B135" i="2"/>
  <c r="C135" i="2" s="1"/>
  <c r="L136" i="6" l="1"/>
  <c r="K136" i="6"/>
  <c r="M136" i="6" s="1"/>
  <c r="J136" i="6"/>
  <c r="E138" i="6"/>
  <c r="W139" i="6"/>
  <c r="X139" i="6" s="1"/>
  <c r="U139" i="6"/>
  <c r="S139" i="6"/>
  <c r="Q139" i="6"/>
  <c r="V139" i="6" s="1"/>
  <c r="T139" i="6"/>
  <c r="R139" i="6"/>
  <c r="P139" i="6"/>
  <c r="Q140" i="7"/>
  <c r="R140" i="7"/>
  <c r="U140" i="7" s="1"/>
  <c r="P140" i="7"/>
  <c r="S140" i="7"/>
  <c r="T140" i="7"/>
  <c r="V140" i="7" s="1"/>
  <c r="W140" i="7" s="1"/>
  <c r="X140" i="7" s="1"/>
  <c r="I137" i="7"/>
  <c r="C138" i="5"/>
  <c r="D138" i="5"/>
  <c r="G137" i="6"/>
  <c r="G138" i="7"/>
  <c r="I138" i="7" s="1"/>
  <c r="N136" i="6"/>
  <c r="N135" i="6"/>
  <c r="H138" i="7"/>
  <c r="K137" i="7"/>
  <c r="M137" i="7" s="1"/>
  <c r="N137" i="7" s="1"/>
  <c r="J137" i="7"/>
  <c r="L137" i="7"/>
  <c r="C140" i="7"/>
  <c r="E139" i="7"/>
  <c r="D139" i="7"/>
  <c r="F139" i="7" s="1"/>
  <c r="H137" i="6"/>
  <c r="L137" i="6" s="1"/>
  <c r="I137" i="6"/>
  <c r="D138" i="6"/>
  <c r="F138" i="6" s="1"/>
  <c r="C139" i="6"/>
  <c r="B140" i="6"/>
  <c r="O140" i="6" s="1"/>
  <c r="A141" i="6"/>
  <c r="A142" i="7"/>
  <c r="B141" i="7"/>
  <c r="O141" i="7" s="1"/>
  <c r="A140" i="5"/>
  <c r="B139" i="5"/>
  <c r="D135" i="2"/>
  <c r="B136" i="2"/>
  <c r="C136" i="2" s="1"/>
  <c r="A137" i="2"/>
  <c r="E139" i="6" l="1"/>
  <c r="Q141" i="7"/>
  <c r="V141" i="7" s="1"/>
  <c r="W141" i="7" s="1"/>
  <c r="X141" i="7" s="1"/>
  <c r="P141" i="7"/>
  <c r="S141" i="7"/>
  <c r="R141" i="7"/>
  <c r="U141" i="7"/>
  <c r="T141" i="7"/>
  <c r="C139" i="5"/>
  <c r="D139" i="5"/>
  <c r="S140" i="6"/>
  <c r="T140" i="6"/>
  <c r="R140" i="6"/>
  <c r="P140" i="6"/>
  <c r="U140" i="6"/>
  <c r="W140" i="6"/>
  <c r="X140" i="6" s="1"/>
  <c r="Q140" i="6"/>
  <c r="V140" i="6" s="1"/>
  <c r="G138" i="6"/>
  <c r="H138" i="6" s="1"/>
  <c r="L138" i="6" s="1"/>
  <c r="G139" i="7"/>
  <c r="I139" i="7"/>
  <c r="J138" i="7"/>
  <c r="K138" i="7"/>
  <c r="M138" i="7" s="1"/>
  <c r="N138" i="7" s="1"/>
  <c r="H139" i="7"/>
  <c r="L138" i="7"/>
  <c r="C141" i="7"/>
  <c r="E140" i="7"/>
  <c r="D140" i="7"/>
  <c r="F140" i="7" s="1"/>
  <c r="J137" i="6"/>
  <c r="K137" i="6"/>
  <c r="M137" i="6" s="1"/>
  <c r="I138" i="6"/>
  <c r="N137" i="6"/>
  <c r="D139" i="6"/>
  <c r="F139" i="6" s="1"/>
  <c r="C140" i="6"/>
  <c r="B141" i="6"/>
  <c r="O141" i="6" s="1"/>
  <c r="A142" i="6"/>
  <c r="A143" i="7"/>
  <c r="B142" i="7"/>
  <c r="O142" i="7" s="1"/>
  <c r="B140" i="5"/>
  <c r="A141" i="5"/>
  <c r="A138" i="2"/>
  <c r="B137" i="2"/>
  <c r="C137" i="2" s="1"/>
  <c r="D136" i="2"/>
  <c r="C140" i="5" l="1"/>
  <c r="D140" i="5"/>
  <c r="S141" i="6"/>
  <c r="W141" i="6"/>
  <c r="X141" i="6" s="1"/>
  <c r="T141" i="6"/>
  <c r="R141" i="6"/>
  <c r="P141" i="6"/>
  <c r="U141" i="6"/>
  <c r="Q141" i="6"/>
  <c r="V141" i="6" s="1"/>
  <c r="P142" i="7"/>
  <c r="Q142" i="7"/>
  <c r="V142" i="7" s="1"/>
  <c r="W142" i="7" s="1"/>
  <c r="X142" i="7" s="1"/>
  <c r="R142" i="7"/>
  <c r="S142" i="7"/>
  <c r="U142" i="7"/>
  <c r="T142" i="7"/>
  <c r="G139" i="6"/>
  <c r="I139" i="6" s="1"/>
  <c r="G140" i="7"/>
  <c r="I140" i="7" s="1"/>
  <c r="C142" i="7"/>
  <c r="E141" i="7"/>
  <c r="D141" i="7"/>
  <c r="G141" i="7" s="1"/>
  <c r="K139" i="7"/>
  <c r="M139" i="7" s="1"/>
  <c r="N139" i="7" s="1"/>
  <c r="L139" i="7"/>
  <c r="J139" i="7"/>
  <c r="K138" i="6"/>
  <c r="M138" i="6" s="1"/>
  <c r="E140" i="6"/>
  <c r="J138" i="6"/>
  <c r="N138" i="6"/>
  <c r="H139" i="6"/>
  <c r="L139" i="6" s="1"/>
  <c r="D140" i="6"/>
  <c r="F140" i="6" s="1"/>
  <c r="C141" i="6"/>
  <c r="A143" i="6"/>
  <c r="B142" i="6"/>
  <c r="O142" i="6" s="1"/>
  <c r="A144" i="7"/>
  <c r="B143" i="7"/>
  <c r="O143" i="7" s="1"/>
  <c r="B141" i="5"/>
  <c r="A142" i="5"/>
  <c r="D137" i="2"/>
  <c r="A139" i="2"/>
  <c r="B138" i="2"/>
  <c r="C138" i="2" s="1"/>
  <c r="E141" i="6" l="1"/>
  <c r="Q143" i="7"/>
  <c r="P143" i="7"/>
  <c r="S143" i="7" s="1"/>
  <c r="R143" i="7"/>
  <c r="U143" i="7" s="1"/>
  <c r="T143" i="7"/>
  <c r="V143" i="7" s="1"/>
  <c r="W143" i="7" s="1"/>
  <c r="X143" i="7" s="1"/>
  <c r="T142" i="6"/>
  <c r="P142" i="6"/>
  <c r="R142" i="6"/>
  <c r="U142" i="6"/>
  <c r="W142" i="6"/>
  <c r="X142" i="6" s="1"/>
  <c r="Q142" i="6"/>
  <c r="V142" i="6" s="1"/>
  <c r="S142" i="6"/>
  <c r="C141" i="5"/>
  <c r="D141" i="5"/>
  <c r="H140" i="7"/>
  <c r="J140" i="7" s="1"/>
  <c r="F141" i="7"/>
  <c r="G140" i="6"/>
  <c r="H141" i="7"/>
  <c r="L141" i="7" s="1"/>
  <c r="D142" i="7"/>
  <c r="F142" i="7" s="1"/>
  <c r="E142" i="7"/>
  <c r="C143" i="7"/>
  <c r="K140" i="7"/>
  <c r="M140" i="7" s="1"/>
  <c r="N140" i="7" s="1"/>
  <c r="I141" i="7"/>
  <c r="H140" i="6"/>
  <c r="L140" i="6" s="1"/>
  <c r="K139" i="6"/>
  <c r="M139" i="6" s="1"/>
  <c r="D141" i="6"/>
  <c r="F141" i="6" s="1"/>
  <c r="I140" i="6"/>
  <c r="J139" i="6"/>
  <c r="C142" i="6"/>
  <c r="A144" i="6"/>
  <c r="B143" i="6"/>
  <c r="O143" i="6" s="1"/>
  <c r="A145" i="7"/>
  <c r="B144" i="7"/>
  <c r="O144" i="7" s="1"/>
  <c r="A143" i="5"/>
  <c r="B142" i="5"/>
  <c r="D138" i="2"/>
  <c r="B139" i="2"/>
  <c r="C139" i="2" s="1"/>
  <c r="A140" i="2"/>
  <c r="Q144" i="7" l="1"/>
  <c r="P144" i="7"/>
  <c r="S144" i="7" s="1"/>
  <c r="R144" i="7"/>
  <c r="T144" i="7"/>
  <c r="U144" i="7"/>
  <c r="L140" i="7"/>
  <c r="D142" i="5"/>
  <c r="C142" i="5"/>
  <c r="G141" i="6"/>
  <c r="T143" i="6"/>
  <c r="U143" i="6"/>
  <c r="S143" i="6"/>
  <c r="Q143" i="6"/>
  <c r="V143" i="6" s="1"/>
  <c r="W143" i="6"/>
  <c r="X143" i="6" s="1"/>
  <c r="P143" i="6"/>
  <c r="R143" i="6"/>
  <c r="G142" i="7"/>
  <c r="J141" i="7"/>
  <c r="K141" i="7"/>
  <c r="M141" i="7" s="1"/>
  <c r="N141" i="7" s="1"/>
  <c r="N139" i="6"/>
  <c r="H142" i="7"/>
  <c r="J142" i="7" s="1"/>
  <c r="C144" i="7"/>
  <c r="E143" i="7"/>
  <c r="D143" i="7"/>
  <c r="F143" i="7" s="1"/>
  <c r="I142" i="7"/>
  <c r="K140" i="6"/>
  <c r="M140" i="6" s="1"/>
  <c r="J140" i="6"/>
  <c r="N140" i="6" s="1"/>
  <c r="I141" i="6"/>
  <c r="H141" i="6"/>
  <c r="L141" i="6" s="1"/>
  <c r="D142" i="6"/>
  <c r="F142" i="6" s="1"/>
  <c r="E142" i="6"/>
  <c r="C143" i="6"/>
  <c r="B144" i="6"/>
  <c r="O144" i="6" s="1"/>
  <c r="A145" i="6"/>
  <c r="A146" i="7"/>
  <c r="B145" i="7"/>
  <c r="O145" i="7" s="1"/>
  <c r="A144" i="5"/>
  <c r="B143" i="5"/>
  <c r="B140" i="2"/>
  <c r="C140" i="2" s="1"/>
  <c r="A141" i="2"/>
  <c r="D139" i="2"/>
  <c r="E143" i="6" l="1"/>
  <c r="V144" i="7"/>
  <c r="W144" i="7" s="1"/>
  <c r="X144" i="7" s="1"/>
  <c r="D143" i="5"/>
  <c r="C143" i="5"/>
  <c r="G142" i="6"/>
  <c r="Q145" i="7"/>
  <c r="R145" i="7"/>
  <c r="P145" i="7"/>
  <c r="S145" i="7" s="1"/>
  <c r="U145" i="7"/>
  <c r="T145" i="7"/>
  <c r="V145" i="7" s="1"/>
  <c r="W145" i="7" s="1"/>
  <c r="X145" i="7" s="1"/>
  <c r="Q144" i="6"/>
  <c r="V144" i="6" s="1"/>
  <c r="S144" i="6"/>
  <c r="T144" i="6"/>
  <c r="R144" i="6"/>
  <c r="P144" i="6"/>
  <c r="W144" i="6"/>
  <c r="X144" i="6" s="1"/>
  <c r="U144" i="6"/>
  <c r="G143" i="7"/>
  <c r="H143" i="7" s="1"/>
  <c r="K142" i="7"/>
  <c r="M142" i="7" s="1"/>
  <c r="N142" i="7" s="1"/>
  <c r="L142" i="7"/>
  <c r="C145" i="7"/>
  <c r="I143" i="7"/>
  <c r="D144" i="7"/>
  <c r="F144" i="7" s="1"/>
  <c r="E144" i="7"/>
  <c r="K141" i="6"/>
  <c r="M141" i="6" s="1"/>
  <c r="J141" i="6"/>
  <c r="I142" i="6"/>
  <c r="H142" i="6"/>
  <c r="L142" i="6" s="1"/>
  <c r="D143" i="6"/>
  <c r="F143" i="6" s="1"/>
  <c r="C144" i="6"/>
  <c r="B145" i="6"/>
  <c r="O145" i="6" s="1"/>
  <c r="A146" i="6"/>
  <c r="A147" i="7"/>
  <c r="B146" i="7"/>
  <c r="O146" i="7" s="1"/>
  <c r="B144" i="5"/>
  <c r="A145" i="5"/>
  <c r="B141" i="2"/>
  <c r="C141" i="2" s="1"/>
  <c r="A142" i="2"/>
  <c r="D140" i="2"/>
  <c r="R146" i="7" l="1"/>
  <c r="Q146" i="7"/>
  <c r="V146" i="7" s="1"/>
  <c r="W146" i="7" s="1"/>
  <c r="X146" i="7" s="1"/>
  <c r="U146" i="7"/>
  <c r="P146" i="7"/>
  <c r="S146" i="7" s="1"/>
  <c r="T146" i="7"/>
  <c r="G143" i="6"/>
  <c r="E144" i="6"/>
  <c r="C144" i="5"/>
  <c r="D144" i="5"/>
  <c r="U145" i="6"/>
  <c r="S145" i="6"/>
  <c r="W145" i="6"/>
  <c r="X145" i="6" s="1"/>
  <c r="T145" i="6"/>
  <c r="R145" i="6"/>
  <c r="P145" i="6"/>
  <c r="Q145" i="6"/>
  <c r="V145" i="6" s="1"/>
  <c r="G144" i="7"/>
  <c r="H144" i="7" s="1"/>
  <c r="N141" i="6"/>
  <c r="D145" i="7"/>
  <c r="F145" i="7" s="1"/>
  <c r="E145" i="7"/>
  <c r="C146" i="7"/>
  <c r="K143" i="7"/>
  <c r="M143" i="7" s="1"/>
  <c r="N143" i="7" s="1"/>
  <c r="J143" i="7"/>
  <c r="L143" i="7"/>
  <c r="K142" i="6"/>
  <c r="M142" i="6" s="1"/>
  <c r="H143" i="6"/>
  <c r="L143" i="6" s="1"/>
  <c r="I143" i="6"/>
  <c r="D144" i="6"/>
  <c r="F144" i="6" s="1"/>
  <c r="J142" i="6"/>
  <c r="N142" i="6" s="1"/>
  <c r="C145" i="6"/>
  <c r="A147" i="6"/>
  <c r="B146" i="6"/>
  <c r="O146" i="6" s="1"/>
  <c r="A148" i="7"/>
  <c r="B147" i="7"/>
  <c r="O147" i="7" s="1"/>
  <c r="B145" i="5"/>
  <c r="A146" i="5"/>
  <c r="A143" i="2"/>
  <c r="B142" i="2"/>
  <c r="C142" i="2" s="1"/>
  <c r="D141" i="2"/>
  <c r="I144" i="7" l="1"/>
  <c r="R147" i="7"/>
  <c r="Q147" i="7"/>
  <c r="P147" i="7"/>
  <c r="S147" i="7" s="1"/>
  <c r="U147" i="7"/>
  <c r="T147" i="7"/>
  <c r="G145" i="6"/>
  <c r="G144" i="6"/>
  <c r="R146" i="6"/>
  <c r="Q146" i="6"/>
  <c r="V146" i="6" s="1"/>
  <c r="S146" i="6"/>
  <c r="T146" i="6"/>
  <c r="P146" i="6"/>
  <c r="W146" i="6"/>
  <c r="X146" i="6" s="1"/>
  <c r="U146" i="6"/>
  <c r="D145" i="5"/>
  <c r="C145" i="5"/>
  <c r="G145" i="7"/>
  <c r="H145" i="7" s="1"/>
  <c r="I145" i="7"/>
  <c r="C147" i="7"/>
  <c r="J144" i="7"/>
  <c r="L144" i="7"/>
  <c r="K144" i="7"/>
  <c r="M144" i="7" s="1"/>
  <c r="N144" i="7" s="1"/>
  <c r="E146" i="7"/>
  <c r="D146" i="7"/>
  <c r="F146" i="7" s="1"/>
  <c r="K143" i="6"/>
  <c r="M143" i="6" s="1"/>
  <c r="J143" i="6"/>
  <c r="H144" i="6"/>
  <c r="L144" i="6" s="1"/>
  <c r="I144" i="6"/>
  <c r="D145" i="6"/>
  <c r="F145" i="6" s="1"/>
  <c r="E145" i="6"/>
  <c r="C146" i="6"/>
  <c r="A148" i="6"/>
  <c r="B147" i="6"/>
  <c r="O147" i="6" s="1"/>
  <c r="A149" i="7"/>
  <c r="B148" i="7"/>
  <c r="O148" i="7" s="1"/>
  <c r="A147" i="5"/>
  <c r="B146" i="5"/>
  <c r="D142" i="2"/>
  <c r="B143" i="2"/>
  <c r="C143" i="2" s="1"/>
  <c r="A144" i="2"/>
  <c r="R148" i="7" l="1"/>
  <c r="Q148" i="7"/>
  <c r="P148" i="7"/>
  <c r="S148" i="7" s="1"/>
  <c r="T148" i="7"/>
  <c r="V148" i="7" s="1"/>
  <c r="W148" i="7" s="1"/>
  <c r="X148" i="7" s="1"/>
  <c r="U148" i="7"/>
  <c r="E146" i="6"/>
  <c r="C146" i="5"/>
  <c r="D146" i="5"/>
  <c r="W147" i="6"/>
  <c r="X147" i="6" s="1"/>
  <c r="T147" i="6"/>
  <c r="P147" i="6"/>
  <c r="U147" i="6"/>
  <c r="S147" i="6"/>
  <c r="Q147" i="6"/>
  <c r="V147" i="6" s="1"/>
  <c r="R147" i="6"/>
  <c r="V147" i="7"/>
  <c r="W147" i="7" s="1"/>
  <c r="X147" i="7" s="1"/>
  <c r="G146" i="7"/>
  <c r="N143" i="6"/>
  <c r="I146" i="7"/>
  <c r="H146" i="7"/>
  <c r="L146" i="7" s="1"/>
  <c r="C148" i="7"/>
  <c r="E147" i="7"/>
  <c r="D147" i="7"/>
  <c r="F147" i="7" s="1"/>
  <c r="J145" i="7"/>
  <c r="K145" i="7"/>
  <c r="M145" i="7" s="1"/>
  <c r="N145" i="7" s="1"/>
  <c r="L145" i="7"/>
  <c r="H145" i="6"/>
  <c r="J145" i="6" s="1"/>
  <c r="K144" i="6"/>
  <c r="M144" i="6" s="1"/>
  <c r="D146" i="6"/>
  <c r="F146" i="6" s="1"/>
  <c r="I145" i="6"/>
  <c r="J144" i="6"/>
  <c r="N144" i="6" s="1"/>
  <c r="C147" i="6"/>
  <c r="B148" i="6"/>
  <c r="O148" i="6" s="1"/>
  <c r="A149" i="6"/>
  <c r="A150" i="7"/>
  <c r="B149" i="7"/>
  <c r="O149" i="7" s="1"/>
  <c r="A148" i="5"/>
  <c r="B147" i="5"/>
  <c r="B144" i="2"/>
  <c r="C144" i="2" s="1"/>
  <c r="A145" i="2"/>
  <c r="D143" i="2"/>
  <c r="C147" i="5" l="1"/>
  <c r="D147" i="5"/>
  <c r="G146" i="6"/>
  <c r="H146" i="6" s="1"/>
  <c r="L146" i="6" s="1"/>
  <c r="Q148" i="6"/>
  <c r="V148" i="6" s="1"/>
  <c r="T148" i="6"/>
  <c r="R148" i="6"/>
  <c r="P148" i="6"/>
  <c r="U148" i="6"/>
  <c r="S148" i="6"/>
  <c r="W148" i="6"/>
  <c r="X148" i="6" s="1"/>
  <c r="U149" i="7"/>
  <c r="Q149" i="7"/>
  <c r="P149" i="7"/>
  <c r="R149" i="7"/>
  <c r="S149" i="7"/>
  <c r="T149" i="7"/>
  <c r="L145" i="6"/>
  <c r="G147" i="7"/>
  <c r="H147" i="7" s="1"/>
  <c r="I147" i="7"/>
  <c r="K146" i="7"/>
  <c r="M146" i="7" s="1"/>
  <c r="N146" i="7" s="1"/>
  <c r="J146" i="7"/>
  <c r="C149" i="7"/>
  <c r="E148" i="7"/>
  <c r="D148" i="7"/>
  <c r="F148" i="7" s="1"/>
  <c r="K145" i="6"/>
  <c r="M145" i="6" s="1"/>
  <c r="N145" i="6" s="1"/>
  <c r="E147" i="6"/>
  <c r="I146" i="6"/>
  <c r="D147" i="6"/>
  <c r="F147" i="6" s="1"/>
  <c r="C148" i="6"/>
  <c r="B149" i="6"/>
  <c r="O149" i="6" s="1"/>
  <c r="A150" i="6"/>
  <c r="A151" i="7"/>
  <c r="B150" i="7"/>
  <c r="O150" i="7" s="1"/>
  <c r="B148" i="5"/>
  <c r="A149" i="5"/>
  <c r="A146" i="2"/>
  <c r="B145" i="2"/>
  <c r="C145" i="2" s="1"/>
  <c r="D144" i="2"/>
  <c r="V149" i="7" l="1"/>
  <c r="W149" i="7" s="1"/>
  <c r="X149" i="7" s="1"/>
  <c r="C148" i="5"/>
  <c r="D148" i="5"/>
  <c r="R149" i="6"/>
  <c r="P149" i="6"/>
  <c r="U149" i="6"/>
  <c r="Q149" i="6"/>
  <c r="V149" i="6" s="1"/>
  <c r="W149" i="6"/>
  <c r="X149" i="6" s="1"/>
  <c r="T149" i="6"/>
  <c r="S149" i="6"/>
  <c r="Q150" i="7"/>
  <c r="P150" i="7"/>
  <c r="R150" i="7"/>
  <c r="S150" i="7"/>
  <c r="T150" i="7"/>
  <c r="V150" i="7" s="1"/>
  <c r="W150" i="7" s="1"/>
  <c r="X150" i="7" s="1"/>
  <c r="U150" i="7"/>
  <c r="G147" i="6"/>
  <c r="G148" i="7"/>
  <c r="H148" i="7" s="1"/>
  <c r="I148" i="7"/>
  <c r="D149" i="7"/>
  <c r="F149" i="7" s="1"/>
  <c r="E149" i="7"/>
  <c r="K147" i="7"/>
  <c r="M147" i="7" s="1"/>
  <c r="N147" i="7" s="1"/>
  <c r="J147" i="7"/>
  <c r="C150" i="7"/>
  <c r="L147" i="7"/>
  <c r="E148" i="6"/>
  <c r="K146" i="6"/>
  <c r="M146" i="6" s="1"/>
  <c r="J146" i="6"/>
  <c r="I147" i="6"/>
  <c r="H147" i="6"/>
  <c r="L147" i="6" s="1"/>
  <c r="D148" i="6"/>
  <c r="F148" i="6" s="1"/>
  <c r="C149" i="6"/>
  <c r="A151" i="6"/>
  <c r="B150" i="6"/>
  <c r="O150" i="6" s="1"/>
  <c r="A152" i="7"/>
  <c r="B151" i="7"/>
  <c r="O151" i="7" s="1"/>
  <c r="B149" i="5"/>
  <c r="A150" i="5"/>
  <c r="D145" i="2"/>
  <c r="A147" i="2"/>
  <c r="B146" i="2"/>
  <c r="C146" i="2" s="1"/>
  <c r="T150" i="6" l="1"/>
  <c r="P150" i="6"/>
  <c r="S150" i="6"/>
  <c r="R150" i="6"/>
  <c r="U150" i="6"/>
  <c r="W150" i="6"/>
  <c r="X150" i="6" s="1"/>
  <c r="Q150" i="6"/>
  <c r="V150" i="6" s="1"/>
  <c r="P151" i="7"/>
  <c r="S151" i="7"/>
  <c r="Q151" i="7"/>
  <c r="V151" i="7" s="1"/>
  <c r="W151" i="7" s="1"/>
  <c r="X151" i="7" s="1"/>
  <c r="R151" i="7"/>
  <c r="U151" i="7"/>
  <c r="T151" i="7"/>
  <c r="E149" i="6"/>
  <c r="D149" i="5"/>
  <c r="C149" i="5"/>
  <c r="G148" i="6"/>
  <c r="G149" i="7"/>
  <c r="I149" i="7" s="1"/>
  <c r="N146" i="6"/>
  <c r="C151" i="7"/>
  <c r="D150" i="7"/>
  <c r="F150" i="7" s="1"/>
  <c r="E150" i="7"/>
  <c r="J148" i="7"/>
  <c r="K148" i="7"/>
  <c r="M148" i="7" s="1"/>
  <c r="N148" i="7" s="1"/>
  <c r="L148" i="7"/>
  <c r="K147" i="6"/>
  <c r="M147" i="6" s="1"/>
  <c r="H148" i="6"/>
  <c r="L148" i="6" s="1"/>
  <c r="I148" i="6"/>
  <c r="D149" i="6"/>
  <c r="F149" i="6" s="1"/>
  <c r="J147" i="6"/>
  <c r="N147" i="6" s="1"/>
  <c r="C150" i="6"/>
  <c r="B151" i="6"/>
  <c r="O151" i="6" s="1"/>
  <c r="A152" i="6"/>
  <c r="A153" i="7"/>
  <c r="B152" i="7"/>
  <c r="O152" i="7" s="1"/>
  <c r="A151" i="5"/>
  <c r="B150" i="5"/>
  <c r="D146" i="2"/>
  <c r="A148" i="2"/>
  <c r="B147" i="2"/>
  <c r="C147" i="2" s="1"/>
  <c r="D150" i="5" l="1"/>
  <c r="C150" i="5"/>
  <c r="P151" i="6"/>
  <c r="W151" i="6"/>
  <c r="X151" i="6" s="1"/>
  <c r="R151" i="6"/>
  <c r="U151" i="6"/>
  <c r="Q151" i="6"/>
  <c r="V151" i="6" s="1"/>
  <c r="T151" i="6"/>
  <c r="S151" i="6"/>
  <c r="G149" i="6"/>
  <c r="E150" i="6"/>
  <c r="R152" i="7"/>
  <c r="P152" i="7"/>
  <c r="S152" i="7" s="1"/>
  <c r="Q152" i="7"/>
  <c r="V152" i="7" s="1"/>
  <c r="W152" i="7" s="1"/>
  <c r="X152" i="7" s="1"/>
  <c r="T152" i="7"/>
  <c r="U152" i="7"/>
  <c r="H149" i="7"/>
  <c r="L149" i="7" s="1"/>
  <c r="G150" i="7"/>
  <c r="H150" i="7" s="1"/>
  <c r="I150" i="7"/>
  <c r="D151" i="7"/>
  <c r="F151" i="7" s="1"/>
  <c r="E151" i="7"/>
  <c r="C152" i="7"/>
  <c r="J149" i="7"/>
  <c r="K149" i="7"/>
  <c r="M149" i="7" s="1"/>
  <c r="N149" i="7" s="1"/>
  <c r="J148" i="6"/>
  <c r="K148" i="6"/>
  <c r="M148" i="6" s="1"/>
  <c r="N148" i="6" s="1"/>
  <c r="I149" i="6"/>
  <c r="H149" i="6"/>
  <c r="L149" i="6" s="1"/>
  <c r="D150" i="6"/>
  <c r="F150" i="6" s="1"/>
  <c r="C151" i="6"/>
  <c r="B152" i="6"/>
  <c r="O152" i="6" s="1"/>
  <c r="A153" i="6"/>
  <c r="A154" i="7"/>
  <c r="B153" i="7"/>
  <c r="O153" i="7" s="1"/>
  <c r="A152" i="5"/>
  <c r="B151" i="5"/>
  <c r="D147" i="2"/>
  <c r="B148" i="2"/>
  <c r="C148" i="2" s="1"/>
  <c r="A149" i="2"/>
  <c r="D151" i="5" l="1"/>
  <c r="C151" i="5"/>
  <c r="U152" i="6"/>
  <c r="Q152" i="6"/>
  <c r="V152" i="6" s="1"/>
  <c r="W152" i="6"/>
  <c r="X152" i="6" s="1"/>
  <c r="S152" i="6"/>
  <c r="T152" i="6"/>
  <c r="R152" i="6"/>
  <c r="P152" i="6"/>
  <c r="G150" i="6"/>
  <c r="R153" i="7"/>
  <c r="U153" i="7" s="1"/>
  <c r="Q153" i="7"/>
  <c r="P153" i="7"/>
  <c r="S153" i="7" s="1"/>
  <c r="T153" i="7"/>
  <c r="G151" i="7"/>
  <c r="H151" i="7" s="1"/>
  <c r="L151" i="7" s="1"/>
  <c r="D152" i="7"/>
  <c r="F152" i="7" s="1"/>
  <c r="E152" i="7"/>
  <c r="C153" i="7"/>
  <c r="K150" i="7"/>
  <c r="M150" i="7" s="1"/>
  <c r="N150" i="7" s="1"/>
  <c r="J150" i="7"/>
  <c r="L150" i="7"/>
  <c r="K149" i="6"/>
  <c r="M149" i="6" s="1"/>
  <c r="I150" i="6"/>
  <c r="H150" i="6"/>
  <c r="L150" i="6" s="1"/>
  <c r="D151" i="6"/>
  <c r="F151" i="6" s="1"/>
  <c r="J149" i="6"/>
  <c r="E151" i="6"/>
  <c r="C152" i="6"/>
  <c r="B153" i="6"/>
  <c r="O153" i="6" s="1"/>
  <c r="A154" i="6"/>
  <c r="A155" i="7"/>
  <c r="B154" i="7"/>
  <c r="O154" i="7" s="1"/>
  <c r="B152" i="5"/>
  <c r="A153" i="5"/>
  <c r="A150" i="2"/>
  <c r="B149" i="2"/>
  <c r="C149" i="2" s="1"/>
  <c r="D148" i="2"/>
  <c r="C152" i="5" l="1"/>
  <c r="D152" i="5"/>
  <c r="W153" i="6"/>
  <c r="X153" i="6" s="1"/>
  <c r="T153" i="6"/>
  <c r="R153" i="6"/>
  <c r="P153" i="6"/>
  <c r="Q153" i="6"/>
  <c r="V153" i="6" s="1"/>
  <c r="S153" i="6"/>
  <c r="U153" i="6"/>
  <c r="G151" i="6"/>
  <c r="R154" i="7"/>
  <c r="P154" i="7"/>
  <c r="Q154" i="7"/>
  <c r="V154" i="7" s="1"/>
  <c r="W154" i="7" s="1"/>
  <c r="X154" i="7" s="1"/>
  <c r="S154" i="7"/>
  <c r="U154" i="7"/>
  <c r="T154" i="7"/>
  <c r="V153" i="7"/>
  <c r="W153" i="7" s="1"/>
  <c r="X153" i="7" s="1"/>
  <c r="I151" i="7"/>
  <c r="G152" i="7"/>
  <c r="H152" i="7" s="1"/>
  <c r="N149" i="6"/>
  <c r="E153" i="7"/>
  <c r="D153" i="7"/>
  <c r="F153" i="7" s="1"/>
  <c r="J151" i="7"/>
  <c r="K151" i="7"/>
  <c r="M151" i="7" s="1"/>
  <c r="N151" i="7" s="1"/>
  <c r="C154" i="7"/>
  <c r="E152" i="6"/>
  <c r="J150" i="6"/>
  <c r="I151" i="6"/>
  <c r="H151" i="6"/>
  <c r="L151" i="6" s="1"/>
  <c r="D152" i="6"/>
  <c r="F152" i="6" s="1"/>
  <c r="K150" i="6"/>
  <c r="M150" i="6" s="1"/>
  <c r="C153" i="6"/>
  <c r="A155" i="6"/>
  <c r="B154" i="6"/>
  <c r="O154" i="6" s="1"/>
  <c r="A156" i="7"/>
  <c r="B155" i="7"/>
  <c r="O155" i="7" s="1"/>
  <c r="B153" i="5"/>
  <c r="A154" i="5"/>
  <c r="D149" i="2"/>
  <c r="A151" i="2"/>
  <c r="B150" i="2"/>
  <c r="C150" i="2" s="1"/>
  <c r="D153" i="5" l="1"/>
  <c r="C153" i="5"/>
  <c r="P155" i="7"/>
  <c r="S155" i="7" s="1"/>
  <c r="R155" i="7"/>
  <c r="Q155" i="7"/>
  <c r="T155" i="7"/>
  <c r="V155" i="7" s="1"/>
  <c r="W155" i="7" s="1"/>
  <c r="X155" i="7" s="1"/>
  <c r="U155" i="7"/>
  <c r="G153" i="6"/>
  <c r="I152" i="7"/>
  <c r="G152" i="6"/>
  <c r="R154" i="6"/>
  <c r="P154" i="6"/>
  <c r="U154" i="6"/>
  <c r="W154" i="6"/>
  <c r="X154" i="6" s="1"/>
  <c r="Q154" i="6"/>
  <c r="V154" i="6" s="1"/>
  <c r="S154" i="6"/>
  <c r="T154" i="6"/>
  <c r="G153" i="7"/>
  <c r="I153" i="7" s="1"/>
  <c r="N150" i="6"/>
  <c r="H153" i="7"/>
  <c r="K152" i="7"/>
  <c r="M152" i="7" s="1"/>
  <c r="N152" i="7" s="1"/>
  <c r="J152" i="7"/>
  <c r="C155" i="7"/>
  <c r="E154" i="7"/>
  <c r="D154" i="7"/>
  <c r="F154" i="7" s="1"/>
  <c r="L152" i="7"/>
  <c r="I152" i="6"/>
  <c r="H152" i="6"/>
  <c r="L152" i="6" s="1"/>
  <c r="K151" i="6"/>
  <c r="M151" i="6" s="1"/>
  <c r="D153" i="6"/>
  <c r="F153" i="6" s="1"/>
  <c r="J151" i="6"/>
  <c r="E153" i="6"/>
  <c r="C154" i="6"/>
  <c r="B155" i="6"/>
  <c r="O155" i="6" s="1"/>
  <c r="A156" i="6"/>
  <c r="A157" i="7"/>
  <c r="B156" i="7"/>
  <c r="O156" i="7" s="1"/>
  <c r="A155" i="5"/>
  <c r="B154" i="5"/>
  <c r="D150" i="2"/>
  <c r="A152" i="2"/>
  <c r="B151" i="2"/>
  <c r="C151" i="2" s="1"/>
  <c r="C154" i="5" l="1"/>
  <c r="D154" i="5"/>
  <c r="R155" i="6"/>
  <c r="U155" i="6"/>
  <c r="S155" i="6"/>
  <c r="Q155" i="6"/>
  <c r="V155" i="6" s="1"/>
  <c r="T155" i="6"/>
  <c r="P155" i="6"/>
  <c r="W155" i="6"/>
  <c r="X155" i="6" s="1"/>
  <c r="Q156" i="7"/>
  <c r="P156" i="7"/>
  <c r="S156" i="7" s="1"/>
  <c r="R156" i="7"/>
  <c r="U156" i="7"/>
  <c r="T156" i="7"/>
  <c r="V156" i="7" s="1"/>
  <c r="W156" i="7" s="1"/>
  <c r="X156" i="7" s="1"/>
  <c r="G154" i="6"/>
  <c r="G154" i="7"/>
  <c r="H154" i="7" s="1"/>
  <c r="L154" i="7" s="1"/>
  <c r="N151" i="6"/>
  <c r="J153" i="7"/>
  <c r="K153" i="7"/>
  <c r="M153" i="7" s="1"/>
  <c r="N153" i="7" s="1"/>
  <c r="L153" i="7"/>
  <c r="C156" i="7"/>
  <c r="E155" i="7"/>
  <c r="D155" i="7"/>
  <c r="F155" i="7" s="1"/>
  <c r="I153" i="6"/>
  <c r="H153" i="6"/>
  <c r="L153" i="6" s="1"/>
  <c r="K152" i="6"/>
  <c r="M152" i="6" s="1"/>
  <c r="J152" i="6"/>
  <c r="D154" i="6"/>
  <c r="F154" i="6" s="1"/>
  <c r="E154" i="6"/>
  <c r="C155" i="6"/>
  <c r="B156" i="6"/>
  <c r="O156" i="6" s="1"/>
  <c r="A157" i="6"/>
  <c r="A158" i="7"/>
  <c r="B157" i="7"/>
  <c r="O157" i="7" s="1"/>
  <c r="A156" i="5"/>
  <c r="B155" i="5"/>
  <c r="D151" i="2"/>
  <c r="A153" i="2"/>
  <c r="B152" i="2"/>
  <c r="C152" i="2" s="1"/>
  <c r="C155" i="5" l="1"/>
  <c r="D155" i="5"/>
  <c r="I154" i="7"/>
  <c r="W156" i="6"/>
  <c r="X156" i="6" s="1"/>
  <c r="Q156" i="6"/>
  <c r="V156" i="6" s="1"/>
  <c r="S156" i="6"/>
  <c r="T156" i="6"/>
  <c r="R156" i="6"/>
  <c r="P156" i="6"/>
  <c r="U156" i="6"/>
  <c r="S157" i="7"/>
  <c r="Q157" i="7"/>
  <c r="P157" i="7"/>
  <c r="R157" i="7"/>
  <c r="U157" i="7"/>
  <c r="T157" i="7"/>
  <c r="V157" i="7" s="1"/>
  <c r="W157" i="7" s="1"/>
  <c r="X157" i="7" s="1"/>
  <c r="E155" i="6"/>
  <c r="N152" i="6"/>
  <c r="G155" i="7"/>
  <c r="H155" i="7" s="1"/>
  <c r="J155" i="7" s="1"/>
  <c r="E156" i="7"/>
  <c r="D156" i="7"/>
  <c r="F156" i="7" s="1"/>
  <c r="J154" i="7"/>
  <c r="K154" i="7"/>
  <c r="M154" i="7" s="1"/>
  <c r="N154" i="7" s="1"/>
  <c r="C157" i="7"/>
  <c r="K153" i="6"/>
  <c r="M153" i="6" s="1"/>
  <c r="J153" i="6"/>
  <c r="H154" i="6"/>
  <c r="L154" i="6" s="1"/>
  <c r="I154" i="6"/>
  <c r="D155" i="6"/>
  <c r="F155" i="6" s="1"/>
  <c r="J154" i="6"/>
  <c r="K154" i="6"/>
  <c r="M154" i="6" s="1"/>
  <c r="C156" i="6"/>
  <c r="B157" i="6"/>
  <c r="O157" i="6" s="1"/>
  <c r="A158" i="6"/>
  <c r="A159" i="7"/>
  <c r="B158" i="7"/>
  <c r="O158" i="7" s="1"/>
  <c r="B156" i="5"/>
  <c r="A157" i="5"/>
  <c r="D152" i="2"/>
  <c r="B153" i="2"/>
  <c r="C153" i="2" s="1"/>
  <c r="A154" i="2"/>
  <c r="U157" i="6" l="1"/>
  <c r="Q157" i="6"/>
  <c r="V157" i="6" s="1"/>
  <c r="W157" i="6"/>
  <c r="X157" i="6" s="1"/>
  <c r="T157" i="6"/>
  <c r="R157" i="6"/>
  <c r="P157" i="6"/>
  <c r="S157" i="6"/>
  <c r="E156" i="6"/>
  <c r="G155" i="6"/>
  <c r="H155" i="6" s="1"/>
  <c r="C156" i="5"/>
  <c r="D156" i="5"/>
  <c r="I155" i="7"/>
  <c r="R158" i="7"/>
  <c r="P158" i="7"/>
  <c r="S158" i="7" s="1"/>
  <c r="U158" i="7" s="1"/>
  <c r="Q158" i="7"/>
  <c r="T158" i="7"/>
  <c r="V158" i="7" s="1"/>
  <c r="W158" i="7" s="1"/>
  <c r="X158" i="7" s="1"/>
  <c r="N153" i="6"/>
  <c r="G156" i="7"/>
  <c r="L155" i="7"/>
  <c r="K155" i="7"/>
  <c r="M155" i="7" s="1"/>
  <c r="N155" i="7" s="1"/>
  <c r="C158" i="7"/>
  <c r="E157" i="7"/>
  <c r="D157" i="7"/>
  <c r="F157" i="7" s="1"/>
  <c r="N154" i="6"/>
  <c r="D156" i="6"/>
  <c r="F156" i="6" s="1"/>
  <c r="I155" i="6"/>
  <c r="C157" i="6"/>
  <c r="A159" i="6"/>
  <c r="B158" i="6"/>
  <c r="O158" i="6" s="1"/>
  <c r="A160" i="7"/>
  <c r="B159" i="7"/>
  <c r="O159" i="7" s="1"/>
  <c r="B157" i="5"/>
  <c r="A158" i="5"/>
  <c r="A155" i="2"/>
  <c r="B154" i="2"/>
  <c r="C154" i="2" s="1"/>
  <c r="D153" i="2"/>
  <c r="L155" i="6" l="1"/>
  <c r="J155" i="6"/>
  <c r="K155" i="6"/>
  <c r="M155" i="6" s="1"/>
  <c r="C157" i="5"/>
  <c r="D157" i="5"/>
  <c r="P159" i="7"/>
  <c r="S159" i="7" s="1"/>
  <c r="R159" i="7"/>
  <c r="Q159" i="7"/>
  <c r="V159" i="7" s="1"/>
  <c r="W159" i="7" s="1"/>
  <c r="X159" i="7" s="1"/>
  <c r="T159" i="7"/>
  <c r="U159" i="7"/>
  <c r="T158" i="6"/>
  <c r="W158" i="6"/>
  <c r="X158" i="6" s="1"/>
  <c r="Q158" i="6"/>
  <c r="V158" i="6" s="1"/>
  <c r="S158" i="6"/>
  <c r="R158" i="6"/>
  <c r="U158" i="6"/>
  <c r="P158" i="6"/>
  <c r="G156" i="6"/>
  <c r="G157" i="7"/>
  <c r="H157" i="7" s="1"/>
  <c r="N155" i="6"/>
  <c r="C159" i="7"/>
  <c r="D158" i="7"/>
  <c r="F158" i="7" s="1"/>
  <c r="E158" i="7"/>
  <c r="I156" i="7"/>
  <c r="H156" i="7"/>
  <c r="E157" i="6"/>
  <c r="H156" i="6"/>
  <c r="L156" i="6" s="1"/>
  <c r="I156" i="6"/>
  <c r="D157" i="6"/>
  <c r="F157" i="6" s="1"/>
  <c r="C158" i="6"/>
  <c r="A160" i="6"/>
  <c r="B159" i="6"/>
  <c r="O159" i="6" s="1"/>
  <c r="A161" i="7"/>
  <c r="B160" i="7"/>
  <c r="O160" i="7" s="1"/>
  <c r="A159" i="5"/>
  <c r="B158" i="5"/>
  <c r="D154" i="2"/>
  <c r="A156" i="2"/>
  <c r="B155" i="2"/>
  <c r="C155" i="2" s="1"/>
  <c r="E158" i="6" l="1"/>
  <c r="G157" i="6"/>
  <c r="I157" i="6" s="1"/>
  <c r="P160" i="7"/>
  <c r="S160" i="7" s="1"/>
  <c r="R160" i="7"/>
  <c r="Q160" i="7"/>
  <c r="V160" i="7" s="1"/>
  <c r="W160" i="7" s="1"/>
  <c r="X160" i="7" s="1"/>
  <c r="T160" i="7"/>
  <c r="U160" i="7"/>
  <c r="T159" i="6"/>
  <c r="P159" i="6"/>
  <c r="U159" i="6"/>
  <c r="S159" i="6"/>
  <c r="Q159" i="6"/>
  <c r="V159" i="6" s="1"/>
  <c r="W159" i="6"/>
  <c r="X159" i="6" s="1"/>
  <c r="R159" i="6"/>
  <c r="I157" i="7"/>
  <c r="D158" i="5"/>
  <c r="C158" i="5"/>
  <c r="G158" i="7"/>
  <c r="H158" i="7" s="1"/>
  <c r="L158" i="7" s="1"/>
  <c r="C160" i="7"/>
  <c r="J156" i="7"/>
  <c r="K156" i="7"/>
  <c r="M156" i="7" s="1"/>
  <c r="N156" i="7" s="1"/>
  <c r="L156" i="7"/>
  <c r="E159" i="7"/>
  <c r="D159" i="7"/>
  <c r="F159" i="7" s="1"/>
  <c r="K157" i="7"/>
  <c r="M157" i="7" s="1"/>
  <c r="N157" i="7" s="1"/>
  <c r="J157" i="7"/>
  <c r="L157" i="7"/>
  <c r="K156" i="6"/>
  <c r="M156" i="6" s="1"/>
  <c r="J156" i="6"/>
  <c r="H157" i="6"/>
  <c r="L157" i="6" s="1"/>
  <c r="D158" i="6"/>
  <c r="F158" i="6" s="1"/>
  <c r="C159" i="6"/>
  <c r="B160" i="6"/>
  <c r="O160" i="6" s="1"/>
  <c r="A161" i="6"/>
  <c r="A162" i="7"/>
  <c r="B161" i="7"/>
  <c r="O161" i="7" s="1"/>
  <c r="A160" i="5"/>
  <c r="B159" i="5"/>
  <c r="D155" i="2"/>
  <c r="B156" i="2"/>
  <c r="C156" i="2" s="1"/>
  <c r="A157" i="2"/>
  <c r="P160" i="6" l="1"/>
  <c r="W160" i="6"/>
  <c r="X160" i="6" s="1"/>
  <c r="S160" i="6"/>
  <c r="U160" i="6"/>
  <c r="T160" i="6"/>
  <c r="R160" i="6"/>
  <c r="Q160" i="6"/>
  <c r="V160" i="6" s="1"/>
  <c r="N156" i="6"/>
  <c r="R161" i="7"/>
  <c r="U161" i="7" s="1"/>
  <c r="Q161" i="7"/>
  <c r="S161" i="7"/>
  <c r="P161" i="7"/>
  <c r="T161" i="7"/>
  <c r="G158" i="6"/>
  <c r="H158" i="6" s="1"/>
  <c r="L158" i="6" s="1"/>
  <c r="C159" i="5"/>
  <c r="D159" i="5"/>
  <c r="I158" i="7"/>
  <c r="G159" i="7"/>
  <c r="H159" i="7" s="1"/>
  <c r="I159" i="7"/>
  <c r="C161" i="7"/>
  <c r="D160" i="7"/>
  <c r="F160" i="7" s="1"/>
  <c r="E160" i="7"/>
  <c r="J158" i="7"/>
  <c r="K158" i="7"/>
  <c r="M158" i="7" s="1"/>
  <c r="N158" i="7" s="1"/>
  <c r="K157" i="6"/>
  <c r="M157" i="6" s="1"/>
  <c r="E159" i="6"/>
  <c r="J157" i="6"/>
  <c r="N157" i="6" s="1"/>
  <c r="I158" i="6"/>
  <c r="D159" i="6"/>
  <c r="F159" i="6" s="1"/>
  <c r="C160" i="6"/>
  <c r="B161" i="6"/>
  <c r="O161" i="6" s="1"/>
  <c r="A162" i="6"/>
  <c r="A163" i="7"/>
  <c r="B162" i="7"/>
  <c r="O162" i="7" s="1"/>
  <c r="B160" i="5"/>
  <c r="A161" i="5"/>
  <c r="B157" i="2"/>
  <c r="C157" i="2" s="1"/>
  <c r="A158" i="2"/>
  <c r="D156" i="2"/>
  <c r="Q162" i="7" l="1"/>
  <c r="R162" i="7"/>
  <c r="P162" i="7"/>
  <c r="S162" i="7" s="1"/>
  <c r="U162" i="7"/>
  <c r="T162" i="7"/>
  <c r="V162" i="7" s="1"/>
  <c r="W162" i="7" s="1"/>
  <c r="X162" i="7" s="1"/>
  <c r="G159" i="6"/>
  <c r="H159" i="6" s="1"/>
  <c r="E160" i="6"/>
  <c r="C160" i="5"/>
  <c r="D160" i="5"/>
  <c r="T161" i="6"/>
  <c r="R161" i="6"/>
  <c r="P161" i="6"/>
  <c r="Q161" i="6"/>
  <c r="V161" i="6" s="1"/>
  <c r="S161" i="6"/>
  <c r="W161" i="6"/>
  <c r="X161" i="6" s="1"/>
  <c r="U161" i="6"/>
  <c r="V161" i="7"/>
  <c r="W161" i="7" s="1"/>
  <c r="X161" i="7" s="1"/>
  <c r="G160" i="7"/>
  <c r="H160" i="7" s="1"/>
  <c r="J160" i="7" s="1"/>
  <c r="D161" i="7"/>
  <c r="G161" i="7" s="1"/>
  <c r="E161" i="7"/>
  <c r="C162" i="7"/>
  <c r="J159" i="7"/>
  <c r="K159" i="7"/>
  <c r="M159" i="7" s="1"/>
  <c r="N159" i="7" s="1"/>
  <c r="L159" i="7"/>
  <c r="J158" i="6"/>
  <c r="K158" i="6"/>
  <c r="M158" i="6" s="1"/>
  <c r="I159" i="6"/>
  <c r="D160" i="6"/>
  <c r="F160" i="6" s="1"/>
  <c r="C161" i="6"/>
  <c r="A163" i="6"/>
  <c r="B162" i="6"/>
  <c r="O162" i="6" s="1"/>
  <c r="B163" i="7"/>
  <c r="O163" i="7" s="1"/>
  <c r="A164" i="7"/>
  <c r="B161" i="5"/>
  <c r="A162" i="5"/>
  <c r="B158" i="2"/>
  <c r="C158" i="2" s="1"/>
  <c r="A159" i="2"/>
  <c r="D157" i="2"/>
  <c r="L159" i="6" l="1"/>
  <c r="J159" i="6"/>
  <c r="K159" i="6"/>
  <c r="M159" i="6" s="1"/>
  <c r="I160" i="7"/>
  <c r="P163" i="7"/>
  <c r="R163" i="7"/>
  <c r="S163" i="7"/>
  <c r="Q163" i="7"/>
  <c r="V163" i="7" s="1"/>
  <c r="W163" i="7" s="1"/>
  <c r="X163" i="7" s="1"/>
  <c r="U163" i="7"/>
  <c r="T163" i="7"/>
  <c r="D161" i="5"/>
  <c r="C161" i="5"/>
  <c r="Q162" i="6"/>
  <c r="V162" i="6" s="1"/>
  <c r="S162" i="6"/>
  <c r="T162" i="6"/>
  <c r="P162" i="6"/>
  <c r="U162" i="6"/>
  <c r="R162" i="6"/>
  <c r="W162" i="6"/>
  <c r="X162" i="6" s="1"/>
  <c r="G160" i="6"/>
  <c r="K160" i="7"/>
  <c r="M160" i="7" s="1"/>
  <c r="N160" i="7" s="1"/>
  <c r="L160" i="7"/>
  <c r="N159" i="6"/>
  <c r="N158" i="6"/>
  <c r="F161" i="7"/>
  <c r="I161" i="7" s="1"/>
  <c r="C163" i="7"/>
  <c r="E162" i="7"/>
  <c r="D162" i="7"/>
  <c r="F162" i="7" s="1"/>
  <c r="E161" i="6"/>
  <c r="H160" i="6"/>
  <c r="L160" i="6" s="1"/>
  <c r="I160" i="6"/>
  <c r="D161" i="6"/>
  <c r="F161" i="6" s="1"/>
  <c r="C162" i="6"/>
  <c r="A164" i="6"/>
  <c r="B163" i="6"/>
  <c r="O163" i="6" s="1"/>
  <c r="B164" i="7"/>
  <c r="O164" i="7" s="1"/>
  <c r="A165" i="7"/>
  <c r="A163" i="5"/>
  <c r="B162" i="5"/>
  <c r="A160" i="2"/>
  <c r="B159" i="2"/>
  <c r="C159" i="2" s="1"/>
  <c r="D158" i="2"/>
  <c r="W163" i="6" l="1"/>
  <c r="X163" i="6" s="1"/>
  <c r="R163" i="6"/>
  <c r="T163" i="6"/>
  <c r="P163" i="6"/>
  <c r="U163" i="6"/>
  <c r="S163" i="6"/>
  <c r="Q163" i="6"/>
  <c r="V163" i="6" s="1"/>
  <c r="C162" i="5"/>
  <c r="D162" i="5"/>
  <c r="E162" i="6"/>
  <c r="Q164" i="7"/>
  <c r="P164" i="7"/>
  <c r="R164" i="7"/>
  <c r="S164" i="7"/>
  <c r="T164" i="7"/>
  <c r="V164" i="7" s="1"/>
  <c r="W164" i="7" s="1"/>
  <c r="X164" i="7" s="1"/>
  <c r="U164" i="7"/>
  <c r="G161" i="6"/>
  <c r="G162" i="7"/>
  <c r="I162" i="7" s="1"/>
  <c r="H161" i="7"/>
  <c r="C164" i="7"/>
  <c r="D163" i="7"/>
  <c r="G163" i="7" s="1"/>
  <c r="E163" i="7"/>
  <c r="K160" i="6"/>
  <c r="M160" i="6" s="1"/>
  <c r="J160" i="6"/>
  <c r="H161" i="6"/>
  <c r="L161" i="6" s="1"/>
  <c r="I161" i="6"/>
  <c r="D162" i="6"/>
  <c r="F162" i="6" s="1"/>
  <c r="C163" i="6"/>
  <c r="B164" i="6"/>
  <c r="O164" i="6" s="1"/>
  <c r="A165" i="6"/>
  <c r="A166" i="7"/>
  <c r="B165" i="7"/>
  <c r="O165" i="7" s="1"/>
  <c r="A164" i="5"/>
  <c r="B163" i="5"/>
  <c r="D159" i="2"/>
  <c r="B160" i="2"/>
  <c r="C160" i="2" s="1"/>
  <c r="A161" i="2"/>
  <c r="W164" i="6" l="1"/>
  <c r="X164" i="6" s="1"/>
  <c r="U164" i="6"/>
  <c r="Q164" i="6"/>
  <c r="V164" i="6" s="1"/>
  <c r="T164" i="6"/>
  <c r="P164" i="6"/>
  <c r="R164" i="6"/>
  <c r="S164" i="6"/>
  <c r="G162" i="6"/>
  <c r="I162" i="6" s="1"/>
  <c r="Q165" i="7"/>
  <c r="P165" i="7"/>
  <c r="S165" i="7" s="1"/>
  <c r="R165" i="7"/>
  <c r="T165" i="7"/>
  <c r="V165" i="7" s="1"/>
  <c r="W165" i="7" s="1"/>
  <c r="X165" i="7" s="1"/>
  <c r="U165" i="7"/>
  <c r="E163" i="6"/>
  <c r="N160" i="6"/>
  <c r="C163" i="5"/>
  <c r="D163" i="5"/>
  <c r="H162" i="7"/>
  <c r="J162" i="7" s="1"/>
  <c r="J161" i="7"/>
  <c r="K161" i="7"/>
  <c r="M161" i="7" s="1"/>
  <c r="N161" i="7" s="1"/>
  <c r="L161" i="7"/>
  <c r="F163" i="7"/>
  <c r="I163" i="7" s="1"/>
  <c r="E164" i="7"/>
  <c r="D164" i="7"/>
  <c r="F164" i="7" s="1"/>
  <c r="C165" i="7"/>
  <c r="L162" i="7"/>
  <c r="K162" i="7"/>
  <c r="M162" i="7" s="1"/>
  <c r="N162" i="7" s="1"/>
  <c r="K161" i="6"/>
  <c r="M161" i="6" s="1"/>
  <c r="J161" i="6"/>
  <c r="N161" i="6" s="1"/>
  <c r="H162" i="6"/>
  <c r="L162" i="6" s="1"/>
  <c r="D163" i="6"/>
  <c r="F163" i="6" s="1"/>
  <c r="C164" i="6"/>
  <c r="B165" i="6"/>
  <c r="O165" i="6" s="1"/>
  <c r="A166" i="6"/>
  <c r="A167" i="7"/>
  <c r="B166" i="7"/>
  <c r="O166" i="7" s="1"/>
  <c r="B164" i="5"/>
  <c r="A165" i="5"/>
  <c r="B161" i="2"/>
  <c r="C161" i="2" s="1"/>
  <c r="A162" i="2"/>
  <c r="D160" i="2"/>
  <c r="Q165" i="6" l="1"/>
  <c r="V165" i="6" s="1"/>
  <c r="W165" i="6"/>
  <c r="X165" i="6" s="1"/>
  <c r="T165" i="6"/>
  <c r="R165" i="6"/>
  <c r="P165" i="6"/>
  <c r="S165" i="6"/>
  <c r="U165" i="6"/>
  <c r="G164" i="6"/>
  <c r="G163" i="6"/>
  <c r="R166" i="7"/>
  <c r="Q166" i="7"/>
  <c r="V166" i="7" s="1"/>
  <c r="W166" i="7" s="1"/>
  <c r="X166" i="7" s="1"/>
  <c r="P166" i="7"/>
  <c r="S166" i="7" s="1"/>
  <c r="T166" i="7" s="1"/>
  <c r="U166" i="7"/>
  <c r="C164" i="5"/>
  <c r="D164" i="5"/>
  <c r="G164" i="7"/>
  <c r="H164" i="7" s="1"/>
  <c r="L164" i="7" s="1"/>
  <c r="H163" i="7"/>
  <c r="L163" i="7" s="1"/>
  <c r="E165" i="7"/>
  <c r="D165" i="7"/>
  <c r="F165" i="7" s="1"/>
  <c r="C166" i="7"/>
  <c r="E164" i="6"/>
  <c r="K162" i="6"/>
  <c r="M162" i="6" s="1"/>
  <c r="J162" i="6"/>
  <c r="N162" i="6" s="1"/>
  <c r="I163" i="6"/>
  <c r="H163" i="6"/>
  <c r="L163" i="6" s="1"/>
  <c r="D164" i="6"/>
  <c r="F164" i="6" s="1"/>
  <c r="C165" i="6"/>
  <c r="A167" i="6"/>
  <c r="B166" i="6"/>
  <c r="O166" i="6" s="1"/>
  <c r="B167" i="7"/>
  <c r="O167" i="7" s="1"/>
  <c r="A168" i="7"/>
  <c r="B165" i="5"/>
  <c r="A166" i="5"/>
  <c r="A163" i="2"/>
  <c r="B162" i="2"/>
  <c r="C162" i="2" s="1"/>
  <c r="D161" i="2"/>
  <c r="E165" i="6" l="1"/>
  <c r="U166" i="6"/>
  <c r="W166" i="6"/>
  <c r="X166" i="6" s="1"/>
  <c r="Q166" i="6"/>
  <c r="V166" i="6" s="1"/>
  <c r="S166" i="6"/>
  <c r="R166" i="6"/>
  <c r="P166" i="6"/>
  <c r="T166" i="6"/>
  <c r="I164" i="7"/>
  <c r="P167" i="7"/>
  <c r="S167" i="7" s="1"/>
  <c r="R167" i="7"/>
  <c r="Q167" i="7"/>
  <c r="U167" i="7"/>
  <c r="T167" i="7"/>
  <c r="V167" i="7" s="1"/>
  <c r="W167" i="7" s="1"/>
  <c r="X167" i="7" s="1"/>
  <c r="C165" i="5"/>
  <c r="D165" i="5"/>
  <c r="G165" i="7"/>
  <c r="J163" i="7"/>
  <c r="K163" i="7"/>
  <c r="M163" i="7" s="1"/>
  <c r="N163" i="7" s="1"/>
  <c r="K164" i="7"/>
  <c r="M164" i="7" s="1"/>
  <c r="N164" i="7" s="1"/>
  <c r="J164" i="7"/>
  <c r="H165" i="7"/>
  <c r="C167" i="7"/>
  <c r="D166" i="7"/>
  <c r="F166" i="7" s="1"/>
  <c r="E166" i="7"/>
  <c r="I165" i="7"/>
  <c r="K163" i="6"/>
  <c r="M163" i="6" s="1"/>
  <c r="H164" i="6"/>
  <c r="L164" i="6" s="1"/>
  <c r="I164" i="6"/>
  <c r="D165" i="6"/>
  <c r="F165" i="6" s="1"/>
  <c r="J163" i="6"/>
  <c r="N163" i="6" s="1"/>
  <c r="C166" i="6"/>
  <c r="A168" i="6"/>
  <c r="B167" i="6"/>
  <c r="O167" i="6" s="1"/>
  <c r="B168" i="7"/>
  <c r="O168" i="7" s="1"/>
  <c r="A169" i="7"/>
  <c r="A167" i="5"/>
  <c r="B166" i="5"/>
  <c r="D162" i="2"/>
  <c r="A164" i="2"/>
  <c r="B163" i="2"/>
  <c r="C163" i="2" s="1"/>
  <c r="T167" i="6" l="1"/>
  <c r="P167" i="6"/>
  <c r="W167" i="6"/>
  <c r="X167" i="6" s="1"/>
  <c r="R167" i="6"/>
  <c r="U167" i="6"/>
  <c r="S167" i="6"/>
  <c r="Q167" i="6"/>
  <c r="V167" i="6" s="1"/>
  <c r="P168" i="7"/>
  <c r="S168" i="7" s="1"/>
  <c r="R168" i="7"/>
  <c r="Q168" i="7"/>
  <c r="T168" i="7"/>
  <c r="V168" i="7" s="1"/>
  <c r="W168" i="7" s="1"/>
  <c r="X168" i="7" s="1"/>
  <c r="U168" i="7"/>
  <c r="D166" i="5"/>
  <c r="C166" i="5"/>
  <c r="G165" i="6"/>
  <c r="I165" i="6" s="1"/>
  <c r="E166" i="6"/>
  <c r="G166" i="7"/>
  <c r="H166" i="7" s="1"/>
  <c r="I166" i="7"/>
  <c r="J165" i="7"/>
  <c r="L165" i="7"/>
  <c r="K165" i="7"/>
  <c r="M165" i="7" s="1"/>
  <c r="N165" i="7" s="1"/>
  <c r="C168" i="7"/>
  <c r="E167" i="7"/>
  <c r="D167" i="7"/>
  <c r="F167" i="7" s="1"/>
  <c r="K164" i="6"/>
  <c r="M164" i="6" s="1"/>
  <c r="J164" i="6"/>
  <c r="N164" i="6"/>
  <c r="H165" i="6"/>
  <c r="L165" i="6" s="1"/>
  <c r="D166" i="6"/>
  <c r="F166" i="6" s="1"/>
  <c r="C167" i="6"/>
  <c r="B168" i="6"/>
  <c r="O168" i="6" s="1"/>
  <c r="A169" i="6"/>
  <c r="A170" i="7"/>
  <c r="B169" i="7"/>
  <c r="O169" i="7" s="1"/>
  <c r="A168" i="5"/>
  <c r="B167" i="5"/>
  <c r="D163" i="2"/>
  <c r="A165" i="2"/>
  <c r="B164" i="2"/>
  <c r="C164" i="2" s="1"/>
  <c r="R169" i="7" l="1"/>
  <c r="U169" i="7" s="1"/>
  <c r="Q169" i="7"/>
  <c r="P169" i="7"/>
  <c r="S169" i="7" s="1"/>
  <c r="T169" i="7"/>
  <c r="D167" i="5"/>
  <c r="C167" i="5"/>
  <c r="P168" i="6"/>
  <c r="W168" i="6"/>
  <c r="X168" i="6" s="1"/>
  <c r="S168" i="6"/>
  <c r="Q168" i="6"/>
  <c r="V168" i="6" s="1"/>
  <c r="T168" i="6"/>
  <c r="R168" i="6"/>
  <c r="U168" i="6"/>
  <c r="G166" i="6"/>
  <c r="G167" i="7"/>
  <c r="H167" i="7" s="1"/>
  <c r="K167" i="7" s="1"/>
  <c r="M167" i="7" s="1"/>
  <c r="N167" i="7" s="1"/>
  <c r="C169" i="7"/>
  <c r="K166" i="7"/>
  <c r="M166" i="7" s="1"/>
  <c r="N166" i="7" s="1"/>
  <c r="J166" i="7"/>
  <c r="L166" i="7"/>
  <c r="D168" i="7"/>
  <c r="F168" i="7" s="1"/>
  <c r="E168" i="7"/>
  <c r="E167" i="6"/>
  <c r="K165" i="6"/>
  <c r="M165" i="6" s="1"/>
  <c r="J165" i="6"/>
  <c r="H166" i="6"/>
  <c r="L166" i="6" s="1"/>
  <c r="I166" i="6"/>
  <c r="D167" i="6"/>
  <c r="F167" i="6" s="1"/>
  <c r="C168" i="6"/>
  <c r="B169" i="6"/>
  <c r="O169" i="6" s="1"/>
  <c r="A170" i="6"/>
  <c r="A171" i="7"/>
  <c r="B170" i="7"/>
  <c r="O170" i="7" s="1"/>
  <c r="B168" i="5"/>
  <c r="A169" i="5"/>
  <c r="D164" i="2"/>
  <c r="B165" i="2"/>
  <c r="C165" i="2" s="1"/>
  <c r="A166" i="2"/>
  <c r="Q169" i="6" l="1"/>
  <c r="V169" i="6" s="1"/>
  <c r="P169" i="6"/>
  <c r="U169" i="6"/>
  <c r="S169" i="6"/>
  <c r="W169" i="6"/>
  <c r="X169" i="6" s="1"/>
  <c r="T169" i="6"/>
  <c r="R169" i="6"/>
  <c r="E168" i="6"/>
  <c r="C168" i="5"/>
  <c r="D168" i="5"/>
  <c r="P170" i="7"/>
  <c r="Q170" i="7"/>
  <c r="R170" i="7"/>
  <c r="S170" i="7"/>
  <c r="T170" i="7"/>
  <c r="V170" i="7" s="1"/>
  <c r="W170" i="7" s="1"/>
  <c r="X170" i="7" s="1"/>
  <c r="U170" i="7"/>
  <c r="I167" i="7"/>
  <c r="V169" i="7"/>
  <c r="W169" i="7" s="1"/>
  <c r="X169" i="7" s="1"/>
  <c r="G167" i="6"/>
  <c r="I167" i="6" s="1"/>
  <c r="G168" i="7"/>
  <c r="H168" i="7" s="1"/>
  <c r="N165" i="6"/>
  <c r="L167" i="7"/>
  <c r="J167" i="7"/>
  <c r="I168" i="7"/>
  <c r="C170" i="7"/>
  <c r="E169" i="7"/>
  <c r="D169" i="7"/>
  <c r="F169" i="7" s="1"/>
  <c r="K166" i="6"/>
  <c r="M166" i="6" s="1"/>
  <c r="J166" i="6"/>
  <c r="H167" i="6"/>
  <c r="L167" i="6" s="1"/>
  <c r="D168" i="6"/>
  <c r="F168" i="6" s="1"/>
  <c r="C169" i="6"/>
  <c r="A171" i="6"/>
  <c r="B170" i="6"/>
  <c r="O170" i="6" s="1"/>
  <c r="B171" i="7"/>
  <c r="O171" i="7" s="1"/>
  <c r="A172" i="7"/>
  <c r="B169" i="5"/>
  <c r="A170" i="5"/>
  <c r="A167" i="2"/>
  <c r="B166" i="2"/>
  <c r="C166" i="2" s="1"/>
  <c r="D165" i="2"/>
  <c r="D169" i="5" l="1"/>
  <c r="C169" i="5"/>
  <c r="E169" i="6"/>
  <c r="G169" i="6"/>
  <c r="R170" i="6"/>
  <c r="P170" i="6"/>
  <c r="U170" i="6"/>
  <c r="W170" i="6"/>
  <c r="X170" i="6" s="1"/>
  <c r="Q170" i="6"/>
  <c r="V170" i="6" s="1"/>
  <c r="S170" i="6"/>
  <c r="T170" i="6"/>
  <c r="P171" i="7"/>
  <c r="S171" i="7" s="1"/>
  <c r="R171" i="7"/>
  <c r="Q171" i="7"/>
  <c r="V171" i="7" s="1"/>
  <c r="W171" i="7" s="1"/>
  <c r="X171" i="7" s="1"/>
  <c r="T171" i="7"/>
  <c r="U171" i="7"/>
  <c r="G168" i="6"/>
  <c r="G169" i="7"/>
  <c r="H169" i="7" s="1"/>
  <c r="K169" i="7" s="1"/>
  <c r="M169" i="7" s="1"/>
  <c r="N169" i="7" s="1"/>
  <c r="N166" i="6"/>
  <c r="I169" i="7"/>
  <c r="C171" i="7"/>
  <c r="E170" i="7"/>
  <c r="D170" i="7"/>
  <c r="F170" i="7" s="1"/>
  <c r="K168" i="7"/>
  <c r="M168" i="7" s="1"/>
  <c r="N168" i="7" s="1"/>
  <c r="J168" i="7"/>
  <c r="L168" i="7"/>
  <c r="K167" i="6"/>
  <c r="M167" i="6" s="1"/>
  <c r="H168" i="6"/>
  <c r="L168" i="6" s="1"/>
  <c r="I168" i="6"/>
  <c r="D169" i="6"/>
  <c r="F169" i="6" s="1"/>
  <c r="J167" i="6"/>
  <c r="C170" i="6"/>
  <c r="A172" i="6"/>
  <c r="B171" i="6"/>
  <c r="O171" i="6" s="1"/>
  <c r="B172" i="7"/>
  <c r="O172" i="7" s="1"/>
  <c r="A173" i="7"/>
  <c r="A171" i="5"/>
  <c r="B170" i="5"/>
  <c r="D166" i="2"/>
  <c r="A168" i="2"/>
  <c r="B167" i="2"/>
  <c r="C167" i="2" s="1"/>
  <c r="W171" i="6" l="1"/>
  <c r="X171" i="6" s="1"/>
  <c r="R171" i="6"/>
  <c r="U171" i="6"/>
  <c r="S171" i="6"/>
  <c r="Q171" i="6"/>
  <c r="V171" i="6" s="1"/>
  <c r="T171" i="6"/>
  <c r="P171" i="6"/>
  <c r="Q172" i="7"/>
  <c r="R172" i="7"/>
  <c r="P172" i="7"/>
  <c r="S172" i="7" s="1"/>
  <c r="T172" i="7"/>
  <c r="U172" i="7"/>
  <c r="N167" i="6"/>
  <c r="C170" i="5"/>
  <c r="D170" i="5"/>
  <c r="E170" i="6"/>
  <c r="L169" i="7"/>
  <c r="J169" i="7"/>
  <c r="G170" i="7"/>
  <c r="H170" i="7" s="1"/>
  <c r="C172" i="7"/>
  <c r="D171" i="7"/>
  <c r="F171" i="7" s="1"/>
  <c r="E171" i="7"/>
  <c r="J168" i="6"/>
  <c r="K168" i="6"/>
  <c r="M168" i="6" s="1"/>
  <c r="H169" i="6"/>
  <c r="L169" i="6" s="1"/>
  <c r="I169" i="6"/>
  <c r="D170" i="6"/>
  <c r="F170" i="6" s="1"/>
  <c r="C171" i="6"/>
  <c r="B172" i="6"/>
  <c r="O172" i="6" s="1"/>
  <c r="A173" i="6"/>
  <c r="A174" i="7"/>
  <c r="B173" i="7"/>
  <c r="O173" i="7" s="1"/>
  <c r="A172" i="5"/>
  <c r="B171" i="5"/>
  <c r="D167" i="2"/>
  <c r="A169" i="2"/>
  <c r="B168" i="2"/>
  <c r="C168" i="2" s="1"/>
  <c r="C171" i="5" l="1"/>
  <c r="D171" i="5"/>
  <c r="V172" i="7"/>
  <c r="W172" i="7" s="1"/>
  <c r="X172" i="7" s="1"/>
  <c r="R172" i="6"/>
  <c r="P172" i="6"/>
  <c r="U172" i="6"/>
  <c r="Q172" i="6"/>
  <c r="V172" i="6" s="1"/>
  <c r="S172" i="6"/>
  <c r="T172" i="6"/>
  <c r="W172" i="6"/>
  <c r="X172" i="6" s="1"/>
  <c r="Q173" i="7"/>
  <c r="P173" i="7"/>
  <c r="S173" i="7" s="1"/>
  <c r="R173" i="7"/>
  <c r="U173" i="7"/>
  <c r="T173" i="7"/>
  <c r="V173" i="7" s="1"/>
  <c r="W173" i="7" s="1"/>
  <c r="X173" i="7" s="1"/>
  <c r="G171" i="6"/>
  <c r="G170" i="6"/>
  <c r="I170" i="7"/>
  <c r="G171" i="7"/>
  <c r="H171" i="7" s="1"/>
  <c r="N168" i="6"/>
  <c r="C173" i="7"/>
  <c r="J170" i="7"/>
  <c r="K170" i="7"/>
  <c r="M170" i="7" s="1"/>
  <c r="N170" i="7" s="1"/>
  <c r="L170" i="7"/>
  <c r="E172" i="7"/>
  <c r="D172" i="7"/>
  <c r="F172" i="7" s="1"/>
  <c r="K169" i="6"/>
  <c r="M169" i="6" s="1"/>
  <c r="J169" i="6"/>
  <c r="I170" i="6"/>
  <c r="H170" i="6"/>
  <c r="L170" i="6" s="1"/>
  <c r="D171" i="6"/>
  <c r="F171" i="6" s="1"/>
  <c r="E171" i="6"/>
  <c r="C172" i="6"/>
  <c r="B173" i="6"/>
  <c r="O173" i="6" s="1"/>
  <c r="A174" i="6"/>
  <c r="A175" i="7"/>
  <c r="B174" i="7"/>
  <c r="O174" i="7" s="1"/>
  <c r="B172" i="5"/>
  <c r="A173" i="5"/>
  <c r="D168" i="2"/>
  <c r="B169" i="2"/>
  <c r="C169" i="2" s="1"/>
  <c r="A170" i="2"/>
  <c r="S173" i="6" l="1"/>
  <c r="W173" i="6"/>
  <c r="X173" i="6" s="1"/>
  <c r="T173" i="6"/>
  <c r="R173" i="6"/>
  <c r="P173" i="6"/>
  <c r="U173" i="6"/>
  <c r="Q173" i="6"/>
  <c r="V173" i="6" s="1"/>
  <c r="P174" i="7"/>
  <c r="Q174" i="7"/>
  <c r="R174" i="7"/>
  <c r="S174" i="7"/>
  <c r="U174" i="7"/>
  <c r="T174" i="7"/>
  <c r="V174" i="7" s="1"/>
  <c r="W174" i="7" s="1"/>
  <c r="X174" i="7" s="1"/>
  <c r="I171" i="7"/>
  <c r="C172" i="5"/>
  <c r="D172" i="5"/>
  <c r="G172" i="7"/>
  <c r="N169" i="6"/>
  <c r="I172" i="7"/>
  <c r="H172" i="7"/>
  <c r="L172" i="7" s="1"/>
  <c r="C174" i="7"/>
  <c r="E173" i="7"/>
  <c r="D173" i="7"/>
  <c r="F173" i="7" s="1"/>
  <c r="K171" i="7"/>
  <c r="M171" i="7" s="1"/>
  <c r="N171" i="7" s="1"/>
  <c r="J171" i="7"/>
  <c r="L171" i="7"/>
  <c r="K170" i="6"/>
  <c r="M170" i="6" s="1"/>
  <c r="J170" i="6"/>
  <c r="I171" i="6"/>
  <c r="H171" i="6"/>
  <c r="L171" i="6" s="1"/>
  <c r="D172" i="6"/>
  <c r="F172" i="6" s="1"/>
  <c r="E172" i="6"/>
  <c r="C173" i="6"/>
  <c r="A175" i="6"/>
  <c r="B174" i="6"/>
  <c r="O174" i="6" s="1"/>
  <c r="B175" i="7"/>
  <c r="O175" i="7" s="1"/>
  <c r="A176" i="7"/>
  <c r="B173" i="5"/>
  <c r="A174" i="5"/>
  <c r="A171" i="2"/>
  <c r="B170" i="2"/>
  <c r="C170" i="2" s="1"/>
  <c r="D169" i="2"/>
  <c r="D173" i="5" l="1"/>
  <c r="C173" i="5"/>
  <c r="G172" i="6"/>
  <c r="I172" i="6" s="1"/>
  <c r="P174" i="6"/>
  <c r="R174" i="6"/>
  <c r="U174" i="6"/>
  <c r="W174" i="6"/>
  <c r="X174" i="6" s="1"/>
  <c r="Q174" i="6"/>
  <c r="V174" i="6" s="1"/>
  <c r="S174" i="6"/>
  <c r="T174" i="6"/>
  <c r="P175" i="7"/>
  <c r="S175" i="7" s="1"/>
  <c r="Q175" i="7"/>
  <c r="V175" i="7" s="1"/>
  <c r="W175" i="7" s="1"/>
  <c r="X175" i="7" s="1"/>
  <c r="R175" i="7"/>
  <c r="U175" i="7" s="1"/>
  <c r="T175" i="7"/>
  <c r="G173" i="7"/>
  <c r="H173" i="7" s="1"/>
  <c r="L173" i="7" s="1"/>
  <c r="N170" i="6"/>
  <c r="D174" i="7"/>
  <c r="F174" i="7" s="1"/>
  <c r="E174" i="7"/>
  <c r="C175" i="7"/>
  <c r="J172" i="7"/>
  <c r="K172" i="7"/>
  <c r="M172" i="7" s="1"/>
  <c r="N172" i="7" s="1"/>
  <c r="I173" i="7"/>
  <c r="K171" i="6"/>
  <c r="M171" i="6" s="1"/>
  <c r="J171" i="6"/>
  <c r="H172" i="6"/>
  <c r="L172" i="6" s="1"/>
  <c r="D173" i="6"/>
  <c r="F173" i="6" s="1"/>
  <c r="E173" i="6"/>
  <c r="C174" i="6"/>
  <c r="A176" i="6"/>
  <c r="B175" i="6"/>
  <c r="O175" i="6" s="1"/>
  <c r="B176" i="7"/>
  <c r="O176" i="7" s="1"/>
  <c r="A177" i="7"/>
  <c r="A175" i="5"/>
  <c r="B174" i="5"/>
  <c r="D170" i="2"/>
  <c r="A172" i="2"/>
  <c r="B171" i="2"/>
  <c r="C171" i="2" s="1"/>
  <c r="G173" i="6" l="1"/>
  <c r="E174" i="6"/>
  <c r="P176" i="7"/>
  <c r="Q176" i="7"/>
  <c r="R176" i="7"/>
  <c r="S176" i="7"/>
  <c r="U176" i="7" s="1"/>
  <c r="T176" i="7"/>
  <c r="V176" i="7" s="1"/>
  <c r="W176" i="7" s="1"/>
  <c r="X176" i="7" s="1"/>
  <c r="D174" i="5"/>
  <c r="C174" i="5"/>
  <c r="T175" i="6"/>
  <c r="U175" i="6"/>
  <c r="S175" i="6"/>
  <c r="Q175" i="6"/>
  <c r="V175" i="6" s="1"/>
  <c r="W175" i="6"/>
  <c r="X175" i="6" s="1"/>
  <c r="R175" i="6"/>
  <c r="P175" i="6"/>
  <c r="G174" i="7"/>
  <c r="I174" i="7" s="1"/>
  <c r="J172" i="6"/>
  <c r="N171" i="6"/>
  <c r="J173" i="7"/>
  <c r="K173" i="7"/>
  <c r="M173" i="7" s="1"/>
  <c r="N173" i="7" s="1"/>
  <c r="C176" i="7"/>
  <c r="E175" i="7"/>
  <c r="D175" i="7"/>
  <c r="F175" i="7" s="1"/>
  <c r="K172" i="6"/>
  <c r="M172" i="6" s="1"/>
  <c r="N172" i="6" s="1"/>
  <c r="I173" i="6"/>
  <c r="H173" i="6"/>
  <c r="L173" i="6" s="1"/>
  <c r="D174" i="6"/>
  <c r="F174" i="6" s="1"/>
  <c r="C175" i="6"/>
  <c r="B176" i="6"/>
  <c r="O176" i="6" s="1"/>
  <c r="A177" i="6"/>
  <c r="A178" i="7"/>
  <c r="B177" i="7"/>
  <c r="O177" i="7" s="1"/>
  <c r="A176" i="5"/>
  <c r="B175" i="5"/>
  <c r="D171" i="2"/>
  <c r="B172" i="2"/>
  <c r="C172" i="2" s="1"/>
  <c r="A173" i="2"/>
  <c r="R177" i="7" l="1"/>
  <c r="U177" i="7" s="1"/>
  <c r="Q177" i="7"/>
  <c r="P177" i="7"/>
  <c r="S177" i="7" s="1"/>
  <c r="T177" i="7"/>
  <c r="V177" i="7" s="1"/>
  <c r="W177" i="7" s="1"/>
  <c r="X177" i="7" s="1"/>
  <c r="H174" i="7"/>
  <c r="L174" i="7" s="1"/>
  <c r="G174" i="6"/>
  <c r="D175" i="5"/>
  <c r="C175" i="5"/>
  <c r="U176" i="6"/>
  <c r="Q176" i="6"/>
  <c r="V176" i="6" s="1"/>
  <c r="T176" i="6"/>
  <c r="R176" i="6"/>
  <c r="P176" i="6"/>
  <c r="W176" i="6"/>
  <c r="X176" i="6" s="1"/>
  <c r="S176" i="6"/>
  <c r="G175" i="7"/>
  <c r="H175" i="7" s="1"/>
  <c r="C177" i="7"/>
  <c r="D176" i="7"/>
  <c r="F176" i="7" s="1"/>
  <c r="E176" i="7"/>
  <c r="I175" i="7"/>
  <c r="K174" i="7"/>
  <c r="M174" i="7" s="1"/>
  <c r="N174" i="7" s="1"/>
  <c r="J174" i="7"/>
  <c r="E175" i="6"/>
  <c r="K173" i="6"/>
  <c r="M173" i="6" s="1"/>
  <c r="H174" i="6"/>
  <c r="L174" i="6" s="1"/>
  <c r="I174" i="6"/>
  <c r="D175" i="6"/>
  <c r="F175" i="6" s="1"/>
  <c r="J173" i="6"/>
  <c r="N173" i="6" s="1"/>
  <c r="K174" i="6"/>
  <c r="M174" i="6" s="1"/>
  <c r="C176" i="6"/>
  <c r="B177" i="6"/>
  <c r="O177" i="6" s="1"/>
  <c r="A178" i="6"/>
  <c r="A179" i="7"/>
  <c r="B178" i="7"/>
  <c r="O178" i="7" s="1"/>
  <c r="B176" i="5"/>
  <c r="A177" i="5"/>
  <c r="B173" i="2"/>
  <c r="C173" i="2" s="1"/>
  <c r="A174" i="2"/>
  <c r="D172" i="2"/>
  <c r="R178" i="7" l="1"/>
  <c r="Q178" i="7"/>
  <c r="V178" i="7" s="1"/>
  <c r="W178" i="7" s="1"/>
  <c r="X178" i="7" s="1"/>
  <c r="P178" i="7"/>
  <c r="S178" i="7"/>
  <c r="T178" i="7"/>
  <c r="U178" i="7"/>
  <c r="C176" i="5"/>
  <c r="D176" i="5"/>
  <c r="U177" i="6"/>
  <c r="S177" i="6"/>
  <c r="W177" i="6"/>
  <c r="X177" i="6" s="1"/>
  <c r="T177" i="6"/>
  <c r="R177" i="6"/>
  <c r="P177" i="6"/>
  <c r="Q177" i="6"/>
  <c r="V177" i="6" s="1"/>
  <c r="G175" i="6"/>
  <c r="G176" i="7"/>
  <c r="I176" i="7" s="1"/>
  <c r="H176" i="7"/>
  <c r="L176" i="7" s="1"/>
  <c r="C178" i="7"/>
  <c r="L175" i="7"/>
  <c r="K175" i="7"/>
  <c r="M175" i="7" s="1"/>
  <c r="N175" i="7" s="1"/>
  <c r="J175" i="7"/>
  <c r="D177" i="7"/>
  <c r="G177" i="7" s="1"/>
  <c r="E177" i="7"/>
  <c r="J174" i="6"/>
  <c r="N174" i="6" s="1"/>
  <c r="H175" i="6"/>
  <c r="L175" i="6" s="1"/>
  <c r="I175" i="6"/>
  <c r="D176" i="6"/>
  <c r="F176" i="6" s="1"/>
  <c r="E176" i="6"/>
  <c r="J175" i="6"/>
  <c r="C177" i="6"/>
  <c r="A179" i="6"/>
  <c r="B178" i="6"/>
  <c r="O178" i="6" s="1"/>
  <c r="B179" i="7"/>
  <c r="O179" i="7" s="1"/>
  <c r="A180" i="7"/>
  <c r="B177" i="5"/>
  <c r="A178" i="5"/>
  <c r="B174" i="2"/>
  <c r="C174" i="2" s="1"/>
  <c r="A175" i="2"/>
  <c r="D173" i="2"/>
  <c r="P179" i="7" l="1"/>
  <c r="S179" i="7" s="1"/>
  <c r="R179" i="7"/>
  <c r="Q179" i="7"/>
  <c r="U179" i="7"/>
  <c r="T179" i="7"/>
  <c r="V179" i="7" s="1"/>
  <c r="W179" i="7" s="1"/>
  <c r="X179" i="7" s="1"/>
  <c r="R178" i="6"/>
  <c r="Q178" i="6"/>
  <c r="V178" i="6" s="1"/>
  <c r="S178" i="6"/>
  <c r="T178" i="6"/>
  <c r="P178" i="6"/>
  <c r="U178" i="6"/>
  <c r="W178" i="6"/>
  <c r="X178" i="6" s="1"/>
  <c r="D177" i="5"/>
  <c r="C177" i="5"/>
  <c r="G176" i="6"/>
  <c r="H176" i="6" s="1"/>
  <c r="F177" i="7"/>
  <c r="I177" i="7" s="1"/>
  <c r="E178" i="7"/>
  <c r="D178" i="7"/>
  <c r="F178" i="7" s="1"/>
  <c r="C179" i="7"/>
  <c r="K176" i="7"/>
  <c r="M176" i="7" s="1"/>
  <c r="N176" i="7" s="1"/>
  <c r="J176" i="7"/>
  <c r="K175" i="6"/>
  <c r="M175" i="6" s="1"/>
  <c r="N175" i="6" s="1"/>
  <c r="E177" i="6"/>
  <c r="D177" i="6"/>
  <c r="F177" i="6" s="1"/>
  <c r="C178" i="6"/>
  <c r="A180" i="6"/>
  <c r="B179" i="6"/>
  <c r="O179" i="6" s="1"/>
  <c r="B180" i="7"/>
  <c r="O180" i="7" s="1"/>
  <c r="A181" i="7"/>
  <c r="A179" i="5"/>
  <c r="B178" i="5"/>
  <c r="A176" i="2"/>
  <c r="B175" i="2"/>
  <c r="C175" i="2" s="1"/>
  <c r="D174" i="2"/>
  <c r="L176" i="6" l="1"/>
  <c r="J176" i="6"/>
  <c r="C178" i="5"/>
  <c r="D178" i="5"/>
  <c r="E178" i="6"/>
  <c r="I176" i="6"/>
  <c r="G177" i="6"/>
  <c r="H177" i="6" s="1"/>
  <c r="L177" i="6" s="1"/>
  <c r="R180" i="7"/>
  <c r="Q180" i="7"/>
  <c r="P180" i="7"/>
  <c r="S180" i="7" s="1"/>
  <c r="T180" i="7"/>
  <c r="V180" i="7" s="1"/>
  <c r="W180" i="7" s="1"/>
  <c r="X180" i="7" s="1"/>
  <c r="U180" i="7"/>
  <c r="H177" i="7"/>
  <c r="K177" i="7" s="1"/>
  <c r="M177" i="7" s="1"/>
  <c r="N177" i="7" s="1"/>
  <c r="W179" i="6"/>
  <c r="X179" i="6" s="1"/>
  <c r="T179" i="6"/>
  <c r="P179" i="6"/>
  <c r="U179" i="6"/>
  <c r="S179" i="6"/>
  <c r="Q179" i="6"/>
  <c r="V179" i="6" s="1"/>
  <c r="R179" i="6"/>
  <c r="G178" i="7"/>
  <c r="H178" i="7" s="1"/>
  <c r="K178" i="7" s="1"/>
  <c r="M178" i="7" s="1"/>
  <c r="N178" i="7" s="1"/>
  <c r="I178" i="7"/>
  <c r="J177" i="7"/>
  <c r="L177" i="7"/>
  <c r="C180" i="7"/>
  <c r="E179" i="7"/>
  <c r="D179" i="7"/>
  <c r="F179" i="7" s="1"/>
  <c r="K176" i="6"/>
  <c r="M176" i="6" s="1"/>
  <c r="N176" i="6" s="1"/>
  <c r="D178" i="6"/>
  <c r="F178" i="6" s="1"/>
  <c r="C179" i="6"/>
  <c r="B180" i="6"/>
  <c r="O180" i="6" s="1"/>
  <c r="A181" i="6"/>
  <c r="A182" i="7"/>
  <c r="B181" i="7"/>
  <c r="O181" i="7" s="1"/>
  <c r="A180" i="5"/>
  <c r="B179" i="5"/>
  <c r="D175" i="2"/>
  <c r="B176" i="2"/>
  <c r="C176" i="2" s="1"/>
  <c r="A177" i="2"/>
  <c r="Q181" i="7" l="1"/>
  <c r="P181" i="7"/>
  <c r="R181" i="7"/>
  <c r="S181" i="7"/>
  <c r="T181" i="7"/>
  <c r="V181" i="7" s="1"/>
  <c r="W181" i="7" s="1"/>
  <c r="X181" i="7" s="1"/>
  <c r="U181" i="7"/>
  <c r="I177" i="6"/>
  <c r="T180" i="6"/>
  <c r="R180" i="6"/>
  <c r="P180" i="6"/>
  <c r="U180" i="6"/>
  <c r="S180" i="6"/>
  <c r="Q180" i="6"/>
  <c r="V180" i="6" s="1"/>
  <c r="W180" i="6"/>
  <c r="X180" i="6" s="1"/>
  <c r="G178" i="6"/>
  <c r="H178" i="6" s="1"/>
  <c r="L178" i="6" s="1"/>
  <c r="C179" i="5"/>
  <c r="D179" i="5"/>
  <c r="G179" i="7"/>
  <c r="H179" i="7" s="1"/>
  <c r="L179" i="7" s="1"/>
  <c r="J178" i="7"/>
  <c r="L178" i="7"/>
  <c r="C181" i="7"/>
  <c r="I179" i="7"/>
  <c r="E180" i="7"/>
  <c r="D180" i="7"/>
  <c r="F180" i="7" s="1"/>
  <c r="D179" i="6"/>
  <c r="F179" i="6" s="1"/>
  <c r="E179" i="6"/>
  <c r="K177" i="6"/>
  <c r="M177" i="6" s="1"/>
  <c r="J177" i="6"/>
  <c r="N177" i="6" s="1"/>
  <c r="C180" i="6"/>
  <c r="B181" i="6"/>
  <c r="O181" i="6" s="1"/>
  <c r="A182" i="6"/>
  <c r="A183" i="7"/>
  <c r="B182" i="7"/>
  <c r="O182" i="7" s="1"/>
  <c r="B180" i="5"/>
  <c r="A181" i="5"/>
  <c r="B177" i="2"/>
  <c r="C177" i="2" s="1"/>
  <c r="A178" i="2"/>
  <c r="D176" i="2"/>
  <c r="P182" i="7" l="1"/>
  <c r="Q182" i="7"/>
  <c r="V182" i="7" s="1"/>
  <c r="W182" i="7" s="1"/>
  <c r="X182" i="7" s="1"/>
  <c r="R182" i="7"/>
  <c r="S182" i="7"/>
  <c r="T182" i="7"/>
  <c r="U182" i="7"/>
  <c r="G179" i="6"/>
  <c r="I178" i="6"/>
  <c r="C180" i="5"/>
  <c r="D180" i="5"/>
  <c r="R181" i="6"/>
  <c r="P181" i="6"/>
  <c r="U181" i="6"/>
  <c r="Q181" i="6"/>
  <c r="V181" i="6" s="1"/>
  <c r="W181" i="6"/>
  <c r="X181" i="6" s="1"/>
  <c r="T181" i="6"/>
  <c r="S181" i="6"/>
  <c r="G180" i="7"/>
  <c r="I180" i="7" s="1"/>
  <c r="K179" i="7"/>
  <c r="M179" i="7" s="1"/>
  <c r="N179" i="7" s="1"/>
  <c r="J179" i="7"/>
  <c r="E181" i="7"/>
  <c r="D181" i="7"/>
  <c r="F181" i="7" s="1"/>
  <c r="C182" i="7"/>
  <c r="E180" i="6"/>
  <c r="K178" i="6"/>
  <c r="M178" i="6" s="1"/>
  <c r="J178" i="6"/>
  <c r="H179" i="6"/>
  <c r="L179" i="6" s="1"/>
  <c r="I179" i="6"/>
  <c r="D180" i="6"/>
  <c r="F180" i="6" s="1"/>
  <c r="C181" i="6"/>
  <c r="A183" i="6"/>
  <c r="B182" i="6"/>
  <c r="O182" i="6" s="1"/>
  <c r="B183" i="7"/>
  <c r="O183" i="7" s="1"/>
  <c r="A184" i="7"/>
  <c r="B181" i="5"/>
  <c r="A182" i="5"/>
  <c r="A179" i="2"/>
  <c r="B178" i="2"/>
  <c r="C178" i="2" s="1"/>
  <c r="D177" i="2"/>
  <c r="G180" i="6" l="1"/>
  <c r="T182" i="6"/>
  <c r="S182" i="6"/>
  <c r="P182" i="6"/>
  <c r="R182" i="6"/>
  <c r="U182" i="6"/>
  <c r="W182" i="6"/>
  <c r="X182" i="6" s="1"/>
  <c r="Q182" i="6"/>
  <c r="V182" i="6" s="1"/>
  <c r="H180" i="7"/>
  <c r="D181" i="5"/>
  <c r="C181" i="5"/>
  <c r="P183" i="7"/>
  <c r="S183" i="7" s="1"/>
  <c r="R183" i="7"/>
  <c r="Q183" i="7"/>
  <c r="U183" i="7"/>
  <c r="T183" i="7"/>
  <c r="V183" i="7" s="1"/>
  <c r="W183" i="7" s="1"/>
  <c r="X183" i="7" s="1"/>
  <c r="G181" i="7"/>
  <c r="I181" i="7" s="1"/>
  <c r="N178" i="6"/>
  <c r="D182" i="7"/>
  <c r="F182" i="7" s="1"/>
  <c r="E182" i="7"/>
  <c r="H181" i="7"/>
  <c r="L181" i="7" s="1"/>
  <c r="J180" i="7"/>
  <c r="K180" i="7"/>
  <c r="M180" i="7" s="1"/>
  <c r="N180" i="7" s="1"/>
  <c r="L180" i="7"/>
  <c r="C183" i="7"/>
  <c r="E181" i="6"/>
  <c r="K179" i="6"/>
  <c r="M179" i="6" s="1"/>
  <c r="J179" i="6"/>
  <c r="I180" i="6"/>
  <c r="H180" i="6"/>
  <c r="L180" i="6" s="1"/>
  <c r="D181" i="6"/>
  <c r="F181" i="6" s="1"/>
  <c r="C182" i="6"/>
  <c r="A184" i="6"/>
  <c r="B183" i="6"/>
  <c r="O183" i="6" s="1"/>
  <c r="B184" i="7"/>
  <c r="O184" i="7" s="1"/>
  <c r="A185" i="7"/>
  <c r="A183" i="5"/>
  <c r="B182" i="5"/>
  <c r="D178" i="2"/>
  <c r="A180" i="2"/>
  <c r="B179" i="2"/>
  <c r="C179" i="2" s="1"/>
  <c r="D182" i="5" l="1"/>
  <c r="C182" i="5"/>
  <c r="R184" i="7"/>
  <c r="P184" i="7"/>
  <c r="S184" i="7" s="1"/>
  <c r="Q184" i="7"/>
  <c r="T184" i="7"/>
  <c r="U184" i="7"/>
  <c r="P183" i="6"/>
  <c r="W183" i="6"/>
  <c r="X183" i="6" s="1"/>
  <c r="R183" i="6"/>
  <c r="U183" i="6"/>
  <c r="S183" i="6"/>
  <c r="Q183" i="6"/>
  <c r="V183" i="6" s="1"/>
  <c r="T183" i="6"/>
  <c r="N179" i="6"/>
  <c r="G181" i="6"/>
  <c r="G182" i="7"/>
  <c r="I182" i="7"/>
  <c r="H182" i="7"/>
  <c r="C184" i="7"/>
  <c r="E183" i="7"/>
  <c r="D183" i="7"/>
  <c r="F183" i="7" s="1"/>
  <c r="J181" i="7"/>
  <c r="K181" i="7"/>
  <c r="M181" i="7" s="1"/>
  <c r="N181" i="7" s="1"/>
  <c r="K180" i="6"/>
  <c r="M180" i="6" s="1"/>
  <c r="I181" i="6"/>
  <c r="H181" i="6"/>
  <c r="L181" i="6" s="1"/>
  <c r="D182" i="6"/>
  <c r="F182" i="6" s="1"/>
  <c r="E182" i="6"/>
  <c r="J180" i="6"/>
  <c r="N180" i="6" s="1"/>
  <c r="C183" i="6"/>
  <c r="B184" i="6"/>
  <c r="O184" i="6" s="1"/>
  <c r="A185" i="6"/>
  <c r="A186" i="7"/>
  <c r="B185" i="7"/>
  <c r="O185" i="7" s="1"/>
  <c r="A184" i="5"/>
  <c r="B183" i="5"/>
  <c r="D179" i="2"/>
  <c r="A181" i="2"/>
  <c r="B180" i="2"/>
  <c r="C180" i="2" s="1"/>
  <c r="J181" i="6" l="1"/>
  <c r="G182" i="6"/>
  <c r="C183" i="5"/>
  <c r="D183" i="5"/>
  <c r="R184" i="6"/>
  <c r="Q184" i="6"/>
  <c r="V184" i="6" s="1"/>
  <c r="T184" i="6"/>
  <c r="U184" i="6"/>
  <c r="P184" i="6"/>
  <c r="S184" i="6"/>
  <c r="W184" i="6"/>
  <c r="X184" i="6" s="1"/>
  <c r="V184" i="7"/>
  <c r="W184" i="7" s="1"/>
  <c r="X184" i="7" s="1"/>
  <c r="R185" i="7"/>
  <c r="U185" i="7" s="1"/>
  <c r="Q185" i="7"/>
  <c r="P185" i="7"/>
  <c r="S185" i="7" s="1"/>
  <c r="T185" i="7"/>
  <c r="V185" i="7" s="1"/>
  <c r="W185" i="7" s="1"/>
  <c r="X185" i="7" s="1"/>
  <c r="E183" i="6"/>
  <c r="G183" i="7"/>
  <c r="H183" i="7" s="1"/>
  <c r="K183" i="7" s="1"/>
  <c r="M183" i="7" s="1"/>
  <c r="N183" i="7" s="1"/>
  <c r="C185" i="7"/>
  <c r="D184" i="7"/>
  <c r="F184" i="7" s="1"/>
  <c r="E184" i="7"/>
  <c r="K182" i="7"/>
  <c r="M182" i="7" s="1"/>
  <c r="N182" i="7" s="1"/>
  <c r="J182" i="7"/>
  <c r="L182" i="7"/>
  <c r="K181" i="6"/>
  <c r="M181" i="6" s="1"/>
  <c r="N181" i="6" s="1"/>
  <c r="H182" i="6"/>
  <c r="L182" i="6" s="1"/>
  <c r="I182" i="6"/>
  <c r="D183" i="6"/>
  <c r="F183" i="6" s="1"/>
  <c r="C184" i="6"/>
  <c r="B185" i="6"/>
  <c r="O185" i="6" s="1"/>
  <c r="A186" i="6"/>
  <c r="A187" i="7"/>
  <c r="B186" i="7"/>
  <c r="O186" i="7" s="1"/>
  <c r="B184" i="5"/>
  <c r="A185" i="5"/>
  <c r="D180" i="2"/>
  <c r="B181" i="2"/>
  <c r="C181" i="2" s="1"/>
  <c r="A182" i="2"/>
  <c r="R186" i="7" l="1"/>
  <c r="Q186" i="7"/>
  <c r="P186" i="7"/>
  <c r="S186" i="7" s="1"/>
  <c r="T186" i="7"/>
  <c r="V186" i="7" s="1"/>
  <c r="W186" i="7" s="1"/>
  <c r="X186" i="7" s="1"/>
  <c r="U186" i="7"/>
  <c r="G183" i="6"/>
  <c r="H183" i="6" s="1"/>
  <c r="L183" i="6" s="1"/>
  <c r="C184" i="5"/>
  <c r="D184" i="5"/>
  <c r="P185" i="6"/>
  <c r="W185" i="6"/>
  <c r="X185" i="6" s="1"/>
  <c r="U185" i="6"/>
  <c r="R185" i="6"/>
  <c r="S185" i="6"/>
  <c r="Q185" i="6"/>
  <c r="V185" i="6" s="1"/>
  <c r="T185" i="6"/>
  <c r="I183" i="7"/>
  <c r="G184" i="7"/>
  <c r="I184" i="7" s="1"/>
  <c r="J183" i="7"/>
  <c r="L183" i="7"/>
  <c r="C186" i="7"/>
  <c r="E185" i="7"/>
  <c r="D185" i="7"/>
  <c r="F185" i="7" s="1"/>
  <c r="E184" i="6"/>
  <c r="K182" i="6"/>
  <c r="M182" i="6" s="1"/>
  <c r="N182" i="6" s="1"/>
  <c r="J182" i="6"/>
  <c r="D184" i="6"/>
  <c r="F184" i="6" s="1"/>
  <c r="C185" i="6"/>
  <c r="A187" i="6"/>
  <c r="B186" i="6"/>
  <c r="O186" i="6" s="1"/>
  <c r="B187" i="7"/>
  <c r="O187" i="7" s="1"/>
  <c r="A188" i="7"/>
  <c r="B185" i="5"/>
  <c r="A186" i="5"/>
  <c r="A183" i="2"/>
  <c r="B182" i="2"/>
  <c r="C182" i="2" s="1"/>
  <c r="D181" i="2"/>
  <c r="P187" i="7" l="1"/>
  <c r="S187" i="7" s="1"/>
  <c r="R187" i="7"/>
  <c r="Q187" i="7"/>
  <c r="T187" i="7"/>
  <c r="V187" i="7" s="1"/>
  <c r="W187" i="7" s="1"/>
  <c r="X187" i="7" s="1"/>
  <c r="U187" i="7"/>
  <c r="G184" i="6"/>
  <c r="R186" i="6"/>
  <c r="Q186" i="6"/>
  <c r="V186" i="6" s="1"/>
  <c r="W186" i="6"/>
  <c r="X186" i="6" s="1"/>
  <c r="P186" i="6"/>
  <c r="S186" i="6"/>
  <c r="T186" i="6"/>
  <c r="U186" i="6"/>
  <c r="I183" i="6"/>
  <c r="H184" i="7"/>
  <c r="J184" i="7" s="1"/>
  <c r="D185" i="5"/>
  <c r="C185" i="5"/>
  <c r="G185" i="7"/>
  <c r="H185" i="7" s="1"/>
  <c r="J185" i="7" s="1"/>
  <c r="I185" i="7"/>
  <c r="C187" i="7"/>
  <c r="E186" i="7"/>
  <c r="D186" i="7"/>
  <c r="F186" i="7" s="1"/>
  <c r="E185" i="6"/>
  <c r="K183" i="6"/>
  <c r="M183" i="6" s="1"/>
  <c r="J183" i="6"/>
  <c r="N183" i="6" s="1"/>
  <c r="H184" i="6"/>
  <c r="L184" i="6" s="1"/>
  <c r="I184" i="6"/>
  <c r="D185" i="6"/>
  <c r="F185" i="6" s="1"/>
  <c r="C186" i="6"/>
  <c r="A188" i="6"/>
  <c r="B187" i="6"/>
  <c r="O187" i="6" s="1"/>
  <c r="B188" i="7"/>
  <c r="O188" i="7" s="1"/>
  <c r="A189" i="7"/>
  <c r="A187" i="5"/>
  <c r="B186" i="5"/>
  <c r="D182" i="2"/>
  <c r="A184" i="2"/>
  <c r="B183" i="2"/>
  <c r="C183" i="2" s="1"/>
  <c r="C186" i="5" l="1"/>
  <c r="D186" i="5"/>
  <c r="L184" i="7"/>
  <c r="G185" i="6"/>
  <c r="I185" i="6" s="1"/>
  <c r="K184" i="7"/>
  <c r="M184" i="7" s="1"/>
  <c r="N184" i="7" s="1"/>
  <c r="S187" i="6"/>
  <c r="W187" i="6"/>
  <c r="X187" i="6" s="1"/>
  <c r="U187" i="6"/>
  <c r="T187" i="6"/>
  <c r="Q187" i="6"/>
  <c r="V187" i="6" s="1"/>
  <c r="P187" i="6"/>
  <c r="R187" i="6"/>
  <c r="Q188" i="7"/>
  <c r="P188" i="7"/>
  <c r="R188" i="7"/>
  <c r="S188" i="7"/>
  <c r="T188" i="7"/>
  <c r="V188" i="7" s="1"/>
  <c r="W188" i="7" s="1"/>
  <c r="X188" i="7" s="1"/>
  <c r="U188" i="7"/>
  <c r="K185" i="7"/>
  <c r="M185" i="7" s="1"/>
  <c r="N185" i="7" s="1"/>
  <c r="G186" i="7"/>
  <c r="L185" i="7"/>
  <c r="I186" i="7"/>
  <c r="H186" i="7"/>
  <c r="C188" i="7"/>
  <c r="D187" i="7"/>
  <c r="F187" i="7" s="1"/>
  <c r="E187" i="7"/>
  <c r="K184" i="6"/>
  <c r="M184" i="6" s="1"/>
  <c r="J184" i="6"/>
  <c r="D186" i="6"/>
  <c r="F186" i="6" s="1"/>
  <c r="E186" i="6"/>
  <c r="C187" i="6"/>
  <c r="B188" i="6"/>
  <c r="O188" i="6" s="1"/>
  <c r="A189" i="6"/>
  <c r="A190" i="7"/>
  <c r="B189" i="7"/>
  <c r="O189" i="7" s="1"/>
  <c r="A188" i="5"/>
  <c r="B187" i="5"/>
  <c r="D183" i="2"/>
  <c r="A185" i="2"/>
  <c r="B184" i="2"/>
  <c r="C184" i="2" s="1"/>
  <c r="S188" i="6" l="1"/>
  <c r="T188" i="6"/>
  <c r="W188" i="6"/>
  <c r="X188" i="6" s="1"/>
  <c r="P188" i="6"/>
  <c r="U188" i="6"/>
  <c r="R188" i="6"/>
  <c r="Q188" i="6"/>
  <c r="V188" i="6" s="1"/>
  <c r="H185" i="6"/>
  <c r="L185" i="6" s="1"/>
  <c r="C187" i="5"/>
  <c r="D187" i="5"/>
  <c r="Q189" i="7"/>
  <c r="V189" i="7" s="1"/>
  <c r="W189" i="7" s="1"/>
  <c r="X189" i="7" s="1"/>
  <c r="P189" i="7"/>
  <c r="S189" i="7" s="1"/>
  <c r="R189" i="7"/>
  <c r="U189" i="7" s="1"/>
  <c r="T189" i="7"/>
  <c r="N184" i="6"/>
  <c r="G186" i="6"/>
  <c r="G187" i="7"/>
  <c r="I187" i="7" s="1"/>
  <c r="H187" i="7"/>
  <c r="L187" i="7" s="1"/>
  <c r="E188" i="7"/>
  <c r="D188" i="7"/>
  <c r="F188" i="7" s="1"/>
  <c r="C189" i="7"/>
  <c r="J186" i="7"/>
  <c r="K186" i="7"/>
  <c r="M186" i="7" s="1"/>
  <c r="N186" i="7" s="1"/>
  <c r="L186" i="7"/>
  <c r="I186" i="6"/>
  <c r="H186" i="6"/>
  <c r="L186" i="6" s="1"/>
  <c r="D187" i="6"/>
  <c r="F187" i="6" s="1"/>
  <c r="E187" i="6"/>
  <c r="C188" i="6"/>
  <c r="B189" i="6"/>
  <c r="O189" i="6" s="1"/>
  <c r="A190" i="6"/>
  <c r="A191" i="7"/>
  <c r="B190" i="7"/>
  <c r="O190" i="7" s="1"/>
  <c r="B188" i="5"/>
  <c r="A189" i="5"/>
  <c r="D184" i="2"/>
  <c r="B185" i="2"/>
  <c r="C185" i="2" s="1"/>
  <c r="A186" i="2"/>
  <c r="P190" i="7" l="1"/>
  <c r="R190" i="7"/>
  <c r="Q190" i="7"/>
  <c r="S190" i="7"/>
  <c r="U190" i="7"/>
  <c r="T190" i="7"/>
  <c r="V190" i="7" s="1"/>
  <c r="W190" i="7" s="1"/>
  <c r="X190" i="7" s="1"/>
  <c r="J185" i="6"/>
  <c r="K185" i="6"/>
  <c r="M185" i="6" s="1"/>
  <c r="N185" i="6" s="1"/>
  <c r="C188" i="5"/>
  <c r="D188" i="5"/>
  <c r="P189" i="6"/>
  <c r="U189" i="6"/>
  <c r="S189" i="6"/>
  <c r="W189" i="6"/>
  <c r="X189" i="6" s="1"/>
  <c r="R189" i="6"/>
  <c r="Q189" i="6"/>
  <c r="V189" i="6" s="1"/>
  <c r="T189" i="6"/>
  <c r="G187" i="6"/>
  <c r="G188" i="7"/>
  <c r="I188" i="7" s="1"/>
  <c r="C190" i="7"/>
  <c r="J187" i="7"/>
  <c r="K187" i="7"/>
  <c r="M187" i="7" s="1"/>
  <c r="N187" i="7" s="1"/>
  <c r="E189" i="7"/>
  <c r="D189" i="7"/>
  <c r="F189" i="7" s="1"/>
  <c r="E188" i="6"/>
  <c r="J186" i="6"/>
  <c r="I187" i="6"/>
  <c r="H187" i="6"/>
  <c r="L187" i="6" s="1"/>
  <c r="D188" i="6"/>
  <c r="F188" i="6" s="1"/>
  <c r="K186" i="6"/>
  <c r="M186" i="6" s="1"/>
  <c r="C189" i="6"/>
  <c r="A191" i="6"/>
  <c r="B190" i="6"/>
  <c r="O190" i="6" s="1"/>
  <c r="B191" i="7"/>
  <c r="O191" i="7" s="1"/>
  <c r="A192" i="7"/>
  <c r="B189" i="5"/>
  <c r="A190" i="5"/>
  <c r="A187" i="2"/>
  <c r="B186" i="2"/>
  <c r="C186" i="2" s="1"/>
  <c r="D185" i="2"/>
  <c r="C189" i="5" l="1"/>
  <c r="D189" i="5"/>
  <c r="H188" i="7"/>
  <c r="K188" i="7" s="1"/>
  <c r="M188" i="7" s="1"/>
  <c r="N188" i="7" s="1"/>
  <c r="U190" i="6"/>
  <c r="R190" i="6"/>
  <c r="Q190" i="6"/>
  <c r="V190" i="6" s="1"/>
  <c r="P190" i="6"/>
  <c r="W190" i="6"/>
  <c r="X190" i="6" s="1"/>
  <c r="T190" i="6"/>
  <c r="S190" i="6"/>
  <c r="P191" i="7"/>
  <c r="S191" i="7" s="1"/>
  <c r="R191" i="7"/>
  <c r="Q191" i="7"/>
  <c r="V191" i="7" s="1"/>
  <c r="W191" i="7" s="1"/>
  <c r="X191" i="7" s="1"/>
  <c r="U191" i="7"/>
  <c r="T191" i="7"/>
  <c r="G188" i="6"/>
  <c r="G189" i="7"/>
  <c r="I189" i="7" s="1"/>
  <c r="N186" i="6"/>
  <c r="J188" i="7"/>
  <c r="H189" i="7"/>
  <c r="C191" i="7"/>
  <c r="D190" i="7"/>
  <c r="F190" i="7" s="1"/>
  <c r="E190" i="7"/>
  <c r="K187" i="6"/>
  <c r="M187" i="6" s="1"/>
  <c r="J187" i="6"/>
  <c r="I188" i="6"/>
  <c r="H188" i="6"/>
  <c r="L188" i="6" s="1"/>
  <c r="D189" i="6"/>
  <c r="F189" i="6" s="1"/>
  <c r="E189" i="6"/>
  <c r="C190" i="6"/>
  <c r="A192" i="6"/>
  <c r="B191" i="6"/>
  <c r="O191" i="6" s="1"/>
  <c r="B192" i="7"/>
  <c r="O192" i="7" s="1"/>
  <c r="A193" i="7"/>
  <c r="A191" i="5"/>
  <c r="B190" i="5"/>
  <c r="D186" i="2"/>
  <c r="A188" i="2"/>
  <c r="B187" i="2"/>
  <c r="C187" i="2" s="1"/>
  <c r="R192" i="7" l="1"/>
  <c r="P192" i="7"/>
  <c r="S192" i="7" s="1"/>
  <c r="Q192" i="7"/>
  <c r="V192" i="7" s="1"/>
  <c r="W192" i="7" s="1"/>
  <c r="X192" i="7" s="1"/>
  <c r="U192" i="7"/>
  <c r="T192" i="7"/>
  <c r="D190" i="5"/>
  <c r="C190" i="5"/>
  <c r="S191" i="6"/>
  <c r="R191" i="6"/>
  <c r="U191" i="6"/>
  <c r="P191" i="6"/>
  <c r="Q191" i="6"/>
  <c r="V191" i="6" s="1"/>
  <c r="T191" i="6"/>
  <c r="W191" i="6"/>
  <c r="X191" i="6" s="1"/>
  <c r="G189" i="6"/>
  <c r="I189" i="6" s="1"/>
  <c r="G190" i="6"/>
  <c r="L188" i="7"/>
  <c r="G190" i="7"/>
  <c r="H190" i="7" s="1"/>
  <c r="N187" i="6"/>
  <c r="E191" i="7"/>
  <c r="D191" i="7"/>
  <c r="G191" i="7" s="1"/>
  <c r="J189" i="7"/>
  <c r="K189" i="7"/>
  <c r="M189" i="7" s="1"/>
  <c r="N189" i="7" s="1"/>
  <c r="L189" i="7"/>
  <c r="C192" i="7"/>
  <c r="K188" i="6"/>
  <c r="M188" i="6" s="1"/>
  <c r="J188" i="6"/>
  <c r="N188" i="6" s="1"/>
  <c r="H189" i="6"/>
  <c r="L189" i="6" s="1"/>
  <c r="D190" i="6"/>
  <c r="F190" i="6" s="1"/>
  <c r="E190" i="6"/>
  <c r="C191" i="6"/>
  <c r="B192" i="6"/>
  <c r="O192" i="6" s="1"/>
  <c r="A193" i="6"/>
  <c r="A194" i="7"/>
  <c r="B193" i="7"/>
  <c r="O193" i="7" s="1"/>
  <c r="A192" i="5"/>
  <c r="B191" i="5"/>
  <c r="D187" i="2"/>
  <c r="B188" i="2"/>
  <c r="C188" i="2" s="1"/>
  <c r="A189" i="2"/>
  <c r="J190" i="7" l="1"/>
  <c r="L190" i="7"/>
  <c r="R193" i="7"/>
  <c r="Q193" i="7"/>
  <c r="P193" i="7"/>
  <c r="S193" i="7" s="1"/>
  <c r="U193" i="7"/>
  <c r="T193" i="7"/>
  <c r="E191" i="6"/>
  <c r="C191" i="5"/>
  <c r="D191" i="5"/>
  <c r="U192" i="6"/>
  <c r="T192" i="6"/>
  <c r="W192" i="6"/>
  <c r="X192" i="6" s="1"/>
  <c r="P192" i="6"/>
  <c r="S192" i="6"/>
  <c r="Q192" i="6"/>
  <c r="V192" i="6" s="1"/>
  <c r="R192" i="6"/>
  <c r="I190" i="7"/>
  <c r="K190" i="7"/>
  <c r="M190" i="7" s="1"/>
  <c r="N190" i="7" s="1"/>
  <c r="F191" i="7"/>
  <c r="H191" i="7" s="1"/>
  <c r="L191" i="7" s="1"/>
  <c r="C193" i="7"/>
  <c r="D192" i="7"/>
  <c r="F192" i="7" s="1"/>
  <c r="E192" i="7"/>
  <c r="J189" i="6"/>
  <c r="K189" i="6"/>
  <c r="M189" i="6" s="1"/>
  <c r="N189" i="6" s="1"/>
  <c r="H190" i="6"/>
  <c r="L190" i="6" s="1"/>
  <c r="I190" i="6"/>
  <c r="D191" i="6"/>
  <c r="F191" i="6" s="1"/>
  <c r="C192" i="6"/>
  <c r="B193" i="6"/>
  <c r="O193" i="6" s="1"/>
  <c r="A194" i="6"/>
  <c r="A195" i="7"/>
  <c r="B194" i="7"/>
  <c r="O194" i="7" s="1"/>
  <c r="B192" i="5"/>
  <c r="A193" i="5"/>
  <c r="B189" i="2"/>
  <c r="C189" i="2" s="1"/>
  <c r="A190" i="2"/>
  <c r="D188" i="2"/>
  <c r="V193" i="7" l="1"/>
  <c r="W193" i="7" s="1"/>
  <c r="X193" i="7" s="1"/>
  <c r="C192" i="5"/>
  <c r="D192" i="5"/>
  <c r="R194" i="7"/>
  <c r="P194" i="7"/>
  <c r="S194" i="7" s="1"/>
  <c r="Q194" i="7"/>
  <c r="T194" i="7"/>
  <c r="V194" i="7" s="1"/>
  <c r="W194" i="7" s="1"/>
  <c r="X194" i="7" s="1"/>
  <c r="U194" i="7"/>
  <c r="P193" i="6"/>
  <c r="W193" i="6"/>
  <c r="X193" i="6" s="1"/>
  <c r="S193" i="6"/>
  <c r="U193" i="6"/>
  <c r="R193" i="6"/>
  <c r="Q193" i="6"/>
  <c r="V193" i="6" s="1"/>
  <c r="T193" i="6"/>
  <c r="G191" i="6"/>
  <c r="I191" i="6" s="1"/>
  <c r="G192" i="7"/>
  <c r="I191" i="7"/>
  <c r="K191" i="7"/>
  <c r="M191" i="7" s="1"/>
  <c r="N191" i="7" s="1"/>
  <c r="J191" i="7"/>
  <c r="H192" i="7"/>
  <c r="I192" i="7"/>
  <c r="C194" i="7"/>
  <c r="E193" i="7"/>
  <c r="D193" i="7"/>
  <c r="F193" i="7" s="1"/>
  <c r="K190" i="6"/>
  <c r="M190" i="6" s="1"/>
  <c r="J190" i="6"/>
  <c r="H191" i="6"/>
  <c r="L191" i="6" s="1"/>
  <c r="D192" i="6"/>
  <c r="F192" i="6" s="1"/>
  <c r="E192" i="6"/>
  <c r="C193" i="6"/>
  <c r="E193" i="6" s="1"/>
  <c r="A195" i="6"/>
  <c r="B194" i="6"/>
  <c r="O194" i="6" s="1"/>
  <c r="B195" i="7"/>
  <c r="O195" i="7" s="1"/>
  <c r="A196" i="7"/>
  <c r="B193" i="5"/>
  <c r="A194" i="5"/>
  <c r="B190" i="2"/>
  <c r="C190" i="2" s="1"/>
  <c r="A191" i="2"/>
  <c r="D189" i="2"/>
  <c r="U194" i="6" l="1"/>
  <c r="P194" i="6"/>
  <c r="Q194" i="6"/>
  <c r="V194" i="6" s="1"/>
  <c r="W194" i="6"/>
  <c r="X194" i="6" s="1"/>
  <c r="T194" i="6"/>
  <c r="S194" i="6"/>
  <c r="R194" i="6"/>
  <c r="D193" i="5"/>
  <c r="C193" i="5"/>
  <c r="P195" i="7"/>
  <c r="Q195" i="7"/>
  <c r="R195" i="7"/>
  <c r="S195" i="7"/>
  <c r="T195" i="7"/>
  <c r="U195" i="7"/>
  <c r="G193" i="6"/>
  <c r="G192" i="6"/>
  <c r="G193" i="7"/>
  <c r="I193" i="7" s="1"/>
  <c r="N190" i="6"/>
  <c r="H193" i="7"/>
  <c r="L193" i="7" s="1"/>
  <c r="C195" i="7"/>
  <c r="J192" i="7"/>
  <c r="K192" i="7"/>
  <c r="M192" i="7" s="1"/>
  <c r="N192" i="7" s="1"/>
  <c r="L192" i="7"/>
  <c r="E194" i="7"/>
  <c r="D194" i="7"/>
  <c r="F194" i="7" s="1"/>
  <c r="I192" i="6"/>
  <c r="K191" i="6"/>
  <c r="M191" i="6" s="1"/>
  <c r="J191" i="6"/>
  <c r="H192" i="6"/>
  <c r="L192" i="6" s="1"/>
  <c r="D193" i="6"/>
  <c r="F193" i="6" s="1"/>
  <c r="C194" i="6"/>
  <c r="A196" i="6"/>
  <c r="B195" i="6"/>
  <c r="O195" i="6" s="1"/>
  <c r="B196" i="7"/>
  <c r="O196" i="7" s="1"/>
  <c r="A197" i="7"/>
  <c r="A195" i="5"/>
  <c r="B194" i="5"/>
  <c r="A192" i="2"/>
  <c r="B191" i="2"/>
  <c r="C191" i="2" s="1"/>
  <c r="D190" i="2"/>
  <c r="R196" i="7" l="1"/>
  <c r="Q196" i="7"/>
  <c r="P196" i="7"/>
  <c r="S196" i="7" s="1"/>
  <c r="T196" i="7"/>
  <c r="V196" i="7" s="1"/>
  <c r="W196" i="7" s="1"/>
  <c r="X196" i="7" s="1"/>
  <c r="U196" i="7"/>
  <c r="S195" i="6"/>
  <c r="R195" i="6"/>
  <c r="U195" i="6"/>
  <c r="P195" i="6"/>
  <c r="Q195" i="6"/>
  <c r="V195" i="6" s="1"/>
  <c r="W195" i="6"/>
  <c r="X195" i="6" s="1"/>
  <c r="T195" i="6"/>
  <c r="V195" i="7"/>
  <c r="W195" i="7" s="1"/>
  <c r="X195" i="7" s="1"/>
  <c r="C194" i="5"/>
  <c r="D194" i="5"/>
  <c r="N191" i="6"/>
  <c r="G194" i="7"/>
  <c r="I194" i="7" s="1"/>
  <c r="D195" i="7"/>
  <c r="F195" i="7" s="1"/>
  <c r="E195" i="7"/>
  <c r="C196" i="7"/>
  <c r="J193" i="7"/>
  <c r="K193" i="7"/>
  <c r="M193" i="7" s="1"/>
  <c r="N193" i="7" s="1"/>
  <c r="E194" i="6"/>
  <c r="K192" i="6"/>
  <c r="M192" i="6" s="1"/>
  <c r="J192" i="6"/>
  <c r="H193" i="6"/>
  <c r="L193" i="6" s="1"/>
  <c r="I193" i="6"/>
  <c r="D194" i="6"/>
  <c r="F194" i="6" s="1"/>
  <c r="C195" i="6"/>
  <c r="A197" i="6"/>
  <c r="B196" i="6"/>
  <c r="O196" i="6" s="1"/>
  <c r="A198" i="7"/>
  <c r="B197" i="7"/>
  <c r="O197" i="7" s="1"/>
  <c r="A196" i="5"/>
  <c r="B195" i="5"/>
  <c r="D191" i="2"/>
  <c r="B192" i="2"/>
  <c r="C192" i="2" s="1"/>
  <c r="A193" i="2"/>
  <c r="C195" i="5" l="1"/>
  <c r="D195" i="5"/>
  <c r="R196" i="6"/>
  <c r="U196" i="6"/>
  <c r="T196" i="6"/>
  <c r="S196" i="6"/>
  <c r="W196" i="6"/>
  <c r="X196" i="6" s="1"/>
  <c r="P196" i="6"/>
  <c r="Q196" i="6"/>
  <c r="V196" i="6" s="1"/>
  <c r="P197" i="7"/>
  <c r="S197" i="7" s="1"/>
  <c r="R197" i="7"/>
  <c r="Q197" i="7"/>
  <c r="U197" i="7"/>
  <c r="T197" i="7"/>
  <c r="G194" i="6"/>
  <c r="E195" i="6"/>
  <c r="H194" i="7"/>
  <c r="K194" i="7" s="1"/>
  <c r="M194" i="7" s="1"/>
  <c r="N194" i="7" s="1"/>
  <c r="G195" i="7"/>
  <c r="I195" i="7" s="1"/>
  <c r="N192" i="6"/>
  <c r="J194" i="7"/>
  <c r="E196" i="7"/>
  <c r="D196" i="7"/>
  <c r="F196" i="7" s="1"/>
  <c r="C197" i="7"/>
  <c r="L194" i="7"/>
  <c r="K193" i="6"/>
  <c r="M193" i="6" s="1"/>
  <c r="J193" i="6"/>
  <c r="H194" i="6"/>
  <c r="L194" i="6" s="1"/>
  <c r="I194" i="6"/>
  <c r="D195" i="6"/>
  <c r="F195" i="6" s="1"/>
  <c r="C196" i="6"/>
  <c r="B197" i="6"/>
  <c r="O197" i="6" s="1"/>
  <c r="A198" i="6"/>
  <c r="A199" i="7"/>
  <c r="B198" i="7"/>
  <c r="O198" i="7" s="1"/>
  <c r="B196" i="5"/>
  <c r="A197" i="5"/>
  <c r="B193" i="2"/>
  <c r="C193" i="2" s="1"/>
  <c r="A194" i="2"/>
  <c r="D192" i="2"/>
  <c r="C196" i="5" l="1"/>
  <c r="D196" i="5"/>
  <c r="P197" i="6"/>
  <c r="S197" i="6"/>
  <c r="W197" i="6"/>
  <c r="X197" i="6" s="1"/>
  <c r="Q197" i="6"/>
  <c r="V197" i="6" s="1"/>
  <c r="R197" i="6"/>
  <c r="T197" i="6"/>
  <c r="U197" i="6"/>
  <c r="H195" i="7"/>
  <c r="L195" i="7" s="1"/>
  <c r="V197" i="7"/>
  <c r="W197" i="7" s="1"/>
  <c r="X197" i="7" s="1"/>
  <c r="R198" i="7"/>
  <c r="P198" i="7"/>
  <c r="S198" i="7" s="1"/>
  <c r="Q198" i="7"/>
  <c r="U198" i="7"/>
  <c r="T198" i="7"/>
  <c r="V198" i="7" s="1"/>
  <c r="W198" i="7" s="1"/>
  <c r="X198" i="7" s="1"/>
  <c r="E196" i="6"/>
  <c r="G195" i="6"/>
  <c r="I195" i="6" s="1"/>
  <c r="G196" i="7"/>
  <c r="I196" i="7" s="1"/>
  <c r="N193" i="6"/>
  <c r="D197" i="7"/>
  <c r="F197" i="7" s="1"/>
  <c r="E197" i="7"/>
  <c r="C198" i="7"/>
  <c r="J195" i="7"/>
  <c r="K195" i="7"/>
  <c r="M195" i="7" s="1"/>
  <c r="N195" i="7" s="1"/>
  <c r="K194" i="6"/>
  <c r="M194" i="6" s="1"/>
  <c r="J194" i="6"/>
  <c r="H195" i="6"/>
  <c r="L195" i="6" s="1"/>
  <c r="D196" i="6"/>
  <c r="F196" i="6" s="1"/>
  <c r="C197" i="6"/>
  <c r="A199" i="6"/>
  <c r="B198" i="6"/>
  <c r="O198" i="6" s="1"/>
  <c r="B199" i="7"/>
  <c r="O199" i="7" s="1"/>
  <c r="A200" i="7"/>
  <c r="B197" i="5"/>
  <c r="A198" i="5"/>
  <c r="A195" i="2"/>
  <c r="B194" i="2"/>
  <c r="C194" i="2" s="1"/>
  <c r="D193" i="2"/>
  <c r="H196" i="7" l="1"/>
  <c r="R199" i="7"/>
  <c r="P199" i="7"/>
  <c r="S199" i="7" s="1"/>
  <c r="Q199" i="7"/>
  <c r="V199" i="7" s="1"/>
  <c r="W199" i="7" s="1"/>
  <c r="X199" i="7" s="1"/>
  <c r="T199" i="7"/>
  <c r="U199" i="7"/>
  <c r="D197" i="5"/>
  <c r="C197" i="5"/>
  <c r="G196" i="6"/>
  <c r="P198" i="6"/>
  <c r="S198" i="6"/>
  <c r="U198" i="6"/>
  <c r="T198" i="6"/>
  <c r="Q198" i="6"/>
  <c r="V198" i="6" s="1"/>
  <c r="R198" i="6"/>
  <c r="W198" i="6"/>
  <c r="X198" i="6" s="1"/>
  <c r="G197" i="7"/>
  <c r="H197" i="7" s="1"/>
  <c r="J197" i="7" s="1"/>
  <c r="N194" i="6"/>
  <c r="I197" i="7"/>
  <c r="K196" i="7"/>
  <c r="M196" i="7" s="1"/>
  <c r="N196" i="7" s="1"/>
  <c r="J196" i="7"/>
  <c r="L196" i="7"/>
  <c r="D198" i="7"/>
  <c r="F198" i="7" s="1"/>
  <c r="E198" i="7"/>
  <c r="C199" i="7"/>
  <c r="J195" i="6"/>
  <c r="K195" i="6"/>
  <c r="M195" i="6" s="1"/>
  <c r="N195" i="6"/>
  <c r="H196" i="6"/>
  <c r="L196" i="6" s="1"/>
  <c r="I196" i="6"/>
  <c r="D197" i="6"/>
  <c r="F197" i="6" s="1"/>
  <c r="E197" i="6"/>
  <c r="C198" i="6"/>
  <c r="A200" i="6"/>
  <c r="B199" i="6"/>
  <c r="O199" i="6" s="1"/>
  <c r="B200" i="7"/>
  <c r="O200" i="7" s="1"/>
  <c r="A201" i="7"/>
  <c r="A199" i="5"/>
  <c r="B198" i="5"/>
  <c r="D194" i="2"/>
  <c r="A196" i="2"/>
  <c r="B195" i="2"/>
  <c r="C195" i="2" s="1"/>
  <c r="R200" i="7" l="1"/>
  <c r="P200" i="7"/>
  <c r="S200" i="7" s="1"/>
  <c r="Q200" i="7"/>
  <c r="T200" i="7"/>
  <c r="V200" i="7" s="1"/>
  <c r="W200" i="7" s="1"/>
  <c r="X200" i="7" s="1"/>
  <c r="U200" i="7"/>
  <c r="D198" i="5"/>
  <c r="C198" i="5"/>
  <c r="P199" i="6"/>
  <c r="S199" i="6"/>
  <c r="W199" i="6"/>
  <c r="X199" i="6" s="1"/>
  <c r="U199" i="6"/>
  <c r="T199" i="6"/>
  <c r="R199" i="6"/>
  <c r="Q199" i="6"/>
  <c r="V199" i="6" s="1"/>
  <c r="G197" i="6"/>
  <c r="H197" i="6" s="1"/>
  <c r="L197" i="6" s="1"/>
  <c r="K197" i="7"/>
  <c r="M197" i="7" s="1"/>
  <c r="N197" i="7" s="1"/>
  <c r="G198" i="7"/>
  <c r="H198" i="7" s="1"/>
  <c r="L198" i="7" s="1"/>
  <c r="L197" i="7"/>
  <c r="E199" i="7"/>
  <c r="D199" i="7"/>
  <c r="G199" i="7" s="1"/>
  <c r="C200" i="7"/>
  <c r="E198" i="6"/>
  <c r="J196" i="6"/>
  <c r="N196" i="6" s="1"/>
  <c r="K196" i="6"/>
  <c r="M196" i="6" s="1"/>
  <c r="D198" i="6"/>
  <c r="F198" i="6" s="1"/>
  <c r="C199" i="6"/>
  <c r="B200" i="6"/>
  <c r="O200" i="6" s="1"/>
  <c r="A201" i="6"/>
  <c r="A202" i="7"/>
  <c r="B201" i="7"/>
  <c r="O201" i="7" s="1"/>
  <c r="A200" i="5"/>
  <c r="B199" i="5"/>
  <c r="D195" i="2"/>
  <c r="A197" i="2"/>
  <c r="B196" i="2"/>
  <c r="C196" i="2" s="1"/>
  <c r="C199" i="5" l="1"/>
  <c r="D199" i="5"/>
  <c r="P200" i="6"/>
  <c r="W200" i="6"/>
  <c r="X200" i="6" s="1"/>
  <c r="R200" i="6"/>
  <c r="U200" i="6"/>
  <c r="T200" i="6"/>
  <c r="S200" i="6"/>
  <c r="Q200" i="6"/>
  <c r="V200" i="6" s="1"/>
  <c r="I197" i="6"/>
  <c r="G198" i="6"/>
  <c r="Q201" i="7"/>
  <c r="R201" i="7"/>
  <c r="P201" i="7"/>
  <c r="S201" i="7" s="1"/>
  <c r="U201" i="7"/>
  <c r="T201" i="7"/>
  <c r="V201" i="7" s="1"/>
  <c r="W201" i="7" s="1"/>
  <c r="X201" i="7" s="1"/>
  <c r="E199" i="6"/>
  <c r="I198" i="7"/>
  <c r="F199" i="7"/>
  <c r="H199" i="7" s="1"/>
  <c r="C201" i="7"/>
  <c r="D200" i="7"/>
  <c r="F200" i="7" s="1"/>
  <c r="E200" i="7"/>
  <c r="J198" i="7"/>
  <c r="K198" i="7"/>
  <c r="M198" i="7" s="1"/>
  <c r="N198" i="7" s="1"/>
  <c r="J197" i="6"/>
  <c r="K197" i="6"/>
  <c r="M197" i="6" s="1"/>
  <c r="H198" i="6"/>
  <c r="L198" i="6" s="1"/>
  <c r="I198" i="6"/>
  <c r="D199" i="6"/>
  <c r="F199" i="6" s="1"/>
  <c r="C200" i="6"/>
  <c r="B201" i="6"/>
  <c r="O201" i="6" s="1"/>
  <c r="A202" i="6"/>
  <c r="A203" i="7"/>
  <c r="B202" i="7"/>
  <c r="O202" i="7" s="1"/>
  <c r="B200" i="5"/>
  <c r="A201" i="5"/>
  <c r="D196" i="2"/>
  <c r="B197" i="2"/>
  <c r="C197" i="2" s="1"/>
  <c r="A198" i="2"/>
  <c r="J198" i="6" l="1"/>
  <c r="E200" i="6"/>
  <c r="H199" i="6"/>
  <c r="L199" i="6" s="1"/>
  <c r="G199" i="6"/>
  <c r="R202" i="7"/>
  <c r="P202" i="7"/>
  <c r="S202" i="7" s="1"/>
  <c r="Q202" i="7"/>
  <c r="T202" i="7"/>
  <c r="U202" i="7"/>
  <c r="C200" i="5"/>
  <c r="D200" i="5"/>
  <c r="Q201" i="6"/>
  <c r="V201" i="6" s="1"/>
  <c r="T201" i="6"/>
  <c r="P201" i="6"/>
  <c r="W201" i="6"/>
  <c r="X201" i="6" s="1"/>
  <c r="U201" i="6"/>
  <c r="R201" i="6"/>
  <c r="S201" i="6"/>
  <c r="G200" i="7"/>
  <c r="I200" i="7" s="1"/>
  <c r="I199" i="7"/>
  <c r="N197" i="6"/>
  <c r="J199" i="7"/>
  <c r="L199" i="7"/>
  <c r="K199" i="7"/>
  <c r="M199" i="7" s="1"/>
  <c r="N199" i="7" s="1"/>
  <c r="E201" i="7"/>
  <c r="D201" i="7"/>
  <c r="F201" i="7" s="1"/>
  <c r="C202" i="7"/>
  <c r="K198" i="6"/>
  <c r="M198" i="6" s="1"/>
  <c r="N198" i="6" s="1"/>
  <c r="D200" i="6"/>
  <c r="F200" i="6" s="1"/>
  <c r="I199" i="6"/>
  <c r="C201" i="6"/>
  <c r="A203" i="6"/>
  <c r="B202" i="6"/>
  <c r="O202" i="6" s="1"/>
  <c r="B203" i="7"/>
  <c r="O203" i="7" s="1"/>
  <c r="A204" i="7"/>
  <c r="B201" i="5"/>
  <c r="A202" i="5"/>
  <c r="A199" i="2"/>
  <c r="B198" i="2"/>
  <c r="C198" i="2" s="1"/>
  <c r="D197" i="2"/>
  <c r="G200" i="6" l="1"/>
  <c r="Q203" i="7"/>
  <c r="R203" i="7"/>
  <c r="P203" i="7"/>
  <c r="S203" i="7" s="1"/>
  <c r="T203" i="7"/>
  <c r="V203" i="7" s="1"/>
  <c r="W203" i="7" s="1"/>
  <c r="X203" i="7" s="1"/>
  <c r="U203" i="7"/>
  <c r="K199" i="6"/>
  <c r="M199" i="6" s="1"/>
  <c r="H200" i="7"/>
  <c r="D201" i="5"/>
  <c r="C201" i="5"/>
  <c r="R202" i="6"/>
  <c r="S202" i="6"/>
  <c r="T202" i="6"/>
  <c r="U202" i="6"/>
  <c r="Q202" i="6"/>
  <c r="V202" i="6" s="1"/>
  <c r="P202" i="6"/>
  <c r="W202" i="6"/>
  <c r="X202" i="6" s="1"/>
  <c r="J199" i="6"/>
  <c r="V202" i="7"/>
  <c r="W202" i="7" s="1"/>
  <c r="X202" i="7" s="1"/>
  <c r="G201" i="7"/>
  <c r="H201" i="7" s="1"/>
  <c r="C203" i="7"/>
  <c r="K200" i="7"/>
  <c r="M200" i="7" s="1"/>
  <c r="N200" i="7" s="1"/>
  <c r="J200" i="7"/>
  <c r="L200" i="7"/>
  <c r="E202" i="7"/>
  <c r="D202" i="7"/>
  <c r="F202" i="7" s="1"/>
  <c r="E201" i="6"/>
  <c r="H200" i="6"/>
  <c r="L200" i="6" s="1"/>
  <c r="I200" i="6"/>
  <c r="D201" i="6"/>
  <c r="F201" i="6" s="1"/>
  <c r="C202" i="6"/>
  <c r="A204" i="6"/>
  <c r="B203" i="6"/>
  <c r="O203" i="6" s="1"/>
  <c r="B204" i="7"/>
  <c r="O204" i="7" s="1"/>
  <c r="A205" i="7"/>
  <c r="A203" i="5"/>
  <c r="B202" i="5"/>
  <c r="D198" i="2"/>
  <c r="A200" i="2"/>
  <c r="B199" i="2"/>
  <c r="C199" i="2" s="1"/>
  <c r="C202" i="5" l="1"/>
  <c r="D202" i="5"/>
  <c r="R203" i="6"/>
  <c r="S203" i="6"/>
  <c r="P203" i="6"/>
  <c r="W203" i="6"/>
  <c r="X203" i="6" s="1"/>
  <c r="T203" i="6"/>
  <c r="U203" i="6"/>
  <c r="Q203" i="6"/>
  <c r="V203" i="6" s="1"/>
  <c r="N199" i="6"/>
  <c r="I201" i="7"/>
  <c r="R204" i="7"/>
  <c r="Q204" i="7"/>
  <c r="P204" i="7"/>
  <c r="S204" i="7" s="1"/>
  <c r="U204" i="7"/>
  <c r="T204" i="7"/>
  <c r="V204" i="7" s="1"/>
  <c r="W204" i="7" s="1"/>
  <c r="X204" i="7" s="1"/>
  <c r="G201" i="6"/>
  <c r="I201" i="6" s="1"/>
  <c r="G202" i="7"/>
  <c r="H202" i="7" s="1"/>
  <c r="K202" i="7" s="1"/>
  <c r="M202" i="7" s="1"/>
  <c r="N202" i="7" s="1"/>
  <c r="I202" i="7"/>
  <c r="E203" i="7"/>
  <c r="D203" i="7"/>
  <c r="F203" i="7" s="1"/>
  <c r="C204" i="7"/>
  <c r="J201" i="7"/>
  <c r="K201" i="7"/>
  <c r="M201" i="7" s="1"/>
  <c r="N201" i="7" s="1"/>
  <c r="L201" i="7"/>
  <c r="E202" i="6"/>
  <c r="K200" i="6"/>
  <c r="M200" i="6" s="1"/>
  <c r="J200" i="6"/>
  <c r="H201" i="6"/>
  <c r="L201" i="6" s="1"/>
  <c r="D202" i="6"/>
  <c r="F202" i="6" s="1"/>
  <c r="C203" i="6"/>
  <c r="B204" i="6"/>
  <c r="O204" i="6" s="1"/>
  <c r="A205" i="6"/>
  <c r="A206" i="7"/>
  <c r="B205" i="7"/>
  <c r="O205" i="7" s="1"/>
  <c r="A204" i="5"/>
  <c r="B203" i="5"/>
  <c r="D199" i="2"/>
  <c r="A201" i="2"/>
  <c r="B200" i="2"/>
  <c r="C200" i="2" s="1"/>
  <c r="C203" i="5" l="1"/>
  <c r="D203" i="5"/>
  <c r="S204" i="6"/>
  <c r="T204" i="6"/>
  <c r="R204" i="6"/>
  <c r="P204" i="6"/>
  <c r="U204" i="6"/>
  <c r="W204" i="6"/>
  <c r="X204" i="6" s="1"/>
  <c r="Q204" i="6"/>
  <c r="V204" i="6" s="1"/>
  <c r="P205" i="7"/>
  <c r="R205" i="7"/>
  <c r="Q205" i="7"/>
  <c r="V205" i="7" s="1"/>
  <c r="W205" i="7" s="1"/>
  <c r="X205" i="7" s="1"/>
  <c r="S205" i="7"/>
  <c r="U205" i="7"/>
  <c r="T205" i="7"/>
  <c r="G203" i="6"/>
  <c r="G202" i="6"/>
  <c r="G203" i="7"/>
  <c r="H203" i="7" s="1"/>
  <c r="L202" i="7"/>
  <c r="J202" i="7"/>
  <c r="N200" i="6"/>
  <c r="C205" i="7"/>
  <c r="E204" i="7"/>
  <c r="D204" i="7"/>
  <c r="F204" i="7" s="1"/>
  <c r="I203" i="7"/>
  <c r="K201" i="6"/>
  <c r="M201" i="6" s="1"/>
  <c r="J201" i="6"/>
  <c r="H202" i="6"/>
  <c r="L202" i="6" s="1"/>
  <c r="I202" i="6"/>
  <c r="D203" i="6"/>
  <c r="F203" i="6" s="1"/>
  <c r="E203" i="6"/>
  <c r="C204" i="6"/>
  <c r="B205" i="6"/>
  <c r="O205" i="6" s="1"/>
  <c r="A206" i="6"/>
  <c r="A207" i="7"/>
  <c r="B206" i="7"/>
  <c r="O206" i="7" s="1"/>
  <c r="B204" i="5"/>
  <c r="A205" i="5"/>
  <c r="D200" i="2"/>
  <c r="B201" i="2"/>
  <c r="C201" i="2" s="1"/>
  <c r="A202" i="2"/>
  <c r="N201" i="6" l="1"/>
  <c r="T205" i="6"/>
  <c r="R205" i="6"/>
  <c r="P205" i="6"/>
  <c r="U205" i="6"/>
  <c r="S205" i="6"/>
  <c r="W205" i="6"/>
  <c r="X205" i="6" s="1"/>
  <c r="Q205" i="6"/>
  <c r="V205" i="6" s="1"/>
  <c r="C204" i="5"/>
  <c r="D204" i="5"/>
  <c r="R206" i="7"/>
  <c r="P206" i="7"/>
  <c r="S206" i="7" s="1"/>
  <c r="Q206" i="7"/>
  <c r="U206" i="7"/>
  <c r="T206" i="7"/>
  <c r="V206" i="7" s="1"/>
  <c r="W206" i="7" s="1"/>
  <c r="X206" i="7" s="1"/>
  <c r="E204" i="6"/>
  <c r="K203" i="7"/>
  <c r="M203" i="7" s="1"/>
  <c r="N203" i="7" s="1"/>
  <c r="L203" i="7"/>
  <c r="J203" i="7"/>
  <c r="G204" i="7"/>
  <c r="H204" i="7" s="1"/>
  <c r="K204" i="7" s="1"/>
  <c r="M204" i="7" s="1"/>
  <c r="N204" i="7" s="1"/>
  <c r="C206" i="7"/>
  <c r="E205" i="7"/>
  <c r="D205" i="7"/>
  <c r="F205" i="7" s="1"/>
  <c r="H203" i="6"/>
  <c r="L203" i="6" s="1"/>
  <c r="K202" i="6"/>
  <c r="M202" i="6" s="1"/>
  <c r="J202" i="6"/>
  <c r="N202" i="6" s="1"/>
  <c r="I203" i="6"/>
  <c r="D204" i="6"/>
  <c r="F204" i="6" s="1"/>
  <c r="C205" i="6"/>
  <c r="A207" i="6"/>
  <c r="B206" i="6"/>
  <c r="O206" i="6" s="1"/>
  <c r="B207" i="7"/>
  <c r="O207" i="7" s="1"/>
  <c r="A208" i="7"/>
  <c r="B205" i="5"/>
  <c r="A206" i="5"/>
  <c r="A203" i="2"/>
  <c r="B202" i="2"/>
  <c r="C202" i="2" s="1"/>
  <c r="D201" i="2"/>
  <c r="Q207" i="7" l="1"/>
  <c r="V207" i="7" s="1"/>
  <c r="W207" i="7" s="1"/>
  <c r="X207" i="7" s="1"/>
  <c r="P207" i="7"/>
  <c r="S207" i="7" s="1"/>
  <c r="R207" i="7"/>
  <c r="U207" i="7"/>
  <c r="T207" i="7"/>
  <c r="C205" i="5"/>
  <c r="D205" i="5"/>
  <c r="E205" i="6"/>
  <c r="P206" i="6"/>
  <c r="U206" i="6"/>
  <c r="W206" i="6"/>
  <c r="X206" i="6" s="1"/>
  <c r="Q206" i="6"/>
  <c r="V206" i="6" s="1"/>
  <c r="S206" i="6"/>
  <c r="T206" i="6"/>
  <c r="R206" i="6"/>
  <c r="G205" i="7"/>
  <c r="I205" i="7" s="1"/>
  <c r="G204" i="6"/>
  <c r="I204" i="7"/>
  <c r="L204" i="7"/>
  <c r="J204" i="7"/>
  <c r="D206" i="7"/>
  <c r="F206" i="7" s="1"/>
  <c r="E206" i="7"/>
  <c r="C207" i="7"/>
  <c r="J203" i="6"/>
  <c r="K203" i="6"/>
  <c r="M203" i="6" s="1"/>
  <c r="H204" i="6"/>
  <c r="L204" i="6" s="1"/>
  <c r="I204" i="6"/>
  <c r="D205" i="6"/>
  <c r="F205" i="6" s="1"/>
  <c r="C206" i="6"/>
  <c r="A208" i="6"/>
  <c r="B207" i="6"/>
  <c r="O207" i="6" s="1"/>
  <c r="B208" i="7"/>
  <c r="O208" i="7" s="1"/>
  <c r="A209" i="7"/>
  <c r="A207" i="5"/>
  <c r="B206" i="5"/>
  <c r="D202" i="2"/>
  <c r="A204" i="2"/>
  <c r="B203" i="2"/>
  <c r="C203" i="2" s="1"/>
  <c r="R208" i="7" l="1"/>
  <c r="P208" i="7"/>
  <c r="S208" i="7" s="1"/>
  <c r="Q208" i="7"/>
  <c r="V208" i="7" s="1"/>
  <c r="W208" i="7" s="1"/>
  <c r="X208" i="7" s="1"/>
  <c r="U208" i="7"/>
  <c r="T208" i="7"/>
  <c r="D206" i="5"/>
  <c r="C206" i="5"/>
  <c r="R207" i="6"/>
  <c r="T207" i="6"/>
  <c r="P207" i="6"/>
  <c r="U207" i="6"/>
  <c r="S207" i="6"/>
  <c r="W207" i="6"/>
  <c r="X207" i="6" s="1"/>
  <c r="Q207" i="6"/>
  <c r="V207" i="6" s="1"/>
  <c r="H205" i="7"/>
  <c r="J205" i="7" s="1"/>
  <c r="G205" i="6"/>
  <c r="G206" i="7"/>
  <c r="H206" i="7" s="1"/>
  <c r="L206" i="7" s="1"/>
  <c r="N203" i="6"/>
  <c r="I206" i="7"/>
  <c r="C208" i="7"/>
  <c r="K205" i="7"/>
  <c r="M205" i="7" s="1"/>
  <c r="N205" i="7" s="1"/>
  <c r="L205" i="7"/>
  <c r="D207" i="7"/>
  <c r="F207" i="7" s="1"/>
  <c r="E207" i="7"/>
  <c r="J204" i="6"/>
  <c r="N204" i="6" s="1"/>
  <c r="K204" i="6"/>
  <c r="M204" i="6" s="1"/>
  <c r="I205" i="6"/>
  <c r="H205" i="6"/>
  <c r="L205" i="6" s="1"/>
  <c r="D206" i="6"/>
  <c r="F206" i="6" s="1"/>
  <c r="E206" i="6"/>
  <c r="C207" i="6"/>
  <c r="B208" i="6"/>
  <c r="O208" i="6" s="1"/>
  <c r="A209" i="6"/>
  <c r="A210" i="7"/>
  <c r="B209" i="7"/>
  <c r="O209" i="7" s="1"/>
  <c r="A208" i="5"/>
  <c r="B207" i="5"/>
  <c r="D203" i="2"/>
  <c r="B204" i="2"/>
  <c r="C204" i="2" s="1"/>
  <c r="A205" i="2"/>
  <c r="C207" i="5" l="1"/>
  <c r="D207" i="5"/>
  <c r="G206" i="6"/>
  <c r="R208" i="6"/>
  <c r="P208" i="6"/>
  <c r="U208" i="6"/>
  <c r="W208" i="6"/>
  <c r="X208" i="6" s="1"/>
  <c r="Q208" i="6"/>
  <c r="V208" i="6" s="1"/>
  <c r="S208" i="6"/>
  <c r="T208" i="6"/>
  <c r="Q209" i="7"/>
  <c r="R209" i="7"/>
  <c r="P209" i="7"/>
  <c r="S209" i="7"/>
  <c r="T209" i="7"/>
  <c r="V209" i="7" s="1"/>
  <c r="W209" i="7" s="1"/>
  <c r="X209" i="7" s="1"/>
  <c r="U209" i="7"/>
  <c r="G207" i="7"/>
  <c r="I207" i="7" s="1"/>
  <c r="H207" i="7"/>
  <c r="J207" i="7" s="1"/>
  <c r="C209" i="7"/>
  <c r="K206" i="7"/>
  <c r="M206" i="7" s="1"/>
  <c r="N206" i="7" s="1"/>
  <c r="J206" i="7"/>
  <c r="D208" i="7"/>
  <c r="F208" i="7" s="1"/>
  <c r="E208" i="7"/>
  <c r="K205" i="6"/>
  <c r="M205" i="6" s="1"/>
  <c r="H206" i="6"/>
  <c r="L206" i="6" s="1"/>
  <c r="I206" i="6"/>
  <c r="D207" i="6"/>
  <c r="F207" i="6" s="1"/>
  <c r="E207" i="6"/>
  <c r="J205" i="6"/>
  <c r="C208" i="6"/>
  <c r="B209" i="6"/>
  <c r="O209" i="6" s="1"/>
  <c r="A210" i="6"/>
  <c r="A211" i="7"/>
  <c r="B210" i="7"/>
  <c r="O210" i="7" s="1"/>
  <c r="B208" i="5"/>
  <c r="A209" i="5"/>
  <c r="B205" i="2"/>
  <c r="C205" i="2" s="1"/>
  <c r="A206" i="2"/>
  <c r="D204" i="2"/>
  <c r="U209" i="6" l="1"/>
  <c r="Q209" i="6"/>
  <c r="V209" i="6" s="1"/>
  <c r="W209" i="6"/>
  <c r="X209" i="6" s="1"/>
  <c r="T209" i="6"/>
  <c r="S209" i="6"/>
  <c r="P209" i="6"/>
  <c r="R209" i="6"/>
  <c r="R210" i="7"/>
  <c r="P210" i="7"/>
  <c r="S210" i="7" s="1"/>
  <c r="Q210" i="7"/>
  <c r="T210" i="7"/>
  <c r="V210" i="7" s="1"/>
  <c r="W210" i="7" s="1"/>
  <c r="X210" i="7" s="1"/>
  <c r="U210" i="7"/>
  <c r="C208" i="5"/>
  <c r="D208" i="5"/>
  <c r="G208" i="6"/>
  <c r="N205" i="6"/>
  <c r="G207" i="6"/>
  <c r="K207" i="7"/>
  <c r="M207" i="7" s="1"/>
  <c r="N207" i="7" s="1"/>
  <c r="G208" i="7"/>
  <c r="H208" i="7" s="1"/>
  <c r="I208" i="7"/>
  <c r="L207" i="7"/>
  <c r="C210" i="7"/>
  <c r="D209" i="7"/>
  <c r="F209" i="7" s="1"/>
  <c r="E209" i="7"/>
  <c r="K206" i="6"/>
  <c r="M206" i="6" s="1"/>
  <c r="J206" i="6"/>
  <c r="H207" i="6"/>
  <c r="L207" i="6" s="1"/>
  <c r="I207" i="6"/>
  <c r="E208" i="6"/>
  <c r="D208" i="6"/>
  <c r="F208" i="6" s="1"/>
  <c r="C209" i="6"/>
  <c r="A211" i="6"/>
  <c r="B210" i="6"/>
  <c r="O210" i="6" s="1"/>
  <c r="B211" i="7"/>
  <c r="O211" i="7" s="1"/>
  <c r="A212" i="7"/>
  <c r="B209" i="5"/>
  <c r="A210" i="5"/>
  <c r="B206" i="2"/>
  <c r="C206" i="2" s="1"/>
  <c r="A207" i="2"/>
  <c r="D205" i="2"/>
  <c r="Q211" i="7" l="1"/>
  <c r="V211" i="7" s="1"/>
  <c r="W211" i="7" s="1"/>
  <c r="X211" i="7" s="1"/>
  <c r="P211" i="7"/>
  <c r="S211" i="7" s="1"/>
  <c r="R211" i="7"/>
  <c r="T211" i="7"/>
  <c r="U211" i="7"/>
  <c r="I208" i="6"/>
  <c r="N206" i="6"/>
  <c r="D209" i="5"/>
  <c r="C209" i="5"/>
  <c r="W210" i="6"/>
  <c r="X210" i="6" s="1"/>
  <c r="Q210" i="6"/>
  <c r="V210" i="6" s="1"/>
  <c r="S210" i="6"/>
  <c r="T210" i="6"/>
  <c r="R210" i="6"/>
  <c r="P210" i="6"/>
  <c r="U210" i="6"/>
  <c r="G209" i="7"/>
  <c r="H209" i="7"/>
  <c r="I209" i="7"/>
  <c r="C211" i="7"/>
  <c r="K208" i="7"/>
  <c r="M208" i="7" s="1"/>
  <c r="N208" i="7" s="1"/>
  <c r="J208" i="7"/>
  <c r="L208" i="7"/>
  <c r="E210" i="7"/>
  <c r="D210" i="7"/>
  <c r="F210" i="7" s="1"/>
  <c r="K207" i="6"/>
  <c r="M207" i="6" s="1"/>
  <c r="J207" i="6"/>
  <c r="D209" i="6"/>
  <c r="F209" i="6" s="1"/>
  <c r="E209" i="6"/>
  <c r="H208" i="6"/>
  <c r="L208" i="6" s="1"/>
  <c r="C210" i="6"/>
  <c r="A212" i="6"/>
  <c r="B211" i="6"/>
  <c r="O211" i="6" s="1"/>
  <c r="B212" i="7"/>
  <c r="O212" i="7" s="1"/>
  <c r="A213" i="7"/>
  <c r="A211" i="5"/>
  <c r="B210" i="5"/>
  <c r="A208" i="2"/>
  <c r="B207" i="2"/>
  <c r="C207" i="2" s="1"/>
  <c r="D206" i="2"/>
  <c r="E210" i="6" l="1"/>
  <c r="C210" i="5"/>
  <c r="D210" i="5"/>
  <c r="T211" i="6"/>
  <c r="S211" i="6"/>
  <c r="Q211" i="6"/>
  <c r="V211" i="6" s="1"/>
  <c r="W211" i="6"/>
  <c r="X211" i="6" s="1"/>
  <c r="P211" i="6"/>
  <c r="R211" i="6"/>
  <c r="U211" i="6"/>
  <c r="G209" i="6"/>
  <c r="H209" i="6" s="1"/>
  <c r="L209" i="6" s="1"/>
  <c r="R212" i="7"/>
  <c r="Q212" i="7"/>
  <c r="P212" i="7"/>
  <c r="S212" i="7" s="1"/>
  <c r="U212" i="7"/>
  <c r="T212" i="7"/>
  <c r="V212" i="7" s="1"/>
  <c r="W212" i="7" s="1"/>
  <c r="X212" i="7" s="1"/>
  <c r="G210" i="7"/>
  <c r="N207" i="6"/>
  <c r="I210" i="7"/>
  <c r="H210" i="7"/>
  <c r="L210" i="7" s="1"/>
  <c r="C212" i="7"/>
  <c r="E211" i="7"/>
  <c r="D211" i="7"/>
  <c r="F211" i="7" s="1"/>
  <c r="J209" i="7"/>
  <c r="L209" i="7"/>
  <c r="K209" i="7"/>
  <c r="M209" i="7" s="1"/>
  <c r="N209" i="7" s="1"/>
  <c r="J208" i="6"/>
  <c r="N208" i="6" s="1"/>
  <c r="K208" i="6"/>
  <c r="M208" i="6" s="1"/>
  <c r="D210" i="6"/>
  <c r="F210" i="6" s="1"/>
  <c r="C211" i="6"/>
  <c r="B212" i="6"/>
  <c r="O212" i="6" s="1"/>
  <c r="A213" i="6"/>
  <c r="A214" i="7"/>
  <c r="B213" i="7"/>
  <c r="O213" i="7" s="1"/>
  <c r="A212" i="5"/>
  <c r="B211" i="5"/>
  <c r="D207" i="2"/>
  <c r="B208" i="2"/>
  <c r="C208" i="2" s="1"/>
  <c r="A209" i="2"/>
  <c r="I209" i="6" l="1"/>
  <c r="T212" i="6"/>
  <c r="R212" i="6"/>
  <c r="P212" i="6"/>
  <c r="U212" i="6"/>
  <c r="W212" i="6"/>
  <c r="X212" i="6" s="1"/>
  <c r="Q212" i="6"/>
  <c r="V212" i="6" s="1"/>
  <c r="S212" i="6"/>
  <c r="G210" i="6"/>
  <c r="C211" i="5"/>
  <c r="D211" i="5"/>
  <c r="P213" i="7"/>
  <c r="R213" i="7"/>
  <c r="Q213" i="7"/>
  <c r="S213" i="7"/>
  <c r="U213" i="7"/>
  <c r="T213" i="7"/>
  <c r="G211" i="7"/>
  <c r="I211" i="7" s="1"/>
  <c r="E212" i="7"/>
  <c r="D212" i="7"/>
  <c r="F212" i="7" s="1"/>
  <c r="C213" i="7"/>
  <c r="K210" i="7"/>
  <c r="M210" i="7" s="1"/>
  <c r="N210" i="7" s="1"/>
  <c r="J210" i="7"/>
  <c r="J209" i="6"/>
  <c r="N209" i="6" s="1"/>
  <c r="H210" i="6"/>
  <c r="L210" i="6" s="1"/>
  <c r="I210" i="6"/>
  <c r="K209" i="6"/>
  <c r="M209" i="6" s="1"/>
  <c r="D211" i="6"/>
  <c r="F211" i="6" s="1"/>
  <c r="E211" i="6"/>
  <c r="C212" i="6"/>
  <c r="B213" i="6"/>
  <c r="O213" i="6" s="1"/>
  <c r="A214" i="6"/>
  <c r="A215" i="7"/>
  <c r="B214" i="7"/>
  <c r="O214" i="7" s="1"/>
  <c r="B212" i="5"/>
  <c r="A213" i="5"/>
  <c r="B209" i="2"/>
  <c r="C209" i="2" s="1"/>
  <c r="A210" i="2"/>
  <c r="D208" i="2"/>
  <c r="C212" i="5" l="1"/>
  <c r="D212" i="5"/>
  <c r="G212" i="7"/>
  <c r="I212" i="7" s="1"/>
  <c r="H211" i="7"/>
  <c r="G211" i="6"/>
  <c r="T213" i="6"/>
  <c r="R213" i="6"/>
  <c r="P213" i="6"/>
  <c r="Q213" i="6"/>
  <c r="V213" i="6" s="1"/>
  <c r="S213" i="6"/>
  <c r="W213" i="6"/>
  <c r="X213" i="6" s="1"/>
  <c r="U213" i="6"/>
  <c r="R214" i="7"/>
  <c r="P214" i="7"/>
  <c r="S214" i="7" s="1"/>
  <c r="Q214" i="7"/>
  <c r="T214" i="7"/>
  <c r="U214" i="7"/>
  <c r="V213" i="7"/>
  <c r="W213" i="7" s="1"/>
  <c r="X213" i="7" s="1"/>
  <c r="K210" i="6"/>
  <c r="M210" i="6" s="1"/>
  <c r="J211" i="7"/>
  <c r="K211" i="7"/>
  <c r="M211" i="7" s="1"/>
  <c r="N211" i="7" s="1"/>
  <c r="L211" i="7"/>
  <c r="C214" i="7"/>
  <c r="E213" i="7"/>
  <c r="D213" i="7"/>
  <c r="F213" i="7" s="1"/>
  <c r="H212" i="7"/>
  <c r="J210" i="6"/>
  <c r="H211" i="6"/>
  <c r="L211" i="6" s="1"/>
  <c r="I211" i="6"/>
  <c r="D212" i="6"/>
  <c r="F212" i="6" s="1"/>
  <c r="E212" i="6"/>
  <c r="C213" i="6"/>
  <c r="A215" i="6"/>
  <c r="B214" i="6"/>
  <c r="O214" i="6" s="1"/>
  <c r="B215" i="7"/>
  <c r="O215" i="7" s="1"/>
  <c r="A216" i="7"/>
  <c r="B213" i="5"/>
  <c r="A214" i="5"/>
  <c r="A211" i="2"/>
  <c r="B210" i="2"/>
  <c r="C210" i="2" s="1"/>
  <c r="D209" i="2"/>
  <c r="G212" i="6" l="1"/>
  <c r="C213" i="5"/>
  <c r="D213" i="5"/>
  <c r="E213" i="6"/>
  <c r="Q214" i="6"/>
  <c r="V214" i="6" s="1"/>
  <c r="S214" i="6"/>
  <c r="T214" i="6"/>
  <c r="R214" i="6"/>
  <c r="P214" i="6"/>
  <c r="U214" i="6"/>
  <c r="W214" i="6"/>
  <c r="X214" i="6" s="1"/>
  <c r="Q215" i="7"/>
  <c r="R215" i="7"/>
  <c r="P215" i="7"/>
  <c r="S215" i="7" s="1"/>
  <c r="U215" i="7" s="1"/>
  <c r="T215" i="7"/>
  <c r="V215" i="7" s="1"/>
  <c r="W215" i="7" s="1"/>
  <c r="X215" i="7" s="1"/>
  <c r="N210" i="6"/>
  <c r="V214" i="7"/>
  <c r="W214" i="7" s="1"/>
  <c r="X214" i="7" s="1"/>
  <c r="G213" i="7"/>
  <c r="I213" i="7" s="1"/>
  <c r="K212" i="7"/>
  <c r="M212" i="7" s="1"/>
  <c r="N212" i="7" s="1"/>
  <c r="J212" i="7"/>
  <c r="L212" i="7"/>
  <c r="D214" i="7"/>
  <c r="F214" i="7" s="1"/>
  <c r="E214" i="7"/>
  <c r="C215" i="7"/>
  <c r="I212" i="6"/>
  <c r="K211" i="6"/>
  <c r="M211" i="6" s="1"/>
  <c r="J211" i="6"/>
  <c r="H212" i="6"/>
  <c r="L212" i="6" s="1"/>
  <c r="D213" i="6"/>
  <c r="F213" i="6" s="1"/>
  <c r="C214" i="6"/>
  <c r="A216" i="6"/>
  <c r="B215" i="6"/>
  <c r="O215" i="6" s="1"/>
  <c r="B216" i="7"/>
  <c r="O216" i="7" s="1"/>
  <c r="A217" i="7"/>
  <c r="A215" i="5"/>
  <c r="B214" i="5"/>
  <c r="D210" i="2"/>
  <c r="A212" i="2"/>
  <c r="B211" i="2"/>
  <c r="C211" i="2" s="1"/>
  <c r="R216" i="7" l="1"/>
  <c r="P216" i="7"/>
  <c r="S216" i="7" s="1"/>
  <c r="Q216" i="7"/>
  <c r="V216" i="7" s="1"/>
  <c r="W216" i="7" s="1"/>
  <c r="X216" i="7" s="1"/>
  <c r="U216" i="7"/>
  <c r="T216" i="7"/>
  <c r="D214" i="5"/>
  <c r="C214" i="5"/>
  <c r="W215" i="6"/>
  <c r="X215" i="6" s="1"/>
  <c r="T215" i="6"/>
  <c r="P215" i="6"/>
  <c r="U215" i="6"/>
  <c r="S215" i="6"/>
  <c r="Q215" i="6"/>
  <c r="V215" i="6" s="1"/>
  <c r="R215" i="6"/>
  <c r="G213" i="6"/>
  <c r="H213" i="6" s="1"/>
  <c r="L213" i="6" s="1"/>
  <c r="H213" i="7"/>
  <c r="G214" i="7"/>
  <c r="I214" i="7" s="1"/>
  <c r="N211" i="6"/>
  <c r="D215" i="7"/>
  <c r="F215" i="7" s="1"/>
  <c r="E215" i="7"/>
  <c r="H214" i="7"/>
  <c r="C216" i="7"/>
  <c r="L213" i="7"/>
  <c r="J213" i="7"/>
  <c r="K213" i="7"/>
  <c r="M213" i="7" s="1"/>
  <c r="N213" i="7" s="1"/>
  <c r="E214" i="6"/>
  <c r="K212" i="6"/>
  <c r="M212" i="6" s="1"/>
  <c r="J212" i="6"/>
  <c r="D214" i="6"/>
  <c r="F214" i="6" s="1"/>
  <c r="C215" i="6"/>
  <c r="B216" i="6"/>
  <c r="O216" i="6" s="1"/>
  <c r="A217" i="6"/>
  <c r="A218" i="7"/>
  <c r="B217" i="7"/>
  <c r="O217" i="7" s="1"/>
  <c r="A216" i="5"/>
  <c r="B215" i="5"/>
  <c r="D211" i="2"/>
  <c r="A213" i="2"/>
  <c r="B212" i="2"/>
  <c r="C212" i="2" s="1"/>
  <c r="I213" i="6" l="1"/>
  <c r="U216" i="6"/>
  <c r="W216" i="6"/>
  <c r="X216" i="6" s="1"/>
  <c r="Q216" i="6"/>
  <c r="V216" i="6" s="1"/>
  <c r="S216" i="6"/>
  <c r="T216" i="6"/>
  <c r="R216" i="6"/>
  <c r="P216" i="6"/>
  <c r="G214" i="6"/>
  <c r="C215" i="5"/>
  <c r="D215" i="5"/>
  <c r="R217" i="7"/>
  <c r="Q217" i="7"/>
  <c r="P217" i="7"/>
  <c r="S217" i="7" s="1"/>
  <c r="U217" i="7" s="1"/>
  <c r="T217" i="7"/>
  <c r="V217" i="7" s="1"/>
  <c r="W217" i="7" s="1"/>
  <c r="X217" i="7" s="1"/>
  <c r="E215" i="6"/>
  <c r="N212" i="6"/>
  <c r="G215" i="7"/>
  <c r="I215" i="7" s="1"/>
  <c r="H215" i="7"/>
  <c r="D216" i="7"/>
  <c r="F216" i="7" s="1"/>
  <c r="E216" i="7"/>
  <c r="C217" i="7"/>
  <c r="K214" i="7"/>
  <c r="M214" i="7" s="1"/>
  <c r="N214" i="7" s="1"/>
  <c r="J214" i="7"/>
  <c r="L214" i="7"/>
  <c r="I214" i="6"/>
  <c r="J213" i="6"/>
  <c r="N213" i="6" s="1"/>
  <c r="K213" i="6"/>
  <c r="M213" i="6" s="1"/>
  <c r="H214" i="6"/>
  <c r="L214" i="6" s="1"/>
  <c r="D215" i="6"/>
  <c r="F215" i="6" s="1"/>
  <c r="C216" i="6"/>
  <c r="B217" i="6"/>
  <c r="O217" i="6" s="1"/>
  <c r="A218" i="6"/>
  <c r="A219" i="7"/>
  <c r="B218" i="7"/>
  <c r="O218" i="7" s="1"/>
  <c r="B216" i="5"/>
  <c r="A217" i="5"/>
  <c r="D212" i="2"/>
  <c r="B213" i="2"/>
  <c r="C213" i="2" s="1"/>
  <c r="A214" i="2"/>
  <c r="R218" i="7" l="1"/>
  <c r="P218" i="7"/>
  <c r="S218" i="7" s="1"/>
  <c r="T218" i="7" s="1"/>
  <c r="Q218" i="7"/>
  <c r="V218" i="7" s="1"/>
  <c r="W218" i="7" s="1"/>
  <c r="X218" i="7" s="1"/>
  <c r="U218" i="7"/>
  <c r="C216" i="5"/>
  <c r="D216" i="5"/>
  <c r="U217" i="6"/>
  <c r="S217" i="6"/>
  <c r="Q217" i="6"/>
  <c r="V217" i="6" s="1"/>
  <c r="W217" i="6"/>
  <c r="X217" i="6" s="1"/>
  <c r="T217" i="6"/>
  <c r="R217" i="6"/>
  <c r="P217" i="6"/>
  <c r="G215" i="6"/>
  <c r="H215" i="6" s="1"/>
  <c r="L215" i="6" s="1"/>
  <c r="G216" i="7"/>
  <c r="I216" i="7" s="1"/>
  <c r="K214" i="6"/>
  <c r="M214" i="6" s="1"/>
  <c r="J214" i="6"/>
  <c r="E217" i="7"/>
  <c r="D217" i="7"/>
  <c r="F217" i="7" s="1"/>
  <c r="C218" i="7"/>
  <c r="K215" i="7"/>
  <c r="M215" i="7" s="1"/>
  <c r="N215" i="7" s="1"/>
  <c r="J215" i="7"/>
  <c r="L215" i="7"/>
  <c r="E216" i="6"/>
  <c r="N214" i="6"/>
  <c r="I215" i="6"/>
  <c r="D216" i="6"/>
  <c r="F216" i="6" s="1"/>
  <c r="C217" i="6"/>
  <c r="A219" i="6"/>
  <c r="B218" i="6"/>
  <c r="O218" i="6" s="1"/>
  <c r="B219" i="7"/>
  <c r="O219" i="7" s="1"/>
  <c r="A220" i="7"/>
  <c r="B217" i="5"/>
  <c r="A218" i="5"/>
  <c r="A215" i="2"/>
  <c r="B214" i="2"/>
  <c r="C214" i="2" s="1"/>
  <c r="D213" i="2"/>
  <c r="E217" i="6" l="1"/>
  <c r="P219" i="7"/>
  <c r="S219" i="7" s="1"/>
  <c r="Q219" i="7"/>
  <c r="R219" i="7"/>
  <c r="T219" i="7"/>
  <c r="U219" i="7"/>
  <c r="H216" i="6"/>
  <c r="L216" i="6" s="1"/>
  <c r="H216" i="7"/>
  <c r="P218" i="6"/>
  <c r="R218" i="6"/>
  <c r="U218" i="6"/>
  <c r="W218" i="6"/>
  <c r="X218" i="6" s="1"/>
  <c r="Q218" i="6"/>
  <c r="V218" i="6" s="1"/>
  <c r="S218" i="6"/>
  <c r="T218" i="6"/>
  <c r="D217" i="5"/>
  <c r="C217" i="5"/>
  <c r="G216" i="6"/>
  <c r="I216" i="6" s="1"/>
  <c r="G217" i="7"/>
  <c r="I217" i="7" s="1"/>
  <c r="K216" i="7"/>
  <c r="M216" i="7" s="1"/>
  <c r="N216" i="7" s="1"/>
  <c r="L216" i="7"/>
  <c r="J216" i="7"/>
  <c r="E218" i="7"/>
  <c r="D218" i="7"/>
  <c r="F218" i="7" s="1"/>
  <c r="C219" i="7"/>
  <c r="K215" i="6"/>
  <c r="M215" i="6" s="1"/>
  <c r="J215" i="6"/>
  <c r="N215" i="6" s="1"/>
  <c r="D217" i="6"/>
  <c r="F217" i="6" s="1"/>
  <c r="K216" i="6"/>
  <c r="M216" i="6" s="1"/>
  <c r="C218" i="6"/>
  <c r="A220" i="6"/>
  <c r="B219" i="6"/>
  <c r="O219" i="6" s="1"/>
  <c r="B220" i="7"/>
  <c r="O220" i="7" s="1"/>
  <c r="A221" i="7"/>
  <c r="A219" i="5"/>
  <c r="B218" i="5"/>
  <c r="D214" i="2"/>
  <c r="A216" i="2"/>
  <c r="B215" i="2"/>
  <c r="C215" i="2" s="1"/>
  <c r="R220" i="7" l="1"/>
  <c r="Q220" i="7"/>
  <c r="P220" i="7"/>
  <c r="S220" i="7" s="1"/>
  <c r="U220" i="7"/>
  <c r="T220" i="7"/>
  <c r="C218" i="5"/>
  <c r="D218" i="5"/>
  <c r="S219" i="6"/>
  <c r="Q219" i="6"/>
  <c r="V219" i="6" s="1"/>
  <c r="W219" i="6"/>
  <c r="X219" i="6" s="1"/>
  <c r="T219" i="6"/>
  <c r="R219" i="6"/>
  <c r="P219" i="6"/>
  <c r="U219" i="6"/>
  <c r="J216" i="6"/>
  <c r="V219" i="7"/>
  <c r="W219" i="7" s="1"/>
  <c r="X219" i="7" s="1"/>
  <c r="G217" i="6"/>
  <c r="H217" i="7"/>
  <c r="K217" i="7" s="1"/>
  <c r="M217" i="7" s="1"/>
  <c r="N217" i="7" s="1"/>
  <c r="G218" i="7"/>
  <c r="I218" i="7" s="1"/>
  <c r="N216" i="6"/>
  <c r="C220" i="7"/>
  <c r="L217" i="7"/>
  <c r="D219" i="7"/>
  <c r="F219" i="7" s="1"/>
  <c r="E219" i="7"/>
  <c r="H217" i="6"/>
  <c r="L217" i="6" s="1"/>
  <c r="I217" i="6"/>
  <c r="D218" i="6"/>
  <c r="F218" i="6" s="1"/>
  <c r="E218" i="6"/>
  <c r="C219" i="6"/>
  <c r="A221" i="6"/>
  <c r="B220" i="6"/>
  <c r="O220" i="6" s="1"/>
  <c r="A222" i="7"/>
  <c r="B221" i="7"/>
  <c r="O221" i="7" s="1"/>
  <c r="A220" i="5"/>
  <c r="B219" i="5"/>
  <c r="D215" i="2"/>
  <c r="A217" i="2"/>
  <c r="B216" i="2"/>
  <c r="C216" i="2" s="1"/>
  <c r="H218" i="7" l="1"/>
  <c r="L218" i="7" s="1"/>
  <c r="Q220" i="6"/>
  <c r="V220" i="6" s="1"/>
  <c r="T220" i="6"/>
  <c r="R220" i="6"/>
  <c r="P220" i="6"/>
  <c r="U220" i="6"/>
  <c r="W220" i="6"/>
  <c r="X220" i="6" s="1"/>
  <c r="S220" i="6"/>
  <c r="G218" i="6"/>
  <c r="H218" i="6" s="1"/>
  <c r="C219" i="5"/>
  <c r="D219" i="5"/>
  <c r="R221" i="7"/>
  <c r="Q221" i="7"/>
  <c r="V221" i="7" s="1"/>
  <c r="W221" i="7" s="1"/>
  <c r="X221" i="7" s="1"/>
  <c r="P221" i="7"/>
  <c r="S221" i="7" s="1"/>
  <c r="U221" i="7"/>
  <c r="T221" i="7"/>
  <c r="J217" i="7"/>
  <c r="V220" i="7"/>
  <c r="W220" i="7" s="1"/>
  <c r="X220" i="7" s="1"/>
  <c r="G219" i="7"/>
  <c r="H219" i="7" s="1"/>
  <c r="K219" i="7" s="1"/>
  <c r="M219" i="7" s="1"/>
  <c r="N219" i="7" s="1"/>
  <c r="I219" i="7"/>
  <c r="C221" i="7"/>
  <c r="E220" i="7"/>
  <c r="D220" i="7"/>
  <c r="F220" i="7" s="1"/>
  <c r="J218" i="7"/>
  <c r="E219" i="6"/>
  <c r="K217" i="6"/>
  <c r="M217" i="6" s="1"/>
  <c r="I218" i="6"/>
  <c r="J217" i="6"/>
  <c r="D219" i="6"/>
  <c r="F219" i="6" s="1"/>
  <c r="C220" i="6"/>
  <c r="B221" i="6"/>
  <c r="O221" i="6" s="1"/>
  <c r="A222" i="6"/>
  <c r="A223" i="7"/>
  <c r="B222" i="7"/>
  <c r="O222" i="7" s="1"/>
  <c r="B220" i="5"/>
  <c r="A221" i="5"/>
  <c r="D216" i="2"/>
  <c r="B217" i="2"/>
  <c r="C217" i="2" s="1"/>
  <c r="A218" i="2"/>
  <c r="L218" i="6" l="1"/>
  <c r="J218" i="6"/>
  <c r="K218" i="6"/>
  <c r="M218" i="6" s="1"/>
  <c r="W221" i="6"/>
  <c r="X221" i="6" s="1"/>
  <c r="T221" i="6"/>
  <c r="R221" i="6"/>
  <c r="P221" i="6"/>
  <c r="U221" i="6"/>
  <c r="S221" i="6"/>
  <c r="Q221" i="6"/>
  <c r="V221" i="6" s="1"/>
  <c r="R222" i="7"/>
  <c r="P222" i="7"/>
  <c r="S222" i="7" s="1"/>
  <c r="Q222" i="7"/>
  <c r="V222" i="7" s="1"/>
  <c r="W222" i="7" s="1"/>
  <c r="X222" i="7" s="1"/>
  <c r="U222" i="7"/>
  <c r="T222" i="7"/>
  <c r="K218" i="7"/>
  <c r="M218" i="7" s="1"/>
  <c r="N218" i="7" s="1"/>
  <c r="C220" i="5"/>
  <c r="D220" i="5"/>
  <c r="G219" i="6"/>
  <c r="I219" i="6" s="1"/>
  <c r="G220" i="7"/>
  <c r="H220" i="7" s="1"/>
  <c r="N217" i="6"/>
  <c r="I220" i="7"/>
  <c r="L219" i="7"/>
  <c r="J219" i="7"/>
  <c r="C222" i="7"/>
  <c r="E221" i="7"/>
  <c r="D221" i="7"/>
  <c r="F221" i="7" s="1"/>
  <c r="E220" i="6"/>
  <c r="D220" i="6"/>
  <c r="F220" i="6" s="1"/>
  <c r="C221" i="6"/>
  <c r="B222" i="6"/>
  <c r="O222" i="6" s="1"/>
  <c r="A223" i="6"/>
  <c r="B223" i="7"/>
  <c r="O223" i="7" s="1"/>
  <c r="A224" i="7"/>
  <c r="B221" i="5"/>
  <c r="A222" i="5"/>
  <c r="A219" i="2"/>
  <c r="B218" i="2"/>
  <c r="C218" i="2" s="1"/>
  <c r="D217" i="2"/>
  <c r="G220" i="6" l="1"/>
  <c r="H220" i="6" s="1"/>
  <c r="H219" i="6"/>
  <c r="L219" i="6" s="1"/>
  <c r="C221" i="5"/>
  <c r="D221" i="5"/>
  <c r="U222" i="6"/>
  <c r="W222" i="6"/>
  <c r="X222" i="6" s="1"/>
  <c r="Q222" i="6"/>
  <c r="V222" i="6" s="1"/>
  <c r="S222" i="6"/>
  <c r="T222" i="6"/>
  <c r="P222" i="6"/>
  <c r="R222" i="6"/>
  <c r="N218" i="6"/>
  <c r="Q223" i="7"/>
  <c r="R223" i="7"/>
  <c r="P223" i="7"/>
  <c r="S223" i="7" s="1"/>
  <c r="U223" i="7"/>
  <c r="T223" i="7"/>
  <c r="V223" i="7" s="1"/>
  <c r="W223" i="7" s="1"/>
  <c r="X223" i="7" s="1"/>
  <c r="E221" i="6"/>
  <c r="G221" i="6"/>
  <c r="G221" i="7"/>
  <c r="I221" i="7" s="1"/>
  <c r="K220" i="7"/>
  <c r="M220" i="7" s="1"/>
  <c r="N220" i="7" s="1"/>
  <c r="J220" i="7"/>
  <c r="L220" i="7"/>
  <c r="D222" i="7"/>
  <c r="F222" i="7" s="1"/>
  <c r="E222" i="7"/>
  <c r="C223" i="7"/>
  <c r="K219" i="6"/>
  <c r="M219" i="6" s="1"/>
  <c r="D221" i="6"/>
  <c r="F221" i="6" s="1"/>
  <c r="I220" i="6"/>
  <c r="J219" i="6"/>
  <c r="N219" i="6" s="1"/>
  <c r="C222" i="6"/>
  <c r="B223" i="6"/>
  <c r="O223" i="6" s="1"/>
  <c r="A224" i="6"/>
  <c r="B224" i="7"/>
  <c r="O224" i="7" s="1"/>
  <c r="A225" i="7"/>
  <c r="A223" i="5"/>
  <c r="B222" i="5"/>
  <c r="D218" i="2"/>
  <c r="A220" i="2"/>
  <c r="B219" i="2"/>
  <c r="C219" i="2" s="1"/>
  <c r="L220" i="6" l="1"/>
  <c r="J220" i="6"/>
  <c r="K220" i="6"/>
  <c r="M220" i="6" s="1"/>
  <c r="Q223" i="6"/>
  <c r="V223" i="6" s="1"/>
  <c r="W223" i="6"/>
  <c r="X223" i="6" s="1"/>
  <c r="T223" i="6"/>
  <c r="R223" i="6"/>
  <c r="P223" i="6"/>
  <c r="U223" i="6"/>
  <c r="S223" i="6"/>
  <c r="R224" i="7"/>
  <c r="P224" i="7"/>
  <c r="S224" i="7" s="1"/>
  <c r="Q224" i="7"/>
  <c r="V224" i="7" s="1"/>
  <c r="W224" i="7" s="1"/>
  <c r="X224" i="7" s="1"/>
  <c r="T224" i="7"/>
  <c r="U224" i="7"/>
  <c r="H221" i="7"/>
  <c r="L221" i="7" s="1"/>
  <c r="D222" i="5"/>
  <c r="C222" i="5"/>
  <c r="G223" i="7"/>
  <c r="G222" i="7"/>
  <c r="H222" i="7" s="1"/>
  <c r="J222" i="7" s="1"/>
  <c r="C224" i="7"/>
  <c r="E223" i="7"/>
  <c r="D223" i="7"/>
  <c r="F223" i="7" s="1"/>
  <c r="K221" i="7"/>
  <c r="M221" i="7" s="1"/>
  <c r="N221" i="7" s="1"/>
  <c r="H221" i="6"/>
  <c r="L221" i="6" s="1"/>
  <c r="I221" i="6"/>
  <c r="D222" i="6"/>
  <c r="F222" i="6" s="1"/>
  <c r="E222" i="6"/>
  <c r="C223" i="6"/>
  <c r="B224" i="6"/>
  <c r="O224" i="6" s="1"/>
  <c r="A225" i="6"/>
  <c r="A226" i="7"/>
  <c r="B225" i="7"/>
  <c r="O225" i="7" s="1"/>
  <c r="A224" i="5"/>
  <c r="B223" i="5"/>
  <c r="D219" i="2"/>
  <c r="B220" i="2"/>
  <c r="C220" i="2" s="1"/>
  <c r="A221" i="2"/>
  <c r="D223" i="5" l="1"/>
  <c r="C223" i="5"/>
  <c r="J221" i="7"/>
  <c r="S224" i="6"/>
  <c r="U224" i="6"/>
  <c r="W224" i="6"/>
  <c r="X224" i="6" s="1"/>
  <c r="Q224" i="6"/>
  <c r="V224" i="6" s="1"/>
  <c r="T224" i="6"/>
  <c r="R224" i="6"/>
  <c r="P224" i="6"/>
  <c r="I222" i="7"/>
  <c r="N220" i="6"/>
  <c r="Q225" i="7"/>
  <c r="P225" i="7"/>
  <c r="S225" i="7" s="1"/>
  <c r="T225" i="7" s="1"/>
  <c r="R225" i="7"/>
  <c r="U225" i="7"/>
  <c r="G222" i="6"/>
  <c r="K222" i="7"/>
  <c r="M222" i="7" s="1"/>
  <c r="N222" i="7" s="1"/>
  <c r="I223" i="7"/>
  <c r="L222" i="7"/>
  <c r="H223" i="7"/>
  <c r="J223" i="7" s="1"/>
  <c r="C225" i="7"/>
  <c r="D224" i="7"/>
  <c r="F224" i="7" s="1"/>
  <c r="E224" i="7"/>
  <c r="J221" i="6"/>
  <c r="K221" i="6"/>
  <c r="M221" i="6" s="1"/>
  <c r="I222" i="6"/>
  <c r="H222" i="6"/>
  <c r="L222" i="6" s="1"/>
  <c r="D223" i="6"/>
  <c r="G223" i="6" s="1"/>
  <c r="E223" i="6"/>
  <c r="C224" i="6"/>
  <c r="B225" i="6"/>
  <c r="O225" i="6" s="1"/>
  <c r="A226" i="6"/>
  <c r="A227" i="7"/>
  <c r="B226" i="7"/>
  <c r="O226" i="7" s="1"/>
  <c r="B224" i="5"/>
  <c r="A225" i="5"/>
  <c r="B221" i="2"/>
  <c r="C221" i="2" s="1"/>
  <c r="A222" i="2"/>
  <c r="D220" i="2"/>
  <c r="C224" i="5" l="1"/>
  <c r="D224" i="5"/>
  <c r="W225" i="6"/>
  <c r="X225" i="6" s="1"/>
  <c r="T225" i="6"/>
  <c r="R225" i="6"/>
  <c r="P225" i="6"/>
  <c r="U225" i="6"/>
  <c r="S225" i="6"/>
  <c r="Q225" i="6"/>
  <c r="V225" i="6" s="1"/>
  <c r="F223" i="6"/>
  <c r="I223" i="6" s="1"/>
  <c r="V225" i="7"/>
  <c r="W225" i="7" s="1"/>
  <c r="X225" i="7" s="1"/>
  <c r="R226" i="7"/>
  <c r="P226" i="7"/>
  <c r="S226" i="7" s="1"/>
  <c r="Q226" i="7"/>
  <c r="U226" i="7"/>
  <c r="T226" i="7"/>
  <c r="V226" i="7" s="1"/>
  <c r="W226" i="7" s="1"/>
  <c r="X226" i="7" s="1"/>
  <c r="G224" i="7"/>
  <c r="N221" i="6"/>
  <c r="K223" i="7"/>
  <c r="M223" i="7" s="1"/>
  <c r="N223" i="7" s="1"/>
  <c r="L223" i="7"/>
  <c r="H224" i="7"/>
  <c r="I224" i="7"/>
  <c r="C226" i="7"/>
  <c r="E225" i="7"/>
  <c r="D225" i="7"/>
  <c r="F225" i="7" s="1"/>
  <c r="E224" i="6"/>
  <c r="H223" i="6"/>
  <c r="L223" i="6" s="1"/>
  <c r="J222" i="6"/>
  <c r="K222" i="6"/>
  <c r="M222" i="6" s="1"/>
  <c r="D224" i="6"/>
  <c r="F224" i="6" s="1"/>
  <c r="C225" i="6"/>
  <c r="B226" i="6"/>
  <c r="O226" i="6" s="1"/>
  <c r="A227" i="6"/>
  <c r="B227" i="7"/>
  <c r="O227" i="7" s="1"/>
  <c r="A228" i="7"/>
  <c r="B225" i="5"/>
  <c r="A226" i="5"/>
  <c r="B222" i="2"/>
  <c r="C222" i="2" s="1"/>
  <c r="A223" i="2"/>
  <c r="D221" i="2"/>
  <c r="T226" i="6" l="1"/>
  <c r="R226" i="6"/>
  <c r="U226" i="6"/>
  <c r="W226" i="6"/>
  <c r="X226" i="6" s="1"/>
  <c r="Q226" i="6"/>
  <c r="V226" i="6" s="1"/>
  <c r="S226" i="6"/>
  <c r="P226" i="6"/>
  <c r="D225" i="5"/>
  <c r="C225" i="5"/>
  <c r="E225" i="6"/>
  <c r="Q227" i="7"/>
  <c r="P227" i="7"/>
  <c r="R227" i="7"/>
  <c r="S227" i="7"/>
  <c r="T227" i="7"/>
  <c r="V227" i="7" s="1"/>
  <c r="W227" i="7" s="1"/>
  <c r="X227" i="7" s="1"/>
  <c r="U227" i="7"/>
  <c r="K223" i="6"/>
  <c r="M223" i="6" s="1"/>
  <c r="G224" i="6"/>
  <c r="G225" i="7"/>
  <c r="N222" i="6"/>
  <c r="J223" i="6"/>
  <c r="N223" i="6" s="1"/>
  <c r="C227" i="7"/>
  <c r="J224" i="7"/>
  <c r="K224" i="7"/>
  <c r="M224" i="7" s="1"/>
  <c r="N224" i="7" s="1"/>
  <c r="L224" i="7"/>
  <c r="E226" i="7"/>
  <c r="D226" i="7"/>
  <c r="F226" i="7" s="1"/>
  <c r="H224" i="6"/>
  <c r="L224" i="6" s="1"/>
  <c r="I224" i="6"/>
  <c r="D225" i="6"/>
  <c r="F225" i="6" s="1"/>
  <c r="C226" i="6"/>
  <c r="B227" i="6"/>
  <c r="O227" i="6" s="1"/>
  <c r="A228" i="6"/>
  <c r="B228" i="7"/>
  <c r="O228" i="7" s="1"/>
  <c r="A229" i="7"/>
  <c r="A227" i="5"/>
  <c r="B226" i="5"/>
  <c r="A224" i="2"/>
  <c r="B223" i="2"/>
  <c r="C223" i="2" s="1"/>
  <c r="D222" i="2"/>
  <c r="R228" i="7" l="1"/>
  <c r="Q228" i="7"/>
  <c r="P228" i="7"/>
  <c r="S228" i="7" s="1"/>
  <c r="U228" i="7"/>
  <c r="T228" i="7"/>
  <c r="G225" i="6"/>
  <c r="C226" i="5"/>
  <c r="D226" i="5"/>
  <c r="R227" i="6"/>
  <c r="P227" i="6"/>
  <c r="U227" i="6"/>
  <c r="S227" i="6"/>
  <c r="Q227" i="6"/>
  <c r="V227" i="6" s="1"/>
  <c r="T227" i="6"/>
  <c r="W227" i="6"/>
  <c r="X227" i="6" s="1"/>
  <c r="G226" i="7"/>
  <c r="H226" i="7" s="1"/>
  <c r="K226" i="7" s="1"/>
  <c r="M226" i="7" s="1"/>
  <c r="N226" i="7" s="1"/>
  <c r="I226" i="7"/>
  <c r="H225" i="7"/>
  <c r="I225" i="7"/>
  <c r="C228" i="7"/>
  <c r="E227" i="7"/>
  <c r="D227" i="7"/>
  <c r="F227" i="7" s="1"/>
  <c r="E226" i="6"/>
  <c r="J224" i="6"/>
  <c r="N224" i="6" s="1"/>
  <c r="K224" i="6"/>
  <c r="M224" i="6" s="1"/>
  <c r="H225" i="6"/>
  <c r="L225" i="6" s="1"/>
  <c r="I225" i="6"/>
  <c r="F226" i="6"/>
  <c r="D226" i="6"/>
  <c r="G226" i="6" s="1"/>
  <c r="C227" i="6"/>
  <c r="B228" i="6"/>
  <c r="O228" i="6" s="1"/>
  <c r="A229" i="6"/>
  <c r="A230" i="7"/>
  <c r="B229" i="7"/>
  <c r="O229" i="7" s="1"/>
  <c r="A228" i="5"/>
  <c r="B227" i="5"/>
  <c r="D223" i="2"/>
  <c r="B224" i="2"/>
  <c r="C224" i="2" s="1"/>
  <c r="A225" i="2"/>
  <c r="Q229" i="7" l="1"/>
  <c r="R229" i="7"/>
  <c r="P229" i="7"/>
  <c r="S229" i="7" s="1"/>
  <c r="T229" i="7"/>
  <c r="V229" i="7" s="1"/>
  <c r="W229" i="7" s="1"/>
  <c r="X229" i="7" s="1"/>
  <c r="U229" i="7"/>
  <c r="H226" i="6"/>
  <c r="L226" i="6" s="1"/>
  <c r="C227" i="5"/>
  <c r="D227" i="5"/>
  <c r="W228" i="6"/>
  <c r="X228" i="6" s="1"/>
  <c r="S228" i="6"/>
  <c r="T228" i="6"/>
  <c r="R228" i="6"/>
  <c r="U228" i="6"/>
  <c r="P228" i="6"/>
  <c r="Q228" i="6"/>
  <c r="V228" i="6" s="1"/>
  <c r="V228" i="7"/>
  <c r="W228" i="7" s="1"/>
  <c r="X228" i="7" s="1"/>
  <c r="G227" i="7"/>
  <c r="H227" i="7" s="1"/>
  <c r="K227" i="7" s="1"/>
  <c r="M227" i="7" s="1"/>
  <c r="N227" i="7" s="1"/>
  <c r="L226" i="7"/>
  <c r="J226" i="7"/>
  <c r="J225" i="7"/>
  <c r="K225" i="7"/>
  <c r="M225" i="7" s="1"/>
  <c r="N225" i="7" s="1"/>
  <c r="L225" i="7"/>
  <c r="C229" i="7"/>
  <c r="E228" i="7"/>
  <c r="D228" i="7"/>
  <c r="F228" i="7" s="1"/>
  <c r="J225" i="6"/>
  <c r="I226" i="6"/>
  <c r="K225" i="6"/>
  <c r="M225" i="6" s="1"/>
  <c r="D227" i="6"/>
  <c r="F227" i="6" s="1"/>
  <c r="E227" i="6"/>
  <c r="J226" i="6"/>
  <c r="K226" i="6"/>
  <c r="M226" i="6" s="1"/>
  <c r="C228" i="6"/>
  <c r="B229" i="6"/>
  <c r="O229" i="6" s="1"/>
  <c r="A230" i="6"/>
  <c r="A231" i="7"/>
  <c r="B230" i="7"/>
  <c r="O230" i="7" s="1"/>
  <c r="B228" i="5"/>
  <c r="A229" i="5"/>
  <c r="B225" i="2"/>
  <c r="C225" i="2" s="1"/>
  <c r="A226" i="2"/>
  <c r="D224" i="2"/>
  <c r="P229" i="6" l="1"/>
  <c r="U229" i="6"/>
  <c r="S229" i="6"/>
  <c r="Q229" i="6"/>
  <c r="V229" i="6" s="1"/>
  <c r="W229" i="6"/>
  <c r="X229" i="6" s="1"/>
  <c r="R229" i="6"/>
  <c r="T229" i="6"/>
  <c r="C228" i="5"/>
  <c r="D228" i="5"/>
  <c r="R230" i="7"/>
  <c r="P230" i="7"/>
  <c r="S230" i="7" s="1"/>
  <c r="Q230" i="7"/>
  <c r="V230" i="7" s="1"/>
  <c r="W230" i="7" s="1"/>
  <c r="X230" i="7" s="1"/>
  <c r="T230" i="7"/>
  <c r="U230" i="7"/>
  <c r="G228" i="6"/>
  <c r="G227" i="6"/>
  <c r="H227" i="6" s="1"/>
  <c r="L227" i="6" s="1"/>
  <c r="I227" i="7"/>
  <c r="G228" i="7"/>
  <c r="I228" i="7" s="1"/>
  <c r="N225" i="6"/>
  <c r="N226" i="6"/>
  <c r="L227" i="7"/>
  <c r="J227" i="7"/>
  <c r="D229" i="7"/>
  <c r="F229" i="7" s="1"/>
  <c r="E229" i="7"/>
  <c r="H228" i="7"/>
  <c r="C230" i="7"/>
  <c r="I227" i="6"/>
  <c r="D228" i="6"/>
  <c r="F228" i="6" s="1"/>
  <c r="E228" i="6"/>
  <c r="C229" i="6"/>
  <c r="B230" i="6"/>
  <c r="O230" i="6" s="1"/>
  <c r="A231" i="6"/>
  <c r="B231" i="7"/>
  <c r="O231" i="7" s="1"/>
  <c r="A232" i="7"/>
  <c r="B229" i="5"/>
  <c r="A230" i="5"/>
  <c r="A227" i="2"/>
  <c r="B226" i="2"/>
  <c r="C226" i="2" s="1"/>
  <c r="D225" i="2"/>
  <c r="D229" i="5" l="1"/>
  <c r="C229" i="5"/>
  <c r="R231" i="7"/>
  <c r="P231" i="7"/>
  <c r="Q231" i="7"/>
  <c r="V231" i="7" s="1"/>
  <c r="W231" i="7" s="1"/>
  <c r="X231" i="7" s="1"/>
  <c r="S231" i="7"/>
  <c r="U231" i="7" s="1"/>
  <c r="T231" i="7"/>
  <c r="U230" i="6"/>
  <c r="W230" i="6"/>
  <c r="X230" i="6" s="1"/>
  <c r="Q230" i="6"/>
  <c r="V230" i="6" s="1"/>
  <c r="S230" i="6"/>
  <c r="T230" i="6"/>
  <c r="R230" i="6"/>
  <c r="P230" i="6"/>
  <c r="G229" i="7"/>
  <c r="I229" i="7" s="1"/>
  <c r="D230" i="7"/>
  <c r="F230" i="7" s="1"/>
  <c r="E230" i="7"/>
  <c r="C231" i="7"/>
  <c r="J228" i="7"/>
  <c r="L228" i="7"/>
  <c r="K228" i="7"/>
  <c r="M228" i="7" s="1"/>
  <c r="N228" i="7" s="1"/>
  <c r="I228" i="6"/>
  <c r="K227" i="6"/>
  <c r="M227" i="6" s="1"/>
  <c r="H228" i="6"/>
  <c r="L228" i="6" s="1"/>
  <c r="J227" i="6"/>
  <c r="N227" i="6" s="1"/>
  <c r="D229" i="6"/>
  <c r="F229" i="6" s="1"/>
  <c r="E229" i="6"/>
  <c r="J228" i="6"/>
  <c r="K228" i="6"/>
  <c r="M228" i="6" s="1"/>
  <c r="C230" i="6"/>
  <c r="B231" i="6"/>
  <c r="O231" i="6" s="1"/>
  <c r="A232" i="6"/>
  <c r="B232" i="7"/>
  <c r="O232" i="7" s="1"/>
  <c r="A233" i="7"/>
  <c r="A231" i="5"/>
  <c r="B230" i="5"/>
  <c r="D226" i="2"/>
  <c r="A228" i="2"/>
  <c r="B227" i="2"/>
  <c r="C227" i="2" s="1"/>
  <c r="E230" i="6" l="1"/>
  <c r="G229" i="6"/>
  <c r="R232" i="7"/>
  <c r="T232" i="7" s="1"/>
  <c r="P232" i="7"/>
  <c r="S232" i="7" s="1"/>
  <c r="Q232" i="7"/>
  <c r="V232" i="7" s="1"/>
  <c r="W232" i="7" s="1"/>
  <c r="X232" i="7" s="1"/>
  <c r="U232" i="7"/>
  <c r="D230" i="5"/>
  <c r="C230" i="5"/>
  <c r="P231" i="6"/>
  <c r="U231" i="6"/>
  <c r="S231" i="6"/>
  <c r="Q231" i="6"/>
  <c r="V231" i="6" s="1"/>
  <c r="W231" i="6"/>
  <c r="X231" i="6" s="1"/>
  <c r="T231" i="6"/>
  <c r="R231" i="6"/>
  <c r="H229" i="7"/>
  <c r="G230" i="7"/>
  <c r="I230" i="7"/>
  <c r="H230" i="7"/>
  <c r="E231" i="7"/>
  <c r="D231" i="7"/>
  <c r="G231" i="7" s="1"/>
  <c r="K229" i="7"/>
  <c r="M229" i="7" s="1"/>
  <c r="N229" i="7" s="1"/>
  <c r="L229" i="7"/>
  <c r="J229" i="7"/>
  <c r="C232" i="7"/>
  <c r="N228" i="6"/>
  <c r="I229" i="6"/>
  <c r="H229" i="6"/>
  <c r="L229" i="6" s="1"/>
  <c r="D230" i="6"/>
  <c r="F230" i="6" s="1"/>
  <c r="C231" i="6"/>
  <c r="B232" i="6"/>
  <c r="O232" i="6" s="1"/>
  <c r="A233" i="6"/>
  <c r="A234" i="7"/>
  <c r="B233" i="7"/>
  <c r="O233" i="7" s="1"/>
  <c r="A232" i="5"/>
  <c r="B231" i="5"/>
  <c r="D227" i="2"/>
  <c r="A229" i="2"/>
  <c r="B228" i="2"/>
  <c r="C228" i="2" s="1"/>
  <c r="G230" i="6" l="1"/>
  <c r="H230" i="6" s="1"/>
  <c r="W232" i="6"/>
  <c r="X232" i="6" s="1"/>
  <c r="Q232" i="6"/>
  <c r="V232" i="6" s="1"/>
  <c r="T232" i="6"/>
  <c r="R232" i="6"/>
  <c r="P232" i="6"/>
  <c r="U232" i="6"/>
  <c r="S232" i="6"/>
  <c r="P233" i="7"/>
  <c r="S233" i="7" s="1"/>
  <c r="R233" i="7"/>
  <c r="Q233" i="7"/>
  <c r="T233" i="7"/>
  <c r="U233" i="7"/>
  <c r="C231" i="5"/>
  <c r="D231" i="5"/>
  <c r="F231" i="7"/>
  <c r="C233" i="7"/>
  <c r="J230" i="7"/>
  <c r="K230" i="7"/>
  <c r="M230" i="7" s="1"/>
  <c r="N230" i="7" s="1"/>
  <c r="L230" i="7"/>
  <c r="D232" i="7"/>
  <c r="F232" i="7" s="1"/>
  <c r="E232" i="7"/>
  <c r="I230" i="6"/>
  <c r="K229" i="6"/>
  <c r="M229" i="6" s="1"/>
  <c r="D231" i="6"/>
  <c r="F231" i="6" s="1"/>
  <c r="E231" i="6"/>
  <c r="J229" i="6"/>
  <c r="C232" i="6"/>
  <c r="B233" i="6"/>
  <c r="O233" i="6" s="1"/>
  <c r="A234" i="6"/>
  <c r="A235" i="7"/>
  <c r="B234" i="7"/>
  <c r="O234" i="7" s="1"/>
  <c r="B232" i="5"/>
  <c r="A233" i="5"/>
  <c r="D228" i="2"/>
  <c r="B229" i="2"/>
  <c r="C229" i="2" s="1"/>
  <c r="A230" i="2"/>
  <c r="L230" i="6" l="1"/>
  <c r="J230" i="6"/>
  <c r="K230" i="6"/>
  <c r="M230" i="6" s="1"/>
  <c r="G232" i="6"/>
  <c r="V233" i="7"/>
  <c r="W233" i="7" s="1"/>
  <c r="X233" i="7" s="1"/>
  <c r="R234" i="7"/>
  <c r="P234" i="7"/>
  <c r="S234" i="7" s="1"/>
  <c r="Q234" i="7"/>
  <c r="V234" i="7" s="1"/>
  <c r="W234" i="7" s="1"/>
  <c r="X234" i="7" s="1"/>
  <c r="T234" i="7"/>
  <c r="U234" i="7"/>
  <c r="C232" i="5"/>
  <c r="D232" i="5"/>
  <c r="U233" i="6"/>
  <c r="S233" i="6"/>
  <c r="Q233" i="6"/>
  <c r="V233" i="6" s="1"/>
  <c r="W233" i="6"/>
  <c r="X233" i="6" s="1"/>
  <c r="T233" i="6"/>
  <c r="R233" i="6"/>
  <c r="P233" i="6"/>
  <c r="G231" i="6"/>
  <c r="H231" i="6" s="1"/>
  <c r="L231" i="6" s="1"/>
  <c r="G232" i="7"/>
  <c r="N229" i="6"/>
  <c r="H231" i="7"/>
  <c r="I231" i="7"/>
  <c r="H232" i="7"/>
  <c r="L232" i="7" s="1"/>
  <c r="I232" i="7"/>
  <c r="D233" i="7"/>
  <c r="F233" i="7" s="1"/>
  <c r="E233" i="7"/>
  <c r="C234" i="7"/>
  <c r="E232" i="6"/>
  <c r="I231" i="6"/>
  <c r="D232" i="6"/>
  <c r="F232" i="6" s="1"/>
  <c r="C233" i="6"/>
  <c r="B234" i="6"/>
  <c r="O234" i="6" s="1"/>
  <c r="A235" i="6"/>
  <c r="B235" i="7"/>
  <c r="O235" i="7" s="1"/>
  <c r="A236" i="7"/>
  <c r="B233" i="5"/>
  <c r="A234" i="5"/>
  <c r="A231" i="2"/>
  <c r="B230" i="2"/>
  <c r="C230" i="2" s="1"/>
  <c r="D229" i="2"/>
  <c r="D233" i="5" l="1"/>
  <c r="C233" i="5"/>
  <c r="N230" i="6"/>
  <c r="S234" i="6"/>
  <c r="T234" i="6"/>
  <c r="R234" i="6"/>
  <c r="P234" i="6"/>
  <c r="U234" i="6"/>
  <c r="W234" i="6"/>
  <c r="X234" i="6" s="1"/>
  <c r="Q234" i="6"/>
  <c r="V234" i="6" s="1"/>
  <c r="E233" i="6"/>
  <c r="G233" i="6"/>
  <c r="Q235" i="7"/>
  <c r="P235" i="7"/>
  <c r="S235" i="7" s="1"/>
  <c r="R235" i="7"/>
  <c r="T235" i="7"/>
  <c r="V235" i="7" s="1"/>
  <c r="W235" i="7" s="1"/>
  <c r="X235" i="7" s="1"/>
  <c r="U235" i="7"/>
  <c r="G233" i="7"/>
  <c r="H233" i="7" s="1"/>
  <c r="K231" i="7"/>
  <c r="M231" i="7" s="1"/>
  <c r="N231" i="7" s="1"/>
  <c r="J231" i="7"/>
  <c r="L231" i="7"/>
  <c r="C235" i="7"/>
  <c r="E234" i="7"/>
  <c r="D234" i="7"/>
  <c r="F234" i="7" s="1"/>
  <c r="J232" i="7"/>
  <c r="K232" i="7"/>
  <c r="M232" i="7" s="1"/>
  <c r="N232" i="7" s="1"/>
  <c r="I232" i="6"/>
  <c r="J231" i="6"/>
  <c r="K231" i="6"/>
  <c r="M231" i="6" s="1"/>
  <c r="D233" i="6"/>
  <c r="F233" i="6" s="1"/>
  <c r="H232" i="6"/>
  <c r="L232" i="6" s="1"/>
  <c r="C234" i="6"/>
  <c r="B235" i="6"/>
  <c r="O235" i="6" s="1"/>
  <c r="A236" i="6"/>
  <c r="B236" i="7"/>
  <c r="O236" i="7" s="1"/>
  <c r="A237" i="7"/>
  <c r="A235" i="5"/>
  <c r="B234" i="5"/>
  <c r="D230" i="2"/>
  <c r="A232" i="2"/>
  <c r="B231" i="2"/>
  <c r="C231" i="2" s="1"/>
  <c r="R236" i="7" l="1"/>
  <c r="Q236" i="7"/>
  <c r="P236" i="7"/>
  <c r="S236" i="7" s="1"/>
  <c r="U236" i="7"/>
  <c r="T236" i="7"/>
  <c r="V236" i="7" s="1"/>
  <c r="W236" i="7" s="1"/>
  <c r="X236" i="7" s="1"/>
  <c r="C234" i="5"/>
  <c r="D234" i="5"/>
  <c r="E234" i="6"/>
  <c r="P235" i="6"/>
  <c r="S235" i="6"/>
  <c r="Q235" i="6"/>
  <c r="V235" i="6" s="1"/>
  <c r="W235" i="6"/>
  <c r="X235" i="6" s="1"/>
  <c r="T235" i="6"/>
  <c r="R235" i="6"/>
  <c r="U235" i="6"/>
  <c r="I233" i="7"/>
  <c r="G234" i="7"/>
  <c r="H234" i="7" s="1"/>
  <c r="N231" i="6"/>
  <c r="I234" i="7"/>
  <c r="E235" i="7"/>
  <c r="D235" i="7"/>
  <c r="F235" i="7" s="1"/>
  <c r="C236" i="7"/>
  <c r="J233" i="7"/>
  <c r="L233" i="7"/>
  <c r="K233" i="7"/>
  <c r="M233" i="7" s="1"/>
  <c r="N233" i="7" s="1"/>
  <c r="H233" i="6"/>
  <c r="L233" i="6" s="1"/>
  <c r="I233" i="6"/>
  <c r="K232" i="6"/>
  <c r="M232" i="6" s="1"/>
  <c r="D234" i="6"/>
  <c r="F234" i="6" s="1"/>
  <c r="J232" i="6"/>
  <c r="N232" i="6" s="1"/>
  <c r="C235" i="6"/>
  <c r="B236" i="6"/>
  <c r="O236" i="6" s="1"/>
  <c r="A237" i="6"/>
  <c r="A238" i="7"/>
  <c r="B237" i="7"/>
  <c r="O237" i="7" s="1"/>
  <c r="A236" i="5"/>
  <c r="B235" i="5"/>
  <c r="D231" i="2"/>
  <c r="A233" i="2"/>
  <c r="B232" i="2"/>
  <c r="C232" i="2" s="1"/>
  <c r="R237" i="7" l="1"/>
  <c r="Q237" i="7"/>
  <c r="P237" i="7"/>
  <c r="S237" i="7"/>
  <c r="U237" i="7" s="1"/>
  <c r="T237" i="7"/>
  <c r="V237" i="7" s="1"/>
  <c r="W237" i="7" s="1"/>
  <c r="X237" i="7" s="1"/>
  <c r="C235" i="5"/>
  <c r="D235" i="5"/>
  <c r="S236" i="6"/>
  <c r="T236" i="6"/>
  <c r="R236" i="6"/>
  <c r="P236" i="6"/>
  <c r="U236" i="6"/>
  <c r="W236" i="6"/>
  <c r="X236" i="6" s="1"/>
  <c r="Q236" i="6"/>
  <c r="V236" i="6" s="1"/>
  <c r="G234" i="6"/>
  <c r="I234" i="6" s="1"/>
  <c r="J234" i="7"/>
  <c r="L234" i="7"/>
  <c r="K234" i="7"/>
  <c r="M234" i="7" s="1"/>
  <c r="N234" i="7" s="1"/>
  <c r="G235" i="7"/>
  <c r="E236" i="7"/>
  <c r="D236" i="7"/>
  <c r="F236" i="7" s="1"/>
  <c r="C237" i="7"/>
  <c r="J233" i="6"/>
  <c r="K233" i="6"/>
  <c r="M233" i="6" s="1"/>
  <c r="D235" i="6"/>
  <c r="F235" i="6" s="1"/>
  <c r="E235" i="6"/>
  <c r="C236" i="6"/>
  <c r="B237" i="6"/>
  <c r="O237" i="6" s="1"/>
  <c r="A238" i="6"/>
  <c r="A239" i="7"/>
  <c r="B238" i="7"/>
  <c r="O238" i="7" s="1"/>
  <c r="B236" i="5"/>
  <c r="A237" i="5"/>
  <c r="D232" i="2"/>
  <c r="B233" i="2"/>
  <c r="C233" i="2" s="1"/>
  <c r="A234" i="2"/>
  <c r="C236" i="5" l="1"/>
  <c r="D236" i="5"/>
  <c r="R238" i="7"/>
  <c r="P238" i="7"/>
  <c r="S238" i="7" s="1"/>
  <c r="T238" i="7" s="1"/>
  <c r="Q238" i="7"/>
  <c r="V238" i="7" s="1"/>
  <c r="W238" i="7" s="1"/>
  <c r="X238" i="7" s="1"/>
  <c r="U238" i="7"/>
  <c r="W237" i="6"/>
  <c r="X237" i="6" s="1"/>
  <c r="T237" i="6"/>
  <c r="R237" i="6"/>
  <c r="P237" i="6"/>
  <c r="U237" i="6"/>
  <c r="Q237" i="6"/>
  <c r="V237" i="6" s="1"/>
  <c r="S237" i="6"/>
  <c r="G235" i="6"/>
  <c r="E236" i="6"/>
  <c r="G236" i="6"/>
  <c r="H234" i="6"/>
  <c r="G236" i="7"/>
  <c r="I236" i="7" s="1"/>
  <c r="N233" i="6"/>
  <c r="H236" i="7"/>
  <c r="J236" i="7" s="1"/>
  <c r="H235" i="7"/>
  <c r="I235" i="7"/>
  <c r="C238" i="7"/>
  <c r="E237" i="7"/>
  <c r="D237" i="7"/>
  <c r="F237" i="7" s="1"/>
  <c r="H235" i="6"/>
  <c r="L235" i="6" s="1"/>
  <c r="I235" i="6"/>
  <c r="K234" i="6"/>
  <c r="M234" i="6" s="1"/>
  <c r="N234" i="6" s="1"/>
  <c r="D236" i="6"/>
  <c r="F236" i="6" s="1"/>
  <c r="C237" i="6"/>
  <c r="B238" i="6"/>
  <c r="O238" i="6" s="1"/>
  <c r="A239" i="6"/>
  <c r="B239" i="7"/>
  <c r="O239" i="7" s="1"/>
  <c r="A240" i="7"/>
  <c r="B237" i="5"/>
  <c r="A238" i="5"/>
  <c r="A235" i="2"/>
  <c r="B234" i="2"/>
  <c r="C234" i="2" s="1"/>
  <c r="D233" i="2"/>
  <c r="T238" i="6" l="1"/>
  <c r="R238" i="6"/>
  <c r="P238" i="6"/>
  <c r="U238" i="6"/>
  <c r="W238" i="6"/>
  <c r="X238" i="6" s="1"/>
  <c r="Q238" i="6"/>
  <c r="V238" i="6" s="1"/>
  <c r="S238" i="6"/>
  <c r="G237" i="6"/>
  <c r="D237" i="5"/>
  <c r="C237" i="5"/>
  <c r="R239" i="7"/>
  <c r="Q239" i="7"/>
  <c r="V239" i="7" s="1"/>
  <c r="W239" i="7" s="1"/>
  <c r="X239" i="7" s="1"/>
  <c r="P239" i="7"/>
  <c r="S239" i="7" s="1"/>
  <c r="T239" i="7" s="1"/>
  <c r="U239" i="7"/>
  <c r="L234" i="6"/>
  <c r="J234" i="6"/>
  <c r="L236" i="7"/>
  <c r="G237" i="7"/>
  <c r="I237" i="7" s="1"/>
  <c r="K235" i="6"/>
  <c r="M235" i="6" s="1"/>
  <c r="K236" i="7"/>
  <c r="M236" i="7" s="1"/>
  <c r="N236" i="7" s="1"/>
  <c r="C239" i="7"/>
  <c r="D238" i="7"/>
  <c r="F238" i="7" s="1"/>
  <c r="E238" i="7"/>
  <c r="K235" i="7"/>
  <c r="M235" i="7" s="1"/>
  <c r="N235" i="7" s="1"/>
  <c r="J235" i="7"/>
  <c r="L235" i="7"/>
  <c r="E237" i="6"/>
  <c r="J235" i="6"/>
  <c r="N235" i="6" s="1"/>
  <c r="H236" i="6"/>
  <c r="L236" i="6" s="1"/>
  <c r="I236" i="6"/>
  <c r="D237" i="6"/>
  <c r="F237" i="6" s="1"/>
  <c r="C238" i="6"/>
  <c r="B239" i="6"/>
  <c r="O239" i="6" s="1"/>
  <c r="A240" i="6"/>
  <c r="B240" i="7"/>
  <c r="O240" i="7" s="1"/>
  <c r="A241" i="7"/>
  <c r="A239" i="5"/>
  <c r="B238" i="5"/>
  <c r="D234" i="2"/>
  <c r="A236" i="2"/>
  <c r="B235" i="2"/>
  <c r="C235" i="2" s="1"/>
  <c r="H237" i="6" l="1"/>
  <c r="L237" i="6" s="1"/>
  <c r="E238" i="6"/>
  <c r="R240" i="7"/>
  <c r="P240" i="7"/>
  <c r="S240" i="7" s="1"/>
  <c r="Q240" i="7"/>
  <c r="V240" i="7" s="1"/>
  <c r="W240" i="7" s="1"/>
  <c r="X240" i="7" s="1"/>
  <c r="U240" i="7"/>
  <c r="T240" i="7"/>
  <c r="D238" i="5"/>
  <c r="C238" i="5"/>
  <c r="T239" i="6"/>
  <c r="P239" i="6"/>
  <c r="U239" i="6"/>
  <c r="S239" i="6"/>
  <c r="W239" i="6"/>
  <c r="X239" i="6" s="1"/>
  <c r="R239" i="6"/>
  <c r="Q239" i="6"/>
  <c r="V239" i="6" s="1"/>
  <c r="H237" i="7"/>
  <c r="G238" i="7"/>
  <c r="H238" i="7" s="1"/>
  <c r="L238" i="7" s="1"/>
  <c r="I238" i="7"/>
  <c r="D239" i="7"/>
  <c r="F239" i="7" s="1"/>
  <c r="E239" i="7"/>
  <c r="L237" i="7"/>
  <c r="K237" i="7"/>
  <c r="M237" i="7" s="1"/>
  <c r="N237" i="7" s="1"/>
  <c r="J237" i="7"/>
  <c r="C240" i="7"/>
  <c r="J236" i="6"/>
  <c r="K236" i="6"/>
  <c r="M236" i="6" s="1"/>
  <c r="D238" i="6"/>
  <c r="F238" i="6" s="1"/>
  <c r="I237" i="6"/>
  <c r="J237" i="6"/>
  <c r="K237" i="6"/>
  <c r="M237" i="6" s="1"/>
  <c r="C239" i="6"/>
  <c r="B240" i="6"/>
  <c r="O240" i="6" s="1"/>
  <c r="A241" i="6"/>
  <c r="A242" i="7"/>
  <c r="B241" i="7"/>
  <c r="O241" i="7" s="1"/>
  <c r="A240" i="5"/>
  <c r="B239" i="5"/>
  <c r="D235" i="2"/>
  <c r="B236" i="2"/>
  <c r="C236" i="2" s="1"/>
  <c r="A237" i="2"/>
  <c r="D239" i="5" l="1"/>
  <c r="C239" i="5"/>
  <c r="N236" i="6"/>
  <c r="G238" i="6"/>
  <c r="I238" i="6" s="1"/>
  <c r="N237" i="6"/>
  <c r="R240" i="6"/>
  <c r="P240" i="6"/>
  <c r="U240" i="6"/>
  <c r="W240" i="6"/>
  <c r="X240" i="6" s="1"/>
  <c r="Q240" i="6"/>
  <c r="V240" i="6" s="1"/>
  <c r="S240" i="6"/>
  <c r="T240" i="6"/>
  <c r="R241" i="7"/>
  <c r="Q241" i="7"/>
  <c r="P241" i="7"/>
  <c r="S241" i="7" s="1"/>
  <c r="U241" i="7" s="1"/>
  <c r="T241" i="7"/>
  <c r="V241" i="7" s="1"/>
  <c r="W241" i="7" s="1"/>
  <c r="X241" i="7" s="1"/>
  <c r="G239" i="7"/>
  <c r="I239" i="7"/>
  <c r="K238" i="7"/>
  <c r="M238" i="7" s="1"/>
  <c r="N238" i="7" s="1"/>
  <c r="J238" i="7"/>
  <c r="H239" i="7"/>
  <c r="C241" i="7"/>
  <c r="D240" i="7"/>
  <c r="F240" i="7" s="1"/>
  <c r="E240" i="7"/>
  <c r="D239" i="6"/>
  <c r="F239" i="6" s="1"/>
  <c r="E239" i="6"/>
  <c r="C240" i="6"/>
  <c r="B241" i="6"/>
  <c r="O241" i="6" s="1"/>
  <c r="A242" i="6"/>
  <c r="A243" i="7"/>
  <c r="B242" i="7"/>
  <c r="O242" i="7" s="1"/>
  <c r="B240" i="5"/>
  <c r="A241" i="5"/>
  <c r="B237" i="2"/>
  <c r="C237" i="2" s="1"/>
  <c r="A238" i="2"/>
  <c r="D236" i="2"/>
  <c r="S241" i="6" l="1"/>
  <c r="R241" i="6"/>
  <c r="P241" i="6"/>
  <c r="U241" i="6"/>
  <c r="Q241" i="6"/>
  <c r="V241" i="6" s="1"/>
  <c r="W241" i="6"/>
  <c r="X241" i="6" s="1"/>
  <c r="T241" i="6"/>
  <c r="G240" i="6"/>
  <c r="H238" i="6"/>
  <c r="L238" i="6" s="1"/>
  <c r="C240" i="5"/>
  <c r="D240" i="5"/>
  <c r="R242" i="7"/>
  <c r="P242" i="7"/>
  <c r="S242" i="7" s="1"/>
  <c r="T242" i="7" s="1"/>
  <c r="Q242" i="7"/>
  <c r="G239" i="6"/>
  <c r="I239" i="6" s="1"/>
  <c r="G240" i="7"/>
  <c r="H240" i="7" s="1"/>
  <c r="L240" i="7" s="1"/>
  <c r="E241" i="7"/>
  <c r="D241" i="7"/>
  <c r="F241" i="7" s="1"/>
  <c r="C242" i="7"/>
  <c r="K239" i="7"/>
  <c r="M239" i="7" s="1"/>
  <c r="N239" i="7" s="1"/>
  <c r="J239" i="7"/>
  <c r="L239" i="7"/>
  <c r="E240" i="6"/>
  <c r="K238" i="6"/>
  <c r="M238" i="6" s="1"/>
  <c r="J238" i="6"/>
  <c r="N238" i="6" s="1"/>
  <c r="H239" i="6"/>
  <c r="L239" i="6" s="1"/>
  <c r="D240" i="6"/>
  <c r="F240" i="6" s="1"/>
  <c r="C241" i="6"/>
  <c r="B242" i="6"/>
  <c r="O242" i="6" s="1"/>
  <c r="A243" i="6"/>
  <c r="B243" i="7"/>
  <c r="O243" i="7" s="1"/>
  <c r="A244" i="7"/>
  <c r="B241" i="5"/>
  <c r="A242" i="5"/>
  <c r="B238" i="2"/>
  <c r="C238" i="2" s="1"/>
  <c r="A239" i="2"/>
  <c r="D237" i="2"/>
  <c r="U242" i="6" l="1"/>
  <c r="W242" i="6"/>
  <c r="X242" i="6" s="1"/>
  <c r="Q242" i="6"/>
  <c r="V242" i="6" s="1"/>
  <c r="S242" i="6"/>
  <c r="T242" i="6"/>
  <c r="R242" i="6"/>
  <c r="P242" i="6"/>
  <c r="E241" i="6"/>
  <c r="D241" i="5"/>
  <c r="C241" i="5"/>
  <c r="Q243" i="7"/>
  <c r="P243" i="7"/>
  <c r="S243" i="7" s="1"/>
  <c r="R243" i="7"/>
  <c r="U243" i="7"/>
  <c r="T243" i="7"/>
  <c r="V243" i="7" s="1"/>
  <c r="W243" i="7" s="1"/>
  <c r="X243" i="7" s="1"/>
  <c r="U242" i="7"/>
  <c r="V242" i="7"/>
  <c r="W242" i="7" s="1"/>
  <c r="X242" i="7" s="1"/>
  <c r="I240" i="7"/>
  <c r="G241" i="7"/>
  <c r="J240" i="7"/>
  <c r="K240" i="7"/>
  <c r="M240" i="7" s="1"/>
  <c r="N240" i="7" s="1"/>
  <c r="C243" i="7"/>
  <c r="E242" i="7"/>
  <c r="D242" i="7"/>
  <c r="F242" i="7" s="1"/>
  <c r="K239" i="6"/>
  <c r="M239" i="6" s="1"/>
  <c r="J239" i="6"/>
  <c r="H240" i="6"/>
  <c r="L240" i="6" s="1"/>
  <c r="I240" i="6"/>
  <c r="D241" i="6"/>
  <c r="F241" i="6" s="1"/>
  <c r="C242" i="6"/>
  <c r="B243" i="6"/>
  <c r="O243" i="6" s="1"/>
  <c r="A244" i="6"/>
  <c r="B244" i="7"/>
  <c r="O244" i="7" s="1"/>
  <c r="A245" i="7"/>
  <c r="A243" i="5"/>
  <c r="B242" i="5"/>
  <c r="A240" i="2"/>
  <c r="B239" i="2"/>
  <c r="C239" i="2" s="1"/>
  <c r="D238" i="2"/>
  <c r="T243" i="6" l="1"/>
  <c r="S243" i="6"/>
  <c r="Q243" i="6"/>
  <c r="V243" i="6" s="1"/>
  <c r="W243" i="6"/>
  <c r="X243" i="6" s="1"/>
  <c r="P243" i="6"/>
  <c r="R243" i="6"/>
  <c r="U243" i="6"/>
  <c r="R244" i="7"/>
  <c r="Q244" i="7"/>
  <c r="P244" i="7"/>
  <c r="S244" i="7" s="1"/>
  <c r="U244" i="7"/>
  <c r="T244" i="7"/>
  <c r="V244" i="7" s="1"/>
  <c r="W244" i="7" s="1"/>
  <c r="X244" i="7" s="1"/>
  <c r="C242" i="5"/>
  <c r="D242" i="5"/>
  <c r="G241" i="6"/>
  <c r="I241" i="6" s="1"/>
  <c r="G242" i="7"/>
  <c r="N239" i="6"/>
  <c r="I242" i="7"/>
  <c r="E243" i="7"/>
  <c r="D243" i="7"/>
  <c r="F243" i="7" s="1"/>
  <c r="C244" i="7"/>
  <c r="H242" i="7"/>
  <c r="I241" i="7"/>
  <c r="H241" i="7"/>
  <c r="J240" i="6"/>
  <c r="K240" i="6"/>
  <c r="M240" i="6" s="1"/>
  <c r="E242" i="6"/>
  <c r="D242" i="6"/>
  <c r="F242" i="6" s="1"/>
  <c r="C243" i="6"/>
  <c r="B244" i="6"/>
  <c r="O244" i="6" s="1"/>
  <c r="A245" i="6"/>
  <c r="A246" i="7"/>
  <c r="B245" i="7"/>
  <c r="O245" i="7" s="1"/>
  <c r="A244" i="5"/>
  <c r="B243" i="5"/>
  <c r="D239" i="2"/>
  <c r="B240" i="2"/>
  <c r="C240" i="2" s="1"/>
  <c r="A241" i="2"/>
  <c r="H241" i="6" l="1"/>
  <c r="L241" i="6" s="1"/>
  <c r="C243" i="5"/>
  <c r="D243" i="5"/>
  <c r="T244" i="6"/>
  <c r="R244" i="6"/>
  <c r="P244" i="6"/>
  <c r="U244" i="6"/>
  <c r="W244" i="6"/>
  <c r="X244" i="6" s="1"/>
  <c r="Q244" i="6"/>
  <c r="V244" i="6" s="1"/>
  <c r="S244" i="6"/>
  <c r="N240" i="6"/>
  <c r="P245" i="7"/>
  <c r="Q245" i="7"/>
  <c r="R245" i="7"/>
  <c r="S245" i="7"/>
  <c r="U245" i="7"/>
  <c r="T245" i="7"/>
  <c r="V245" i="7" s="1"/>
  <c r="W245" i="7" s="1"/>
  <c r="X245" i="7" s="1"/>
  <c r="E243" i="6"/>
  <c r="G242" i="6"/>
  <c r="H242" i="6" s="1"/>
  <c r="G243" i="7"/>
  <c r="H243" i="7" s="1"/>
  <c r="K243" i="7" s="1"/>
  <c r="M243" i="7" s="1"/>
  <c r="N243" i="7" s="1"/>
  <c r="I243" i="7"/>
  <c r="K242" i="7"/>
  <c r="M242" i="7" s="1"/>
  <c r="N242" i="7" s="1"/>
  <c r="J242" i="7"/>
  <c r="L242" i="7"/>
  <c r="E244" i="7"/>
  <c r="D244" i="7"/>
  <c r="F244" i="7" s="1"/>
  <c r="C245" i="7"/>
  <c r="K241" i="7"/>
  <c r="M241" i="7" s="1"/>
  <c r="N241" i="7" s="1"/>
  <c r="J241" i="7"/>
  <c r="L241" i="7"/>
  <c r="K241" i="6"/>
  <c r="M241" i="6" s="1"/>
  <c r="J241" i="6"/>
  <c r="D243" i="6"/>
  <c r="F243" i="6" s="1"/>
  <c r="I242" i="6"/>
  <c r="C244" i="6"/>
  <c r="B245" i="6"/>
  <c r="O245" i="6" s="1"/>
  <c r="A246" i="6"/>
  <c r="A247" i="7"/>
  <c r="B246" i="7"/>
  <c r="O246" i="7" s="1"/>
  <c r="B244" i="5"/>
  <c r="A245" i="5"/>
  <c r="B241" i="2"/>
  <c r="C241" i="2" s="1"/>
  <c r="A242" i="2"/>
  <c r="D240" i="2"/>
  <c r="L242" i="6" l="1"/>
  <c r="J242" i="6"/>
  <c r="K242" i="6"/>
  <c r="M242" i="6" s="1"/>
  <c r="E244" i="6"/>
  <c r="G244" i="6"/>
  <c r="R246" i="7"/>
  <c r="P246" i="7"/>
  <c r="S246" i="7" s="1"/>
  <c r="Q246" i="7"/>
  <c r="T246" i="7"/>
  <c r="V246" i="7" s="1"/>
  <c r="W246" i="7" s="1"/>
  <c r="X246" i="7" s="1"/>
  <c r="U246" i="7"/>
  <c r="C244" i="5"/>
  <c r="D244" i="5"/>
  <c r="W245" i="6"/>
  <c r="X245" i="6" s="1"/>
  <c r="T245" i="6"/>
  <c r="R245" i="6"/>
  <c r="P245" i="6"/>
  <c r="Q245" i="6"/>
  <c r="V245" i="6" s="1"/>
  <c r="S245" i="6"/>
  <c r="U245" i="6"/>
  <c r="G243" i="6"/>
  <c r="I243" i="6" s="1"/>
  <c r="G244" i="7"/>
  <c r="H244" i="7" s="1"/>
  <c r="L244" i="7" s="1"/>
  <c r="J243" i="7"/>
  <c r="N241" i="6"/>
  <c r="L243" i="7"/>
  <c r="C246" i="7"/>
  <c r="E245" i="7"/>
  <c r="D245" i="7"/>
  <c r="F245" i="7" s="1"/>
  <c r="D244" i="6"/>
  <c r="F244" i="6" s="1"/>
  <c r="C245" i="6"/>
  <c r="B246" i="6"/>
  <c r="O246" i="6" s="1"/>
  <c r="A247" i="6"/>
  <c r="B247" i="7"/>
  <c r="O247" i="7" s="1"/>
  <c r="A248" i="7"/>
  <c r="B245" i="5"/>
  <c r="A246" i="5"/>
  <c r="A243" i="2"/>
  <c r="B242" i="2"/>
  <c r="C242" i="2" s="1"/>
  <c r="D241" i="2"/>
  <c r="Q247" i="7" l="1"/>
  <c r="R247" i="7"/>
  <c r="P247" i="7"/>
  <c r="S247" i="7"/>
  <c r="U247" i="7" s="1"/>
  <c r="T247" i="7"/>
  <c r="V247" i="7" s="1"/>
  <c r="W247" i="7" s="1"/>
  <c r="X247" i="7" s="1"/>
  <c r="I244" i="7"/>
  <c r="H243" i="6"/>
  <c r="L243" i="6" s="1"/>
  <c r="C245" i="5"/>
  <c r="D245" i="5"/>
  <c r="U246" i="6"/>
  <c r="W246" i="6"/>
  <c r="X246" i="6" s="1"/>
  <c r="Q246" i="6"/>
  <c r="V246" i="6" s="1"/>
  <c r="S246" i="6"/>
  <c r="T246" i="6"/>
  <c r="R246" i="6"/>
  <c r="P246" i="6"/>
  <c r="N242" i="6"/>
  <c r="G245" i="7"/>
  <c r="I245" i="7" s="1"/>
  <c r="H245" i="7"/>
  <c r="L245" i="7" s="1"/>
  <c r="K244" i="7"/>
  <c r="M244" i="7" s="1"/>
  <c r="N244" i="7" s="1"/>
  <c r="J244" i="7"/>
  <c r="D246" i="7"/>
  <c r="F246" i="7" s="1"/>
  <c r="E246" i="7"/>
  <c r="C247" i="7"/>
  <c r="J243" i="6"/>
  <c r="I244" i="6"/>
  <c r="H244" i="6"/>
  <c r="L244" i="6" s="1"/>
  <c r="D245" i="6"/>
  <c r="F245" i="6" s="1"/>
  <c r="E245" i="6"/>
  <c r="C246" i="6"/>
  <c r="B247" i="6"/>
  <c r="O247" i="6" s="1"/>
  <c r="A248" i="6"/>
  <c r="B248" i="7"/>
  <c r="O248" i="7" s="1"/>
  <c r="A249" i="7"/>
  <c r="A247" i="5"/>
  <c r="B246" i="5"/>
  <c r="D242" i="2"/>
  <c r="A244" i="2"/>
  <c r="B243" i="2"/>
  <c r="C243" i="2" s="1"/>
  <c r="D246" i="5" l="1"/>
  <c r="C246" i="5"/>
  <c r="K243" i="6"/>
  <c r="M243" i="6" s="1"/>
  <c r="N243" i="6" s="1"/>
  <c r="T247" i="6"/>
  <c r="P247" i="6"/>
  <c r="U247" i="6"/>
  <c r="S247" i="6"/>
  <c r="R247" i="6"/>
  <c r="Q247" i="6"/>
  <c r="V247" i="6" s="1"/>
  <c r="W247" i="6"/>
  <c r="X247" i="6" s="1"/>
  <c r="R248" i="7"/>
  <c r="P248" i="7"/>
  <c r="S248" i="7" s="1"/>
  <c r="Q248" i="7"/>
  <c r="U248" i="7"/>
  <c r="E246" i="6"/>
  <c r="G245" i="6"/>
  <c r="G246" i="7"/>
  <c r="I246" i="7" s="1"/>
  <c r="K245" i="7"/>
  <c r="M245" i="7" s="1"/>
  <c r="N245" i="7" s="1"/>
  <c r="J245" i="7"/>
  <c r="D247" i="7"/>
  <c r="F247" i="7" s="1"/>
  <c r="E247" i="7"/>
  <c r="C248" i="7"/>
  <c r="J244" i="6"/>
  <c r="K244" i="6"/>
  <c r="M244" i="6" s="1"/>
  <c r="H245" i="6"/>
  <c r="L245" i="6" s="1"/>
  <c r="I245" i="6"/>
  <c r="D246" i="6"/>
  <c r="F246" i="6" s="1"/>
  <c r="C247" i="6"/>
  <c r="A249" i="6"/>
  <c r="B248" i="6"/>
  <c r="O248" i="6" s="1"/>
  <c r="A250" i="7"/>
  <c r="B249" i="7"/>
  <c r="O249" i="7" s="1"/>
  <c r="A248" i="5"/>
  <c r="B247" i="5"/>
  <c r="D243" i="2"/>
  <c r="A245" i="2"/>
  <c r="B244" i="2"/>
  <c r="C244" i="2" s="1"/>
  <c r="P249" i="7" l="1"/>
  <c r="R249" i="7"/>
  <c r="Q249" i="7"/>
  <c r="S249" i="7"/>
  <c r="U249" i="7"/>
  <c r="T249" i="7"/>
  <c r="C247" i="5"/>
  <c r="D247" i="5"/>
  <c r="R248" i="6"/>
  <c r="P248" i="6"/>
  <c r="U248" i="6"/>
  <c r="W248" i="6"/>
  <c r="X248" i="6" s="1"/>
  <c r="Q248" i="6"/>
  <c r="V248" i="6" s="1"/>
  <c r="S248" i="6"/>
  <c r="T248" i="6"/>
  <c r="G247" i="7"/>
  <c r="I247" i="7" s="1"/>
  <c r="H246" i="7"/>
  <c r="T248" i="7"/>
  <c r="V248" i="7"/>
  <c r="W248" i="7" s="1"/>
  <c r="X248" i="7" s="1"/>
  <c r="G246" i="6"/>
  <c r="N244" i="6"/>
  <c r="H247" i="7"/>
  <c r="L247" i="7" s="1"/>
  <c r="C249" i="7"/>
  <c r="L246" i="7"/>
  <c r="K246" i="7"/>
  <c r="M246" i="7" s="1"/>
  <c r="N246" i="7" s="1"/>
  <c r="J246" i="7"/>
  <c r="D248" i="7"/>
  <c r="F248" i="7" s="1"/>
  <c r="E248" i="7"/>
  <c r="J245" i="6"/>
  <c r="K245" i="6"/>
  <c r="M245" i="6" s="1"/>
  <c r="I246" i="6"/>
  <c r="H246" i="6"/>
  <c r="L246" i="6" s="1"/>
  <c r="D247" i="6"/>
  <c r="F247" i="6" s="1"/>
  <c r="E247" i="6"/>
  <c r="C248" i="6"/>
  <c r="B249" i="6"/>
  <c r="O249" i="6" s="1"/>
  <c r="A250" i="6"/>
  <c r="A251" i="7"/>
  <c r="B250" i="7"/>
  <c r="O250" i="7" s="1"/>
  <c r="B248" i="5"/>
  <c r="A249" i="5"/>
  <c r="D244" i="2"/>
  <c r="B245" i="2"/>
  <c r="C245" i="2" s="1"/>
  <c r="A246" i="2"/>
  <c r="N245" i="6" l="1"/>
  <c r="C248" i="5"/>
  <c r="D248" i="5"/>
  <c r="R249" i="6"/>
  <c r="P249" i="6"/>
  <c r="U249" i="6"/>
  <c r="S249" i="6"/>
  <c r="Q249" i="6"/>
  <c r="V249" i="6" s="1"/>
  <c r="T249" i="6"/>
  <c r="W249" i="6"/>
  <c r="X249" i="6" s="1"/>
  <c r="V249" i="7"/>
  <c r="W249" i="7" s="1"/>
  <c r="X249" i="7" s="1"/>
  <c r="R250" i="7"/>
  <c r="P250" i="7"/>
  <c r="S250" i="7" s="1"/>
  <c r="Q250" i="7"/>
  <c r="T250" i="7"/>
  <c r="V250" i="7" s="1"/>
  <c r="W250" i="7" s="1"/>
  <c r="X250" i="7" s="1"/>
  <c r="U250" i="7"/>
  <c r="G248" i="6"/>
  <c r="G247" i="6"/>
  <c r="G248" i="7"/>
  <c r="E249" i="7"/>
  <c r="D249" i="7"/>
  <c r="F249" i="7" s="1"/>
  <c r="K247" i="7"/>
  <c r="M247" i="7" s="1"/>
  <c r="N247" i="7" s="1"/>
  <c r="J247" i="7"/>
  <c r="C250" i="7"/>
  <c r="K246" i="6"/>
  <c r="M246" i="6" s="1"/>
  <c r="H247" i="6"/>
  <c r="L247" i="6" s="1"/>
  <c r="I247" i="6"/>
  <c r="J246" i="6"/>
  <c r="E248" i="6"/>
  <c r="D248" i="6"/>
  <c r="F248" i="6" s="1"/>
  <c r="J247" i="6"/>
  <c r="K247" i="6"/>
  <c r="M247" i="6" s="1"/>
  <c r="C249" i="6"/>
  <c r="B250" i="6"/>
  <c r="O250" i="6" s="1"/>
  <c r="A251" i="6"/>
  <c r="B251" i="7"/>
  <c r="O251" i="7" s="1"/>
  <c r="A252" i="7"/>
  <c r="B249" i="5"/>
  <c r="A250" i="5"/>
  <c r="A247" i="2"/>
  <c r="B246" i="2"/>
  <c r="C246" i="2" s="1"/>
  <c r="D245" i="2"/>
  <c r="G249" i="6" l="1"/>
  <c r="R251" i="7"/>
  <c r="Q251" i="7"/>
  <c r="V251" i="7" s="1"/>
  <c r="W251" i="7" s="1"/>
  <c r="X251" i="7" s="1"/>
  <c r="P251" i="7"/>
  <c r="S251" i="7" s="1"/>
  <c r="U251" i="7"/>
  <c r="T251" i="7"/>
  <c r="N246" i="6"/>
  <c r="D249" i="5"/>
  <c r="C249" i="5"/>
  <c r="P250" i="6"/>
  <c r="S250" i="6"/>
  <c r="T250" i="6"/>
  <c r="R250" i="6"/>
  <c r="U250" i="6"/>
  <c r="Q250" i="6"/>
  <c r="V250" i="6" s="1"/>
  <c r="W250" i="6"/>
  <c r="X250" i="6" s="1"/>
  <c r="G249" i="7"/>
  <c r="I249" i="7"/>
  <c r="H249" i="7"/>
  <c r="K249" i="7" s="1"/>
  <c r="M249" i="7" s="1"/>
  <c r="N249" i="7" s="1"/>
  <c r="E250" i="7"/>
  <c r="D250" i="7"/>
  <c r="F250" i="7" s="1"/>
  <c r="I248" i="7"/>
  <c r="H248" i="7"/>
  <c r="C251" i="7"/>
  <c r="N247" i="6"/>
  <c r="H248" i="6"/>
  <c r="L248" i="6" s="1"/>
  <c r="I248" i="6"/>
  <c r="D249" i="6"/>
  <c r="F249" i="6" s="1"/>
  <c r="C250" i="6"/>
  <c r="E249" i="6"/>
  <c r="B251" i="6"/>
  <c r="O251" i="6" s="1"/>
  <c r="A252" i="6"/>
  <c r="B252" i="7"/>
  <c r="O252" i="7" s="1"/>
  <c r="A253" i="7"/>
  <c r="A251" i="5"/>
  <c r="B250" i="5"/>
  <c r="D246" i="2"/>
  <c r="A248" i="2"/>
  <c r="B247" i="2"/>
  <c r="C247" i="2" s="1"/>
  <c r="S251" i="6" l="1"/>
  <c r="Q251" i="6"/>
  <c r="V251" i="6" s="1"/>
  <c r="W251" i="6"/>
  <c r="X251" i="6" s="1"/>
  <c r="T251" i="6"/>
  <c r="R251" i="6"/>
  <c r="P251" i="6"/>
  <c r="U251" i="6"/>
  <c r="R252" i="7"/>
  <c r="Q252" i="7"/>
  <c r="P252" i="7"/>
  <c r="S252" i="7" s="1"/>
  <c r="U252" i="7"/>
  <c r="T252" i="7"/>
  <c r="E250" i="6"/>
  <c r="C250" i="5"/>
  <c r="D250" i="5"/>
  <c r="G250" i="7"/>
  <c r="H250" i="7" s="1"/>
  <c r="K250" i="7" s="1"/>
  <c r="M250" i="7" s="1"/>
  <c r="N250" i="7" s="1"/>
  <c r="L249" i="7"/>
  <c r="J249" i="7"/>
  <c r="I250" i="7"/>
  <c r="C252" i="7"/>
  <c r="D251" i="7"/>
  <c r="F251" i="7" s="1"/>
  <c r="E251" i="7"/>
  <c r="K248" i="7"/>
  <c r="M248" i="7" s="1"/>
  <c r="N248" i="7" s="1"/>
  <c r="J248" i="7"/>
  <c r="L248" i="7"/>
  <c r="K248" i="6"/>
  <c r="M248" i="6" s="1"/>
  <c r="J248" i="6"/>
  <c r="N248" i="6" s="1"/>
  <c r="D250" i="6"/>
  <c r="F250" i="6" s="1"/>
  <c r="H249" i="6"/>
  <c r="L249" i="6" s="1"/>
  <c r="C251" i="6"/>
  <c r="I249" i="6"/>
  <c r="B252" i="6"/>
  <c r="O252" i="6" s="1"/>
  <c r="A253" i="6"/>
  <c r="A254" i="7"/>
  <c r="B253" i="7"/>
  <c r="O253" i="7" s="1"/>
  <c r="A252" i="5"/>
  <c r="B251" i="5"/>
  <c r="D247" i="2"/>
  <c r="A249" i="2"/>
  <c r="B248" i="2"/>
  <c r="C248" i="2" s="1"/>
  <c r="P252" i="6" l="1"/>
  <c r="U252" i="6"/>
  <c r="W252" i="6"/>
  <c r="X252" i="6" s="1"/>
  <c r="S252" i="6"/>
  <c r="T252" i="6"/>
  <c r="Q252" i="6"/>
  <c r="V252" i="6" s="1"/>
  <c r="R252" i="6"/>
  <c r="G250" i="6"/>
  <c r="I250" i="6" s="1"/>
  <c r="Q253" i="7"/>
  <c r="P253" i="7"/>
  <c r="S253" i="7" s="1"/>
  <c r="R253" i="7"/>
  <c r="U253" i="7"/>
  <c r="T253" i="7"/>
  <c r="V253" i="7" s="1"/>
  <c r="W253" i="7" s="1"/>
  <c r="X253" i="7" s="1"/>
  <c r="E251" i="6"/>
  <c r="G251" i="6"/>
  <c r="V252" i="7"/>
  <c r="W252" i="7" s="1"/>
  <c r="X252" i="7" s="1"/>
  <c r="C251" i="5"/>
  <c r="D251" i="5"/>
  <c r="G251" i="7"/>
  <c r="I251" i="7" s="1"/>
  <c r="J250" i="7"/>
  <c r="L250" i="7"/>
  <c r="H251" i="7"/>
  <c r="L251" i="7" s="1"/>
  <c r="C253" i="7"/>
  <c r="E252" i="7"/>
  <c r="D252" i="7"/>
  <c r="F252" i="7" s="1"/>
  <c r="J249" i="6"/>
  <c r="H250" i="6"/>
  <c r="L250" i="6" s="1"/>
  <c r="D251" i="6"/>
  <c r="F251" i="6" s="1"/>
  <c r="K249" i="6"/>
  <c r="M249" i="6" s="1"/>
  <c r="C252" i="6"/>
  <c r="B253" i="6"/>
  <c r="O253" i="6" s="1"/>
  <c r="A254" i="6"/>
  <c r="A255" i="7"/>
  <c r="B254" i="7"/>
  <c r="O254" i="7" s="1"/>
  <c r="B252" i="5"/>
  <c r="A253" i="5"/>
  <c r="D248" i="2"/>
  <c r="B249" i="2"/>
  <c r="C249" i="2" s="1"/>
  <c r="A250" i="2"/>
  <c r="R254" i="7" l="1"/>
  <c r="P254" i="7"/>
  <c r="S254" i="7" s="1"/>
  <c r="Q254" i="7"/>
  <c r="V254" i="7" s="1"/>
  <c r="W254" i="7" s="1"/>
  <c r="X254" i="7" s="1"/>
  <c r="U254" i="7"/>
  <c r="T254" i="7"/>
  <c r="C252" i="5"/>
  <c r="D252" i="5"/>
  <c r="S253" i="6"/>
  <c r="Q253" i="6"/>
  <c r="V253" i="6" s="1"/>
  <c r="W253" i="6"/>
  <c r="X253" i="6" s="1"/>
  <c r="T253" i="6"/>
  <c r="R253" i="6"/>
  <c r="P253" i="6"/>
  <c r="U253" i="6"/>
  <c r="G252" i="7"/>
  <c r="I252" i="7" s="1"/>
  <c r="N249" i="6"/>
  <c r="C254" i="7"/>
  <c r="D253" i="7"/>
  <c r="F253" i="7" s="1"/>
  <c r="E253" i="7"/>
  <c r="K251" i="7"/>
  <c r="M251" i="7" s="1"/>
  <c r="N251" i="7" s="1"/>
  <c r="J251" i="7"/>
  <c r="H251" i="6"/>
  <c r="L251" i="6" s="1"/>
  <c r="E252" i="6"/>
  <c r="J250" i="6"/>
  <c r="I251" i="6"/>
  <c r="K250" i="6"/>
  <c r="M250" i="6" s="1"/>
  <c r="D252" i="6"/>
  <c r="F252" i="6" s="1"/>
  <c r="C253" i="6"/>
  <c r="B254" i="6"/>
  <c r="O254" i="6" s="1"/>
  <c r="A255" i="6"/>
  <c r="B255" i="7"/>
  <c r="O255" i="7" s="1"/>
  <c r="A256" i="7"/>
  <c r="B253" i="5"/>
  <c r="A254" i="5"/>
  <c r="A251" i="2"/>
  <c r="B250" i="2"/>
  <c r="C250" i="2" s="1"/>
  <c r="D249" i="2"/>
  <c r="D253" i="5" l="1"/>
  <c r="C253" i="5"/>
  <c r="P254" i="6"/>
  <c r="U254" i="6"/>
  <c r="W254" i="6"/>
  <c r="X254" i="6" s="1"/>
  <c r="Q254" i="6"/>
  <c r="V254" i="6" s="1"/>
  <c r="S254" i="6"/>
  <c r="R254" i="6"/>
  <c r="T254" i="6"/>
  <c r="P255" i="7"/>
  <c r="Q255" i="7"/>
  <c r="R255" i="7"/>
  <c r="S255" i="7"/>
  <c r="U255" i="7"/>
  <c r="T255" i="7"/>
  <c r="V255" i="7" s="1"/>
  <c r="W255" i="7" s="1"/>
  <c r="X255" i="7" s="1"/>
  <c r="G253" i="6"/>
  <c r="N250" i="6"/>
  <c r="G252" i="6"/>
  <c r="H252" i="7"/>
  <c r="K252" i="7" s="1"/>
  <c r="M252" i="7" s="1"/>
  <c r="N252" i="7" s="1"/>
  <c r="G253" i="7"/>
  <c r="H253" i="7" s="1"/>
  <c r="K253" i="7" s="1"/>
  <c r="M253" i="7" s="1"/>
  <c r="N253" i="7" s="1"/>
  <c r="L252" i="7"/>
  <c r="C255" i="7"/>
  <c r="D254" i="7"/>
  <c r="F254" i="7" s="1"/>
  <c r="E254" i="7"/>
  <c r="K251" i="6"/>
  <c r="M251" i="6" s="1"/>
  <c r="J251" i="6"/>
  <c r="N251" i="6" s="1"/>
  <c r="E253" i="6"/>
  <c r="I252" i="6"/>
  <c r="H252" i="6"/>
  <c r="L252" i="6" s="1"/>
  <c r="D253" i="6"/>
  <c r="F253" i="6" s="1"/>
  <c r="C254" i="6"/>
  <c r="B255" i="6"/>
  <c r="O255" i="6" s="1"/>
  <c r="A256" i="6"/>
  <c r="B256" i="7"/>
  <c r="O256" i="7" s="1"/>
  <c r="A257" i="7"/>
  <c r="A255" i="5"/>
  <c r="B254" i="5"/>
  <c r="D250" i="2"/>
  <c r="A252" i="2"/>
  <c r="B251" i="2"/>
  <c r="C251" i="2" s="1"/>
  <c r="Q255" i="6" l="1"/>
  <c r="V255" i="6" s="1"/>
  <c r="W255" i="6"/>
  <c r="X255" i="6" s="1"/>
  <c r="T255" i="6"/>
  <c r="R255" i="6"/>
  <c r="P255" i="6"/>
  <c r="U255" i="6"/>
  <c r="S255" i="6"/>
  <c r="G254" i="6"/>
  <c r="R256" i="7"/>
  <c r="P256" i="7"/>
  <c r="S256" i="7" s="1"/>
  <c r="Q256" i="7"/>
  <c r="T256" i="7"/>
  <c r="V256" i="7" s="1"/>
  <c r="W256" i="7" s="1"/>
  <c r="X256" i="7" s="1"/>
  <c r="U256" i="7"/>
  <c r="D254" i="5"/>
  <c r="C254" i="5"/>
  <c r="J252" i="7"/>
  <c r="I253" i="7"/>
  <c r="G254" i="7"/>
  <c r="H254" i="7" s="1"/>
  <c r="J254" i="7" s="1"/>
  <c r="J253" i="7"/>
  <c r="L253" i="7"/>
  <c r="E255" i="7"/>
  <c r="D255" i="7"/>
  <c r="F255" i="7" s="1"/>
  <c r="C256" i="7"/>
  <c r="I254" i="7"/>
  <c r="E254" i="6"/>
  <c r="K252" i="6"/>
  <c r="M252" i="6" s="1"/>
  <c r="H253" i="6"/>
  <c r="L253" i="6" s="1"/>
  <c r="I253" i="6"/>
  <c r="D254" i="6"/>
  <c r="F254" i="6" s="1"/>
  <c r="J252" i="6"/>
  <c r="N252" i="6" s="1"/>
  <c r="J253" i="6"/>
  <c r="C255" i="6"/>
  <c r="B256" i="6"/>
  <c r="O256" i="6" s="1"/>
  <c r="A257" i="6"/>
  <c r="A258" i="7"/>
  <c r="B257" i="7"/>
  <c r="O257" i="7" s="1"/>
  <c r="A256" i="5"/>
  <c r="B255" i="5"/>
  <c r="D251" i="2"/>
  <c r="B252" i="2"/>
  <c r="C252" i="2" s="1"/>
  <c r="A253" i="2"/>
  <c r="P257" i="7" l="1"/>
  <c r="S257" i="7" s="1"/>
  <c r="Q257" i="7"/>
  <c r="R257" i="7"/>
  <c r="U257" i="7"/>
  <c r="T257" i="7"/>
  <c r="E255" i="6"/>
  <c r="C255" i="5"/>
  <c r="D255" i="5"/>
  <c r="U256" i="6"/>
  <c r="W256" i="6"/>
  <c r="X256" i="6" s="1"/>
  <c r="Q256" i="6"/>
  <c r="V256" i="6" s="1"/>
  <c r="T256" i="6"/>
  <c r="P256" i="6"/>
  <c r="S256" i="6"/>
  <c r="R256" i="6"/>
  <c r="G255" i="7"/>
  <c r="L254" i="7"/>
  <c r="K254" i="7"/>
  <c r="M254" i="7" s="1"/>
  <c r="N254" i="7" s="1"/>
  <c r="I255" i="7"/>
  <c r="D256" i="7"/>
  <c r="F256" i="7" s="1"/>
  <c r="E256" i="7"/>
  <c r="H255" i="7"/>
  <c r="C257" i="7"/>
  <c r="K253" i="6"/>
  <c r="M253" i="6" s="1"/>
  <c r="N253" i="6" s="1"/>
  <c r="H254" i="6"/>
  <c r="L254" i="6" s="1"/>
  <c r="I254" i="6"/>
  <c r="D255" i="6"/>
  <c r="F255" i="6" s="1"/>
  <c r="C256" i="6"/>
  <c r="B257" i="6"/>
  <c r="O257" i="6" s="1"/>
  <c r="A258" i="6"/>
  <c r="A259" i="7"/>
  <c r="B258" i="7"/>
  <c r="O258" i="7" s="1"/>
  <c r="B256" i="5"/>
  <c r="A257" i="5"/>
  <c r="B253" i="2"/>
  <c r="C253" i="2" s="1"/>
  <c r="A254" i="2"/>
  <c r="D252" i="2"/>
  <c r="G255" i="6" l="1"/>
  <c r="C256" i="5"/>
  <c r="D256" i="5"/>
  <c r="Q257" i="6"/>
  <c r="V257" i="6" s="1"/>
  <c r="W257" i="6"/>
  <c r="X257" i="6" s="1"/>
  <c r="T257" i="6"/>
  <c r="R257" i="6"/>
  <c r="P257" i="6"/>
  <c r="S257" i="6"/>
  <c r="U257" i="6"/>
  <c r="R258" i="7"/>
  <c r="P258" i="7"/>
  <c r="S258" i="7" s="1"/>
  <c r="Q258" i="7"/>
  <c r="T258" i="7"/>
  <c r="U258" i="7"/>
  <c r="E256" i="6"/>
  <c r="V257" i="7"/>
  <c r="W257" i="7" s="1"/>
  <c r="X257" i="7" s="1"/>
  <c r="G256" i="7"/>
  <c r="I256" i="7" s="1"/>
  <c r="J254" i="6"/>
  <c r="D257" i="7"/>
  <c r="F257" i="7" s="1"/>
  <c r="E257" i="7"/>
  <c r="C258" i="7"/>
  <c r="J255" i="7"/>
  <c r="K255" i="7"/>
  <c r="M255" i="7" s="1"/>
  <c r="N255" i="7" s="1"/>
  <c r="L255" i="7"/>
  <c r="H256" i="7"/>
  <c r="K254" i="6"/>
  <c r="M254" i="6" s="1"/>
  <c r="N254" i="6" s="1"/>
  <c r="H255" i="6"/>
  <c r="L255" i="6" s="1"/>
  <c r="I255" i="6"/>
  <c r="D256" i="6"/>
  <c r="F256" i="6" s="1"/>
  <c r="C257" i="6"/>
  <c r="B258" i="6"/>
  <c r="O258" i="6" s="1"/>
  <c r="A259" i="6"/>
  <c r="B259" i="7"/>
  <c r="O259" i="7" s="1"/>
  <c r="A260" i="7"/>
  <c r="B257" i="5"/>
  <c r="A258" i="5"/>
  <c r="B254" i="2"/>
  <c r="C254" i="2" s="1"/>
  <c r="A255" i="2"/>
  <c r="D253" i="2"/>
  <c r="R259" i="7" l="1"/>
  <c r="Q259" i="7"/>
  <c r="V259" i="7" s="1"/>
  <c r="W259" i="7" s="1"/>
  <c r="X259" i="7" s="1"/>
  <c r="P259" i="7"/>
  <c r="S259" i="7" s="1"/>
  <c r="U259" i="7"/>
  <c r="T259" i="7"/>
  <c r="V258" i="7"/>
  <c r="W258" i="7" s="1"/>
  <c r="X258" i="7" s="1"/>
  <c r="D257" i="5"/>
  <c r="C257" i="5"/>
  <c r="T258" i="6"/>
  <c r="S258" i="6"/>
  <c r="P258" i="6"/>
  <c r="R258" i="6"/>
  <c r="U258" i="6"/>
  <c r="W258" i="6"/>
  <c r="X258" i="6" s="1"/>
  <c r="Q258" i="6"/>
  <c r="V258" i="6" s="1"/>
  <c r="G256" i="6"/>
  <c r="G257" i="7"/>
  <c r="I257" i="7" s="1"/>
  <c r="C259" i="7"/>
  <c r="E258" i="7"/>
  <c r="D258" i="7"/>
  <c r="F258" i="7" s="1"/>
  <c r="J256" i="7"/>
  <c r="L256" i="7"/>
  <c r="K256" i="7"/>
  <c r="M256" i="7" s="1"/>
  <c r="N256" i="7" s="1"/>
  <c r="J255" i="6"/>
  <c r="K255" i="6"/>
  <c r="M255" i="6" s="1"/>
  <c r="N255" i="6" s="1"/>
  <c r="I256" i="6"/>
  <c r="H256" i="6"/>
  <c r="L256" i="6" s="1"/>
  <c r="D257" i="6"/>
  <c r="F257" i="6" s="1"/>
  <c r="E257" i="6"/>
  <c r="C258" i="6"/>
  <c r="B259" i="6"/>
  <c r="O259" i="6" s="1"/>
  <c r="A260" i="6"/>
  <c r="B260" i="7"/>
  <c r="O260" i="7" s="1"/>
  <c r="A261" i="7"/>
  <c r="A259" i="5"/>
  <c r="B258" i="5"/>
  <c r="A256" i="2"/>
  <c r="B255" i="2"/>
  <c r="C255" i="2" s="1"/>
  <c r="D254" i="2"/>
  <c r="R260" i="7" l="1"/>
  <c r="Q260" i="7"/>
  <c r="P260" i="7"/>
  <c r="S260" i="7" s="1"/>
  <c r="U260" i="7"/>
  <c r="T260" i="7"/>
  <c r="H257" i="7"/>
  <c r="G257" i="6"/>
  <c r="E258" i="6"/>
  <c r="C258" i="5"/>
  <c r="D258" i="5"/>
  <c r="R259" i="6"/>
  <c r="P259" i="6"/>
  <c r="U259" i="6"/>
  <c r="S259" i="6"/>
  <c r="Q259" i="6"/>
  <c r="V259" i="6" s="1"/>
  <c r="T259" i="6"/>
  <c r="W259" i="6"/>
  <c r="X259" i="6" s="1"/>
  <c r="G258" i="7"/>
  <c r="I258" i="7" s="1"/>
  <c r="H258" i="7"/>
  <c r="L258" i="7" s="1"/>
  <c r="D259" i="7"/>
  <c r="F259" i="7" s="1"/>
  <c r="E259" i="7"/>
  <c r="C260" i="7"/>
  <c r="J257" i="7"/>
  <c r="K257" i="7"/>
  <c r="M257" i="7" s="1"/>
  <c r="N257" i="7" s="1"/>
  <c r="L257" i="7"/>
  <c r="K256" i="6"/>
  <c r="M256" i="6" s="1"/>
  <c r="J256" i="6"/>
  <c r="H257" i="6"/>
  <c r="L257" i="6" s="1"/>
  <c r="I257" i="6"/>
  <c r="D258" i="6"/>
  <c r="F258" i="6" s="1"/>
  <c r="J257" i="6"/>
  <c r="C259" i="6"/>
  <c r="B260" i="6"/>
  <c r="O260" i="6" s="1"/>
  <c r="A261" i="6"/>
  <c r="A262" i="7"/>
  <c r="B261" i="7"/>
  <c r="O261" i="7" s="1"/>
  <c r="A260" i="5"/>
  <c r="B259" i="5"/>
  <c r="D255" i="2"/>
  <c r="B256" i="2"/>
  <c r="C256" i="2" s="1"/>
  <c r="A257" i="2"/>
  <c r="C259" i="5" l="1"/>
  <c r="D259" i="5"/>
  <c r="U260" i="6"/>
  <c r="P260" i="6"/>
  <c r="Q260" i="6"/>
  <c r="V260" i="6" s="1"/>
  <c r="W260" i="6"/>
  <c r="X260" i="6" s="1"/>
  <c r="S260" i="6"/>
  <c r="T260" i="6"/>
  <c r="R260" i="6"/>
  <c r="P261" i="7"/>
  <c r="Q261" i="7"/>
  <c r="V261" i="7" s="1"/>
  <c r="W261" i="7" s="1"/>
  <c r="X261" i="7" s="1"/>
  <c r="R261" i="7"/>
  <c r="S261" i="7"/>
  <c r="T261" i="7"/>
  <c r="U261" i="7"/>
  <c r="E259" i="6"/>
  <c r="G258" i="6"/>
  <c r="V260" i="7"/>
  <c r="W260" i="7" s="1"/>
  <c r="X260" i="7" s="1"/>
  <c r="G259" i="7"/>
  <c r="I259" i="7" s="1"/>
  <c r="N256" i="6"/>
  <c r="C261" i="7"/>
  <c r="J258" i="7"/>
  <c r="K258" i="7"/>
  <c r="M258" i="7" s="1"/>
  <c r="N258" i="7" s="1"/>
  <c r="E260" i="7"/>
  <c r="D260" i="7"/>
  <c r="F260" i="7" s="1"/>
  <c r="K257" i="6"/>
  <c r="M257" i="6" s="1"/>
  <c r="N257" i="6" s="1"/>
  <c r="I258" i="6"/>
  <c r="H258" i="6"/>
  <c r="L258" i="6" s="1"/>
  <c r="D259" i="6"/>
  <c r="F259" i="6" s="1"/>
  <c r="C260" i="6"/>
  <c r="B261" i="6"/>
  <c r="O261" i="6" s="1"/>
  <c r="A262" i="6"/>
  <c r="A263" i="7"/>
  <c r="B262" i="7"/>
  <c r="O262" i="7" s="1"/>
  <c r="B260" i="5"/>
  <c r="A261" i="5"/>
  <c r="B257" i="2"/>
  <c r="C257" i="2" s="1"/>
  <c r="A258" i="2"/>
  <c r="D256" i="2"/>
  <c r="H259" i="7" l="1"/>
  <c r="C260" i="5"/>
  <c r="D260" i="5"/>
  <c r="T261" i="6"/>
  <c r="R261" i="6"/>
  <c r="P261" i="6"/>
  <c r="U261" i="6"/>
  <c r="S261" i="6"/>
  <c r="Q261" i="6"/>
  <c r="V261" i="6" s="1"/>
  <c r="W261" i="6"/>
  <c r="X261" i="6" s="1"/>
  <c r="R262" i="7"/>
  <c r="P262" i="7"/>
  <c r="S262" i="7" s="1"/>
  <c r="T262" i="7" s="1"/>
  <c r="Q262" i="7"/>
  <c r="V262" i="7" s="1"/>
  <c r="W262" i="7" s="1"/>
  <c r="X262" i="7" s="1"/>
  <c r="U262" i="7"/>
  <c r="G260" i="6"/>
  <c r="G259" i="6"/>
  <c r="I259" i="6" s="1"/>
  <c r="G260" i="7"/>
  <c r="I260" i="7"/>
  <c r="H260" i="7"/>
  <c r="L260" i="7" s="1"/>
  <c r="C262" i="7"/>
  <c r="E261" i="7"/>
  <c r="D261" i="7"/>
  <c r="F261" i="7" s="1"/>
  <c r="K259" i="7"/>
  <c r="M259" i="7" s="1"/>
  <c r="N259" i="7" s="1"/>
  <c r="J259" i="7"/>
  <c r="L259" i="7"/>
  <c r="K258" i="6"/>
  <c r="M258" i="6" s="1"/>
  <c r="J258" i="6"/>
  <c r="H259" i="6"/>
  <c r="L259" i="6" s="1"/>
  <c r="D260" i="6"/>
  <c r="F260" i="6" s="1"/>
  <c r="E260" i="6"/>
  <c r="C261" i="6"/>
  <c r="B262" i="6"/>
  <c r="O262" i="6" s="1"/>
  <c r="A263" i="6"/>
  <c r="B263" i="7"/>
  <c r="O263" i="7" s="1"/>
  <c r="A264" i="7"/>
  <c r="B261" i="5"/>
  <c r="A262" i="5"/>
  <c r="A259" i="2"/>
  <c r="B258" i="2"/>
  <c r="C258" i="2" s="1"/>
  <c r="D257" i="2"/>
  <c r="Q263" i="7" l="1"/>
  <c r="P263" i="7"/>
  <c r="S263" i="7" s="1"/>
  <c r="R263" i="7"/>
  <c r="U263" i="7"/>
  <c r="T263" i="7"/>
  <c r="V263" i="7" s="1"/>
  <c r="W263" i="7" s="1"/>
  <c r="X263" i="7" s="1"/>
  <c r="E261" i="6"/>
  <c r="G261" i="6"/>
  <c r="D261" i="5"/>
  <c r="C261" i="5"/>
  <c r="P262" i="6"/>
  <c r="U262" i="6"/>
  <c r="W262" i="6"/>
  <c r="X262" i="6" s="1"/>
  <c r="Q262" i="6"/>
  <c r="V262" i="6" s="1"/>
  <c r="S262" i="6"/>
  <c r="T262" i="6"/>
  <c r="R262" i="6"/>
  <c r="G261" i="7"/>
  <c r="N258" i="6"/>
  <c r="H261" i="7"/>
  <c r="J261" i="7" s="1"/>
  <c r="D262" i="7"/>
  <c r="F262" i="7" s="1"/>
  <c r="E262" i="7"/>
  <c r="I261" i="7"/>
  <c r="J260" i="7"/>
  <c r="K260" i="7"/>
  <c r="M260" i="7" s="1"/>
  <c r="N260" i="7" s="1"/>
  <c r="C263" i="7"/>
  <c r="J259" i="6"/>
  <c r="K259" i="6"/>
  <c r="M259" i="6" s="1"/>
  <c r="I260" i="6"/>
  <c r="H260" i="6"/>
  <c r="L260" i="6" s="1"/>
  <c r="D261" i="6"/>
  <c r="F261" i="6" s="1"/>
  <c r="C262" i="6"/>
  <c r="A264" i="6"/>
  <c r="B263" i="6"/>
  <c r="O263" i="6" s="1"/>
  <c r="B264" i="7"/>
  <c r="O264" i="7" s="1"/>
  <c r="A265" i="7"/>
  <c r="A263" i="5"/>
  <c r="B262" i="5"/>
  <c r="D258" i="2"/>
  <c r="A260" i="2"/>
  <c r="B259" i="2"/>
  <c r="C259" i="2" s="1"/>
  <c r="R264" i="7" l="1"/>
  <c r="P264" i="7"/>
  <c r="S264" i="7" s="1"/>
  <c r="Q264" i="7"/>
  <c r="V264" i="7" s="1"/>
  <c r="W264" i="7" s="1"/>
  <c r="X264" i="7" s="1"/>
  <c r="T264" i="7"/>
  <c r="U264" i="7"/>
  <c r="N259" i="6"/>
  <c r="E262" i="6"/>
  <c r="G262" i="6"/>
  <c r="D262" i="5"/>
  <c r="C262" i="5"/>
  <c r="P263" i="6"/>
  <c r="U263" i="6"/>
  <c r="S263" i="6"/>
  <c r="Q263" i="6"/>
  <c r="V263" i="6" s="1"/>
  <c r="W263" i="6"/>
  <c r="X263" i="6" s="1"/>
  <c r="T263" i="6"/>
  <c r="R263" i="6"/>
  <c r="L261" i="7"/>
  <c r="G262" i="7"/>
  <c r="H262" i="7" s="1"/>
  <c r="K261" i="7"/>
  <c r="M261" i="7" s="1"/>
  <c r="N261" i="7" s="1"/>
  <c r="C264" i="7"/>
  <c r="E263" i="7"/>
  <c r="D263" i="7"/>
  <c r="F263" i="7" s="1"/>
  <c r="K260" i="6"/>
  <c r="M260" i="6" s="1"/>
  <c r="J260" i="6"/>
  <c r="I261" i="6"/>
  <c r="H261" i="6"/>
  <c r="L261" i="6" s="1"/>
  <c r="D262" i="6"/>
  <c r="F262" i="6" s="1"/>
  <c r="C263" i="6"/>
  <c r="B264" i="6"/>
  <c r="O264" i="6" s="1"/>
  <c r="A265" i="6"/>
  <c r="A266" i="7"/>
  <c r="B265" i="7"/>
  <c r="O265" i="7" s="1"/>
  <c r="A264" i="5"/>
  <c r="B263" i="5"/>
  <c r="D259" i="2"/>
  <c r="A261" i="2"/>
  <c r="B260" i="2"/>
  <c r="C260" i="2" s="1"/>
  <c r="D263" i="5" l="1"/>
  <c r="C263" i="5"/>
  <c r="P265" i="7"/>
  <c r="R265" i="7"/>
  <c r="Q265" i="7"/>
  <c r="S265" i="7"/>
  <c r="U265" i="7"/>
  <c r="T265" i="7"/>
  <c r="V265" i="7" s="1"/>
  <c r="W265" i="7" s="1"/>
  <c r="X265" i="7" s="1"/>
  <c r="T264" i="6"/>
  <c r="R264" i="6"/>
  <c r="P264" i="6"/>
  <c r="U264" i="6"/>
  <c r="S264" i="6"/>
  <c r="Q264" i="6"/>
  <c r="V264" i="6" s="1"/>
  <c r="W264" i="6"/>
  <c r="X264" i="6" s="1"/>
  <c r="G263" i="6"/>
  <c r="I262" i="7"/>
  <c r="K262" i="7"/>
  <c r="M262" i="7" s="1"/>
  <c r="N262" i="7" s="1"/>
  <c r="L262" i="7"/>
  <c r="J262" i="7"/>
  <c r="G263" i="7"/>
  <c r="H263" i="7" s="1"/>
  <c r="L263" i="7" s="1"/>
  <c r="N260" i="6"/>
  <c r="I263" i="7"/>
  <c r="D264" i="7"/>
  <c r="F264" i="7" s="1"/>
  <c r="E264" i="7"/>
  <c r="C265" i="7"/>
  <c r="K261" i="6"/>
  <c r="M261" i="6" s="1"/>
  <c r="J261" i="6"/>
  <c r="N261" i="6" s="1"/>
  <c r="H262" i="6"/>
  <c r="L262" i="6" s="1"/>
  <c r="I262" i="6"/>
  <c r="D263" i="6"/>
  <c r="F263" i="6" s="1"/>
  <c r="E263" i="6"/>
  <c r="C264" i="6"/>
  <c r="A266" i="6"/>
  <c r="B265" i="6"/>
  <c r="O265" i="6" s="1"/>
  <c r="A267" i="7"/>
  <c r="B266" i="7"/>
  <c r="O266" i="7" s="1"/>
  <c r="B264" i="5"/>
  <c r="A265" i="5"/>
  <c r="D260" i="2"/>
  <c r="B261" i="2"/>
  <c r="C261" i="2" s="1"/>
  <c r="A262" i="2"/>
  <c r="C264" i="5" l="1"/>
  <c r="D264" i="5"/>
  <c r="R266" i="7"/>
  <c r="Q266" i="7"/>
  <c r="P266" i="7"/>
  <c r="S266" i="7" s="1"/>
  <c r="T266" i="7"/>
  <c r="U266" i="7"/>
  <c r="G264" i="6"/>
  <c r="R265" i="6"/>
  <c r="P265" i="6"/>
  <c r="U265" i="6"/>
  <c r="S265" i="6"/>
  <c r="Q265" i="6"/>
  <c r="V265" i="6" s="1"/>
  <c r="W265" i="6"/>
  <c r="X265" i="6" s="1"/>
  <c r="T265" i="6"/>
  <c r="G264" i="7"/>
  <c r="H264" i="7" s="1"/>
  <c r="L264" i="7" s="1"/>
  <c r="C266" i="7"/>
  <c r="D265" i="7"/>
  <c r="F265" i="7" s="1"/>
  <c r="E265" i="7"/>
  <c r="J263" i="7"/>
  <c r="K263" i="7"/>
  <c r="M263" i="7" s="1"/>
  <c r="N263" i="7" s="1"/>
  <c r="E264" i="6"/>
  <c r="J262" i="6"/>
  <c r="K262" i="6"/>
  <c r="M262" i="6" s="1"/>
  <c r="I263" i="6"/>
  <c r="H263" i="6"/>
  <c r="L263" i="6" s="1"/>
  <c r="D264" i="6"/>
  <c r="F264" i="6" s="1"/>
  <c r="C265" i="6"/>
  <c r="B266" i="6"/>
  <c r="O266" i="6" s="1"/>
  <c r="A267" i="6"/>
  <c r="B267" i="7"/>
  <c r="O267" i="7" s="1"/>
  <c r="A268" i="7"/>
  <c r="B265" i="5"/>
  <c r="A266" i="5"/>
  <c r="A263" i="2"/>
  <c r="B262" i="2"/>
  <c r="C262" i="2" s="1"/>
  <c r="D261" i="2"/>
  <c r="W266" i="6" l="1"/>
  <c r="X266" i="6" s="1"/>
  <c r="Q266" i="6"/>
  <c r="V266" i="6" s="1"/>
  <c r="S266" i="6"/>
  <c r="T266" i="6"/>
  <c r="R266" i="6"/>
  <c r="P266" i="6"/>
  <c r="U266" i="6"/>
  <c r="I264" i="7"/>
  <c r="V266" i="7"/>
  <c r="W266" i="7" s="1"/>
  <c r="X266" i="7" s="1"/>
  <c r="D265" i="5"/>
  <c r="C265" i="5"/>
  <c r="P267" i="7"/>
  <c r="Q267" i="7"/>
  <c r="V267" i="7" s="1"/>
  <c r="W267" i="7" s="1"/>
  <c r="X267" i="7" s="1"/>
  <c r="R267" i="7"/>
  <c r="S267" i="7"/>
  <c r="T267" i="7"/>
  <c r="U267" i="7"/>
  <c r="N262" i="6"/>
  <c r="G265" i="7"/>
  <c r="H265" i="7" s="1"/>
  <c r="C267" i="7"/>
  <c r="J264" i="7"/>
  <c r="K264" i="7"/>
  <c r="M264" i="7" s="1"/>
  <c r="N264" i="7" s="1"/>
  <c r="E266" i="7"/>
  <c r="D266" i="7"/>
  <c r="F266" i="7" s="1"/>
  <c r="E265" i="6"/>
  <c r="K263" i="6"/>
  <c r="M263" i="6" s="1"/>
  <c r="H264" i="6"/>
  <c r="L264" i="6" s="1"/>
  <c r="I264" i="6"/>
  <c r="D265" i="6"/>
  <c r="F265" i="6" s="1"/>
  <c r="J263" i="6"/>
  <c r="N263" i="6" s="1"/>
  <c r="C266" i="6"/>
  <c r="B267" i="6"/>
  <c r="O267" i="6" s="1"/>
  <c r="A268" i="6"/>
  <c r="B268" i="7"/>
  <c r="O268" i="7" s="1"/>
  <c r="A269" i="7"/>
  <c r="A267" i="5"/>
  <c r="B266" i="5"/>
  <c r="D262" i="2"/>
  <c r="A264" i="2"/>
  <c r="B263" i="2"/>
  <c r="C263" i="2" s="1"/>
  <c r="P267" i="6" l="1"/>
  <c r="S267" i="6"/>
  <c r="Q267" i="6"/>
  <c r="V267" i="6" s="1"/>
  <c r="W267" i="6"/>
  <c r="X267" i="6" s="1"/>
  <c r="T267" i="6"/>
  <c r="R267" i="6"/>
  <c r="U267" i="6"/>
  <c r="I265" i="7"/>
  <c r="C266" i="5"/>
  <c r="D266" i="5"/>
  <c r="G265" i="6"/>
  <c r="I265" i="6" s="1"/>
  <c r="R268" i="7"/>
  <c r="Q268" i="7"/>
  <c r="P268" i="7"/>
  <c r="S268" i="7" s="1"/>
  <c r="U268" i="7"/>
  <c r="T268" i="7"/>
  <c r="G266" i="7"/>
  <c r="I266" i="7"/>
  <c r="H266" i="7"/>
  <c r="C268" i="7"/>
  <c r="D267" i="7"/>
  <c r="F267" i="7" s="1"/>
  <c r="E267" i="7"/>
  <c r="J265" i="7"/>
  <c r="K265" i="7"/>
  <c r="M265" i="7" s="1"/>
  <c r="N265" i="7" s="1"/>
  <c r="L265" i="7"/>
  <c r="J264" i="6"/>
  <c r="K264" i="6"/>
  <c r="M264" i="6" s="1"/>
  <c r="H265" i="6"/>
  <c r="L265" i="6" s="1"/>
  <c r="D266" i="6"/>
  <c r="F266" i="6" s="1"/>
  <c r="E266" i="6"/>
  <c r="C267" i="6"/>
  <c r="B268" i="6"/>
  <c r="O268" i="6" s="1"/>
  <c r="A269" i="6"/>
  <c r="A270" i="7"/>
  <c r="B269" i="7"/>
  <c r="O269" i="7" s="1"/>
  <c r="A268" i="5"/>
  <c r="B267" i="5"/>
  <c r="D263" i="2"/>
  <c r="A265" i="2"/>
  <c r="B264" i="2"/>
  <c r="C264" i="2" s="1"/>
  <c r="G266" i="6" l="1"/>
  <c r="C267" i="5"/>
  <c r="D267" i="5"/>
  <c r="N264" i="6"/>
  <c r="S268" i="6"/>
  <c r="T268" i="6"/>
  <c r="R268" i="6"/>
  <c r="P268" i="6"/>
  <c r="U268" i="6"/>
  <c r="W268" i="6"/>
  <c r="X268" i="6" s="1"/>
  <c r="Q268" i="6"/>
  <c r="V268" i="6" s="1"/>
  <c r="R269" i="7"/>
  <c r="Q269" i="7"/>
  <c r="P269" i="7"/>
  <c r="S269" i="7"/>
  <c r="U269" i="7"/>
  <c r="T269" i="7"/>
  <c r="V269" i="7" s="1"/>
  <c r="W269" i="7" s="1"/>
  <c r="X269" i="7" s="1"/>
  <c r="V268" i="7"/>
  <c r="W268" i="7" s="1"/>
  <c r="X268" i="7" s="1"/>
  <c r="G267" i="7"/>
  <c r="C269" i="7"/>
  <c r="E268" i="7"/>
  <c r="D268" i="7"/>
  <c r="F268" i="7" s="1"/>
  <c r="H267" i="7"/>
  <c r="J266" i="7"/>
  <c r="K266" i="7"/>
  <c r="M266" i="7" s="1"/>
  <c r="N266" i="7" s="1"/>
  <c r="L266" i="7"/>
  <c r="I267" i="7"/>
  <c r="J265" i="6"/>
  <c r="K265" i="6"/>
  <c r="M265" i="6" s="1"/>
  <c r="H266" i="6"/>
  <c r="L266" i="6" s="1"/>
  <c r="I266" i="6"/>
  <c r="D267" i="6"/>
  <c r="F267" i="6" s="1"/>
  <c r="E267" i="6"/>
  <c r="C268" i="6"/>
  <c r="B269" i="6"/>
  <c r="O269" i="6" s="1"/>
  <c r="A270" i="6"/>
  <c r="A271" i="7"/>
  <c r="B270" i="7"/>
  <c r="O270" i="7" s="1"/>
  <c r="B268" i="5"/>
  <c r="A269" i="5"/>
  <c r="D264" i="2"/>
  <c r="B265" i="2"/>
  <c r="C265" i="2" s="1"/>
  <c r="A266" i="2"/>
  <c r="R270" i="7" l="1"/>
  <c r="P270" i="7"/>
  <c r="S270" i="7" s="1"/>
  <c r="Q270" i="7"/>
  <c r="V270" i="7" s="1"/>
  <c r="W270" i="7" s="1"/>
  <c r="X270" i="7" s="1"/>
  <c r="U270" i="7"/>
  <c r="T270" i="7"/>
  <c r="J266" i="6"/>
  <c r="G267" i="6"/>
  <c r="C268" i="5"/>
  <c r="D268" i="5"/>
  <c r="S269" i="6"/>
  <c r="Q269" i="6"/>
  <c r="V269" i="6" s="1"/>
  <c r="W269" i="6"/>
  <c r="X269" i="6" s="1"/>
  <c r="T269" i="6"/>
  <c r="R269" i="6"/>
  <c r="P269" i="6"/>
  <c r="U269" i="6"/>
  <c r="N265" i="6"/>
  <c r="G268" i="7"/>
  <c r="H268" i="7" s="1"/>
  <c r="L268" i="7" s="1"/>
  <c r="I268" i="7"/>
  <c r="C270" i="7"/>
  <c r="L267" i="7"/>
  <c r="J267" i="7"/>
  <c r="K267" i="7"/>
  <c r="M267" i="7" s="1"/>
  <c r="N267" i="7" s="1"/>
  <c r="E269" i="7"/>
  <c r="D269" i="7"/>
  <c r="F269" i="7" s="1"/>
  <c r="N266" i="6"/>
  <c r="K266" i="6"/>
  <c r="M266" i="6" s="1"/>
  <c r="H267" i="6"/>
  <c r="L267" i="6" s="1"/>
  <c r="I267" i="6"/>
  <c r="E268" i="6"/>
  <c r="D268" i="6"/>
  <c r="F268" i="6" s="1"/>
  <c r="C269" i="6"/>
  <c r="B270" i="6"/>
  <c r="O270" i="6" s="1"/>
  <c r="A271" i="6"/>
  <c r="B271" i="7"/>
  <c r="O271" i="7" s="1"/>
  <c r="A272" i="7"/>
  <c r="B269" i="5"/>
  <c r="A270" i="5"/>
  <c r="A267" i="2"/>
  <c r="B266" i="2"/>
  <c r="C266" i="2" s="1"/>
  <c r="D265" i="2"/>
  <c r="D269" i="5" l="1"/>
  <c r="C269" i="5"/>
  <c r="Q270" i="6"/>
  <c r="V270" i="6" s="1"/>
  <c r="S270" i="6"/>
  <c r="T270" i="6"/>
  <c r="R270" i="6"/>
  <c r="P270" i="6"/>
  <c r="W270" i="6"/>
  <c r="X270" i="6" s="1"/>
  <c r="U270" i="6"/>
  <c r="Q271" i="7"/>
  <c r="R271" i="7"/>
  <c r="P271" i="7"/>
  <c r="S271" i="7" s="1"/>
  <c r="U271" i="7" s="1"/>
  <c r="T271" i="7"/>
  <c r="G268" i="6"/>
  <c r="G269" i="7"/>
  <c r="H269" i="7" s="1"/>
  <c r="J269" i="7" s="1"/>
  <c r="C271" i="7"/>
  <c r="J268" i="7"/>
  <c r="K268" i="7"/>
  <c r="M268" i="7" s="1"/>
  <c r="N268" i="7" s="1"/>
  <c r="D270" i="7"/>
  <c r="F270" i="7" s="1"/>
  <c r="E270" i="7"/>
  <c r="I268" i="6"/>
  <c r="K267" i="6"/>
  <c r="M267" i="6" s="1"/>
  <c r="J267" i="6"/>
  <c r="N267" i="6" s="1"/>
  <c r="H268" i="6"/>
  <c r="L268" i="6" s="1"/>
  <c r="D269" i="6"/>
  <c r="F269" i="6" s="1"/>
  <c r="E269" i="6"/>
  <c r="C270" i="6"/>
  <c r="B271" i="6"/>
  <c r="O271" i="6" s="1"/>
  <c r="A272" i="6"/>
  <c r="B272" i="7"/>
  <c r="O272" i="7" s="1"/>
  <c r="A273" i="7"/>
  <c r="A271" i="5"/>
  <c r="B270" i="5"/>
  <c r="D266" i="2"/>
  <c r="A268" i="2"/>
  <c r="B267" i="2"/>
  <c r="C267" i="2" s="1"/>
  <c r="D270" i="5" l="1"/>
  <c r="C270" i="5"/>
  <c r="R271" i="6"/>
  <c r="T271" i="6"/>
  <c r="P271" i="6"/>
  <c r="U271" i="6"/>
  <c r="S271" i="6"/>
  <c r="Q271" i="6"/>
  <c r="V271" i="6" s="1"/>
  <c r="W271" i="6"/>
  <c r="X271" i="6" s="1"/>
  <c r="V271" i="7"/>
  <c r="W271" i="7" s="1"/>
  <c r="X271" i="7" s="1"/>
  <c r="G269" i="6"/>
  <c r="R272" i="7"/>
  <c r="S272" i="7"/>
  <c r="P272" i="7"/>
  <c r="Q272" i="7"/>
  <c r="V272" i="7" s="1"/>
  <c r="W272" i="7" s="1"/>
  <c r="X272" i="7" s="1"/>
  <c r="U272" i="7"/>
  <c r="T272" i="7"/>
  <c r="I269" i="7"/>
  <c r="G270" i="7"/>
  <c r="H270" i="7" s="1"/>
  <c r="J270" i="7" s="1"/>
  <c r="L269" i="7"/>
  <c r="K269" i="7"/>
  <c r="M269" i="7" s="1"/>
  <c r="N269" i="7" s="1"/>
  <c r="D271" i="7"/>
  <c r="G271" i="7" s="1"/>
  <c r="E271" i="7"/>
  <c r="C272" i="7"/>
  <c r="K268" i="6"/>
  <c r="M268" i="6" s="1"/>
  <c r="J268" i="6"/>
  <c r="H269" i="6"/>
  <c r="L269" i="6" s="1"/>
  <c r="I269" i="6"/>
  <c r="D270" i="6"/>
  <c r="F270" i="6" s="1"/>
  <c r="E270" i="6"/>
  <c r="C271" i="6"/>
  <c r="B272" i="6"/>
  <c r="O272" i="6" s="1"/>
  <c r="A273" i="6"/>
  <c r="A274" i="7"/>
  <c r="B273" i="7"/>
  <c r="O273" i="7" s="1"/>
  <c r="A272" i="5"/>
  <c r="B271" i="5"/>
  <c r="D267" i="2"/>
  <c r="B268" i="2"/>
  <c r="C268" i="2" s="1"/>
  <c r="A269" i="2"/>
  <c r="G270" i="6" l="1"/>
  <c r="D271" i="5"/>
  <c r="C271" i="5"/>
  <c r="T272" i="6"/>
  <c r="R272" i="6"/>
  <c r="P272" i="6"/>
  <c r="U272" i="6"/>
  <c r="W272" i="6"/>
  <c r="X272" i="6" s="1"/>
  <c r="S272" i="6"/>
  <c r="Q272" i="6"/>
  <c r="V272" i="6" s="1"/>
  <c r="I270" i="7"/>
  <c r="Q273" i="7"/>
  <c r="V273" i="7" s="1"/>
  <c r="W273" i="7" s="1"/>
  <c r="X273" i="7" s="1"/>
  <c r="P273" i="7"/>
  <c r="S273" i="7" s="1"/>
  <c r="R273" i="7"/>
  <c r="U273" i="7"/>
  <c r="T273" i="7"/>
  <c r="E271" i="6"/>
  <c r="N268" i="6"/>
  <c r="L270" i="7"/>
  <c r="K270" i="7"/>
  <c r="M270" i="7" s="1"/>
  <c r="N270" i="7" s="1"/>
  <c r="F271" i="7"/>
  <c r="I271" i="7" s="1"/>
  <c r="E272" i="7"/>
  <c r="D272" i="7"/>
  <c r="F272" i="7" s="1"/>
  <c r="C273" i="7"/>
  <c r="H270" i="6"/>
  <c r="L270" i="6" s="1"/>
  <c r="I270" i="6"/>
  <c r="K269" i="6"/>
  <c r="M269" i="6" s="1"/>
  <c r="J269" i="6"/>
  <c r="D271" i="6"/>
  <c r="F271" i="6" s="1"/>
  <c r="C272" i="6"/>
  <c r="B273" i="6"/>
  <c r="O273" i="6" s="1"/>
  <c r="A274" i="6"/>
  <c r="A275" i="7"/>
  <c r="B274" i="7"/>
  <c r="O274" i="7" s="1"/>
  <c r="B272" i="5"/>
  <c r="A273" i="5"/>
  <c r="B269" i="2"/>
  <c r="C269" i="2" s="1"/>
  <c r="A270" i="2"/>
  <c r="D268" i="2"/>
  <c r="C272" i="5" l="1"/>
  <c r="D272" i="5"/>
  <c r="R274" i="7"/>
  <c r="Q274" i="7"/>
  <c r="P274" i="7"/>
  <c r="S274" i="7" s="1"/>
  <c r="U274" i="7"/>
  <c r="T274" i="7"/>
  <c r="V274" i="7" s="1"/>
  <c r="W274" i="7" s="1"/>
  <c r="X274" i="7" s="1"/>
  <c r="G271" i="6"/>
  <c r="W273" i="6"/>
  <c r="X273" i="6" s="1"/>
  <c r="T273" i="6"/>
  <c r="R273" i="6"/>
  <c r="P273" i="6"/>
  <c r="U273" i="6"/>
  <c r="Q273" i="6"/>
  <c r="V273" i="6" s="1"/>
  <c r="S273" i="6"/>
  <c r="G272" i="7"/>
  <c r="N269" i="6"/>
  <c r="H272" i="7"/>
  <c r="K272" i="7" s="1"/>
  <c r="M272" i="7" s="1"/>
  <c r="N272" i="7" s="1"/>
  <c r="H271" i="7"/>
  <c r="C274" i="7"/>
  <c r="E273" i="7"/>
  <c r="D273" i="7"/>
  <c r="F273" i="7" s="1"/>
  <c r="I272" i="7"/>
  <c r="K270" i="6"/>
  <c r="M270" i="6" s="1"/>
  <c r="J270" i="6"/>
  <c r="H271" i="6"/>
  <c r="L271" i="6" s="1"/>
  <c r="I271" i="6"/>
  <c r="E272" i="6"/>
  <c r="D272" i="6"/>
  <c r="F272" i="6" s="1"/>
  <c r="C273" i="6"/>
  <c r="B274" i="6"/>
  <c r="O274" i="6" s="1"/>
  <c r="A275" i="6"/>
  <c r="A276" i="7"/>
  <c r="B275" i="7"/>
  <c r="O275" i="7" s="1"/>
  <c r="B273" i="5"/>
  <c r="A274" i="5"/>
  <c r="B270" i="2"/>
  <c r="C270" i="2" s="1"/>
  <c r="A271" i="2"/>
  <c r="D269" i="2"/>
  <c r="R275" i="7" l="1"/>
  <c r="P275" i="7"/>
  <c r="S275" i="7" s="1"/>
  <c r="Q275" i="7"/>
  <c r="U275" i="7"/>
  <c r="T275" i="7"/>
  <c r="J271" i="6"/>
  <c r="D273" i="5"/>
  <c r="C273" i="5"/>
  <c r="R274" i="6"/>
  <c r="P274" i="6"/>
  <c r="U274" i="6"/>
  <c r="W274" i="6"/>
  <c r="X274" i="6" s="1"/>
  <c r="Q274" i="6"/>
  <c r="V274" i="6" s="1"/>
  <c r="S274" i="6"/>
  <c r="T274" i="6"/>
  <c r="G272" i="6"/>
  <c r="I272" i="6" s="1"/>
  <c r="G273" i="7"/>
  <c r="L272" i="7"/>
  <c r="N270" i="6"/>
  <c r="J272" i="7"/>
  <c r="H273" i="7"/>
  <c r="K273" i="7" s="1"/>
  <c r="M273" i="7" s="1"/>
  <c r="N273" i="7" s="1"/>
  <c r="I273" i="7"/>
  <c r="J271" i="7"/>
  <c r="L271" i="7"/>
  <c r="K271" i="7"/>
  <c r="M271" i="7" s="1"/>
  <c r="N271" i="7" s="1"/>
  <c r="C275" i="7"/>
  <c r="D274" i="7"/>
  <c r="G274" i="7" s="1"/>
  <c r="E274" i="7"/>
  <c r="K271" i="6"/>
  <c r="M271" i="6" s="1"/>
  <c r="N271" i="6" s="1"/>
  <c r="H272" i="6"/>
  <c r="L272" i="6" s="1"/>
  <c r="D273" i="6"/>
  <c r="F273" i="6" s="1"/>
  <c r="E273" i="6"/>
  <c r="C274" i="6"/>
  <c r="B275" i="6"/>
  <c r="O275" i="6" s="1"/>
  <c r="A276" i="6"/>
  <c r="A277" i="7"/>
  <c r="B276" i="7"/>
  <c r="O276" i="7" s="1"/>
  <c r="A275" i="5"/>
  <c r="B274" i="5"/>
  <c r="A272" i="2"/>
  <c r="B271" i="2"/>
  <c r="C271" i="2" s="1"/>
  <c r="D270" i="2"/>
  <c r="T275" i="6" l="1"/>
  <c r="S275" i="6"/>
  <c r="Q275" i="6"/>
  <c r="V275" i="6" s="1"/>
  <c r="W275" i="6"/>
  <c r="X275" i="6" s="1"/>
  <c r="P275" i="6"/>
  <c r="R275" i="6"/>
  <c r="U275" i="6"/>
  <c r="R276" i="7"/>
  <c r="Q276" i="7"/>
  <c r="P276" i="7"/>
  <c r="S276" i="7" s="1"/>
  <c r="U276" i="7"/>
  <c r="T276" i="7"/>
  <c r="V276" i="7" s="1"/>
  <c r="W276" i="7" s="1"/>
  <c r="X276" i="7" s="1"/>
  <c r="V275" i="7"/>
  <c r="W275" i="7" s="1"/>
  <c r="X275" i="7" s="1"/>
  <c r="C274" i="5"/>
  <c r="D274" i="5"/>
  <c r="G273" i="6"/>
  <c r="L273" i="7"/>
  <c r="J273" i="7"/>
  <c r="F274" i="7"/>
  <c r="H274" i="7" s="1"/>
  <c r="E275" i="7"/>
  <c r="D275" i="7"/>
  <c r="G275" i="7" s="1"/>
  <c r="C276" i="7"/>
  <c r="K272" i="6"/>
  <c r="M272" i="6" s="1"/>
  <c r="J272" i="6"/>
  <c r="I273" i="6"/>
  <c r="H273" i="6"/>
  <c r="L273" i="6" s="1"/>
  <c r="D274" i="6"/>
  <c r="F274" i="6" s="1"/>
  <c r="E274" i="6"/>
  <c r="C275" i="6"/>
  <c r="A277" i="6"/>
  <c r="B276" i="6"/>
  <c r="O276" i="6" s="1"/>
  <c r="A278" i="7"/>
  <c r="B277" i="7"/>
  <c r="O277" i="7" s="1"/>
  <c r="A276" i="5"/>
  <c r="B275" i="5"/>
  <c r="D271" i="2"/>
  <c r="B272" i="2"/>
  <c r="C272" i="2" s="1"/>
  <c r="A273" i="2"/>
  <c r="R277" i="7" l="1"/>
  <c r="Q277" i="7"/>
  <c r="P277" i="7"/>
  <c r="S277" i="7" s="1"/>
  <c r="U277" i="7"/>
  <c r="T277" i="7"/>
  <c r="C275" i="5"/>
  <c r="D275" i="5"/>
  <c r="P276" i="6"/>
  <c r="U276" i="6"/>
  <c r="W276" i="6"/>
  <c r="X276" i="6" s="1"/>
  <c r="Q276" i="6"/>
  <c r="V276" i="6" s="1"/>
  <c r="S276" i="6"/>
  <c r="T276" i="6"/>
  <c r="R276" i="6"/>
  <c r="G274" i="6"/>
  <c r="I274" i="6" s="1"/>
  <c r="J273" i="6"/>
  <c r="N272" i="6"/>
  <c r="K274" i="7"/>
  <c r="M274" i="7" s="1"/>
  <c r="N274" i="7" s="1"/>
  <c r="J274" i="7"/>
  <c r="L274" i="7"/>
  <c r="I274" i="7"/>
  <c r="F275" i="7"/>
  <c r="I275" i="7" s="1"/>
  <c r="C277" i="7"/>
  <c r="D276" i="7"/>
  <c r="F276" i="7" s="1"/>
  <c r="E276" i="7"/>
  <c r="K273" i="6"/>
  <c r="M273" i="6" s="1"/>
  <c r="N273" i="6" s="1"/>
  <c r="H274" i="6"/>
  <c r="L274" i="6" s="1"/>
  <c r="D275" i="6"/>
  <c r="F275" i="6" s="1"/>
  <c r="E275" i="6"/>
  <c r="C276" i="6"/>
  <c r="B277" i="6"/>
  <c r="O277" i="6" s="1"/>
  <c r="A278" i="6"/>
  <c r="A279" i="7"/>
  <c r="B278" i="7"/>
  <c r="O278" i="7" s="1"/>
  <c r="B276" i="5"/>
  <c r="A277" i="5"/>
  <c r="B273" i="2"/>
  <c r="C273" i="2" s="1"/>
  <c r="A274" i="2"/>
  <c r="D272" i="2"/>
  <c r="R278" i="7" l="1"/>
  <c r="P278" i="7"/>
  <c r="S278" i="7" s="1"/>
  <c r="Q278" i="7"/>
  <c r="V278" i="7" s="1"/>
  <c r="W278" i="7" s="1"/>
  <c r="X278" i="7" s="1"/>
  <c r="U278" i="7"/>
  <c r="T278" i="7"/>
  <c r="V277" i="7"/>
  <c r="W277" i="7" s="1"/>
  <c r="X277" i="7" s="1"/>
  <c r="C276" i="5"/>
  <c r="D276" i="5"/>
  <c r="S277" i="6"/>
  <c r="W277" i="6"/>
  <c r="X277" i="6" s="1"/>
  <c r="U277" i="6"/>
  <c r="T277" i="6"/>
  <c r="R277" i="6"/>
  <c r="Q277" i="6"/>
  <c r="V277" i="6" s="1"/>
  <c r="P277" i="6"/>
  <c r="G275" i="6"/>
  <c r="G276" i="7"/>
  <c r="I276" i="7" s="1"/>
  <c r="H276" i="7"/>
  <c r="K276" i="7" s="1"/>
  <c r="M276" i="7" s="1"/>
  <c r="N276" i="7" s="1"/>
  <c r="H275" i="7"/>
  <c r="D277" i="7"/>
  <c r="F277" i="7" s="1"/>
  <c r="E277" i="7"/>
  <c r="C278" i="7"/>
  <c r="K274" i="6"/>
  <c r="M274" i="6" s="1"/>
  <c r="J274" i="6"/>
  <c r="H275" i="6"/>
  <c r="L275" i="6" s="1"/>
  <c r="I275" i="6"/>
  <c r="E276" i="6"/>
  <c r="D276" i="6"/>
  <c r="F276" i="6" s="1"/>
  <c r="C277" i="6"/>
  <c r="A279" i="6"/>
  <c r="B278" i="6"/>
  <c r="O278" i="6" s="1"/>
  <c r="A280" i="7"/>
  <c r="B279" i="7"/>
  <c r="O279" i="7" s="1"/>
  <c r="B277" i="5"/>
  <c r="A278" i="5"/>
  <c r="A275" i="2"/>
  <c r="B274" i="2"/>
  <c r="C274" i="2" s="1"/>
  <c r="D273" i="2"/>
  <c r="D277" i="5" l="1"/>
  <c r="C277" i="5"/>
  <c r="G276" i="6"/>
  <c r="P279" i="7"/>
  <c r="Q279" i="7"/>
  <c r="V279" i="7" s="1"/>
  <c r="W279" i="7" s="1"/>
  <c r="X279" i="7" s="1"/>
  <c r="R279" i="7"/>
  <c r="S279" i="7"/>
  <c r="U279" i="7"/>
  <c r="T279" i="7"/>
  <c r="P278" i="6"/>
  <c r="U278" i="6"/>
  <c r="W278" i="6"/>
  <c r="X278" i="6" s="1"/>
  <c r="Q278" i="6"/>
  <c r="V278" i="6" s="1"/>
  <c r="S278" i="6"/>
  <c r="R278" i="6"/>
  <c r="T278" i="6"/>
  <c r="G277" i="7"/>
  <c r="J276" i="7"/>
  <c r="N274" i="6"/>
  <c r="L276" i="7"/>
  <c r="I277" i="7"/>
  <c r="J275" i="7"/>
  <c r="K275" i="7"/>
  <c r="M275" i="7" s="1"/>
  <c r="N275" i="7" s="1"/>
  <c r="L275" i="7"/>
  <c r="D278" i="7"/>
  <c r="F278" i="7" s="1"/>
  <c r="E278" i="7"/>
  <c r="H277" i="7"/>
  <c r="C279" i="7"/>
  <c r="K275" i="6"/>
  <c r="M275" i="6" s="1"/>
  <c r="J275" i="6"/>
  <c r="H276" i="6"/>
  <c r="L276" i="6" s="1"/>
  <c r="D277" i="6"/>
  <c r="F277" i="6" s="1"/>
  <c r="E277" i="6"/>
  <c r="I276" i="6"/>
  <c r="C278" i="6"/>
  <c r="B279" i="6"/>
  <c r="O279" i="6" s="1"/>
  <c r="A280" i="6"/>
  <c r="A281" i="7"/>
  <c r="B280" i="7"/>
  <c r="O280" i="7" s="1"/>
  <c r="A279" i="5"/>
  <c r="B278" i="5"/>
  <c r="D274" i="2"/>
  <c r="A276" i="2"/>
  <c r="B275" i="2"/>
  <c r="C275" i="2" s="1"/>
  <c r="N275" i="6" l="1"/>
  <c r="R280" i="7"/>
  <c r="P280" i="7"/>
  <c r="S280" i="7" s="1"/>
  <c r="T280" i="7" s="1"/>
  <c r="Q280" i="7"/>
  <c r="V280" i="7" s="1"/>
  <c r="W280" i="7" s="1"/>
  <c r="X280" i="7" s="1"/>
  <c r="U280" i="7"/>
  <c r="D278" i="5"/>
  <c r="C278" i="5"/>
  <c r="G277" i="6"/>
  <c r="W279" i="6"/>
  <c r="X279" i="6" s="1"/>
  <c r="T279" i="6"/>
  <c r="P279" i="6"/>
  <c r="U279" i="6"/>
  <c r="S279" i="6"/>
  <c r="R279" i="6"/>
  <c r="Q279" i="6"/>
  <c r="V279" i="6" s="1"/>
  <c r="G278" i="7"/>
  <c r="I278" i="7" s="1"/>
  <c r="C280" i="7"/>
  <c r="E279" i="7"/>
  <c r="D279" i="7"/>
  <c r="F279" i="7" s="1"/>
  <c r="K277" i="7"/>
  <c r="M277" i="7" s="1"/>
  <c r="N277" i="7" s="1"/>
  <c r="J277" i="7"/>
  <c r="L277" i="7"/>
  <c r="H278" i="7"/>
  <c r="E278" i="6"/>
  <c r="J276" i="6"/>
  <c r="K276" i="6"/>
  <c r="M276" i="6" s="1"/>
  <c r="I277" i="6"/>
  <c r="H277" i="6"/>
  <c r="L277" i="6" s="1"/>
  <c r="D278" i="6"/>
  <c r="F278" i="6" s="1"/>
  <c r="C279" i="6"/>
  <c r="B280" i="6"/>
  <c r="O280" i="6" s="1"/>
  <c r="A281" i="6"/>
  <c r="A282" i="7"/>
  <c r="B281" i="7"/>
  <c r="O281" i="7" s="1"/>
  <c r="A280" i="5"/>
  <c r="B279" i="5"/>
  <c r="D275" i="2"/>
  <c r="A277" i="2"/>
  <c r="B276" i="2"/>
  <c r="C276" i="2" s="1"/>
  <c r="N276" i="6" l="1"/>
  <c r="P281" i="7"/>
  <c r="R281" i="7"/>
  <c r="Q281" i="7"/>
  <c r="S281" i="7"/>
  <c r="T281" i="7"/>
  <c r="V281" i="7" s="1"/>
  <c r="W281" i="7" s="1"/>
  <c r="X281" i="7" s="1"/>
  <c r="U281" i="7"/>
  <c r="C279" i="5"/>
  <c r="D279" i="5"/>
  <c r="R280" i="6"/>
  <c r="P280" i="6"/>
  <c r="U280" i="6"/>
  <c r="W280" i="6"/>
  <c r="X280" i="6" s="1"/>
  <c r="Q280" i="6"/>
  <c r="V280" i="6" s="1"/>
  <c r="S280" i="6"/>
  <c r="T280" i="6"/>
  <c r="G278" i="6"/>
  <c r="G279" i="7"/>
  <c r="I279" i="7" s="1"/>
  <c r="K278" i="7"/>
  <c r="M278" i="7" s="1"/>
  <c r="N278" i="7" s="1"/>
  <c r="J278" i="7"/>
  <c r="C281" i="7"/>
  <c r="L278" i="7"/>
  <c r="E280" i="7"/>
  <c r="D280" i="7"/>
  <c r="F280" i="7" s="1"/>
  <c r="E279" i="6"/>
  <c r="K277" i="6"/>
  <c r="M277" i="6" s="1"/>
  <c r="I278" i="6"/>
  <c r="H278" i="6"/>
  <c r="L278" i="6" s="1"/>
  <c r="D279" i="6"/>
  <c r="F279" i="6" s="1"/>
  <c r="J277" i="6"/>
  <c r="N277" i="6" s="1"/>
  <c r="C280" i="6"/>
  <c r="B281" i="6"/>
  <c r="O281" i="6" s="1"/>
  <c r="A282" i="6"/>
  <c r="A283" i="7"/>
  <c r="B282" i="7"/>
  <c r="O282" i="7" s="1"/>
  <c r="B280" i="5"/>
  <c r="A281" i="5"/>
  <c r="D276" i="2"/>
  <c r="B277" i="2"/>
  <c r="C277" i="2" s="1"/>
  <c r="A278" i="2"/>
  <c r="C280" i="5" l="1"/>
  <c r="D280" i="5"/>
  <c r="H279" i="7"/>
  <c r="J279" i="7" s="1"/>
  <c r="R282" i="7"/>
  <c r="Q282" i="7"/>
  <c r="U282" i="7" s="1"/>
  <c r="P282" i="7"/>
  <c r="S282" i="7" s="1"/>
  <c r="T282" i="7"/>
  <c r="V282" i="7" s="1"/>
  <c r="W282" i="7" s="1"/>
  <c r="X282" i="7" s="1"/>
  <c r="W281" i="6"/>
  <c r="X281" i="6" s="1"/>
  <c r="T281" i="6"/>
  <c r="R281" i="6"/>
  <c r="P281" i="6"/>
  <c r="U281" i="6"/>
  <c r="S281" i="6"/>
  <c r="Q281" i="6"/>
  <c r="V281" i="6" s="1"/>
  <c r="G280" i="6"/>
  <c r="G279" i="6"/>
  <c r="G280" i="7"/>
  <c r="K279" i="7"/>
  <c r="M279" i="7" s="1"/>
  <c r="N279" i="7" s="1"/>
  <c r="L279" i="7"/>
  <c r="H280" i="7"/>
  <c r="K280" i="7" s="1"/>
  <c r="M280" i="7" s="1"/>
  <c r="N280" i="7" s="1"/>
  <c r="D281" i="7"/>
  <c r="F281" i="7" s="1"/>
  <c r="E281" i="7"/>
  <c r="C282" i="7"/>
  <c r="I280" i="7"/>
  <c r="K278" i="6"/>
  <c r="M278" i="6" s="1"/>
  <c r="J278" i="6"/>
  <c r="N278" i="6" s="1"/>
  <c r="H279" i="6"/>
  <c r="L279" i="6" s="1"/>
  <c r="I279" i="6"/>
  <c r="D280" i="6"/>
  <c r="F280" i="6" s="1"/>
  <c r="E280" i="6"/>
  <c r="C281" i="6"/>
  <c r="B282" i="6"/>
  <c r="O282" i="6" s="1"/>
  <c r="A283" i="6"/>
  <c r="A284" i="7"/>
  <c r="B283" i="7"/>
  <c r="O283" i="7" s="1"/>
  <c r="B281" i="5"/>
  <c r="A282" i="5"/>
  <c r="A279" i="2"/>
  <c r="B278" i="2"/>
  <c r="C278" i="2" s="1"/>
  <c r="D277" i="2"/>
  <c r="W282" i="6" l="1"/>
  <c r="X282" i="6" s="1"/>
  <c r="Q282" i="6"/>
  <c r="V282" i="6" s="1"/>
  <c r="S282" i="6"/>
  <c r="T282" i="6"/>
  <c r="R282" i="6"/>
  <c r="U282" i="6"/>
  <c r="P282" i="6"/>
  <c r="Q283" i="7"/>
  <c r="V283" i="7" s="1"/>
  <c r="W283" i="7" s="1"/>
  <c r="X283" i="7" s="1"/>
  <c r="P283" i="7"/>
  <c r="S283" i="7" s="1"/>
  <c r="T283" i="7" s="1"/>
  <c r="R283" i="7"/>
  <c r="U283" i="7"/>
  <c r="D281" i="5"/>
  <c r="C281" i="5"/>
  <c r="G281" i="7"/>
  <c r="I281" i="7" s="1"/>
  <c r="J280" i="7"/>
  <c r="L280" i="7"/>
  <c r="H281" i="7"/>
  <c r="L281" i="7" s="1"/>
  <c r="E282" i="7"/>
  <c r="D282" i="7"/>
  <c r="F282" i="7" s="1"/>
  <c r="C283" i="7"/>
  <c r="K279" i="6"/>
  <c r="M279" i="6" s="1"/>
  <c r="J279" i="6"/>
  <c r="I280" i="6"/>
  <c r="H280" i="6"/>
  <c r="L280" i="6" s="1"/>
  <c r="D281" i="6"/>
  <c r="F281" i="6" s="1"/>
  <c r="E281" i="6"/>
  <c r="C282" i="6"/>
  <c r="B283" i="6"/>
  <c r="O283" i="6" s="1"/>
  <c r="A284" i="6"/>
  <c r="A285" i="7"/>
  <c r="B284" i="7"/>
  <c r="O284" i="7" s="1"/>
  <c r="A283" i="5"/>
  <c r="B282" i="5"/>
  <c r="D278" i="2"/>
  <c r="A280" i="2"/>
  <c r="B279" i="2"/>
  <c r="C279" i="2" s="1"/>
  <c r="E282" i="6" l="1"/>
  <c r="G281" i="6"/>
  <c r="C282" i="5"/>
  <c r="D282" i="5"/>
  <c r="S283" i="6"/>
  <c r="Q283" i="6"/>
  <c r="V283" i="6" s="1"/>
  <c r="W283" i="6"/>
  <c r="X283" i="6" s="1"/>
  <c r="T283" i="6"/>
  <c r="R283" i="6"/>
  <c r="P283" i="6"/>
  <c r="U283" i="6"/>
  <c r="R284" i="7"/>
  <c r="Q284" i="7"/>
  <c r="P284" i="7"/>
  <c r="S284" i="7" s="1"/>
  <c r="U284" i="7"/>
  <c r="T284" i="7"/>
  <c r="G282" i="7"/>
  <c r="I282" i="7" s="1"/>
  <c r="N279" i="6"/>
  <c r="H282" i="7"/>
  <c r="K282" i="7" s="1"/>
  <c r="M282" i="7" s="1"/>
  <c r="N282" i="7" s="1"/>
  <c r="K281" i="7"/>
  <c r="M281" i="7" s="1"/>
  <c r="N281" i="7" s="1"/>
  <c r="J281" i="7"/>
  <c r="C284" i="7"/>
  <c r="D283" i="7"/>
  <c r="F283" i="7" s="1"/>
  <c r="E283" i="7"/>
  <c r="H281" i="6"/>
  <c r="L281" i="6" s="1"/>
  <c r="I281" i="6"/>
  <c r="J280" i="6"/>
  <c r="K280" i="6"/>
  <c r="M280" i="6" s="1"/>
  <c r="D282" i="6"/>
  <c r="F282" i="6" s="1"/>
  <c r="C283" i="6"/>
  <c r="B284" i="6"/>
  <c r="O284" i="6" s="1"/>
  <c r="A285" i="6"/>
  <c r="A286" i="7"/>
  <c r="B285" i="7"/>
  <c r="O285" i="7" s="1"/>
  <c r="A284" i="5"/>
  <c r="B283" i="5"/>
  <c r="D279" i="2"/>
  <c r="A281" i="2"/>
  <c r="B280" i="2"/>
  <c r="C280" i="2" s="1"/>
  <c r="R285" i="7" l="1"/>
  <c r="U285" i="7" s="1"/>
  <c r="Q285" i="7"/>
  <c r="V285" i="7" s="1"/>
  <c r="W285" i="7" s="1"/>
  <c r="X285" i="7" s="1"/>
  <c r="P285" i="7"/>
  <c r="S285" i="7" s="1"/>
  <c r="T285" i="7"/>
  <c r="C283" i="5"/>
  <c r="D283" i="5"/>
  <c r="G282" i="6"/>
  <c r="I282" i="6" s="1"/>
  <c r="T284" i="6"/>
  <c r="R284" i="6"/>
  <c r="Q284" i="6"/>
  <c r="V284" i="6" s="1"/>
  <c r="P284" i="6"/>
  <c r="U284" i="6"/>
  <c r="W284" i="6"/>
  <c r="X284" i="6" s="1"/>
  <c r="S284" i="6"/>
  <c r="V284" i="7"/>
  <c r="W284" i="7" s="1"/>
  <c r="X284" i="7" s="1"/>
  <c r="G283" i="7"/>
  <c r="N280" i="6"/>
  <c r="I283" i="7"/>
  <c r="J282" i="7"/>
  <c r="L282" i="7"/>
  <c r="C285" i="7"/>
  <c r="E284" i="7"/>
  <c r="D284" i="7"/>
  <c r="F284" i="7" s="1"/>
  <c r="H283" i="7"/>
  <c r="K281" i="6"/>
  <c r="M281" i="6" s="1"/>
  <c r="J281" i="6"/>
  <c r="N281" i="6" s="1"/>
  <c r="H282" i="6"/>
  <c r="L282" i="6" s="1"/>
  <c r="E283" i="6"/>
  <c r="D283" i="6"/>
  <c r="F283" i="6" s="1"/>
  <c r="C284" i="6"/>
  <c r="B285" i="6"/>
  <c r="O285" i="6" s="1"/>
  <c r="A286" i="6"/>
  <c r="A287" i="7"/>
  <c r="B286" i="7"/>
  <c r="O286" i="7" s="1"/>
  <c r="B284" i="5"/>
  <c r="A285" i="5"/>
  <c r="D280" i="2"/>
  <c r="B281" i="2"/>
  <c r="C281" i="2" s="1"/>
  <c r="A282" i="2"/>
  <c r="P285" i="6" l="1"/>
  <c r="U285" i="6"/>
  <c r="S285" i="6"/>
  <c r="Q285" i="6"/>
  <c r="V285" i="6" s="1"/>
  <c r="W285" i="6"/>
  <c r="X285" i="6" s="1"/>
  <c r="T285" i="6"/>
  <c r="R285" i="6"/>
  <c r="J282" i="6"/>
  <c r="C284" i="5"/>
  <c r="D284" i="5"/>
  <c r="R286" i="7"/>
  <c r="P286" i="7"/>
  <c r="S286" i="7" s="1"/>
  <c r="Q286" i="7"/>
  <c r="T286" i="7"/>
  <c r="V286" i="7" s="1"/>
  <c r="W286" i="7" s="1"/>
  <c r="X286" i="7" s="1"/>
  <c r="U286" i="7"/>
  <c r="G283" i="6"/>
  <c r="G284" i="7"/>
  <c r="I284" i="7" s="1"/>
  <c r="H284" i="7"/>
  <c r="J284" i="7" s="1"/>
  <c r="C286" i="7"/>
  <c r="K283" i="7"/>
  <c r="M283" i="7" s="1"/>
  <c r="N283" i="7" s="1"/>
  <c r="L283" i="7"/>
  <c r="J283" i="7"/>
  <c r="E285" i="7"/>
  <c r="D285" i="7"/>
  <c r="F285" i="7" s="1"/>
  <c r="K282" i="6"/>
  <c r="M282" i="6" s="1"/>
  <c r="N282" i="6" s="1"/>
  <c r="E284" i="6"/>
  <c r="H283" i="6"/>
  <c r="L283" i="6" s="1"/>
  <c r="I283" i="6"/>
  <c r="D284" i="6"/>
  <c r="F284" i="6" s="1"/>
  <c r="C285" i="6"/>
  <c r="B286" i="6"/>
  <c r="O286" i="6" s="1"/>
  <c r="A287" i="6"/>
  <c r="A288" i="7"/>
  <c r="B287" i="7"/>
  <c r="O287" i="7" s="1"/>
  <c r="B285" i="5"/>
  <c r="A286" i="5"/>
  <c r="A283" i="2"/>
  <c r="B282" i="2"/>
  <c r="C282" i="2" s="1"/>
  <c r="D281" i="2"/>
  <c r="E285" i="6" l="1"/>
  <c r="G284" i="6"/>
  <c r="R287" i="7"/>
  <c r="P287" i="7"/>
  <c r="S287" i="7" s="1"/>
  <c r="Q287" i="7"/>
  <c r="U287" i="7"/>
  <c r="T287" i="7"/>
  <c r="V287" i="7" s="1"/>
  <c r="W287" i="7" s="1"/>
  <c r="X287" i="7" s="1"/>
  <c r="D285" i="5"/>
  <c r="C285" i="5"/>
  <c r="R286" i="6"/>
  <c r="T286" i="6"/>
  <c r="P286" i="6"/>
  <c r="U286" i="6"/>
  <c r="W286" i="6"/>
  <c r="X286" i="6" s="1"/>
  <c r="Q286" i="6"/>
  <c r="V286" i="6" s="1"/>
  <c r="S286" i="6"/>
  <c r="K284" i="7"/>
  <c r="M284" i="7" s="1"/>
  <c r="N284" i="7" s="1"/>
  <c r="G285" i="7"/>
  <c r="H285" i="7" s="1"/>
  <c r="L284" i="7"/>
  <c r="C287" i="7"/>
  <c r="E286" i="7"/>
  <c r="D286" i="7"/>
  <c r="G286" i="7" s="1"/>
  <c r="K283" i="6"/>
  <c r="M283" i="6" s="1"/>
  <c r="J283" i="6"/>
  <c r="I284" i="6"/>
  <c r="H284" i="6"/>
  <c r="L284" i="6" s="1"/>
  <c r="D285" i="6"/>
  <c r="F285" i="6" s="1"/>
  <c r="C286" i="6"/>
  <c r="B287" i="6"/>
  <c r="O287" i="6" s="1"/>
  <c r="A288" i="6"/>
  <c r="A289" i="7"/>
  <c r="B288" i="7"/>
  <c r="O288" i="7" s="1"/>
  <c r="A287" i="5"/>
  <c r="B286" i="5"/>
  <c r="D282" i="2"/>
  <c r="A284" i="2"/>
  <c r="B283" i="2"/>
  <c r="C283" i="2" s="1"/>
  <c r="Q287" i="6" l="1"/>
  <c r="V287" i="6" s="1"/>
  <c r="W287" i="6"/>
  <c r="X287" i="6" s="1"/>
  <c r="T287" i="6"/>
  <c r="R287" i="6"/>
  <c r="P287" i="6"/>
  <c r="S287" i="6"/>
  <c r="U287" i="6"/>
  <c r="G285" i="6"/>
  <c r="D286" i="5"/>
  <c r="C286" i="5"/>
  <c r="R288" i="7"/>
  <c r="P288" i="7"/>
  <c r="S288" i="7" s="1"/>
  <c r="T288" i="7" s="1"/>
  <c r="Q288" i="7"/>
  <c r="V288" i="7" s="1"/>
  <c r="W288" i="7" s="1"/>
  <c r="X288" i="7" s="1"/>
  <c r="U288" i="7"/>
  <c r="K285" i="7"/>
  <c r="M285" i="7" s="1"/>
  <c r="N285" i="7" s="1"/>
  <c r="L285" i="7"/>
  <c r="J285" i="7"/>
  <c r="I285" i="7"/>
  <c r="N283" i="6"/>
  <c r="F286" i="7"/>
  <c r="H286" i="7" s="1"/>
  <c r="J286" i="7" s="1"/>
  <c r="C288" i="7"/>
  <c r="E287" i="7"/>
  <c r="D287" i="7"/>
  <c r="F287" i="7" s="1"/>
  <c r="K284" i="6"/>
  <c r="M284" i="6" s="1"/>
  <c r="J284" i="6"/>
  <c r="I285" i="6"/>
  <c r="H285" i="6"/>
  <c r="L285" i="6" s="1"/>
  <c r="D286" i="6"/>
  <c r="F286" i="6" s="1"/>
  <c r="E286" i="6"/>
  <c r="C287" i="6"/>
  <c r="B288" i="6"/>
  <c r="O288" i="6" s="1"/>
  <c r="A289" i="6"/>
  <c r="A290" i="7"/>
  <c r="B289" i="7"/>
  <c r="O289" i="7" s="1"/>
  <c r="A288" i="5"/>
  <c r="B287" i="5"/>
  <c r="D283" i="2"/>
  <c r="B284" i="2"/>
  <c r="C284" i="2" s="1"/>
  <c r="A285" i="2"/>
  <c r="R289" i="7" l="1"/>
  <c r="P289" i="7"/>
  <c r="Q289" i="7"/>
  <c r="S289" i="7"/>
  <c r="U289" i="7"/>
  <c r="T289" i="7"/>
  <c r="G287" i="7"/>
  <c r="H287" i="7" s="1"/>
  <c r="K287" i="7" s="1"/>
  <c r="M287" i="7" s="1"/>
  <c r="N287" i="7" s="1"/>
  <c r="G286" i="6"/>
  <c r="D287" i="5"/>
  <c r="C287" i="5"/>
  <c r="Q288" i="6"/>
  <c r="V288" i="6" s="1"/>
  <c r="T288" i="6"/>
  <c r="R288" i="6"/>
  <c r="P288" i="6"/>
  <c r="S288" i="6"/>
  <c r="U288" i="6"/>
  <c r="W288" i="6"/>
  <c r="X288" i="6" s="1"/>
  <c r="N284" i="6"/>
  <c r="L286" i="7"/>
  <c r="K286" i="7"/>
  <c r="M286" i="7" s="1"/>
  <c r="N286" i="7" s="1"/>
  <c r="I286" i="7"/>
  <c r="C289" i="7"/>
  <c r="D288" i="7"/>
  <c r="F288" i="7" s="1"/>
  <c r="E288" i="7"/>
  <c r="I287" i="7"/>
  <c r="K285" i="6"/>
  <c r="M285" i="6" s="1"/>
  <c r="J285" i="6"/>
  <c r="N285" i="6" s="1"/>
  <c r="I286" i="6"/>
  <c r="H286" i="6"/>
  <c r="L286" i="6" s="1"/>
  <c r="D287" i="6"/>
  <c r="F287" i="6" s="1"/>
  <c r="E287" i="6"/>
  <c r="C288" i="6"/>
  <c r="B289" i="6"/>
  <c r="O289" i="6" s="1"/>
  <c r="A290" i="6"/>
  <c r="A291" i="7"/>
  <c r="B290" i="7"/>
  <c r="O290" i="7" s="1"/>
  <c r="B288" i="5"/>
  <c r="A289" i="5"/>
  <c r="B285" i="2"/>
  <c r="C285" i="2" s="1"/>
  <c r="A286" i="2"/>
  <c r="D284" i="2"/>
  <c r="R290" i="7" l="1"/>
  <c r="U290" i="7"/>
  <c r="Q290" i="7"/>
  <c r="V290" i="7" s="1"/>
  <c r="W290" i="7" s="1"/>
  <c r="X290" i="7" s="1"/>
  <c r="P290" i="7"/>
  <c r="S290" i="7" s="1"/>
  <c r="T290" i="7"/>
  <c r="G288" i="7"/>
  <c r="V289" i="7"/>
  <c r="W289" i="7" s="1"/>
  <c r="X289" i="7" s="1"/>
  <c r="C288" i="5"/>
  <c r="D288" i="5"/>
  <c r="E288" i="6"/>
  <c r="U289" i="6"/>
  <c r="S289" i="6"/>
  <c r="Q289" i="6"/>
  <c r="V289" i="6" s="1"/>
  <c r="W289" i="6"/>
  <c r="X289" i="6" s="1"/>
  <c r="T289" i="6"/>
  <c r="R289" i="6"/>
  <c r="P289" i="6"/>
  <c r="G287" i="6"/>
  <c r="I287" i="6" s="1"/>
  <c r="L287" i="7"/>
  <c r="J287" i="7"/>
  <c r="H288" i="7"/>
  <c r="K288" i="7" s="1"/>
  <c r="M288" i="7" s="1"/>
  <c r="N288" i="7" s="1"/>
  <c r="D289" i="7"/>
  <c r="F289" i="7" s="1"/>
  <c r="E289" i="7"/>
  <c r="C290" i="7"/>
  <c r="I288" i="7"/>
  <c r="J286" i="6"/>
  <c r="K286" i="6"/>
  <c r="M286" i="6" s="1"/>
  <c r="D288" i="6"/>
  <c r="F288" i="6" s="1"/>
  <c r="C289" i="6"/>
  <c r="A291" i="6"/>
  <c r="B290" i="6"/>
  <c r="O290" i="6" s="1"/>
  <c r="A292" i="7"/>
  <c r="B291" i="7"/>
  <c r="O291" i="7" s="1"/>
  <c r="B289" i="5"/>
  <c r="A290" i="5"/>
  <c r="B286" i="2"/>
  <c r="C286" i="2" s="1"/>
  <c r="A287" i="2"/>
  <c r="D285" i="2"/>
  <c r="N286" i="6" l="1"/>
  <c r="G289" i="7"/>
  <c r="G288" i="6"/>
  <c r="D289" i="5"/>
  <c r="C289" i="5"/>
  <c r="H287" i="6"/>
  <c r="L287" i="6" s="1"/>
  <c r="W290" i="6"/>
  <c r="X290" i="6" s="1"/>
  <c r="Q290" i="6"/>
  <c r="V290" i="6" s="1"/>
  <c r="S290" i="6"/>
  <c r="P290" i="6"/>
  <c r="R290" i="6"/>
  <c r="U290" i="6"/>
  <c r="T290" i="6"/>
  <c r="R291" i="7"/>
  <c r="P291" i="7"/>
  <c r="S291" i="7" s="1"/>
  <c r="Q291" i="7"/>
  <c r="T291" i="7"/>
  <c r="U291" i="7"/>
  <c r="J288" i="7"/>
  <c r="L288" i="7"/>
  <c r="I289" i="7"/>
  <c r="C291" i="7"/>
  <c r="H289" i="7"/>
  <c r="E290" i="7"/>
  <c r="D290" i="7"/>
  <c r="G290" i="7" s="1"/>
  <c r="K287" i="6"/>
  <c r="M287" i="6" s="1"/>
  <c r="E289" i="6"/>
  <c r="J287" i="6"/>
  <c r="I288" i="6"/>
  <c r="H288" i="6"/>
  <c r="L288" i="6" s="1"/>
  <c r="D289" i="6"/>
  <c r="F289" i="6" s="1"/>
  <c r="C290" i="6"/>
  <c r="B291" i="6"/>
  <c r="O291" i="6" s="1"/>
  <c r="A292" i="6"/>
  <c r="A293" i="7"/>
  <c r="B292" i="7"/>
  <c r="O292" i="7" s="1"/>
  <c r="A291" i="5"/>
  <c r="B290" i="5"/>
  <c r="A288" i="2"/>
  <c r="B287" i="2"/>
  <c r="C287" i="2" s="1"/>
  <c r="D286" i="2"/>
  <c r="G289" i="6" l="1"/>
  <c r="R291" i="6"/>
  <c r="P291" i="6"/>
  <c r="U291" i="6"/>
  <c r="S291" i="6"/>
  <c r="Q291" i="6"/>
  <c r="V291" i="6" s="1"/>
  <c r="W291" i="6"/>
  <c r="X291" i="6" s="1"/>
  <c r="T291" i="6"/>
  <c r="C290" i="5"/>
  <c r="D290" i="5"/>
  <c r="R292" i="7"/>
  <c r="Q292" i="7"/>
  <c r="P292" i="7"/>
  <c r="S292" i="7" s="1"/>
  <c r="U292" i="7"/>
  <c r="T292" i="7"/>
  <c r="E290" i="6"/>
  <c r="N287" i="6"/>
  <c r="V291" i="7"/>
  <c r="W291" i="7" s="1"/>
  <c r="X291" i="7" s="1"/>
  <c r="F290" i="7"/>
  <c r="H290" i="7" s="1"/>
  <c r="J290" i="7" s="1"/>
  <c r="J289" i="7"/>
  <c r="K289" i="7"/>
  <c r="M289" i="7" s="1"/>
  <c r="N289" i="7" s="1"/>
  <c r="D291" i="7"/>
  <c r="F291" i="7" s="1"/>
  <c r="E291" i="7"/>
  <c r="L289" i="7"/>
  <c r="C292" i="7"/>
  <c r="H289" i="6"/>
  <c r="L289" i="6" s="1"/>
  <c r="I289" i="6"/>
  <c r="D290" i="6"/>
  <c r="F290" i="6" s="1"/>
  <c r="K288" i="6"/>
  <c r="M288" i="6" s="1"/>
  <c r="J288" i="6"/>
  <c r="C291" i="6"/>
  <c r="B292" i="6"/>
  <c r="O292" i="6" s="1"/>
  <c r="A293" i="6"/>
  <c r="A294" i="7"/>
  <c r="B293" i="7"/>
  <c r="O293" i="7" s="1"/>
  <c r="A292" i="5"/>
  <c r="B291" i="5"/>
  <c r="D287" i="2"/>
  <c r="B288" i="2"/>
  <c r="C288" i="2" s="1"/>
  <c r="A289" i="2"/>
  <c r="C291" i="5" l="1"/>
  <c r="D291" i="5"/>
  <c r="N288" i="6"/>
  <c r="G291" i="7"/>
  <c r="V292" i="7"/>
  <c r="W292" i="7" s="1"/>
  <c r="X292" i="7" s="1"/>
  <c r="E291" i="6"/>
  <c r="U292" i="6"/>
  <c r="P292" i="6"/>
  <c r="Q292" i="6"/>
  <c r="V292" i="6" s="1"/>
  <c r="W292" i="6"/>
  <c r="X292" i="6" s="1"/>
  <c r="S292" i="6"/>
  <c r="T292" i="6"/>
  <c r="R292" i="6"/>
  <c r="P293" i="7"/>
  <c r="Q293" i="7"/>
  <c r="V293" i="7" s="1"/>
  <c r="W293" i="7" s="1"/>
  <c r="X293" i="7" s="1"/>
  <c r="R293" i="7"/>
  <c r="S293" i="7"/>
  <c r="T293" i="7" s="1"/>
  <c r="U293" i="7"/>
  <c r="J289" i="6"/>
  <c r="G290" i="6"/>
  <c r="K289" i="6"/>
  <c r="M289" i="6" s="1"/>
  <c r="N289" i="6" s="1"/>
  <c r="L290" i="7"/>
  <c r="H291" i="7"/>
  <c r="K291" i="7" s="1"/>
  <c r="M291" i="7" s="1"/>
  <c r="N291" i="7" s="1"/>
  <c r="K290" i="7"/>
  <c r="M290" i="7" s="1"/>
  <c r="N290" i="7" s="1"/>
  <c r="I290" i="7"/>
  <c r="I291" i="7"/>
  <c r="C293" i="7"/>
  <c r="E292" i="7"/>
  <c r="D292" i="7"/>
  <c r="F292" i="7" s="1"/>
  <c r="I290" i="6"/>
  <c r="H290" i="6"/>
  <c r="L290" i="6" s="1"/>
  <c r="D291" i="6"/>
  <c r="F291" i="6" s="1"/>
  <c r="C292" i="6"/>
  <c r="B293" i="6"/>
  <c r="O293" i="6" s="1"/>
  <c r="A294" i="6"/>
  <c r="A295" i="7"/>
  <c r="B294" i="7"/>
  <c r="O294" i="7" s="1"/>
  <c r="B292" i="5"/>
  <c r="A293" i="5"/>
  <c r="B289" i="2"/>
  <c r="C289" i="2" s="1"/>
  <c r="A290" i="2"/>
  <c r="D288" i="2"/>
  <c r="C292" i="5" l="1"/>
  <c r="D292" i="5"/>
  <c r="W293" i="6"/>
  <c r="X293" i="6" s="1"/>
  <c r="T293" i="6"/>
  <c r="R293" i="6"/>
  <c r="P293" i="6"/>
  <c r="U293" i="6"/>
  <c r="S293" i="6"/>
  <c r="Q293" i="6"/>
  <c r="V293" i="6" s="1"/>
  <c r="G291" i="6"/>
  <c r="R294" i="7"/>
  <c r="P294" i="7"/>
  <c r="S294" i="7" s="1"/>
  <c r="Q294" i="7"/>
  <c r="V294" i="7" s="1"/>
  <c r="W294" i="7" s="1"/>
  <c r="X294" i="7" s="1"/>
  <c r="T294" i="7"/>
  <c r="U294" i="7"/>
  <c r="G292" i="7"/>
  <c r="L291" i="7"/>
  <c r="J291" i="7"/>
  <c r="H292" i="7"/>
  <c r="L292" i="7" s="1"/>
  <c r="D293" i="7"/>
  <c r="F293" i="7" s="1"/>
  <c r="E293" i="7"/>
  <c r="C294" i="7"/>
  <c r="I292" i="7"/>
  <c r="E292" i="6"/>
  <c r="K290" i="6"/>
  <c r="M290" i="6" s="1"/>
  <c r="I291" i="6"/>
  <c r="H291" i="6"/>
  <c r="L291" i="6" s="1"/>
  <c r="D292" i="6"/>
  <c r="F292" i="6" s="1"/>
  <c r="J290" i="6"/>
  <c r="C293" i="6"/>
  <c r="B294" i="6"/>
  <c r="O294" i="6" s="1"/>
  <c r="A295" i="6"/>
  <c r="A296" i="7"/>
  <c r="B295" i="7"/>
  <c r="O295" i="7" s="1"/>
  <c r="B293" i="5"/>
  <c r="A294" i="5"/>
  <c r="A291" i="2"/>
  <c r="B290" i="2"/>
  <c r="C290" i="2" s="1"/>
  <c r="D289" i="2"/>
  <c r="T294" i="6" l="1"/>
  <c r="R294" i="6"/>
  <c r="P294" i="6"/>
  <c r="U294" i="6"/>
  <c r="W294" i="6"/>
  <c r="X294" i="6" s="1"/>
  <c r="Q294" i="6"/>
  <c r="V294" i="6" s="1"/>
  <c r="S294" i="6"/>
  <c r="G292" i="6"/>
  <c r="D293" i="5"/>
  <c r="C293" i="5"/>
  <c r="Q295" i="7"/>
  <c r="R295" i="7"/>
  <c r="P295" i="7"/>
  <c r="S295" i="7"/>
  <c r="T295" i="7" s="1"/>
  <c r="V295" i="7" s="1"/>
  <c r="W295" i="7" s="1"/>
  <c r="X295" i="7" s="1"/>
  <c r="U295" i="7"/>
  <c r="N290" i="6"/>
  <c r="G293" i="7"/>
  <c r="H293" i="7" s="1"/>
  <c r="L293" i="7" s="1"/>
  <c r="K292" i="7"/>
  <c r="M292" i="7" s="1"/>
  <c r="N292" i="7" s="1"/>
  <c r="J292" i="7"/>
  <c r="I293" i="7"/>
  <c r="C295" i="7"/>
  <c r="E294" i="7"/>
  <c r="D294" i="7"/>
  <c r="F294" i="7" s="1"/>
  <c r="K291" i="6"/>
  <c r="M291" i="6" s="1"/>
  <c r="J291" i="6"/>
  <c r="N291" i="6" s="1"/>
  <c r="I292" i="6"/>
  <c r="H292" i="6"/>
  <c r="L292" i="6" s="1"/>
  <c r="D293" i="6"/>
  <c r="F293" i="6" s="1"/>
  <c r="E293" i="6"/>
  <c r="J292" i="6"/>
  <c r="C294" i="6"/>
  <c r="B295" i="6"/>
  <c r="O295" i="6" s="1"/>
  <c r="A296" i="6"/>
  <c r="A297" i="7"/>
  <c r="B296" i="7"/>
  <c r="O296" i="7" s="1"/>
  <c r="A295" i="5"/>
  <c r="B294" i="5"/>
  <c r="D290" i="2"/>
  <c r="A292" i="2"/>
  <c r="B291" i="2"/>
  <c r="C291" i="2" s="1"/>
  <c r="G293" i="6" l="1"/>
  <c r="D294" i="5"/>
  <c r="C294" i="5"/>
  <c r="P295" i="6"/>
  <c r="U295" i="6"/>
  <c r="S295" i="6"/>
  <c r="Q295" i="6"/>
  <c r="V295" i="6" s="1"/>
  <c r="W295" i="6"/>
  <c r="X295" i="6" s="1"/>
  <c r="T295" i="6"/>
  <c r="R295" i="6"/>
  <c r="R296" i="7"/>
  <c r="Q296" i="7"/>
  <c r="P296" i="7"/>
  <c r="S296" i="7" s="1"/>
  <c r="U296" i="7"/>
  <c r="G294" i="7"/>
  <c r="I294" i="7" s="1"/>
  <c r="C296" i="7"/>
  <c r="E295" i="7"/>
  <c r="D295" i="7"/>
  <c r="F295" i="7" s="1"/>
  <c r="K293" i="7"/>
  <c r="M293" i="7" s="1"/>
  <c r="N293" i="7" s="1"/>
  <c r="J293" i="7"/>
  <c r="K292" i="6"/>
  <c r="M292" i="6" s="1"/>
  <c r="N292" i="6" s="1"/>
  <c r="I293" i="6"/>
  <c r="H293" i="6"/>
  <c r="L293" i="6" s="1"/>
  <c r="E294" i="6"/>
  <c r="D294" i="6"/>
  <c r="F294" i="6" s="1"/>
  <c r="C295" i="6"/>
  <c r="A297" i="6"/>
  <c r="B296" i="6"/>
  <c r="O296" i="6" s="1"/>
  <c r="A298" i="7"/>
  <c r="B297" i="7"/>
  <c r="O297" i="7" s="1"/>
  <c r="A296" i="5"/>
  <c r="B295" i="5"/>
  <c r="D291" i="2"/>
  <c r="A293" i="2"/>
  <c r="B292" i="2"/>
  <c r="C292" i="2" s="1"/>
  <c r="T296" i="7" l="1"/>
  <c r="V296" i="7"/>
  <c r="W296" i="7" s="1"/>
  <c r="X296" i="7" s="1"/>
  <c r="D295" i="5"/>
  <c r="C295" i="5"/>
  <c r="Q296" i="6"/>
  <c r="V296" i="6" s="1"/>
  <c r="T296" i="6"/>
  <c r="R296" i="6"/>
  <c r="P296" i="6"/>
  <c r="U296" i="6"/>
  <c r="W296" i="6"/>
  <c r="X296" i="6" s="1"/>
  <c r="S296" i="6"/>
  <c r="G294" i="6"/>
  <c r="I294" i="6" s="1"/>
  <c r="H294" i="7"/>
  <c r="K294" i="7" s="1"/>
  <c r="M294" i="7" s="1"/>
  <c r="N294" i="7" s="1"/>
  <c r="P297" i="7"/>
  <c r="S297" i="7" s="1"/>
  <c r="R297" i="7"/>
  <c r="Q297" i="7"/>
  <c r="U297" i="7"/>
  <c r="T297" i="7"/>
  <c r="V297" i="7" s="1"/>
  <c r="W297" i="7" s="1"/>
  <c r="X297" i="7" s="1"/>
  <c r="G295" i="6"/>
  <c r="G295" i="7"/>
  <c r="I295" i="7" s="1"/>
  <c r="L294" i="7"/>
  <c r="C297" i="7"/>
  <c r="D296" i="7"/>
  <c r="F296" i="7" s="1"/>
  <c r="E296" i="7"/>
  <c r="J293" i="6"/>
  <c r="K293" i="6"/>
  <c r="M293" i="6" s="1"/>
  <c r="D295" i="6"/>
  <c r="F295" i="6" s="1"/>
  <c r="H294" i="6"/>
  <c r="L294" i="6" s="1"/>
  <c r="E295" i="6"/>
  <c r="C296" i="6"/>
  <c r="B297" i="6"/>
  <c r="O297" i="6" s="1"/>
  <c r="A298" i="6"/>
  <c r="A299" i="7"/>
  <c r="B298" i="7"/>
  <c r="O298" i="7" s="1"/>
  <c r="B296" i="5"/>
  <c r="A297" i="5"/>
  <c r="D292" i="2"/>
  <c r="B293" i="2"/>
  <c r="C293" i="2" s="1"/>
  <c r="A294" i="2"/>
  <c r="R298" i="7" l="1"/>
  <c r="U298" i="7" s="1"/>
  <c r="Q298" i="7"/>
  <c r="V298" i="7" s="1"/>
  <c r="W298" i="7" s="1"/>
  <c r="X298" i="7" s="1"/>
  <c r="P298" i="7"/>
  <c r="S298" i="7" s="1"/>
  <c r="T298" i="7"/>
  <c r="E296" i="6"/>
  <c r="C296" i="5"/>
  <c r="D296" i="5"/>
  <c r="W297" i="6"/>
  <c r="X297" i="6" s="1"/>
  <c r="T297" i="6"/>
  <c r="R297" i="6"/>
  <c r="P297" i="6"/>
  <c r="U297" i="6"/>
  <c r="S297" i="6"/>
  <c r="Q297" i="6"/>
  <c r="V297" i="6" s="1"/>
  <c r="J294" i="7"/>
  <c r="H295" i="7"/>
  <c r="G296" i="7"/>
  <c r="I296" i="7" s="1"/>
  <c r="N293" i="6"/>
  <c r="E297" i="7"/>
  <c r="D297" i="7"/>
  <c r="F297" i="7" s="1"/>
  <c r="L295" i="7"/>
  <c r="J295" i="7"/>
  <c r="K295" i="7"/>
  <c r="M295" i="7" s="1"/>
  <c r="N295" i="7" s="1"/>
  <c r="C298" i="7"/>
  <c r="H295" i="6"/>
  <c r="L295" i="6" s="1"/>
  <c r="I295" i="6"/>
  <c r="D296" i="6"/>
  <c r="F296" i="6" s="1"/>
  <c r="K294" i="6"/>
  <c r="M294" i="6" s="1"/>
  <c r="J294" i="6"/>
  <c r="J295" i="6"/>
  <c r="K295" i="6"/>
  <c r="M295" i="6" s="1"/>
  <c r="C297" i="6"/>
  <c r="B298" i="6"/>
  <c r="O298" i="6" s="1"/>
  <c r="A299" i="6"/>
  <c r="A300" i="7"/>
  <c r="B299" i="7"/>
  <c r="O299" i="7" s="1"/>
  <c r="A298" i="5"/>
  <c r="B297" i="5"/>
  <c r="A295" i="2"/>
  <c r="B294" i="2"/>
  <c r="C294" i="2" s="1"/>
  <c r="D293" i="2"/>
  <c r="D297" i="5" l="1"/>
  <c r="C297" i="5"/>
  <c r="U298" i="6"/>
  <c r="W298" i="6"/>
  <c r="X298" i="6" s="1"/>
  <c r="Q298" i="6"/>
  <c r="V298" i="6" s="1"/>
  <c r="S298" i="6"/>
  <c r="T298" i="6"/>
  <c r="P298" i="6"/>
  <c r="R298" i="6"/>
  <c r="G296" i="6"/>
  <c r="R299" i="7"/>
  <c r="P299" i="7"/>
  <c r="S299" i="7" s="1"/>
  <c r="Q299" i="7"/>
  <c r="V299" i="7" s="1"/>
  <c r="W299" i="7" s="1"/>
  <c r="X299" i="7" s="1"/>
  <c r="U299" i="7"/>
  <c r="T299" i="7"/>
  <c r="H296" i="7"/>
  <c r="L296" i="7" s="1"/>
  <c r="G297" i="7"/>
  <c r="H297" i="7" s="1"/>
  <c r="K297" i="7" s="1"/>
  <c r="M297" i="7" s="1"/>
  <c r="N297" i="7" s="1"/>
  <c r="N294" i="6"/>
  <c r="K296" i="7"/>
  <c r="M296" i="7" s="1"/>
  <c r="N296" i="7" s="1"/>
  <c r="C299" i="7"/>
  <c r="D298" i="7"/>
  <c r="F298" i="7" s="1"/>
  <c r="E298" i="7"/>
  <c r="E297" i="6"/>
  <c r="N295" i="6"/>
  <c r="I296" i="6"/>
  <c r="H296" i="6"/>
  <c r="L296" i="6" s="1"/>
  <c r="D297" i="6"/>
  <c r="F297" i="6" s="1"/>
  <c r="C298" i="6"/>
  <c r="A300" i="6"/>
  <c r="B299" i="6"/>
  <c r="O299" i="6" s="1"/>
  <c r="A301" i="7"/>
  <c r="B300" i="7"/>
  <c r="O300" i="7" s="1"/>
  <c r="A299" i="5"/>
  <c r="B298" i="5"/>
  <c r="D294" i="2"/>
  <c r="A296" i="2"/>
  <c r="B295" i="2"/>
  <c r="C295" i="2" s="1"/>
  <c r="S299" i="6" l="1"/>
  <c r="Q299" i="6"/>
  <c r="V299" i="6" s="1"/>
  <c r="W299" i="6"/>
  <c r="X299" i="6" s="1"/>
  <c r="T299" i="6"/>
  <c r="R299" i="6"/>
  <c r="U299" i="6"/>
  <c r="P299" i="6"/>
  <c r="G297" i="6"/>
  <c r="C298" i="5"/>
  <c r="D298" i="5"/>
  <c r="R300" i="7"/>
  <c r="Q300" i="7"/>
  <c r="P300" i="7"/>
  <c r="S300" i="7" s="1"/>
  <c r="U300" i="7"/>
  <c r="T300" i="7"/>
  <c r="G298" i="6"/>
  <c r="J296" i="7"/>
  <c r="I297" i="7"/>
  <c r="G298" i="7"/>
  <c r="I298" i="7" s="1"/>
  <c r="J297" i="7"/>
  <c r="L297" i="7"/>
  <c r="C300" i="7"/>
  <c r="D299" i="7"/>
  <c r="F299" i="7" s="1"/>
  <c r="E299" i="7"/>
  <c r="E298" i="6"/>
  <c r="K296" i="6"/>
  <c r="M296" i="6" s="1"/>
  <c r="I297" i="6"/>
  <c r="H297" i="6"/>
  <c r="L297" i="6" s="1"/>
  <c r="D298" i="6"/>
  <c r="F298" i="6" s="1"/>
  <c r="J296" i="6"/>
  <c r="C299" i="6"/>
  <c r="B300" i="6"/>
  <c r="O300" i="6" s="1"/>
  <c r="A301" i="6"/>
  <c r="A302" i="7"/>
  <c r="B301" i="7"/>
  <c r="O301" i="7" s="1"/>
  <c r="A300" i="5"/>
  <c r="B299" i="5"/>
  <c r="D295" i="2"/>
  <c r="A297" i="2"/>
  <c r="B296" i="2"/>
  <c r="C296" i="2" s="1"/>
  <c r="Q301" i="7" l="1"/>
  <c r="P301" i="7"/>
  <c r="R301" i="7"/>
  <c r="S301" i="7"/>
  <c r="T301" i="7"/>
  <c r="V301" i="7" s="1"/>
  <c r="W301" i="7" s="1"/>
  <c r="X301" i="7" s="1"/>
  <c r="U301" i="7"/>
  <c r="V300" i="7"/>
  <c r="W300" i="7" s="1"/>
  <c r="X300" i="7" s="1"/>
  <c r="T300" i="6"/>
  <c r="R300" i="6"/>
  <c r="P300" i="6"/>
  <c r="U300" i="6"/>
  <c r="W300" i="6"/>
  <c r="X300" i="6" s="1"/>
  <c r="Q300" i="6"/>
  <c r="V300" i="6" s="1"/>
  <c r="S300" i="6"/>
  <c r="E299" i="6"/>
  <c r="C299" i="5"/>
  <c r="D299" i="5"/>
  <c r="H298" i="7"/>
  <c r="L298" i="7" s="1"/>
  <c r="G299" i="7"/>
  <c r="I299" i="7" s="1"/>
  <c r="N296" i="6"/>
  <c r="K298" i="7"/>
  <c r="M298" i="7" s="1"/>
  <c r="N298" i="7" s="1"/>
  <c r="C301" i="7"/>
  <c r="D300" i="7"/>
  <c r="F300" i="7" s="1"/>
  <c r="E300" i="7"/>
  <c r="I298" i="6"/>
  <c r="H298" i="6"/>
  <c r="L298" i="6" s="1"/>
  <c r="K297" i="6"/>
  <c r="M297" i="6" s="1"/>
  <c r="J297" i="6"/>
  <c r="D299" i="6"/>
  <c r="F299" i="6" s="1"/>
  <c r="J298" i="6"/>
  <c r="C300" i="6"/>
  <c r="A302" i="6"/>
  <c r="B301" i="6"/>
  <c r="O301" i="6" s="1"/>
  <c r="A303" i="7"/>
  <c r="B302" i="7"/>
  <c r="O302" i="7" s="1"/>
  <c r="A301" i="5"/>
  <c r="B300" i="5"/>
  <c r="D296" i="2"/>
  <c r="B297" i="2"/>
  <c r="C297" i="2" s="1"/>
  <c r="A298" i="2"/>
  <c r="G299" i="6" l="1"/>
  <c r="Q301" i="6"/>
  <c r="V301" i="6" s="1"/>
  <c r="P301" i="6"/>
  <c r="U301" i="6"/>
  <c r="S301" i="6"/>
  <c r="W301" i="6"/>
  <c r="X301" i="6" s="1"/>
  <c r="T301" i="6"/>
  <c r="R301" i="6"/>
  <c r="C300" i="5"/>
  <c r="D300" i="5"/>
  <c r="N297" i="6"/>
  <c r="J298" i="7"/>
  <c r="R302" i="7"/>
  <c r="P302" i="7"/>
  <c r="S302" i="7" s="1"/>
  <c r="Q302" i="7"/>
  <c r="T302" i="7"/>
  <c r="V302" i="7" s="1"/>
  <c r="W302" i="7" s="1"/>
  <c r="X302" i="7" s="1"/>
  <c r="U302" i="7"/>
  <c r="E300" i="6"/>
  <c r="H299" i="7"/>
  <c r="L299" i="7" s="1"/>
  <c r="G300" i="7"/>
  <c r="H300" i="7" s="1"/>
  <c r="L300" i="7" s="1"/>
  <c r="C302" i="7"/>
  <c r="E301" i="7"/>
  <c r="D301" i="7"/>
  <c r="F301" i="7" s="1"/>
  <c r="K298" i="6"/>
  <c r="M298" i="6" s="1"/>
  <c r="N298" i="6" s="1"/>
  <c r="I299" i="6"/>
  <c r="H299" i="6"/>
  <c r="L299" i="6" s="1"/>
  <c r="D300" i="6"/>
  <c r="F300" i="6" s="1"/>
  <c r="C301" i="6"/>
  <c r="B302" i="6"/>
  <c r="O302" i="6" s="1"/>
  <c r="A303" i="6"/>
  <c r="A304" i="7"/>
  <c r="B303" i="7"/>
  <c r="O303" i="7" s="1"/>
  <c r="A302" i="5"/>
  <c r="B301" i="5"/>
  <c r="A299" i="2"/>
  <c r="B298" i="2"/>
  <c r="C298" i="2" s="1"/>
  <c r="D297" i="2"/>
  <c r="U302" i="6" l="1"/>
  <c r="W302" i="6"/>
  <c r="X302" i="6" s="1"/>
  <c r="Q302" i="6"/>
  <c r="V302" i="6" s="1"/>
  <c r="S302" i="6"/>
  <c r="T302" i="6"/>
  <c r="R302" i="6"/>
  <c r="P302" i="6"/>
  <c r="E301" i="6"/>
  <c r="K299" i="7"/>
  <c r="M299" i="7" s="1"/>
  <c r="N299" i="7" s="1"/>
  <c r="G300" i="6"/>
  <c r="R303" i="7"/>
  <c r="P303" i="7"/>
  <c r="Q303" i="7"/>
  <c r="T303" i="7" s="1"/>
  <c r="V303" i="7" s="1"/>
  <c r="W303" i="7" s="1"/>
  <c r="X303" i="7" s="1"/>
  <c r="S303" i="7"/>
  <c r="U303" i="7"/>
  <c r="J299" i="7"/>
  <c r="H300" i="6"/>
  <c r="L300" i="6" s="1"/>
  <c r="D301" i="5"/>
  <c r="C301" i="5"/>
  <c r="I300" i="7"/>
  <c r="G301" i="7"/>
  <c r="H301" i="7" s="1"/>
  <c r="J301" i="7" s="1"/>
  <c r="C303" i="7"/>
  <c r="D302" i="7"/>
  <c r="F302" i="7" s="1"/>
  <c r="E302" i="7"/>
  <c r="K300" i="7"/>
  <c r="M300" i="7" s="1"/>
  <c r="N300" i="7" s="1"/>
  <c r="J300" i="7"/>
  <c r="K299" i="6"/>
  <c r="M299" i="6" s="1"/>
  <c r="D301" i="6"/>
  <c r="F301" i="6" s="1"/>
  <c r="I300" i="6"/>
  <c r="J299" i="6"/>
  <c r="C302" i="6"/>
  <c r="B303" i="6"/>
  <c r="O303" i="6" s="1"/>
  <c r="A304" i="6"/>
  <c r="A305" i="7"/>
  <c r="B304" i="7"/>
  <c r="O304" i="7" s="1"/>
  <c r="A303" i="5"/>
  <c r="B302" i="5"/>
  <c r="D298" i="2"/>
  <c r="A300" i="2"/>
  <c r="B299" i="2"/>
  <c r="C299" i="2" s="1"/>
  <c r="R303" i="6" l="1"/>
  <c r="T303" i="6"/>
  <c r="P303" i="6"/>
  <c r="U303" i="6"/>
  <c r="S303" i="6"/>
  <c r="Q303" i="6"/>
  <c r="V303" i="6" s="1"/>
  <c r="W303" i="6"/>
  <c r="X303" i="6" s="1"/>
  <c r="D302" i="5"/>
  <c r="C302" i="5"/>
  <c r="J300" i="6"/>
  <c r="R304" i="7"/>
  <c r="Q304" i="7"/>
  <c r="P304" i="7"/>
  <c r="S304" i="7" s="1"/>
  <c r="U304" i="7"/>
  <c r="K300" i="6"/>
  <c r="M300" i="6" s="1"/>
  <c r="G301" i="6"/>
  <c r="I301" i="7"/>
  <c r="G302" i="7"/>
  <c r="I302" i="7" s="1"/>
  <c r="L301" i="7"/>
  <c r="K301" i="7"/>
  <c r="M301" i="7" s="1"/>
  <c r="N301" i="7" s="1"/>
  <c r="N299" i="6"/>
  <c r="C304" i="7"/>
  <c r="D303" i="7"/>
  <c r="F303" i="7" s="1"/>
  <c r="E303" i="7"/>
  <c r="H301" i="6"/>
  <c r="L301" i="6" s="1"/>
  <c r="I301" i="6"/>
  <c r="D302" i="6"/>
  <c r="F302" i="6" s="1"/>
  <c r="E302" i="6"/>
  <c r="J301" i="6"/>
  <c r="C303" i="6"/>
  <c r="B304" i="6"/>
  <c r="O304" i="6" s="1"/>
  <c r="A305" i="6"/>
  <c r="A306" i="7"/>
  <c r="B305" i="7"/>
  <c r="O305" i="7" s="1"/>
  <c r="A304" i="5"/>
  <c r="B303" i="5"/>
  <c r="D299" i="2"/>
  <c r="B300" i="2"/>
  <c r="C300" i="2" s="1"/>
  <c r="A301" i="2"/>
  <c r="T304" i="7" l="1"/>
  <c r="V304" i="7"/>
  <c r="W304" i="7" s="1"/>
  <c r="X304" i="7" s="1"/>
  <c r="P305" i="7"/>
  <c r="R305" i="7"/>
  <c r="Q305" i="7"/>
  <c r="V305" i="7" s="1"/>
  <c r="W305" i="7" s="1"/>
  <c r="X305" i="7" s="1"/>
  <c r="S305" i="7"/>
  <c r="T305" i="7" s="1"/>
  <c r="U305" i="7"/>
  <c r="G302" i="6"/>
  <c r="N300" i="6"/>
  <c r="T304" i="6"/>
  <c r="R304" i="6"/>
  <c r="P304" i="6"/>
  <c r="U304" i="6"/>
  <c r="W304" i="6"/>
  <c r="X304" i="6" s="1"/>
  <c r="Q304" i="6"/>
  <c r="V304" i="6" s="1"/>
  <c r="S304" i="6"/>
  <c r="D303" i="5"/>
  <c r="C303" i="5"/>
  <c r="H302" i="7"/>
  <c r="K302" i="7" s="1"/>
  <c r="M302" i="7" s="1"/>
  <c r="N302" i="7" s="1"/>
  <c r="G303" i="7"/>
  <c r="H303" i="7" s="1"/>
  <c r="J302" i="7"/>
  <c r="L302" i="7"/>
  <c r="C305" i="7"/>
  <c r="E304" i="7"/>
  <c r="D304" i="7"/>
  <c r="F304" i="7" s="1"/>
  <c r="K301" i="6"/>
  <c r="M301" i="6" s="1"/>
  <c r="N301" i="6" s="1"/>
  <c r="I302" i="6"/>
  <c r="H302" i="6"/>
  <c r="L302" i="6" s="1"/>
  <c r="D303" i="6"/>
  <c r="F303" i="6" s="1"/>
  <c r="E303" i="6"/>
  <c r="C304" i="6"/>
  <c r="B305" i="6"/>
  <c r="O305" i="6" s="1"/>
  <c r="A306" i="6"/>
  <c r="A307" i="7"/>
  <c r="B306" i="7"/>
  <c r="O306" i="7" s="1"/>
  <c r="A305" i="5"/>
  <c r="B304" i="5"/>
  <c r="B301" i="2"/>
  <c r="C301" i="2" s="1"/>
  <c r="A302" i="2"/>
  <c r="D300" i="2"/>
  <c r="R306" i="7" l="1"/>
  <c r="Q306" i="7"/>
  <c r="P306" i="7"/>
  <c r="S306" i="7" s="1"/>
  <c r="U306" i="7" s="1"/>
  <c r="T306" i="7"/>
  <c r="V306" i="7" s="1"/>
  <c r="W306" i="7" s="1"/>
  <c r="X306" i="7" s="1"/>
  <c r="E304" i="6"/>
  <c r="C304" i="5"/>
  <c r="D304" i="5"/>
  <c r="Q305" i="6"/>
  <c r="V305" i="6" s="1"/>
  <c r="W305" i="6"/>
  <c r="X305" i="6" s="1"/>
  <c r="T305" i="6"/>
  <c r="R305" i="6"/>
  <c r="P305" i="6"/>
  <c r="U305" i="6"/>
  <c r="S305" i="6"/>
  <c r="G303" i="6"/>
  <c r="I303" i="6" s="1"/>
  <c r="I303" i="7"/>
  <c r="G304" i="7"/>
  <c r="H304" i="7" s="1"/>
  <c r="J304" i="7" s="1"/>
  <c r="E305" i="7"/>
  <c r="D305" i="7"/>
  <c r="F305" i="7" s="1"/>
  <c r="J303" i="7"/>
  <c r="K303" i="7"/>
  <c r="M303" i="7" s="1"/>
  <c r="N303" i="7" s="1"/>
  <c r="L303" i="7"/>
  <c r="C306" i="7"/>
  <c r="J302" i="6"/>
  <c r="K302" i="6"/>
  <c r="M302" i="6" s="1"/>
  <c r="H303" i="6"/>
  <c r="L303" i="6" s="1"/>
  <c r="D304" i="6"/>
  <c r="F304" i="6" s="1"/>
  <c r="C305" i="6"/>
  <c r="B306" i="6"/>
  <c r="O306" i="6" s="1"/>
  <c r="A307" i="6"/>
  <c r="A308" i="7"/>
  <c r="B307" i="7"/>
  <c r="O307" i="7" s="1"/>
  <c r="A306" i="5"/>
  <c r="B305" i="5"/>
  <c r="B302" i="2"/>
  <c r="C302" i="2" s="1"/>
  <c r="A303" i="2"/>
  <c r="D301" i="2"/>
  <c r="S306" i="6" l="1"/>
  <c r="T306" i="6"/>
  <c r="R306" i="6"/>
  <c r="P306" i="6"/>
  <c r="U306" i="6"/>
  <c r="W306" i="6"/>
  <c r="X306" i="6" s="1"/>
  <c r="Q306" i="6"/>
  <c r="V306" i="6" s="1"/>
  <c r="D305" i="5"/>
  <c r="C305" i="5"/>
  <c r="Q307" i="7"/>
  <c r="P307" i="7"/>
  <c r="R307" i="7"/>
  <c r="S307" i="7"/>
  <c r="T307" i="7"/>
  <c r="V307" i="7" s="1"/>
  <c r="W307" i="7" s="1"/>
  <c r="X307" i="7" s="1"/>
  <c r="U307" i="7"/>
  <c r="G304" i="6"/>
  <c r="H304" i="6" s="1"/>
  <c r="L304" i="6" s="1"/>
  <c r="I304" i="7"/>
  <c r="K304" i="7"/>
  <c r="M304" i="7" s="1"/>
  <c r="N304" i="7" s="1"/>
  <c r="G305" i="7"/>
  <c r="H305" i="7" s="1"/>
  <c r="L305" i="7" s="1"/>
  <c r="N302" i="6"/>
  <c r="L304" i="7"/>
  <c r="F306" i="7"/>
  <c r="I305" i="7"/>
  <c r="D306" i="7"/>
  <c r="G306" i="7" s="1"/>
  <c r="E306" i="7"/>
  <c r="C307" i="7"/>
  <c r="E305" i="6"/>
  <c r="K303" i="6"/>
  <c r="M303" i="6" s="1"/>
  <c r="I304" i="6"/>
  <c r="D305" i="6"/>
  <c r="F305" i="6" s="1"/>
  <c r="J303" i="6"/>
  <c r="N303" i="6" s="1"/>
  <c r="C306" i="6"/>
  <c r="B307" i="6"/>
  <c r="O307" i="6" s="1"/>
  <c r="A308" i="6"/>
  <c r="A309" i="7"/>
  <c r="B308" i="7"/>
  <c r="O308" i="7" s="1"/>
  <c r="A307" i="5"/>
  <c r="B306" i="5"/>
  <c r="A304" i="2"/>
  <c r="B303" i="2"/>
  <c r="C303" i="2" s="1"/>
  <c r="D302" i="2"/>
  <c r="S307" i="6" l="1"/>
  <c r="Q307" i="6"/>
  <c r="V307" i="6" s="1"/>
  <c r="W307" i="6"/>
  <c r="X307" i="6" s="1"/>
  <c r="P307" i="6"/>
  <c r="R307" i="6"/>
  <c r="U307" i="6"/>
  <c r="T307" i="6"/>
  <c r="C306" i="5"/>
  <c r="D306" i="5"/>
  <c r="R308" i="7"/>
  <c r="Q308" i="7"/>
  <c r="P308" i="7"/>
  <c r="S308" i="7" s="1"/>
  <c r="U308" i="7"/>
  <c r="T308" i="7"/>
  <c r="G305" i="6"/>
  <c r="H305" i="6" s="1"/>
  <c r="L305" i="6" s="1"/>
  <c r="J304" i="6"/>
  <c r="H306" i="7"/>
  <c r="L306" i="7" s="1"/>
  <c r="I306" i="7"/>
  <c r="E307" i="7"/>
  <c r="D307" i="7"/>
  <c r="F307" i="7" s="1"/>
  <c r="J305" i="7"/>
  <c r="K305" i="7"/>
  <c r="M305" i="7" s="1"/>
  <c r="N305" i="7" s="1"/>
  <c r="C308" i="7"/>
  <c r="K304" i="6"/>
  <c r="M304" i="6" s="1"/>
  <c r="N304" i="6" s="1"/>
  <c r="I305" i="6"/>
  <c r="D306" i="6"/>
  <c r="F306" i="6" s="1"/>
  <c r="E306" i="6"/>
  <c r="C307" i="6"/>
  <c r="B308" i="6"/>
  <c r="O308" i="6" s="1"/>
  <c r="A309" i="6"/>
  <c r="A310" i="7"/>
  <c r="B309" i="7"/>
  <c r="O309" i="7" s="1"/>
  <c r="A308" i="5"/>
  <c r="B307" i="5"/>
  <c r="D303" i="2"/>
  <c r="B304" i="2"/>
  <c r="C304" i="2" s="1"/>
  <c r="A305" i="2"/>
  <c r="V308" i="7" l="1"/>
  <c r="W308" i="7" s="1"/>
  <c r="X308" i="7" s="1"/>
  <c r="C307" i="5"/>
  <c r="D307" i="5"/>
  <c r="G306" i="6"/>
  <c r="P308" i="6"/>
  <c r="U308" i="6"/>
  <c r="W308" i="6"/>
  <c r="X308" i="6" s="1"/>
  <c r="Q308" i="6"/>
  <c r="V308" i="6" s="1"/>
  <c r="S308" i="6"/>
  <c r="T308" i="6"/>
  <c r="R308" i="6"/>
  <c r="P309" i="7"/>
  <c r="Q309" i="7"/>
  <c r="R309" i="7"/>
  <c r="S309" i="7"/>
  <c r="U309" i="7"/>
  <c r="T309" i="7"/>
  <c r="V309" i="7" s="1"/>
  <c r="W309" i="7" s="1"/>
  <c r="X309" i="7" s="1"/>
  <c r="G308" i="7"/>
  <c r="J306" i="7"/>
  <c r="G307" i="7"/>
  <c r="K306" i="7"/>
  <c r="M306" i="7" s="1"/>
  <c r="N306" i="7" s="1"/>
  <c r="H307" i="7"/>
  <c r="J307" i="7" s="1"/>
  <c r="C309" i="7"/>
  <c r="D308" i="7"/>
  <c r="F308" i="7" s="1"/>
  <c r="E308" i="7"/>
  <c r="I307" i="7"/>
  <c r="K305" i="6"/>
  <c r="M305" i="6" s="1"/>
  <c r="E307" i="6"/>
  <c r="J305" i="6"/>
  <c r="H306" i="6"/>
  <c r="L306" i="6" s="1"/>
  <c r="I306" i="6"/>
  <c r="D307" i="6"/>
  <c r="F307" i="6" s="1"/>
  <c r="C308" i="6"/>
  <c r="B309" i="6"/>
  <c r="O309" i="6" s="1"/>
  <c r="A310" i="6"/>
  <c r="A311" i="7"/>
  <c r="B310" i="7"/>
  <c r="O310" i="7" s="1"/>
  <c r="A309" i="5"/>
  <c r="B308" i="5"/>
  <c r="B305" i="2"/>
  <c r="C305" i="2" s="1"/>
  <c r="A306" i="2"/>
  <c r="D304" i="2"/>
  <c r="C308" i="5" l="1"/>
  <c r="D308" i="5"/>
  <c r="G307" i="6"/>
  <c r="U309" i="6"/>
  <c r="P309" i="6"/>
  <c r="Q309" i="6"/>
  <c r="V309" i="6" s="1"/>
  <c r="S309" i="6"/>
  <c r="W309" i="6"/>
  <c r="X309" i="6" s="1"/>
  <c r="T309" i="6"/>
  <c r="R309" i="6"/>
  <c r="N305" i="6"/>
  <c r="R310" i="7"/>
  <c r="P310" i="7"/>
  <c r="S310" i="7" s="1"/>
  <c r="Q310" i="7"/>
  <c r="V310" i="7" s="1"/>
  <c r="W310" i="7" s="1"/>
  <c r="X310" i="7" s="1"/>
  <c r="U310" i="7"/>
  <c r="T310" i="7"/>
  <c r="L307" i="7"/>
  <c r="K307" i="7"/>
  <c r="M307" i="7" s="1"/>
  <c r="N307" i="7" s="1"/>
  <c r="I308" i="7"/>
  <c r="H308" i="7"/>
  <c r="K308" i="7" s="1"/>
  <c r="M308" i="7" s="1"/>
  <c r="N308" i="7" s="1"/>
  <c r="E309" i="7"/>
  <c r="D309" i="7"/>
  <c r="F309" i="7" s="1"/>
  <c r="C310" i="7"/>
  <c r="E308" i="6"/>
  <c r="K306" i="6"/>
  <c r="M306" i="6" s="1"/>
  <c r="J306" i="6"/>
  <c r="N306" i="6" s="1"/>
  <c r="H307" i="6"/>
  <c r="L307" i="6" s="1"/>
  <c r="I307" i="6"/>
  <c r="D308" i="6"/>
  <c r="F308" i="6" s="1"/>
  <c r="C309" i="6"/>
  <c r="B310" i="6"/>
  <c r="O310" i="6" s="1"/>
  <c r="A311" i="6"/>
  <c r="A312" i="7"/>
  <c r="B311" i="7"/>
  <c r="O311" i="7" s="1"/>
  <c r="A310" i="5"/>
  <c r="B309" i="5"/>
  <c r="A307" i="2"/>
  <c r="B306" i="2"/>
  <c r="C306" i="2" s="1"/>
  <c r="D305" i="2"/>
  <c r="T310" i="6" l="1"/>
  <c r="R310" i="6"/>
  <c r="P310" i="6"/>
  <c r="U310" i="6"/>
  <c r="W310" i="6"/>
  <c r="X310" i="6" s="1"/>
  <c r="Q310" i="6"/>
  <c r="V310" i="6" s="1"/>
  <c r="S310" i="6"/>
  <c r="G308" i="6"/>
  <c r="P311" i="7"/>
  <c r="Q311" i="7"/>
  <c r="R311" i="7"/>
  <c r="S311" i="7"/>
  <c r="U311" i="7"/>
  <c r="T311" i="7"/>
  <c r="V311" i="7" s="1"/>
  <c r="W311" i="7" s="1"/>
  <c r="X311" i="7" s="1"/>
  <c r="D309" i="5"/>
  <c r="C309" i="5"/>
  <c r="L308" i="7"/>
  <c r="G309" i="7"/>
  <c r="H309" i="7" s="1"/>
  <c r="J309" i="7" s="1"/>
  <c r="I309" i="7"/>
  <c r="J308" i="7"/>
  <c r="C311" i="7"/>
  <c r="D310" i="7"/>
  <c r="F310" i="7" s="1"/>
  <c r="E310" i="7"/>
  <c r="E309" i="6"/>
  <c r="K307" i="6"/>
  <c r="M307" i="6" s="1"/>
  <c r="J307" i="6"/>
  <c r="N307" i="6" s="1"/>
  <c r="H308" i="6"/>
  <c r="L308" i="6" s="1"/>
  <c r="I308" i="6"/>
  <c r="D309" i="6"/>
  <c r="F309" i="6" s="1"/>
  <c r="C310" i="6"/>
  <c r="A312" i="6"/>
  <c r="B311" i="6"/>
  <c r="O311" i="6" s="1"/>
  <c r="A313" i="7"/>
  <c r="B312" i="7"/>
  <c r="O312" i="7" s="1"/>
  <c r="A311" i="5"/>
  <c r="B310" i="5"/>
  <c r="D306" i="2"/>
  <c r="A308" i="2"/>
  <c r="B307" i="2"/>
  <c r="C307" i="2" s="1"/>
  <c r="G309" i="6" l="1"/>
  <c r="R312" i="7"/>
  <c r="Q312" i="7"/>
  <c r="V312" i="7" s="1"/>
  <c r="W312" i="7" s="1"/>
  <c r="X312" i="7" s="1"/>
  <c r="P312" i="7"/>
  <c r="S312" i="7" s="1"/>
  <c r="T312" i="7"/>
  <c r="U312" i="7"/>
  <c r="D310" i="5"/>
  <c r="C310" i="5"/>
  <c r="W311" i="6"/>
  <c r="X311" i="6" s="1"/>
  <c r="T311" i="6"/>
  <c r="P311" i="6"/>
  <c r="U311" i="6"/>
  <c r="S311" i="6"/>
  <c r="Q311" i="6"/>
  <c r="V311" i="6" s="1"/>
  <c r="R311" i="6"/>
  <c r="G310" i="7"/>
  <c r="I310" i="7" s="1"/>
  <c r="K309" i="7"/>
  <c r="M309" i="7" s="1"/>
  <c r="N309" i="7" s="1"/>
  <c r="L309" i="7"/>
  <c r="C312" i="7"/>
  <c r="D311" i="7"/>
  <c r="F311" i="7" s="1"/>
  <c r="E311" i="7"/>
  <c r="K308" i="6"/>
  <c r="M308" i="6" s="1"/>
  <c r="J308" i="6"/>
  <c r="I309" i="6"/>
  <c r="H309" i="6"/>
  <c r="L309" i="6" s="1"/>
  <c r="D310" i="6"/>
  <c r="F310" i="6" s="1"/>
  <c r="E310" i="6"/>
  <c r="C311" i="6"/>
  <c r="B312" i="6"/>
  <c r="O312" i="6" s="1"/>
  <c r="A313" i="6"/>
  <c r="A314" i="7"/>
  <c r="B313" i="7"/>
  <c r="O313" i="7" s="1"/>
  <c r="A312" i="5"/>
  <c r="B311" i="5"/>
  <c r="D307" i="2"/>
  <c r="A309" i="2"/>
  <c r="B308" i="2"/>
  <c r="C308" i="2" s="1"/>
  <c r="R312" i="6" l="1"/>
  <c r="P312" i="6"/>
  <c r="U312" i="6"/>
  <c r="W312" i="6"/>
  <c r="X312" i="6" s="1"/>
  <c r="Q312" i="6"/>
  <c r="V312" i="6" s="1"/>
  <c r="S312" i="6"/>
  <c r="T312" i="6"/>
  <c r="G310" i="6"/>
  <c r="D311" i="5"/>
  <c r="C311" i="5"/>
  <c r="Q313" i="7"/>
  <c r="P313" i="7"/>
  <c r="R313" i="7"/>
  <c r="S313" i="7"/>
  <c r="U313" i="7"/>
  <c r="T313" i="7"/>
  <c r="G311" i="7"/>
  <c r="H310" i="7"/>
  <c r="J310" i="7" s="1"/>
  <c r="N308" i="6"/>
  <c r="H311" i="7"/>
  <c r="I311" i="7"/>
  <c r="E312" i="7"/>
  <c r="D312" i="7"/>
  <c r="F312" i="7" s="1"/>
  <c r="C313" i="7"/>
  <c r="K309" i="6"/>
  <c r="M309" i="6" s="1"/>
  <c r="J309" i="6"/>
  <c r="I310" i="6"/>
  <c r="H310" i="6"/>
  <c r="L310" i="6" s="1"/>
  <c r="E311" i="6"/>
  <c r="D311" i="6"/>
  <c r="F311" i="6" s="1"/>
  <c r="C312" i="6"/>
  <c r="A314" i="6"/>
  <c r="B313" i="6"/>
  <c r="O313" i="6" s="1"/>
  <c r="A315" i="7"/>
  <c r="B314" i="7"/>
  <c r="O314" i="7" s="1"/>
  <c r="A313" i="5"/>
  <c r="B312" i="5"/>
  <c r="D308" i="2"/>
  <c r="B309" i="2"/>
  <c r="C309" i="2" s="1"/>
  <c r="A310" i="2"/>
  <c r="Q313" i="6" l="1"/>
  <c r="V313" i="6" s="1"/>
  <c r="W313" i="6"/>
  <c r="X313" i="6" s="1"/>
  <c r="T313" i="6"/>
  <c r="R313" i="6"/>
  <c r="P313" i="6"/>
  <c r="U313" i="6"/>
  <c r="S313" i="6"/>
  <c r="G311" i="6"/>
  <c r="R314" i="7"/>
  <c r="Q314" i="7"/>
  <c r="V314" i="7" s="1"/>
  <c r="W314" i="7" s="1"/>
  <c r="X314" i="7" s="1"/>
  <c r="P314" i="7"/>
  <c r="S314" i="7" s="1"/>
  <c r="U314" i="7"/>
  <c r="T314" i="7"/>
  <c r="K310" i="7"/>
  <c r="M310" i="7" s="1"/>
  <c r="N310" i="7" s="1"/>
  <c r="C312" i="5"/>
  <c r="D312" i="5"/>
  <c r="L310" i="7"/>
  <c r="V313" i="7"/>
  <c r="W313" i="7" s="1"/>
  <c r="X313" i="7" s="1"/>
  <c r="G312" i="7"/>
  <c r="H312" i="7" s="1"/>
  <c r="K312" i="7" s="1"/>
  <c r="M312" i="7" s="1"/>
  <c r="N312" i="7" s="1"/>
  <c r="N309" i="6"/>
  <c r="C314" i="7"/>
  <c r="I312" i="7"/>
  <c r="K311" i="7"/>
  <c r="M311" i="7" s="1"/>
  <c r="N311" i="7" s="1"/>
  <c r="L311" i="7"/>
  <c r="J311" i="7"/>
  <c r="E313" i="7"/>
  <c r="D313" i="7"/>
  <c r="F313" i="7" s="1"/>
  <c r="E312" i="6"/>
  <c r="K310" i="6"/>
  <c r="M310" i="6" s="1"/>
  <c r="J310" i="6"/>
  <c r="I311" i="6"/>
  <c r="H311" i="6"/>
  <c r="L311" i="6" s="1"/>
  <c r="D312" i="6"/>
  <c r="F312" i="6" s="1"/>
  <c r="C313" i="6"/>
  <c r="B314" i="6"/>
  <c r="O314" i="6" s="1"/>
  <c r="A315" i="6"/>
  <c r="A316" i="7"/>
  <c r="B315" i="7"/>
  <c r="O315" i="7" s="1"/>
  <c r="A314" i="5"/>
  <c r="B313" i="5"/>
  <c r="A311" i="2"/>
  <c r="B310" i="2"/>
  <c r="C310" i="2" s="1"/>
  <c r="D309" i="2"/>
  <c r="P315" i="7" l="1"/>
  <c r="Q315" i="7"/>
  <c r="V315" i="7" s="1"/>
  <c r="W315" i="7" s="1"/>
  <c r="X315" i="7" s="1"/>
  <c r="R315" i="7"/>
  <c r="S315" i="7"/>
  <c r="U315" i="7"/>
  <c r="T315" i="7"/>
  <c r="D313" i="5"/>
  <c r="C313" i="5"/>
  <c r="U314" i="6"/>
  <c r="W314" i="6"/>
  <c r="X314" i="6" s="1"/>
  <c r="Q314" i="6"/>
  <c r="V314" i="6" s="1"/>
  <c r="S314" i="6"/>
  <c r="T314" i="6"/>
  <c r="P314" i="6"/>
  <c r="R314" i="6"/>
  <c r="G312" i="6"/>
  <c r="G313" i="7"/>
  <c r="I313" i="7" s="1"/>
  <c r="J312" i="7"/>
  <c r="L312" i="7"/>
  <c r="N310" i="6"/>
  <c r="E314" i="7"/>
  <c r="D314" i="7"/>
  <c r="F314" i="7" s="1"/>
  <c r="C315" i="7"/>
  <c r="H313" i="7"/>
  <c r="E313" i="6"/>
  <c r="K311" i="6"/>
  <c r="M311" i="6" s="1"/>
  <c r="I312" i="6"/>
  <c r="H312" i="6"/>
  <c r="L312" i="6" s="1"/>
  <c r="D313" i="6"/>
  <c r="F313" i="6" s="1"/>
  <c r="J311" i="6"/>
  <c r="N311" i="6" s="1"/>
  <c r="C314" i="6"/>
  <c r="A316" i="6"/>
  <c r="B315" i="6"/>
  <c r="O315" i="6" s="1"/>
  <c r="A317" i="7"/>
  <c r="B316" i="7"/>
  <c r="O316" i="7" s="1"/>
  <c r="A315" i="5"/>
  <c r="B314" i="5"/>
  <c r="D310" i="2"/>
  <c r="A312" i="2"/>
  <c r="B311" i="2"/>
  <c r="C311" i="2" s="1"/>
  <c r="R316" i="7" l="1"/>
  <c r="Q316" i="7"/>
  <c r="V316" i="7" s="1"/>
  <c r="W316" i="7" s="1"/>
  <c r="X316" i="7" s="1"/>
  <c r="P316" i="7"/>
  <c r="S316" i="7" s="1"/>
  <c r="U316" i="7"/>
  <c r="T316" i="7"/>
  <c r="E314" i="6"/>
  <c r="S315" i="6"/>
  <c r="Q315" i="6"/>
  <c r="V315" i="6" s="1"/>
  <c r="W315" i="6"/>
  <c r="X315" i="6" s="1"/>
  <c r="T315" i="6"/>
  <c r="R315" i="6"/>
  <c r="P315" i="6"/>
  <c r="U315" i="6"/>
  <c r="C314" i="5"/>
  <c r="D314" i="5"/>
  <c r="G313" i="6"/>
  <c r="G314" i="7"/>
  <c r="H314" i="7" s="1"/>
  <c r="I314" i="7"/>
  <c r="C316" i="7"/>
  <c r="K313" i="7"/>
  <c r="M313" i="7" s="1"/>
  <c r="N313" i="7" s="1"/>
  <c r="J313" i="7"/>
  <c r="L313" i="7"/>
  <c r="E315" i="7"/>
  <c r="D315" i="7"/>
  <c r="F315" i="7" s="1"/>
  <c r="J312" i="6"/>
  <c r="I313" i="6"/>
  <c r="H313" i="6"/>
  <c r="L313" i="6" s="1"/>
  <c r="K312" i="6"/>
  <c r="M312" i="6" s="1"/>
  <c r="N312" i="6"/>
  <c r="D314" i="6"/>
  <c r="F314" i="6" s="1"/>
  <c r="J313" i="6"/>
  <c r="C315" i="6"/>
  <c r="A317" i="6"/>
  <c r="B316" i="6"/>
  <c r="O316" i="6" s="1"/>
  <c r="A318" i="7"/>
  <c r="B317" i="7"/>
  <c r="O317" i="7" s="1"/>
  <c r="A316" i="5"/>
  <c r="B315" i="5"/>
  <c r="D311" i="2"/>
  <c r="A313" i="2"/>
  <c r="B312" i="2"/>
  <c r="C312" i="2" s="1"/>
  <c r="C315" i="5" l="1"/>
  <c r="D315" i="5"/>
  <c r="G314" i="6"/>
  <c r="T316" i="6"/>
  <c r="R316" i="6"/>
  <c r="P316" i="6"/>
  <c r="U316" i="6"/>
  <c r="W316" i="6"/>
  <c r="X316" i="6" s="1"/>
  <c r="S316" i="6"/>
  <c r="Q316" i="6"/>
  <c r="V316" i="6" s="1"/>
  <c r="P317" i="7"/>
  <c r="S317" i="7" s="1"/>
  <c r="T317" i="7" s="1"/>
  <c r="Q317" i="7"/>
  <c r="V317" i="7" s="1"/>
  <c r="W317" i="7" s="1"/>
  <c r="X317" i="7" s="1"/>
  <c r="R317" i="7"/>
  <c r="U317" i="7"/>
  <c r="E315" i="6"/>
  <c r="G315" i="6"/>
  <c r="G315" i="7"/>
  <c r="I315" i="7"/>
  <c r="C317" i="7"/>
  <c r="E316" i="7"/>
  <c r="D316" i="7"/>
  <c r="F316" i="7" s="1"/>
  <c r="H315" i="7"/>
  <c r="L314" i="7"/>
  <c r="J314" i="7"/>
  <c r="K314" i="7"/>
  <c r="M314" i="7" s="1"/>
  <c r="N314" i="7" s="1"/>
  <c r="K313" i="6"/>
  <c r="M313" i="6" s="1"/>
  <c r="N313" i="6" s="1"/>
  <c r="I314" i="6"/>
  <c r="H314" i="6"/>
  <c r="L314" i="6" s="1"/>
  <c r="D315" i="6"/>
  <c r="F315" i="6" s="1"/>
  <c r="C316" i="6"/>
  <c r="B317" i="6"/>
  <c r="O317" i="6" s="1"/>
  <c r="A318" i="6"/>
  <c r="A319" i="7"/>
  <c r="B318" i="7"/>
  <c r="O318" i="7" s="1"/>
  <c r="A317" i="5"/>
  <c r="B316" i="5"/>
  <c r="D312" i="2"/>
  <c r="B313" i="2"/>
  <c r="C313" i="2" s="1"/>
  <c r="A314" i="2"/>
  <c r="C316" i="5" l="1"/>
  <c r="D316" i="5"/>
  <c r="T317" i="6"/>
  <c r="R317" i="6"/>
  <c r="P317" i="6"/>
  <c r="U317" i="6"/>
  <c r="S317" i="6"/>
  <c r="Q317" i="6"/>
  <c r="V317" i="6" s="1"/>
  <c r="W317" i="6"/>
  <c r="X317" i="6" s="1"/>
  <c r="E316" i="6"/>
  <c r="R318" i="7"/>
  <c r="P318" i="7"/>
  <c r="S318" i="7" s="1"/>
  <c r="Q318" i="7"/>
  <c r="V318" i="7" s="1"/>
  <c r="W318" i="7" s="1"/>
  <c r="X318" i="7" s="1"/>
  <c r="U318" i="7"/>
  <c r="T318" i="7"/>
  <c r="I315" i="6"/>
  <c r="G316" i="7"/>
  <c r="I316" i="7" s="1"/>
  <c r="K315" i="7"/>
  <c r="M315" i="7" s="1"/>
  <c r="N315" i="7" s="1"/>
  <c r="J315" i="7"/>
  <c r="L315" i="7"/>
  <c r="D317" i="7"/>
  <c r="F317" i="7" s="1"/>
  <c r="E317" i="7"/>
  <c r="C318" i="7"/>
  <c r="K314" i="6"/>
  <c r="M314" i="6" s="1"/>
  <c r="J314" i="6"/>
  <c r="D316" i="6"/>
  <c r="F316" i="6" s="1"/>
  <c r="H315" i="6"/>
  <c r="L315" i="6" s="1"/>
  <c r="C317" i="6"/>
  <c r="B318" i="6"/>
  <c r="O318" i="6" s="1"/>
  <c r="A319" i="6"/>
  <c r="A320" i="7"/>
  <c r="B319" i="7"/>
  <c r="O319" i="7" s="1"/>
  <c r="A318" i="5"/>
  <c r="B317" i="5"/>
  <c r="A315" i="2"/>
  <c r="B314" i="2"/>
  <c r="C314" i="2" s="1"/>
  <c r="D313" i="2"/>
  <c r="R318" i="6" l="1"/>
  <c r="Q318" i="6"/>
  <c r="V318" i="6" s="1"/>
  <c r="S318" i="6"/>
  <c r="T318" i="6"/>
  <c r="P318" i="6"/>
  <c r="W318" i="6"/>
  <c r="X318" i="6" s="1"/>
  <c r="U318" i="6"/>
  <c r="N314" i="6"/>
  <c r="H316" i="7"/>
  <c r="J316" i="7" s="1"/>
  <c r="G316" i="6"/>
  <c r="P319" i="7"/>
  <c r="R319" i="7"/>
  <c r="Q319" i="7"/>
  <c r="S319" i="7"/>
  <c r="T319" i="7"/>
  <c r="V319" i="7" s="1"/>
  <c r="W319" i="7" s="1"/>
  <c r="X319" i="7" s="1"/>
  <c r="U319" i="7"/>
  <c r="D317" i="5"/>
  <c r="C317" i="5"/>
  <c r="G317" i="7"/>
  <c r="H317" i="7" s="1"/>
  <c r="K316" i="7"/>
  <c r="M316" i="7" s="1"/>
  <c r="N316" i="7" s="1"/>
  <c r="L316" i="7"/>
  <c r="C319" i="7"/>
  <c r="E318" i="7"/>
  <c r="D318" i="7"/>
  <c r="F318" i="7" s="1"/>
  <c r="I317" i="7"/>
  <c r="E317" i="6"/>
  <c r="J315" i="6"/>
  <c r="I316" i="6"/>
  <c r="H316" i="6"/>
  <c r="L316" i="6" s="1"/>
  <c r="F317" i="6"/>
  <c r="D317" i="6"/>
  <c r="G317" i="6" s="1"/>
  <c r="K315" i="6"/>
  <c r="M315" i="6" s="1"/>
  <c r="C318" i="6"/>
  <c r="B319" i="6"/>
  <c r="O319" i="6" s="1"/>
  <c r="A320" i="6"/>
  <c r="A321" i="7"/>
  <c r="B320" i="7"/>
  <c r="O320" i="7" s="1"/>
  <c r="A319" i="5"/>
  <c r="B318" i="5"/>
  <c r="D314" i="2"/>
  <c r="A316" i="2"/>
  <c r="B315" i="2"/>
  <c r="C315" i="2" s="1"/>
  <c r="H317" i="6" l="1"/>
  <c r="L317" i="6" s="1"/>
  <c r="Q319" i="6"/>
  <c r="V319" i="6" s="1"/>
  <c r="W319" i="6"/>
  <c r="X319" i="6" s="1"/>
  <c r="T319" i="6"/>
  <c r="R319" i="6"/>
  <c r="P319" i="6"/>
  <c r="S319" i="6"/>
  <c r="U319" i="6"/>
  <c r="R320" i="7"/>
  <c r="Q320" i="7"/>
  <c r="V320" i="7" s="1"/>
  <c r="W320" i="7" s="1"/>
  <c r="X320" i="7" s="1"/>
  <c r="T320" i="7"/>
  <c r="P320" i="7"/>
  <c r="S320" i="7" s="1"/>
  <c r="U320" i="7"/>
  <c r="D318" i="5"/>
  <c r="C318" i="5"/>
  <c r="G318" i="7"/>
  <c r="N315" i="6"/>
  <c r="I318" i="7"/>
  <c r="H318" i="7"/>
  <c r="D319" i="7"/>
  <c r="G319" i="7" s="1"/>
  <c r="E319" i="7"/>
  <c r="C320" i="7"/>
  <c r="L317" i="7"/>
  <c r="J317" i="7"/>
  <c r="K317" i="7"/>
  <c r="M317" i="7" s="1"/>
  <c r="N317" i="7" s="1"/>
  <c r="L318" i="7"/>
  <c r="E318" i="6"/>
  <c r="J316" i="6"/>
  <c r="I317" i="6"/>
  <c r="K316" i="6"/>
  <c r="M316" i="6" s="1"/>
  <c r="D318" i="6"/>
  <c r="F318" i="6" s="1"/>
  <c r="J317" i="6"/>
  <c r="K317" i="6"/>
  <c r="M317" i="6" s="1"/>
  <c r="C319" i="6"/>
  <c r="B320" i="6"/>
  <c r="O320" i="6" s="1"/>
  <c r="A321" i="6"/>
  <c r="A322" i="7"/>
  <c r="B321" i="7"/>
  <c r="O321" i="7" s="1"/>
  <c r="A320" i="5"/>
  <c r="B319" i="5"/>
  <c r="D315" i="2"/>
  <c r="B316" i="2"/>
  <c r="C316" i="2" s="1"/>
  <c r="A317" i="2"/>
  <c r="R321" i="7" l="1"/>
  <c r="P321" i="7"/>
  <c r="Q321" i="7"/>
  <c r="S321" i="7"/>
  <c r="U321" i="7"/>
  <c r="T321" i="7"/>
  <c r="E319" i="6"/>
  <c r="N317" i="6"/>
  <c r="N316" i="6"/>
  <c r="G318" i="6"/>
  <c r="C319" i="5"/>
  <c r="D319" i="5"/>
  <c r="U320" i="6"/>
  <c r="Q320" i="6"/>
  <c r="V320" i="6" s="1"/>
  <c r="W320" i="6"/>
  <c r="X320" i="6" s="1"/>
  <c r="T320" i="6"/>
  <c r="S320" i="6"/>
  <c r="P320" i="6"/>
  <c r="R320" i="6"/>
  <c r="F319" i="7"/>
  <c r="I319" i="7" s="1"/>
  <c r="J318" i="7"/>
  <c r="K318" i="7"/>
  <c r="M318" i="7" s="1"/>
  <c r="N318" i="7" s="1"/>
  <c r="C321" i="7"/>
  <c r="H319" i="7"/>
  <c r="D320" i="7"/>
  <c r="F320" i="7" s="1"/>
  <c r="E320" i="7"/>
  <c r="H318" i="6"/>
  <c r="L318" i="6" s="1"/>
  <c r="I318" i="6"/>
  <c r="D319" i="6"/>
  <c r="F319" i="6" s="1"/>
  <c r="C320" i="6"/>
  <c r="B321" i="6"/>
  <c r="O321" i="6" s="1"/>
  <c r="A322" i="6"/>
  <c r="A323" i="7"/>
  <c r="B322" i="7"/>
  <c r="O322" i="7" s="1"/>
  <c r="A321" i="5"/>
  <c r="B320" i="5"/>
  <c r="B317" i="2"/>
  <c r="C317" i="2" s="1"/>
  <c r="A318" i="2"/>
  <c r="D316" i="2"/>
  <c r="R322" i="7" l="1"/>
  <c r="Q322" i="7"/>
  <c r="V322" i="7" s="1"/>
  <c r="W322" i="7" s="1"/>
  <c r="X322" i="7" s="1"/>
  <c r="P322" i="7"/>
  <c r="S322" i="7" s="1"/>
  <c r="T322" i="7" s="1"/>
  <c r="U322" i="7"/>
  <c r="G319" i="6"/>
  <c r="I319" i="6"/>
  <c r="C320" i="5"/>
  <c r="D320" i="5"/>
  <c r="V321" i="7"/>
  <c r="W321" i="7" s="1"/>
  <c r="X321" i="7" s="1"/>
  <c r="U321" i="6"/>
  <c r="R321" i="6"/>
  <c r="Q321" i="6"/>
  <c r="V321" i="6" s="1"/>
  <c r="P321" i="6"/>
  <c r="W321" i="6"/>
  <c r="X321" i="6" s="1"/>
  <c r="S321" i="6"/>
  <c r="T321" i="6"/>
  <c r="G320" i="7"/>
  <c r="I320" i="7" s="1"/>
  <c r="H320" i="7"/>
  <c r="K320" i="7" s="1"/>
  <c r="M320" i="7" s="1"/>
  <c r="N320" i="7" s="1"/>
  <c r="J319" i="7"/>
  <c r="K319" i="7"/>
  <c r="M319" i="7" s="1"/>
  <c r="N319" i="7" s="1"/>
  <c r="L319" i="7"/>
  <c r="C322" i="7"/>
  <c r="E321" i="7"/>
  <c r="D321" i="7"/>
  <c r="F321" i="7" s="1"/>
  <c r="K318" i="6"/>
  <c r="M318" i="6" s="1"/>
  <c r="J318" i="6"/>
  <c r="E320" i="6"/>
  <c r="D320" i="6"/>
  <c r="F320" i="6" s="1"/>
  <c r="H319" i="6"/>
  <c r="L319" i="6" s="1"/>
  <c r="C321" i="6"/>
  <c r="B322" i="6"/>
  <c r="O322" i="6" s="1"/>
  <c r="A323" i="6"/>
  <c r="A324" i="7"/>
  <c r="B323" i="7"/>
  <c r="O323" i="7" s="1"/>
  <c r="A322" i="5"/>
  <c r="B321" i="5"/>
  <c r="B318" i="2"/>
  <c r="C318" i="2" s="1"/>
  <c r="A319" i="2"/>
  <c r="D317" i="2"/>
  <c r="D321" i="5" l="1"/>
  <c r="C321" i="5"/>
  <c r="J320" i="7"/>
  <c r="S322" i="6"/>
  <c r="T322" i="6"/>
  <c r="R322" i="6"/>
  <c r="P322" i="6"/>
  <c r="U322" i="6"/>
  <c r="W322" i="6"/>
  <c r="X322" i="6" s="1"/>
  <c r="Q322" i="6"/>
  <c r="V322" i="6" s="1"/>
  <c r="G320" i="6"/>
  <c r="I320" i="6" s="1"/>
  <c r="Q323" i="7"/>
  <c r="P323" i="7"/>
  <c r="S323" i="7" s="1"/>
  <c r="R323" i="7"/>
  <c r="U323" i="7"/>
  <c r="T323" i="7"/>
  <c r="V323" i="7" s="1"/>
  <c r="W323" i="7" s="1"/>
  <c r="X323" i="7" s="1"/>
  <c r="E321" i="6"/>
  <c r="L320" i="7"/>
  <c r="G321" i="7"/>
  <c r="H321" i="7" s="1"/>
  <c r="N318" i="6"/>
  <c r="C323" i="7"/>
  <c r="E322" i="7"/>
  <c r="D322" i="7"/>
  <c r="G322" i="7" s="1"/>
  <c r="H320" i="6"/>
  <c r="L320" i="6" s="1"/>
  <c r="J319" i="6"/>
  <c r="N319" i="6" s="1"/>
  <c r="D321" i="6"/>
  <c r="F321" i="6" s="1"/>
  <c r="K319" i="6"/>
  <c r="M319" i="6" s="1"/>
  <c r="C322" i="6"/>
  <c r="B323" i="6"/>
  <c r="O323" i="6" s="1"/>
  <c r="A324" i="6"/>
  <c r="A325" i="7"/>
  <c r="B324" i="7"/>
  <c r="O324" i="7" s="1"/>
  <c r="A323" i="5"/>
  <c r="B322" i="5"/>
  <c r="A320" i="2"/>
  <c r="B319" i="2"/>
  <c r="C319" i="2" s="1"/>
  <c r="D318" i="2"/>
  <c r="S323" i="6" l="1"/>
  <c r="Q323" i="6"/>
  <c r="V323" i="6" s="1"/>
  <c r="W323" i="6"/>
  <c r="X323" i="6" s="1"/>
  <c r="T323" i="6"/>
  <c r="R323" i="6"/>
  <c r="P323" i="6"/>
  <c r="U323" i="6"/>
  <c r="C322" i="5"/>
  <c r="D322" i="5"/>
  <c r="R324" i="7"/>
  <c r="P324" i="7"/>
  <c r="S324" i="7" s="1"/>
  <c r="Q324" i="7"/>
  <c r="U324" i="7"/>
  <c r="T324" i="7"/>
  <c r="G321" i="6"/>
  <c r="E322" i="6"/>
  <c r="I321" i="7"/>
  <c r="F322" i="7"/>
  <c r="I322" i="7" s="1"/>
  <c r="C324" i="7"/>
  <c r="E323" i="7"/>
  <c r="D323" i="7"/>
  <c r="F323" i="7" s="1"/>
  <c r="K321" i="7"/>
  <c r="M321" i="7" s="1"/>
  <c r="N321" i="7" s="1"/>
  <c r="L321" i="7"/>
  <c r="J321" i="7"/>
  <c r="H321" i="6"/>
  <c r="L321" i="6" s="1"/>
  <c r="J320" i="6"/>
  <c r="N320" i="6" s="1"/>
  <c r="I321" i="6"/>
  <c r="D322" i="6"/>
  <c r="F322" i="6" s="1"/>
  <c r="K320" i="6"/>
  <c r="M320" i="6" s="1"/>
  <c r="J321" i="6"/>
  <c r="K321" i="6"/>
  <c r="M321" i="6" s="1"/>
  <c r="C323" i="6"/>
  <c r="B324" i="6"/>
  <c r="O324" i="6" s="1"/>
  <c r="A325" i="6"/>
  <c r="A326" i="7"/>
  <c r="B325" i="7"/>
  <c r="O325" i="7" s="1"/>
  <c r="A324" i="5"/>
  <c r="B323" i="5"/>
  <c r="D319" i="2"/>
  <c r="B320" i="2"/>
  <c r="C320" i="2" s="1"/>
  <c r="A321" i="2"/>
  <c r="C323" i="5" l="1"/>
  <c r="D323" i="5"/>
  <c r="T324" i="6"/>
  <c r="R324" i="6"/>
  <c r="P324" i="6"/>
  <c r="U324" i="6"/>
  <c r="W324" i="6"/>
  <c r="X324" i="6" s="1"/>
  <c r="Q324" i="6"/>
  <c r="V324" i="6" s="1"/>
  <c r="S324" i="6"/>
  <c r="V324" i="7"/>
  <c r="W324" i="7" s="1"/>
  <c r="X324" i="7" s="1"/>
  <c r="N321" i="6"/>
  <c r="P325" i="7"/>
  <c r="R325" i="7"/>
  <c r="Q325" i="7"/>
  <c r="S325" i="7"/>
  <c r="T325" i="7"/>
  <c r="V325" i="7" s="1"/>
  <c r="W325" i="7" s="1"/>
  <c r="X325" i="7" s="1"/>
  <c r="U325" i="7"/>
  <c r="E323" i="6"/>
  <c r="G323" i="6"/>
  <c r="G322" i="6"/>
  <c r="H322" i="6" s="1"/>
  <c r="L322" i="6" s="1"/>
  <c r="G323" i="7"/>
  <c r="H322" i="7"/>
  <c r="H323" i="7"/>
  <c r="J323" i="7" s="1"/>
  <c r="C325" i="7"/>
  <c r="I323" i="7"/>
  <c r="E324" i="7"/>
  <c r="D324" i="7"/>
  <c r="F324" i="7" s="1"/>
  <c r="I322" i="6"/>
  <c r="D323" i="6"/>
  <c r="F323" i="6" s="1"/>
  <c r="C324" i="6"/>
  <c r="B325" i="6"/>
  <c r="O325" i="6" s="1"/>
  <c r="A326" i="6"/>
  <c r="A327" i="7"/>
  <c r="B326" i="7"/>
  <c r="O326" i="7" s="1"/>
  <c r="A325" i="5"/>
  <c r="B324" i="5"/>
  <c r="B321" i="2"/>
  <c r="C321" i="2" s="1"/>
  <c r="A322" i="2"/>
  <c r="D320" i="2"/>
  <c r="T325" i="6" l="1"/>
  <c r="R325" i="6"/>
  <c r="P325" i="6"/>
  <c r="U325" i="6"/>
  <c r="S325" i="6"/>
  <c r="W325" i="6"/>
  <c r="X325" i="6" s="1"/>
  <c r="Q325" i="6"/>
  <c r="V325" i="6" s="1"/>
  <c r="G324" i="6"/>
  <c r="R326" i="7"/>
  <c r="Q326" i="7"/>
  <c r="V326" i="7" s="1"/>
  <c r="W326" i="7" s="1"/>
  <c r="X326" i="7" s="1"/>
  <c r="P326" i="7"/>
  <c r="S326" i="7" s="1"/>
  <c r="U326" i="7"/>
  <c r="T326" i="7"/>
  <c r="C324" i="5"/>
  <c r="D324" i="5"/>
  <c r="K323" i="7"/>
  <c r="M323" i="7" s="1"/>
  <c r="N323" i="7" s="1"/>
  <c r="G324" i="7"/>
  <c r="H324" i="7" s="1"/>
  <c r="J324" i="7" s="1"/>
  <c r="L323" i="7"/>
  <c r="L322" i="7"/>
  <c r="J322" i="7"/>
  <c r="K322" i="7"/>
  <c r="M322" i="7" s="1"/>
  <c r="N322" i="7" s="1"/>
  <c r="C326" i="7"/>
  <c r="D325" i="7"/>
  <c r="F325" i="7" s="1"/>
  <c r="E325" i="7"/>
  <c r="K322" i="6"/>
  <c r="M322" i="6" s="1"/>
  <c r="J322" i="6"/>
  <c r="N322" i="6" s="1"/>
  <c r="H323" i="6"/>
  <c r="L323" i="6" s="1"/>
  <c r="I323" i="6"/>
  <c r="D324" i="6"/>
  <c r="F324" i="6" s="1"/>
  <c r="E324" i="6"/>
  <c r="C325" i="6"/>
  <c r="B326" i="6"/>
  <c r="O326" i="6" s="1"/>
  <c r="A327" i="6"/>
  <c r="A328" i="7"/>
  <c r="B327" i="7"/>
  <c r="O327" i="7" s="1"/>
  <c r="A326" i="5"/>
  <c r="B325" i="5"/>
  <c r="A323" i="2"/>
  <c r="B322" i="2"/>
  <c r="C322" i="2" s="1"/>
  <c r="D321" i="2"/>
  <c r="R326" i="6" l="1"/>
  <c r="P326" i="6"/>
  <c r="U326" i="6"/>
  <c r="W326" i="6"/>
  <c r="X326" i="6" s="1"/>
  <c r="Q326" i="6"/>
  <c r="V326" i="6" s="1"/>
  <c r="S326" i="6"/>
  <c r="T326" i="6"/>
  <c r="E325" i="6"/>
  <c r="Q327" i="7"/>
  <c r="V327" i="7" s="1"/>
  <c r="W327" i="7" s="1"/>
  <c r="X327" i="7" s="1"/>
  <c r="R327" i="7"/>
  <c r="P327" i="7"/>
  <c r="S327" i="7" s="1"/>
  <c r="U327" i="7"/>
  <c r="T327" i="7"/>
  <c r="C325" i="5"/>
  <c r="D325" i="5"/>
  <c r="I324" i="7"/>
  <c r="G325" i="7"/>
  <c r="I325" i="7" s="1"/>
  <c r="L324" i="7"/>
  <c r="K324" i="7"/>
  <c r="M324" i="7" s="1"/>
  <c r="N324" i="7" s="1"/>
  <c r="C327" i="7"/>
  <c r="E326" i="7"/>
  <c r="D326" i="7"/>
  <c r="F326" i="7" s="1"/>
  <c r="H324" i="6"/>
  <c r="L324" i="6" s="1"/>
  <c r="I324" i="6"/>
  <c r="J323" i="6"/>
  <c r="K323" i="6"/>
  <c r="M323" i="6" s="1"/>
  <c r="D325" i="6"/>
  <c r="F325" i="6" s="1"/>
  <c r="J324" i="6"/>
  <c r="K324" i="6"/>
  <c r="M324" i="6" s="1"/>
  <c r="C326" i="6"/>
  <c r="B327" i="6"/>
  <c r="O327" i="6" s="1"/>
  <c r="A328" i="6"/>
  <c r="A329" i="7"/>
  <c r="B328" i="7"/>
  <c r="O328" i="7" s="1"/>
  <c r="A327" i="5"/>
  <c r="B326" i="5"/>
  <c r="D322" i="2"/>
  <c r="A324" i="2"/>
  <c r="B323" i="2"/>
  <c r="C323" i="2" s="1"/>
  <c r="N323" i="6" l="1"/>
  <c r="E326" i="6"/>
  <c r="D326" i="5"/>
  <c r="C326" i="5"/>
  <c r="R328" i="7"/>
  <c r="Q328" i="7"/>
  <c r="V328" i="7" s="1"/>
  <c r="W328" i="7" s="1"/>
  <c r="X328" i="7" s="1"/>
  <c r="P328" i="7"/>
  <c r="S328" i="7" s="1"/>
  <c r="T328" i="7"/>
  <c r="U328" i="7"/>
  <c r="Q327" i="6"/>
  <c r="V327" i="6" s="1"/>
  <c r="W327" i="6"/>
  <c r="X327" i="6" s="1"/>
  <c r="T327" i="6"/>
  <c r="R327" i="6"/>
  <c r="P327" i="6"/>
  <c r="S327" i="6"/>
  <c r="U327" i="6"/>
  <c r="H325" i="7"/>
  <c r="J325" i="7" s="1"/>
  <c r="G325" i="6"/>
  <c r="I325" i="6" s="1"/>
  <c r="G326" i="7"/>
  <c r="I326" i="7" s="1"/>
  <c r="N324" i="6"/>
  <c r="K325" i="7"/>
  <c r="M325" i="7" s="1"/>
  <c r="N325" i="7" s="1"/>
  <c r="C328" i="7"/>
  <c r="D327" i="7"/>
  <c r="F327" i="7" s="1"/>
  <c r="E327" i="7"/>
  <c r="H325" i="6"/>
  <c r="L325" i="6" s="1"/>
  <c r="D326" i="6"/>
  <c r="F326" i="6" s="1"/>
  <c r="C327" i="6"/>
  <c r="B328" i="6"/>
  <c r="O328" i="6" s="1"/>
  <c r="A329" i="6"/>
  <c r="A330" i="7"/>
  <c r="B329" i="7"/>
  <c r="O329" i="7" s="1"/>
  <c r="A328" i="5"/>
  <c r="B327" i="5"/>
  <c r="D323" i="2"/>
  <c r="A325" i="2"/>
  <c r="B324" i="2"/>
  <c r="C324" i="2" s="1"/>
  <c r="Q329" i="7" l="1"/>
  <c r="R329" i="7"/>
  <c r="P329" i="7"/>
  <c r="S329" i="7" s="1"/>
  <c r="U329" i="7"/>
  <c r="T329" i="7"/>
  <c r="V329" i="7" s="1"/>
  <c r="W329" i="7" s="1"/>
  <c r="X329" i="7" s="1"/>
  <c r="G326" i="6"/>
  <c r="H326" i="6" s="1"/>
  <c r="S328" i="6"/>
  <c r="P328" i="6"/>
  <c r="R328" i="6"/>
  <c r="T328" i="6"/>
  <c r="U328" i="6"/>
  <c r="W328" i="6"/>
  <c r="X328" i="6" s="1"/>
  <c r="Q328" i="6"/>
  <c r="V328" i="6" s="1"/>
  <c r="H326" i="7"/>
  <c r="J326" i="7" s="1"/>
  <c r="E327" i="6"/>
  <c r="D327" i="5"/>
  <c r="C327" i="5"/>
  <c r="L325" i="7"/>
  <c r="G327" i="7"/>
  <c r="L326" i="7"/>
  <c r="K326" i="7"/>
  <c r="M326" i="7" s="1"/>
  <c r="N326" i="7" s="1"/>
  <c r="H327" i="7"/>
  <c r="L327" i="7" s="1"/>
  <c r="C329" i="7"/>
  <c r="D328" i="7"/>
  <c r="F328" i="7" s="1"/>
  <c r="E328" i="7"/>
  <c r="I327" i="7"/>
  <c r="K325" i="6"/>
  <c r="M325" i="6" s="1"/>
  <c r="J325" i="6"/>
  <c r="N325" i="6" s="1"/>
  <c r="I326" i="6"/>
  <c r="D327" i="6"/>
  <c r="F327" i="6" s="1"/>
  <c r="C328" i="6"/>
  <c r="B329" i="6"/>
  <c r="O329" i="6" s="1"/>
  <c r="A330" i="6"/>
  <c r="A331" i="7"/>
  <c r="B330" i="7"/>
  <c r="O330" i="7" s="1"/>
  <c r="A329" i="5"/>
  <c r="B328" i="5"/>
  <c r="D324" i="2"/>
  <c r="B325" i="2"/>
  <c r="C325" i="2" s="1"/>
  <c r="A326" i="2"/>
  <c r="L326" i="6" l="1"/>
  <c r="J326" i="6"/>
  <c r="K326" i="6"/>
  <c r="M326" i="6" s="1"/>
  <c r="N326" i="6" s="1"/>
  <c r="U329" i="6"/>
  <c r="S329" i="6"/>
  <c r="Q329" i="6"/>
  <c r="V329" i="6" s="1"/>
  <c r="W329" i="6"/>
  <c r="X329" i="6" s="1"/>
  <c r="T329" i="6"/>
  <c r="R329" i="6"/>
  <c r="P329" i="6"/>
  <c r="G327" i="6"/>
  <c r="I327" i="6" s="1"/>
  <c r="R330" i="7"/>
  <c r="Q330" i="7"/>
  <c r="P330" i="7"/>
  <c r="S330" i="7" s="1"/>
  <c r="T330" i="7"/>
  <c r="V330" i="7" s="1"/>
  <c r="W330" i="7" s="1"/>
  <c r="X330" i="7" s="1"/>
  <c r="U330" i="7"/>
  <c r="C328" i="5"/>
  <c r="D328" i="5"/>
  <c r="G328" i="7"/>
  <c r="J327" i="7"/>
  <c r="K327" i="7"/>
  <c r="M327" i="7" s="1"/>
  <c r="N327" i="7" s="1"/>
  <c r="H328" i="7"/>
  <c r="K328" i="7" s="1"/>
  <c r="M328" i="7" s="1"/>
  <c r="N328" i="7" s="1"/>
  <c r="D329" i="7"/>
  <c r="F329" i="7" s="1"/>
  <c r="E329" i="7"/>
  <c r="I328" i="7"/>
  <c r="C330" i="7"/>
  <c r="E328" i="6"/>
  <c r="H327" i="6"/>
  <c r="L327" i="6" s="1"/>
  <c r="D328" i="6"/>
  <c r="F328" i="6" s="1"/>
  <c r="C329" i="6"/>
  <c r="B330" i="6"/>
  <c r="O330" i="6" s="1"/>
  <c r="A331" i="6"/>
  <c r="A332" i="7"/>
  <c r="B331" i="7"/>
  <c r="O331" i="7" s="1"/>
  <c r="A330" i="5"/>
  <c r="B329" i="5"/>
  <c r="A327" i="2"/>
  <c r="B326" i="2"/>
  <c r="C326" i="2" s="1"/>
  <c r="D325" i="2"/>
  <c r="G328" i="6" l="1"/>
  <c r="W330" i="6"/>
  <c r="X330" i="6" s="1"/>
  <c r="U330" i="6"/>
  <c r="S330" i="6"/>
  <c r="T330" i="6"/>
  <c r="R330" i="6"/>
  <c r="P330" i="6"/>
  <c r="Q330" i="6"/>
  <c r="V330" i="6" s="1"/>
  <c r="D329" i="5"/>
  <c r="C329" i="5"/>
  <c r="P331" i="7"/>
  <c r="R331" i="7"/>
  <c r="Q331" i="7"/>
  <c r="S331" i="7"/>
  <c r="U331" i="7"/>
  <c r="E329" i="6"/>
  <c r="G329" i="7"/>
  <c r="H329" i="7" s="1"/>
  <c r="L329" i="7" s="1"/>
  <c r="J328" i="7"/>
  <c r="L328" i="7"/>
  <c r="C331" i="7"/>
  <c r="D330" i="7"/>
  <c r="F330" i="7" s="1"/>
  <c r="E330" i="7"/>
  <c r="H328" i="6"/>
  <c r="L328" i="6" s="1"/>
  <c r="K327" i="6"/>
  <c r="M327" i="6" s="1"/>
  <c r="D329" i="6"/>
  <c r="F329" i="6" s="1"/>
  <c r="I328" i="6"/>
  <c r="J327" i="6"/>
  <c r="C330" i="6"/>
  <c r="B331" i="6"/>
  <c r="O331" i="6" s="1"/>
  <c r="A332" i="6"/>
  <c r="A333" i="7"/>
  <c r="B332" i="7"/>
  <c r="O332" i="7" s="1"/>
  <c r="A331" i="5"/>
  <c r="B330" i="5"/>
  <c r="D326" i="2"/>
  <c r="A328" i="2"/>
  <c r="B327" i="2"/>
  <c r="C327" i="2" s="1"/>
  <c r="C330" i="5" l="1"/>
  <c r="D330" i="5"/>
  <c r="T331" i="6"/>
  <c r="R331" i="6"/>
  <c r="P331" i="6"/>
  <c r="U331" i="6"/>
  <c r="S331" i="6"/>
  <c r="Q331" i="6"/>
  <c r="V331" i="6" s="1"/>
  <c r="W331" i="6"/>
  <c r="X331" i="6" s="1"/>
  <c r="E330" i="6"/>
  <c r="R332" i="7"/>
  <c r="Q332" i="7"/>
  <c r="P332" i="7"/>
  <c r="S332" i="7" s="1"/>
  <c r="U332" i="7"/>
  <c r="T332" i="7"/>
  <c r="V332" i="7" s="1"/>
  <c r="W332" i="7" s="1"/>
  <c r="X332" i="7" s="1"/>
  <c r="I329" i="7"/>
  <c r="G329" i="6"/>
  <c r="T331" i="7"/>
  <c r="V331" i="7"/>
  <c r="W331" i="7" s="1"/>
  <c r="X331" i="7" s="1"/>
  <c r="G330" i="7"/>
  <c r="H330" i="7" s="1"/>
  <c r="J330" i="7" s="1"/>
  <c r="N327" i="6"/>
  <c r="I330" i="7"/>
  <c r="C332" i="7"/>
  <c r="D331" i="7"/>
  <c r="F331" i="7" s="1"/>
  <c r="E331" i="7"/>
  <c r="K329" i="7"/>
  <c r="M329" i="7" s="1"/>
  <c r="N329" i="7" s="1"/>
  <c r="J329" i="7"/>
  <c r="K328" i="6"/>
  <c r="M328" i="6" s="1"/>
  <c r="J328" i="6"/>
  <c r="H329" i="6"/>
  <c r="L329" i="6" s="1"/>
  <c r="I329" i="6"/>
  <c r="D330" i="6"/>
  <c r="F330" i="6" s="1"/>
  <c r="C331" i="6"/>
  <c r="B332" i="6"/>
  <c r="O332" i="6" s="1"/>
  <c r="A333" i="6"/>
  <c r="A334" i="7"/>
  <c r="B333" i="7"/>
  <c r="O333" i="7" s="1"/>
  <c r="A332" i="5"/>
  <c r="B331" i="5"/>
  <c r="D327" i="2"/>
  <c r="A329" i="2"/>
  <c r="B328" i="2"/>
  <c r="C328" i="2" s="1"/>
  <c r="U332" i="6" l="1"/>
  <c r="W332" i="6"/>
  <c r="X332" i="6" s="1"/>
  <c r="Q332" i="6"/>
  <c r="V332" i="6" s="1"/>
  <c r="S332" i="6"/>
  <c r="T332" i="6"/>
  <c r="R332" i="6"/>
  <c r="P332" i="6"/>
  <c r="G330" i="6"/>
  <c r="H330" i="6" s="1"/>
  <c r="L330" i="6" s="1"/>
  <c r="Q333" i="7"/>
  <c r="P333" i="7"/>
  <c r="S333" i="7" s="1"/>
  <c r="U333" i="7" s="1"/>
  <c r="R333" i="7"/>
  <c r="T333" i="7"/>
  <c r="V333" i="7" s="1"/>
  <c r="W333" i="7" s="1"/>
  <c r="X333" i="7" s="1"/>
  <c r="E331" i="6"/>
  <c r="N328" i="6"/>
  <c r="C331" i="5"/>
  <c r="D331" i="5"/>
  <c r="G331" i="7"/>
  <c r="K330" i="7"/>
  <c r="M330" i="7" s="1"/>
  <c r="N330" i="7" s="1"/>
  <c r="J329" i="6"/>
  <c r="L330" i="7"/>
  <c r="D332" i="7"/>
  <c r="F332" i="7" s="1"/>
  <c r="E332" i="7"/>
  <c r="I331" i="7"/>
  <c r="C333" i="7"/>
  <c r="H331" i="7"/>
  <c r="K329" i="6"/>
  <c r="M329" i="6" s="1"/>
  <c r="N329" i="6"/>
  <c r="I330" i="6"/>
  <c r="D331" i="6"/>
  <c r="F331" i="6" s="1"/>
  <c r="C332" i="6"/>
  <c r="B333" i="6"/>
  <c r="O333" i="6" s="1"/>
  <c r="A334" i="6"/>
  <c r="A335" i="7"/>
  <c r="B334" i="7"/>
  <c r="O334" i="7" s="1"/>
  <c r="A333" i="5"/>
  <c r="B332" i="5"/>
  <c r="D328" i="2"/>
  <c r="B329" i="2"/>
  <c r="C329" i="2" s="1"/>
  <c r="A330" i="2"/>
  <c r="G331" i="6" l="1"/>
  <c r="R334" i="7"/>
  <c r="Q334" i="7"/>
  <c r="P334" i="7"/>
  <c r="S334" i="7" s="1"/>
  <c r="T334" i="7"/>
  <c r="U334" i="7"/>
  <c r="C332" i="5"/>
  <c r="D332" i="5"/>
  <c r="U333" i="6"/>
  <c r="S333" i="6"/>
  <c r="Q333" i="6"/>
  <c r="V333" i="6" s="1"/>
  <c r="W333" i="6"/>
  <c r="X333" i="6" s="1"/>
  <c r="T333" i="6"/>
  <c r="R333" i="6"/>
  <c r="P333" i="6"/>
  <c r="G332" i="7"/>
  <c r="I332" i="7" s="1"/>
  <c r="J331" i="7"/>
  <c r="K331" i="7"/>
  <c r="M331" i="7" s="1"/>
  <c r="N331" i="7" s="1"/>
  <c r="C334" i="7"/>
  <c r="L331" i="7"/>
  <c r="D333" i="7"/>
  <c r="F333" i="7" s="1"/>
  <c r="E333" i="7"/>
  <c r="J330" i="6"/>
  <c r="K330" i="6"/>
  <c r="M330" i="6" s="1"/>
  <c r="N330" i="6" s="1"/>
  <c r="H331" i="6"/>
  <c r="L331" i="6" s="1"/>
  <c r="I331" i="6"/>
  <c r="D332" i="6"/>
  <c r="F332" i="6" s="1"/>
  <c r="E332" i="6"/>
  <c r="K331" i="6"/>
  <c r="M331" i="6" s="1"/>
  <c r="C333" i="6"/>
  <c r="B334" i="6"/>
  <c r="O334" i="6" s="1"/>
  <c r="A335" i="6"/>
  <c r="A336" i="7"/>
  <c r="B335" i="7"/>
  <c r="O335" i="7" s="1"/>
  <c r="A334" i="5"/>
  <c r="B333" i="5"/>
  <c r="A331" i="2"/>
  <c r="B330" i="2"/>
  <c r="C330" i="2" s="1"/>
  <c r="D329" i="2"/>
  <c r="E333" i="6" l="1"/>
  <c r="P335" i="7"/>
  <c r="R335" i="7"/>
  <c r="Q335" i="7"/>
  <c r="S335" i="7"/>
  <c r="U335" i="7" s="1"/>
  <c r="T335" i="7"/>
  <c r="V335" i="7" s="1"/>
  <c r="W335" i="7" s="1"/>
  <c r="X335" i="7" s="1"/>
  <c r="C333" i="5"/>
  <c r="D333" i="5"/>
  <c r="H332" i="7"/>
  <c r="J332" i="7" s="1"/>
  <c r="V334" i="7"/>
  <c r="W334" i="7" s="1"/>
  <c r="X334" i="7" s="1"/>
  <c r="T334" i="6"/>
  <c r="R334" i="6"/>
  <c r="P334" i="6"/>
  <c r="U334" i="6"/>
  <c r="S334" i="6"/>
  <c r="Q334" i="6"/>
  <c r="V334" i="6" s="1"/>
  <c r="W334" i="6"/>
  <c r="X334" i="6" s="1"/>
  <c r="G332" i="6"/>
  <c r="H332" i="6" s="1"/>
  <c r="L332" i="6" s="1"/>
  <c r="K332" i="7"/>
  <c r="M332" i="7" s="1"/>
  <c r="N332" i="7" s="1"/>
  <c r="G333" i="7"/>
  <c r="I333" i="7" s="1"/>
  <c r="L332" i="7"/>
  <c r="F334" i="7"/>
  <c r="C335" i="7"/>
  <c r="D334" i="7"/>
  <c r="G334" i="7" s="1"/>
  <c r="E334" i="7"/>
  <c r="J331" i="6"/>
  <c r="N331" i="6" s="1"/>
  <c r="I332" i="6"/>
  <c r="D333" i="6"/>
  <c r="F333" i="6" s="1"/>
  <c r="C334" i="6"/>
  <c r="B335" i="6"/>
  <c r="O335" i="6" s="1"/>
  <c r="A336" i="6"/>
  <c r="A337" i="7"/>
  <c r="B336" i="7"/>
  <c r="O336" i="7" s="1"/>
  <c r="A335" i="5"/>
  <c r="B334" i="5"/>
  <c r="D330" i="2"/>
  <c r="A332" i="2"/>
  <c r="B331" i="2"/>
  <c r="C331" i="2" s="1"/>
  <c r="R336" i="7" l="1"/>
  <c r="Q336" i="7"/>
  <c r="V336" i="7" s="1"/>
  <c r="W336" i="7" s="1"/>
  <c r="X336" i="7" s="1"/>
  <c r="P336" i="7"/>
  <c r="S336" i="7" s="1"/>
  <c r="U336" i="7"/>
  <c r="T336" i="7"/>
  <c r="G333" i="6"/>
  <c r="R335" i="6"/>
  <c r="P335" i="6"/>
  <c r="U335" i="6"/>
  <c r="S335" i="6"/>
  <c r="Q335" i="6"/>
  <c r="V335" i="6" s="1"/>
  <c r="T335" i="6"/>
  <c r="W335" i="6"/>
  <c r="X335" i="6" s="1"/>
  <c r="E334" i="6"/>
  <c r="G334" i="6"/>
  <c r="D334" i="5"/>
  <c r="C334" i="5"/>
  <c r="H333" i="7"/>
  <c r="J333" i="7" s="1"/>
  <c r="I334" i="7"/>
  <c r="C336" i="7"/>
  <c r="H334" i="7"/>
  <c r="L334" i="7" s="1"/>
  <c r="L333" i="7"/>
  <c r="K333" i="7"/>
  <c r="M333" i="7" s="1"/>
  <c r="N333" i="7" s="1"/>
  <c r="D335" i="7"/>
  <c r="F335" i="7" s="1"/>
  <c r="E335" i="7"/>
  <c r="K332" i="6"/>
  <c r="M332" i="6" s="1"/>
  <c r="H333" i="6"/>
  <c r="L333" i="6" s="1"/>
  <c r="I333" i="6"/>
  <c r="D334" i="6"/>
  <c r="F334" i="6" s="1"/>
  <c r="J332" i="6"/>
  <c r="C335" i="6"/>
  <c r="B336" i="6"/>
  <c r="O336" i="6" s="1"/>
  <c r="A337" i="6"/>
  <c r="A338" i="7"/>
  <c r="B337" i="7"/>
  <c r="O337" i="7" s="1"/>
  <c r="A336" i="5"/>
  <c r="B335" i="5"/>
  <c r="D331" i="2"/>
  <c r="B332" i="2"/>
  <c r="C332" i="2" s="1"/>
  <c r="A333" i="2"/>
  <c r="U336" i="6" l="1"/>
  <c r="W336" i="6"/>
  <c r="X336" i="6" s="1"/>
  <c r="Q336" i="6"/>
  <c r="V336" i="6" s="1"/>
  <c r="S336" i="6"/>
  <c r="T336" i="6"/>
  <c r="P336" i="6"/>
  <c r="R336" i="6"/>
  <c r="P337" i="7"/>
  <c r="R337" i="7"/>
  <c r="Q337" i="7"/>
  <c r="S337" i="7"/>
  <c r="T337" i="7"/>
  <c r="V337" i="7" s="1"/>
  <c r="W337" i="7" s="1"/>
  <c r="X337" i="7" s="1"/>
  <c r="U337" i="7"/>
  <c r="N332" i="6"/>
  <c r="D335" i="5"/>
  <c r="C335" i="5"/>
  <c r="G335" i="7"/>
  <c r="H335" i="7"/>
  <c r="J335" i="7" s="1"/>
  <c r="I335" i="7"/>
  <c r="C337" i="7"/>
  <c r="J334" i="7"/>
  <c r="K334" i="7"/>
  <c r="M334" i="7" s="1"/>
  <c r="N334" i="7" s="1"/>
  <c r="E336" i="7"/>
  <c r="D336" i="7"/>
  <c r="G336" i="7" s="1"/>
  <c r="J333" i="6"/>
  <c r="K333" i="6"/>
  <c r="M333" i="6" s="1"/>
  <c r="N333" i="6" s="1"/>
  <c r="I334" i="6"/>
  <c r="H334" i="6"/>
  <c r="L334" i="6" s="1"/>
  <c r="D335" i="6"/>
  <c r="F335" i="6" s="1"/>
  <c r="E335" i="6"/>
  <c r="C336" i="6"/>
  <c r="B337" i="6"/>
  <c r="O337" i="6" s="1"/>
  <c r="A338" i="6"/>
  <c r="A339" i="7"/>
  <c r="B338" i="7"/>
  <c r="O338" i="7" s="1"/>
  <c r="A337" i="5"/>
  <c r="B336" i="5"/>
  <c r="B333" i="2"/>
  <c r="C333" i="2" s="1"/>
  <c r="A334" i="2"/>
  <c r="D332" i="2"/>
  <c r="R338" i="7" l="1"/>
  <c r="Q338" i="7"/>
  <c r="T338" i="7" s="1"/>
  <c r="V338" i="7" s="1"/>
  <c r="W338" i="7" s="1"/>
  <c r="X338" i="7" s="1"/>
  <c r="P338" i="7"/>
  <c r="S338" i="7" s="1"/>
  <c r="U338" i="7" s="1"/>
  <c r="E336" i="6"/>
  <c r="C336" i="5"/>
  <c r="D336" i="5"/>
  <c r="G335" i="6"/>
  <c r="W337" i="6"/>
  <c r="X337" i="6" s="1"/>
  <c r="T337" i="6"/>
  <c r="R337" i="6"/>
  <c r="P337" i="6"/>
  <c r="U337" i="6"/>
  <c r="S337" i="6"/>
  <c r="Q337" i="6"/>
  <c r="V337" i="6" s="1"/>
  <c r="K335" i="7"/>
  <c r="M335" i="7" s="1"/>
  <c r="N335" i="7" s="1"/>
  <c r="L335" i="7"/>
  <c r="F336" i="7"/>
  <c r="I336" i="7" s="1"/>
  <c r="E337" i="7"/>
  <c r="D337" i="7"/>
  <c r="F337" i="7" s="1"/>
  <c r="C338" i="7"/>
  <c r="G338" i="7" s="1"/>
  <c r="K334" i="6"/>
  <c r="M334" i="6" s="1"/>
  <c r="J334" i="6"/>
  <c r="H335" i="6"/>
  <c r="L335" i="6" s="1"/>
  <c r="I335" i="6"/>
  <c r="D336" i="6"/>
  <c r="F336" i="6" s="1"/>
  <c r="C337" i="6"/>
  <c r="B338" i="6"/>
  <c r="O338" i="6" s="1"/>
  <c r="A339" i="6"/>
  <c r="A340" i="7"/>
  <c r="B339" i="7"/>
  <c r="O339" i="7" s="1"/>
  <c r="A338" i="5"/>
  <c r="B337" i="5"/>
  <c r="B334" i="2"/>
  <c r="C334" i="2" s="1"/>
  <c r="A335" i="2"/>
  <c r="D333" i="2"/>
  <c r="G336" i="6" l="1"/>
  <c r="D337" i="5"/>
  <c r="C337" i="5"/>
  <c r="P338" i="6"/>
  <c r="U338" i="6"/>
  <c r="W338" i="6"/>
  <c r="X338" i="6" s="1"/>
  <c r="Q338" i="6"/>
  <c r="V338" i="6" s="1"/>
  <c r="S338" i="6"/>
  <c r="R338" i="6"/>
  <c r="T338" i="6"/>
  <c r="R339" i="7"/>
  <c r="T339" i="7" s="1"/>
  <c r="V339" i="7" s="1"/>
  <c r="W339" i="7" s="1"/>
  <c r="X339" i="7" s="1"/>
  <c r="Q339" i="7"/>
  <c r="P339" i="7"/>
  <c r="S339" i="7" s="1"/>
  <c r="U339" i="7"/>
  <c r="G337" i="7"/>
  <c r="I337" i="7" s="1"/>
  <c r="N334" i="6"/>
  <c r="H337" i="7"/>
  <c r="K337" i="7" s="1"/>
  <c r="M337" i="7" s="1"/>
  <c r="N337" i="7" s="1"/>
  <c r="H336" i="7"/>
  <c r="C339" i="7"/>
  <c r="G339" i="7" s="1"/>
  <c r="E338" i="7"/>
  <c r="D338" i="7"/>
  <c r="F338" i="7" s="1"/>
  <c r="J335" i="6"/>
  <c r="K335" i="6"/>
  <c r="M335" i="6" s="1"/>
  <c r="I336" i="6"/>
  <c r="H336" i="6"/>
  <c r="L336" i="6" s="1"/>
  <c r="D337" i="6"/>
  <c r="F337" i="6" s="1"/>
  <c r="E337" i="6"/>
  <c r="C338" i="6"/>
  <c r="B339" i="6"/>
  <c r="O339" i="6" s="1"/>
  <c r="A340" i="6"/>
  <c r="A341" i="7"/>
  <c r="B340" i="7"/>
  <c r="O340" i="7" s="1"/>
  <c r="A339" i="5"/>
  <c r="B338" i="5"/>
  <c r="A336" i="2"/>
  <c r="B335" i="2"/>
  <c r="C335" i="2" s="1"/>
  <c r="D334" i="2"/>
  <c r="C338" i="5" l="1"/>
  <c r="D338" i="5"/>
  <c r="G337" i="6"/>
  <c r="S339" i="6"/>
  <c r="Q339" i="6"/>
  <c r="V339" i="6" s="1"/>
  <c r="W339" i="6"/>
  <c r="X339" i="6" s="1"/>
  <c r="T339" i="6"/>
  <c r="R339" i="6"/>
  <c r="P339" i="6"/>
  <c r="U339" i="6"/>
  <c r="R340" i="7"/>
  <c r="U340" i="7" s="1"/>
  <c r="P340" i="7"/>
  <c r="S340" i="7" s="1"/>
  <c r="T340" i="7" s="1"/>
  <c r="V340" i="7" s="1"/>
  <c r="W340" i="7" s="1"/>
  <c r="X340" i="7" s="1"/>
  <c r="Q340" i="7"/>
  <c r="E338" i="6"/>
  <c r="N335" i="6"/>
  <c r="J337" i="7"/>
  <c r="L337" i="7"/>
  <c r="J336" i="7"/>
  <c r="L336" i="7"/>
  <c r="K336" i="7"/>
  <c r="M336" i="7" s="1"/>
  <c r="N336" i="7" s="1"/>
  <c r="I338" i="7"/>
  <c r="H338" i="7"/>
  <c r="C340" i="7"/>
  <c r="G340" i="7" s="1"/>
  <c r="E339" i="7"/>
  <c r="D339" i="7"/>
  <c r="F339" i="7" s="1"/>
  <c r="K336" i="6"/>
  <c r="M336" i="6" s="1"/>
  <c r="I337" i="6"/>
  <c r="H337" i="6"/>
  <c r="L337" i="6" s="1"/>
  <c r="D338" i="6"/>
  <c r="F338" i="6" s="1"/>
  <c r="J336" i="6"/>
  <c r="N336" i="6" s="1"/>
  <c r="C339" i="6"/>
  <c r="B340" i="6"/>
  <c r="O340" i="6" s="1"/>
  <c r="A341" i="6"/>
  <c r="A342" i="7"/>
  <c r="B341" i="7"/>
  <c r="O341" i="7" s="1"/>
  <c r="A340" i="5"/>
  <c r="B339" i="5"/>
  <c r="D335" i="2"/>
  <c r="A337" i="2"/>
  <c r="B336" i="2"/>
  <c r="C336" i="2" s="1"/>
  <c r="T340" i="6" l="1"/>
  <c r="R340" i="6"/>
  <c r="P340" i="6"/>
  <c r="U340" i="6"/>
  <c r="W340" i="6"/>
  <c r="X340" i="6" s="1"/>
  <c r="S340" i="6"/>
  <c r="Q340" i="6"/>
  <c r="V340" i="6" s="1"/>
  <c r="Q341" i="7"/>
  <c r="U341" i="7" s="1"/>
  <c r="R341" i="7"/>
  <c r="P341" i="7"/>
  <c r="S341" i="7" s="1"/>
  <c r="T341" i="7"/>
  <c r="V341" i="7" s="1"/>
  <c r="W341" i="7" s="1"/>
  <c r="X341" i="7" s="1"/>
  <c r="K337" i="6"/>
  <c r="M337" i="6" s="1"/>
  <c r="E339" i="6"/>
  <c r="C339" i="5"/>
  <c r="D339" i="5"/>
  <c r="G338" i="6"/>
  <c r="I339" i="7"/>
  <c r="F340" i="7"/>
  <c r="C341" i="7"/>
  <c r="G341" i="7" s="1"/>
  <c r="K338" i="7"/>
  <c r="M338" i="7" s="1"/>
  <c r="N338" i="7" s="1"/>
  <c r="J338" i="7"/>
  <c r="L338" i="7"/>
  <c r="H339" i="7"/>
  <c r="E340" i="7"/>
  <c r="D340" i="7"/>
  <c r="I338" i="6"/>
  <c r="H338" i="6"/>
  <c r="L338" i="6" s="1"/>
  <c r="J337" i="6"/>
  <c r="N337" i="6" s="1"/>
  <c r="D339" i="6"/>
  <c r="F339" i="6" s="1"/>
  <c r="C340" i="6"/>
  <c r="B341" i="6"/>
  <c r="O341" i="6" s="1"/>
  <c r="A342" i="6"/>
  <c r="A343" i="7"/>
  <c r="B342" i="7"/>
  <c r="O342" i="7" s="1"/>
  <c r="A341" i="5"/>
  <c r="B340" i="5"/>
  <c r="D336" i="2"/>
  <c r="B337" i="2"/>
  <c r="C337" i="2" s="1"/>
  <c r="A338" i="2"/>
  <c r="R342" i="7" l="1"/>
  <c r="Q342" i="7"/>
  <c r="P342" i="7"/>
  <c r="S342" i="7" s="1"/>
  <c r="T342" i="7"/>
  <c r="G339" i="6"/>
  <c r="I339" i="6" s="1"/>
  <c r="C340" i="5"/>
  <c r="D340" i="5"/>
  <c r="T341" i="6"/>
  <c r="R341" i="6"/>
  <c r="P341" i="6"/>
  <c r="U341" i="6"/>
  <c r="S341" i="6"/>
  <c r="Q341" i="6"/>
  <c r="V341" i="6" s="1"/>
  <c r="W341" i="6"/>
  <c r="X341" i="6" s="1"/>
  <c r="H340" i="7"/>
  <c r="L340" i="7" s="1"/>
  <c r="I340" i="7"/>
  <c r="J339" i="7"/>
  <c r="K339" i="7"/>
  <c r="M339" i="7" s="1"/>
  <c r="N339" i="7" s="1"/>
  <c r="L339" i="7"/>
  <c r="E341" i="7"/>
  <c r="D341" i="7"/>
  <c r="F341" i="7" s="1"/>
  <c r="C342" i="7"/>
  <c r="G342" i="7" s="1"/>
  <c r="K338" i="6"/>
  <c r="M338" i="6" s="1"/>
  <c r="J338" i="6"/>
  <c r="D340" i="6"/>
  <c r="F340" i="6" s="1"/>
  <c r="H339" i="6"/>
  <c r="L339" i="6" s="1"/>
  <c r="E340" i="6"/>
  <c r="C341" i="6"/>
  <c r="B342" i="6"/>
  <c r="O342" i="6" s="1"/>
  <c r="A343" i="6"/>
  <c r="A344" i="7"/>
  <c r="B343" i="7"/>
  <c r="O343" i="7" s="1"/>
  <c r="A342" i="5"/>
  <c r="B341" i="5"/>
  <c r="B338" i="2"/>
  <c r="C338" i="2" s="1"/>
  <c r="A339" i="2"/>
  <c r="D337" i="2"/>
  <c r="G340" i="6" l="1"/>
  <c r="P343" i="7"/>
  <c r="S343" i="7" s="1"/>
  <c r="Q343" i="7"/>
  <c r="R343" i="7"/>
  <c r="T343" i="7" s="1"/>
  <c r="V343" i="7" s="1"/>
  <c r="W343" i="7" s="1"/>
  <c r="X343" i="7" s="1"/>
  <c r="Q342" i="6"/>
  <c r="V342" i="6" s="1"/>
  <c r="S342" i="6"/>
  <c r="T342" i="6"/>
  <c r="R342" i="6"/>
  <c r="P342" i="6"/>
  <c r="U342" i="6"/>
  <c r="W342" i="6"/>
  <c r="X342" i="6" s="1"/>
  <c r="E341" i="6"/>
  <c r="V342" i="7"/>
  <c r="W342" i="7" s="1"/>
  <c r="X342" i="7" s="1"/>
  <c r="D341" i="5"/>
  <c r="C341" i="5"/>
  <c r="U342" i="7"/>
  <c r="K340" i="7"/>
  <c r="M340" i="7" s="1"/>
  <c r="N340" i="7" s="1"/>
  <c r="N338" i="6"/>
  <c r="J340" i="7"/>
  <c r="I341" i="7"/>
  <c r="H341" i="7"/>
  <c r="J341" i="7" s="1"/>
  <c r="F342" i="7"/>
  <c r="C343" i="7"/>
  <c r="G343" i="7" s="1"/>
  <c r="E342" i="7"/>
  <c r="D342" i="7"/>
  <c r="K339" i="6"/>
  <c r="M339" i="6" s="1"/>
  <c r="I340" i="6"/>
  <c r="H340" i="6"/>
  <c r="L340" i="6" s="1"/>
  <c r="D341" i="6"/>
  <c r="F341" i="6" s="1"/>
  <c r="J339" i="6"/>
  <c r="N339" i="6" s="1"/>
  <c r="C342" i="6"/>
  <c r="B343" i="6"/>
  <c r="O343" i="6" s="1"/>
  <c r="A344" i="6"/>
  <c r="A345" i="7"/>
  <c r="B344" i="7"/>
  <c r="O344" i="7" s="1"/>
  <c r="A343" i="5"/>
  <c r="B342" i="5"/>
  <c r="A340" i="2"/>
  <c r="B339" i="2"/>
  <c r="C339" i="2" s="1"/>
  <c r="D338" i="2"/>
  <c r="S343" i="6" l="1"/>
  <c r="Q343" i="6"/>
  <c r="V343" i="6" s="1"/>
  <c r="W343" i="6"/>
  <c r="X343" i="6" s="1"/>
  <c r="T343" i="6"/>
  <c r="R343" i="6"/>
  <c r="P343" i="6"/>
  <c r="U343" i="6"/>
  <c r="G341" i="6"/>
  <c r="I341" i="6" s="1"/>
  <c r="U343" i="7"/>
  <c r="E342" i="6"/>
  <c r="R344" i="7"/>
  <c r="T344" i="7" s="1"/>
  <c r="V344" i="7" s="1"/>
  <c r="W344" i="7" s="1"/>
  <c r="X344" i="7" s="1"/>
  <c r="Q344" i="7"/>
  <c r="P344" i="7"/>
  <c r="S344" i="7" s="1"/>
  <c r="U344" i="7"/>
  <c r="D342" i="5"/>
  <c r="C342" i="5"/>
  <c r="K341" i="7"/>
  <c r="M341" i="7" s="1"/>
  <c r="N341" i="7" s="1"/>
  <c r="J340" i="6"/>
  <c r="L341" i="7"/>
  <c r="H342" i="7"/>
  <c r="J342" i="7" s="1"/>
  <c r="I342" i="7"/>
  <c r="D343" i="7"/>
  <c r="F343" i="7" s="1"/>
  <c r="E343" i="7"/>
  <c r="C344" i="7"/>
  <c r="G344" i="7" s="1"/>
  <c r="K340" i="6"/>
  <c r="M340" i="6" s="1"/>
  <c r="N340" i="6" s="1"/>
  <c r="H341" i="6"/>
  <c r="L341" i="6" s="1"/>
  <c r="D342" i="6"/>
  <c r="F342" i="6" s="1"/>
  <c r="C343" i="6"/>
  <c r="B344" i="6"/>
  <c r="O344" i="6" s="1"/>
  <c r="A345" i="6"/>
  <c r="A346" i="7"/>
  <c r="B345" i="7"/>
  <c r="O345" i="7" s="1"/>
  <c r="A344" i="5"/>
  <c r="B343" i="5"/>
  <c r="D339" i="2"/>
  <c r="A341" i="2"/>
  <c r="B340" i="2"/>
  <c r="C340" i="2" s="1"/>
  <c r="Q345" i="7" l="1"/>
  <c r="R345" i="7"/>
  <c r="T345" i="7" s="1"/>
  <c r="V345" i="7" s="1"/>
  <c r="W345" i="7" s="1"/>
  <c r="X345" i="7" s="1"/>
  <c r="P345" i="7"/>
  <c r="S345" i="7" s="1"/>
  <c r="U345" i="7" s="1"/>
  <c r="G342" i="6"/>
  <c r="C343" i="5"/>
  <c r="D343" i="5"/>
  <c r="S344" i="6"/>
  <c r="T344" i="6"/>
  <c r="R344" i="6"/>
  <c r="P344" i="6"/>
  <c r="U344" i="6"/>
  <c r="W344" i="6"/>
  <c r="X344" i="6" s="1"/>
  <c r="Q344" i="6"/>
  <c r="V344" i="6" s="1"/>
  <c r="L342" i="7"/>
  <c r="K342" i="7"/>
  <c r="M342" i="7" s="1"/>
  <c r="N342" i="7" s="1"/>
  <c r="H343" i="7"/>
  <c r="I343" i="7"/>
  <c r="C345" i="7"/>
  <c r="G345" i="7" s="1"/>
  <c r="D344" i="7"/>
  <c r="F344" i="7" s="1"/>
  <c r="E344" i="7"/>
  <c r="E343" i="6"/>
  <c r="K341" i="6"/>
  <c r="M341" i="6" s="1"/>
  <c r="I342" i="6"/>
  <c r="H342" i="6"/>
  <c r="L342" i="6" s="1"/>
  <c r="D343" i="6"/>
  <c r="F343" i="6" s="1"/>
  <c r="J341" i="6"/>
  <c r="N341" i="6" s="1"/>
  <c r="C344" i="6"/>
  <c r="B345" i="6"/>
  <c r="O345" i="6" s="1"/>
  <c r="A346" i="6"/>
  <c r="A347" i="7"/>
  <c r="B346" i="7"/>
  <c r="O346" i="7" s="1"/>
  <c r="A345" i="5"/>
  <c r="B344" i="5"/>
  <c r="D340" i="2"/>
  <c r="B341" i="2"/>
  <c r="C341" i="2" s="1"/>
  <c r="A342" i="2"/>
  <c r="C344" i="5" l="1"/>
  <c r="D344" i="5"/>
  <c r="U345" i="6"/>
  <c r="S345" i="6"/>
  <c r="Q345" i="6"/>
  <c r="V345" i="6" s="1"/>
  <c r="W345" i="6"/>
  <c r="X345" i="6" s="1"/>
  <c r="P345" i="6"/>
  <c r="R345" i="6"/>
  <c r="T345" i="6"/>
  <c r="R346" i="7"/>
  <c r="U346" i="7" s="1"/>
  <c r="Q346" i="7"/>
  <c r="P346" i="7"/>
  <c r="S346" i="7" s="1"/>
  <c r="T346" i="7" s="1"/>
  <c r="G343" i="6"/>
  <c r="I343" i="6" s="1"/>
  <c r="H344" i="7"/>
  <c r="K344" i="7" s="1"/>
  <c r="M344" i="7" s="1"/>
  <c r="N344" i="7" s="1"/>
  <c r="J343" i="7"/>
  <c r="K343" i="7"/>
  <c r="M343" i="7" s="1"/>
  <c r="N343" i="7" s="1"/>
  <c r="L343" i="7"/>
  <c r="E345" i="7"/>
  <c r="D345" i="7"/>
  <c r="F345" i="7" s="1"/>
  <c r="C346" i="7"/>
  <c r="G346" i="7" s="1"/>
  <c r="I344" i="7"/>
  <c r="J342" i="6"/>
  <c r="H343" i="6"/>
  <c r="L343" i="6" s="1"/>
  <c r="D344" i="6"/>
  <c r="F344" i="6" s="1"/>
  <c r="K342" i="6"/>
  <c r="M342" i="6" s="1"/>
  <c r="E344" i="6"/>
  <c r="C345" i="6"/>
  <c r="E345" i="6"/>
  <c r="B346" i="6"/>
  <c r="O346" i="6" s="1"/>
  <c r="A347" i="6"/>
  <c r="A348" i="7"/>
  <c r="B347" i="7"/>
  <c r="O347" i="7" s="1"/>
  <c r="A346" i="5"/>
  <c r="B345" i="5"/>
  <c r="B342" i="2"/>
  <c r="C342" i="2" s="1"/>
  <c r="A343" i="2"/>
  <c r="D341" i="2"/>
  <c r="G344" i="6" l="1"/>
  <c r="V346" i="7"/>
  <c r="W346" i="7" s="1"/>
  <c r="X346" i="7" s="1"/>
  <c r="D345" i="5"/>
  <c r="C345" i="5"/>
  <c r="R347" i="7"/>
  <c r="T347" i="7" s="1"/>
  <c r="V347" i="7" s="1"/>
  <c r="W347" i="7" s="1"/>
  <c r="X347" i="7" s="1"/>
  <c r="Q347" i="7"/>
  <c r="P347" i="7"/>
  <c r="S347" i="7" s="1"/>
  <c r="U347" i="7" s="1"/>
  <c r="S346" i="6"/>
  <c r="T346" i="6"/>
  <c r="R346" i="6"/>
  <c r="P346" i="6"/>
  <c r="U346" i="6"/>
  <c r="Q346" i="6"/>
  <c r="V346" i="6" s="1"/>
  <c r="W346" i="6"/>
  <c r="X346" i="6" s="1"/>
  <c r="N342" i="6"/>
  <c r="L344" i="7"/>
  <c r="J344" i="7"/>
  <c r="I345" i="7"/>
  <c r="H345" i="7"/>
  <c r="C347" i="7"/>
  <c r="G347" i="7" s="1"/>
  <c r="D346" i="7"/>
  <c r="F346" i="7" s="1"/>
  <c r="E346" i="7"/>
  <c r="J343" i="6"/>
  <c r="H344" i="6"/>
  <c r="L344" i="6" s="1"/>
  <c r="I344" i="6"/>
  <c r="D345" i="6"/>
  <c r="F345" i="6" s="1"/>
  <c r="K343" i="6"/>
  <c r="M343" i="6" s="1"/>
  <c r="J344" i="6"/>
  <c r="C346" i="6"/>
  <c r="B347" i="6"/>
  <c r="O347" i="6" s="1"/>
  <c r="A348" i="6"/>
  <c r="A349" i="7"/>
  <c r="B348" i="7"/>
  <c r="O348" i="7" s="1"/>
  <c r="A347" i="5"/>
  <c r="B346" i="5"/>
  <c r="A344" i="2"/>
  <c r="B343" i="2"/>
  <c r="C343" i="2" s="1"/>
  <c r="D342" i="2"/>
  <c r="G345" i="6" l="1"/>
  <c r="R348" i="7"/>
  <c r="T348" i="7" s="1"/>
  <c r="P348" i="7"/>
  <c r="S348" i="7" s="1"/>
  <c r="Q348" i="7"/>
  <c r="C346" i="5"/>
  <c r="D346" i="5"/>
  <c r="P347" i="6"/>
  <c r="Q347" i="6"/>
  <c r="V347" i="6" s="1"/>
  <c r="S347" i="6"/>
  <c r="U347" i="6"/>
  <c r="W347" i="6"/>
  <c r="X347" i="6" s="1"/>
  <c r="R347" i="6"/>
  <c r="T347" i="6"/>
  <c r="N343" i="6"/>
  <c r="H346" i="7"/>
  <c r="K346" i="7" s="1"/>
  <c r="M346" i="7" s="1"/>
  <c r="N346" i="7" s="1"/>
  <c r="I346" i="7"/>
  <c r="E347" i="7"/>
  <c r="D347" i="7"/>
  <c r="C348" i="7"/>
  <c r="G348" i="7" s="1"/>
  <c r="K345" i="7"/>
  <c r="M345" i="7" s="1"/>
  <c r="N345" i="7" s="1"/>
  <c r="J345" i="7"/>
  <c r="L345" i="7"/>
  <c r="H345" i="6"/>
  <c r="L345" i="6" s="1"/>
  <c r="I345" i="6"/>
  <c r="D346" i="6"/>
  <c r="F346" i="6" s="1"/>
  <c r="E346" i="6"/>
  <c r="K344" i="6"/>
  <c r="M344" i="6" s="1"/>
  <c r="N344" i="6" s="1"/>
  <c r="C347" i="6"/>
  <c r="B348" i="6"/>
  <c r="O348" i="6" s="1"/>
  <c r="A349" i="6"/>
  <c r="A350" i="7"/>
  <c r="B349" i="7"/>
  <c r="O349" i="7" s="1"/>
  <c r="A348" i="5"/>
  <c r="B347" i="5"/>
  <c r="D343" i="2"/>
  <c r="A345" i="2"/>
  <c r="B344" i="2"/>
  <c r="C344" i="2" s="1"/>
  <c r="V348" i="7" l="1"/>
  <c r="W348" i="7" s="1"/>
  <c r="X348" i="7" s="1"/>
  <c r="E347" i="6"/>
  <c r="Q349" i="7"/>
  <c r="U349" i="7" s="1"/>
  <c r="R349" i="7"/>
  <c r="P349" i="7"/>
  <c r="S349" i="7" s="1"/>
  <c r="T349" i="7"/>
  <c r="V349" i="7" s="1"/>
  <c r="W349" i="7" s="1"/>
  <c r="X349" i="7" s="1"/>
  <c r="U348" i="7"/>
  <c r="U348" i="6"/>
  <c r="W348" i="6"/>
  <c r="X348" i="6" s="1"/>
  <c r="Q348" i="6"/>
  <c r="V348" i="6" s="1"/>
  <c r="S348" i="6"/>
  <c r="T348" i="6"/>
  <c r="R348" i="6"/>
  <c r="P348" i="6"/>
  <c r="C347" i="5"/>
  <c r="D347" i="5"/>
  <c r="G346" i="6"/>
  <c r="J346" i="7"/>
  <c r="L346" i="7"/>
  <c r="F347" i="7"/>
  <c r="H347" i="7" s="1"/>
  <c r="C349" i="7"/>
  <c r="G349" i="7" s="1"/>
  <c r="E348" i="7"/>
  <c r="D348" i="7"/>
  <c r="F348" i="7" s="1"/>
  <c r="K345" i="6"/>
  <c r="M345" i="6" s="1"/>
  <c r="J345" i="6"/>
  <c r="N345" i="6"/>
  <c r="H346" i="6"/>
  <c r="L346" i="6" s="1"/>
  <c r="I346" i="6"/>
  <c r="D347" i="6"/>
  <c r="F347" i="6" s="1"/>
  <c r="C348" i="6"/>
  <c r="B349" i="6"/>
  <c r="O349" i="6" s="1"/>
  <c r="A350" i="6"/>
  <c r="A351" i="7"/>
  <c r="B350" i="7"/>
  <c r="O350" i="7" s="1"/>
  <c r="A349" i="5"/>
  <c r="B348" i="5"/>
  <c r="D344" i="2"/>
  <c r="B345" i="2"/>
  <c r="C345" i="2" s="1"/>
  <c r="A346" i="2"/>
  <c r="G347" i="6" l="1"/>
  <c r="R350" i="7"/>
  <c r="T350" i="7" s="1"/>
  <c r="V350" i="7" s="1"/>
  <c r="W350" i="7" s="1"/>
  <c r="X350" i="7" s="1"/>
  <c r="Q350" i="7"/>
  <c r="U350" i="7" s="1"/>
  <c r="P350" i="7"/>
  <c r="S350" i="7" s="1"/>
  <c r="C348" i="5"/>
  <c r="D348" i="5"/>
  <c r="U349" i="6"/>
  <c r="S349" i="6"/>
  <c r="Q349" i="6"/>
  <c r="V349" i="6" s="1"/>
  <c r="R349" i="6"/>
  <c r="T349" i="6"/>
  <c r="W349" i="6"/>
  <c r="X349" i="6" s="1"/>
  <c r="P349" i="6"/>
  <c r="H348" i="7"/>
  <c r="K348" i="7" s="1"/>
  <c r="M348" i="7" s="1"/>
  <c r="N348" i="7" s="1"/>
  <c r="K347" i="7"/>
  <c r="M347" i="7" s="1"/>
  <c r="N347" i="7" s="1"/>
  <c r="J347" i="7"/>
  <c r="L347" i="7"/>
  <c r="I348" i="7"/>
  <c r="I347" i="7"/>
  <c r="E349" i="7"/>
  <c r="D349" i="7"/>
  <c r="C350" i="7"/>
  <c r="G350" i="7" s="1"/>
  <c r="K346" i="6"/>
  <c r="M346" i="6" s="1"/>
  <c r="J346" i="6"/>
  <c r="I347" i="6"/>
  <c r="H347" i="6"/>
  <c r="L347" i="6" s="1"/>
  <c r="D348" i="6"/>
  <c r="F348" i="6" s="1"/>
  <c r="E348" i="6"/>
  <c r="C349" i="6"/>
  <c r="A351" i="6"/>
  <c r="B350" i="6"/>
  <c r="O350" i="6" s="1"/>
  <c r="A352" i="7"/>
  <c r="B351" i="7"/>
  <c r="O351" i="7" s="1"/>
  <c r="A350" i="5"/>
  <c r="B349" i="5"/>
  <c r="B346" i="2"/>
  <c r="C346" i="2" s="1"/>
  <c r="A347" i="2"/>
  <c r="D345" i="2"/>
  <c r="E349" i="6" l="1"/>
  <c r="P351" i="7"/>
  <c r="S351" i="7" s="1"/>
  <c r="U351" i="7" s="1"/>
  <c r="Q351" i="7"/>
  <c r="T351" i="7" s="1"/>
  <c r="V351" i="7" s="1"/>
  <c r="W351" i="7" s="1"/>
  <c r="X351" i="7" s="1"/>
  <c r="R351" i="7"/>
  <c r="C349" i="5"/>
  <c r="D349" i="5"/>
  <c r="R350" i="6"/>
  <c r="P350" i="6"/>
  <c r="U350" i="6"/>
  <c r="W350" i="6"/>
  <c r="X350" i="6" s="1"/>
  <c r="Q350" i="6"/>
  <c r="V350" i="6" s="1"/>
  <c r="S350" i="6"/>
  <c r="T350" i="6"/>
  <c r="G348" i="6"/>
  <c r="I348" i="6" s="1"/>
  <c r="N346" i="6"/>
  <c r="J348" i="7"/>
  <c r="L348" i="7"/>
  <c r="F349" i="7"/>
  <c r="H349" i="7" s="1"/>
  <c r="J349" i="7" s="1"/>
  <c r="C351" i="7"/>
  <c r="G351" i="7" s="1"/>
  <c r="D350" i="7"/>
  <c r="F350" i="7" s="1"/>
  <c r="E350" i="7"/>
  <c r="H348" i="6"/>
  <c r="L348" i="6" s="1"/>
  <c r="K347" i="6"/>
  <c r="M347" i="6" s="1"/>
  <c r="J347" i="6"/>
  <c r="D349" i="6"/>
  <c r="F349" i="6" s="1"/>
  <c r="C350" i="6"/>
  <c r="A352" i="6"/>
  <c r="B351" i="6"/>
  <c r="O351" i="6" s="1"/>
  <c r="A353" i="7"/>
  <c r="B352" i="7"/>
  <c r="O352" i="7" s="1"/>
  <c r="A351" i="5"/>
  <c r="B350" i="5"/>
  <c r="A348" i="2"/>
  <c r="B347" i="2"/>
  <c r="C347" i="2" s="1"/>
  <c r="D346" i="2"/>
  <c r="R352" i="7" l="1"/>
  <c r="Q352" i="7"/>
  <c r="P352" i="7"/>
  <c r="S352" i="7" s="1"/>
  <c r="T352" i="7" s="1"/>
  <c r="G349" i="6"/>
  <c r="E350" i="6"/>
  <c r="D350" i="5"/>
  <c r="C350" i="5"/>
  <c r="U351" i="6"/>
  <c r="S351" i="6"/>
  <c r="Q351" i="6"/>
  <c r="V351" i="6" s="1"/>
  <c r="W351" i="6"/>
  <c r="X351" i="6" s="1"/>
  <c r="T351" i="6"/>
  <c r="R351" i="6"/>
  <c r="P351" i="6"/>
  <c r="N347" i="6"/>
  <c r="I350" i="7"/>
  <c r="K349" i="7"/>
  <c r="M349" i="7" s="1"/>
  <c r="N349" i="7" s="1"/>
  <c r="L349" i="7"/>
  <c r="H350" i="7"/>
  <c r="K350" i="7" s="1"/>
  <c r="M350" i="7" s="1"/>
  <c r="N350" i="7" s="1"/>
  <c r="I349" i="7"/>
  <c r="C352" i="7"/>
  <c r="G352" i="7" s="1"/>
  <c r="E351" i="7"/>
  <c r="D351" i="7"/>
  <c r="K348" i="6"/>
  <c r="M348" i="6" s="1"/>
  <c r="J348" i="6"/>
  <c r="I349" i="6"/>
  <c r="H349" i="6"/>
  <c r="L349" i="6" s="1"/>
  <c r="D350" i="6"/>
  <c r="F350" i="6" s="1"/>
  <c r="C351" i="6"/>
  <c r="B352" i="6"/>
  <c r="O352" i="6" s="1"/>
  <c r="A353" i="6"/>
  <c r="A354" i="7"/>
  <c r="B353" i="7"/>
  <c r="O353" i="7" s="1"/>
  <c r="A352" i="5"/>
  <c r="B351" i="5"/>
  <c r="D347" i="2"/>
  <c r="A349" i="2"/>
  <c r="B348" i="2"/>
  <c r="C348" i="2" s="1"/>
  <c r="G350" i="6" l="1"/>
  <c r="Q353" i="7"/>
  <c r="P353" i="7"/>
  <c r="S353" i="7" s="1"/>
  <c r="R353" i="7"/>
  <c r="V352" i="7"/>
  <c r="W352" i="7" s="1"/>
  <c r="X352" i="7" s="1"/>
  <c r="C351" i="5"/>
  <c r="D351" i="5"/>
  <c r="P352" i="6"/>
  <c r="U352" i="6"/>
  <c r="W352" i="6"/>
  <c r="X352" i="6" s="1"/>
  <c r="Q352" i="6"/>
  <c r="V352" i="6" s="1"/>
  <c r="S352" i="6"/>
  <c r="T352" i="6"/>
  <c r="R352" i="6"/>
  <c r="U352" i="7"/>
  <c r="N348" i="6"/>
  <c r="J350" i="7"/>
  <c r="L350" i="7"/>
  <c r="F351" i="7"/>
  <c r="H351" i="7" s="1"/>
  <c r="L351" i="7" s="1"/>
  <c r="D352" i="7"/>
  <c r="F352" i="7" s="1"/>
  <c r="E352" i="7"/>
  <c r="C353" i="7"/>
  <c r="G353" i="7" s="1"/>
  <c r="E351" i="6"/>
  <c r="K349" i="6"/>
  <c r="M349" i="6" s="1"/>
  <c r="H350" i="6"/>
  <c r="L350" i="6" s="1"/>
  <c r="I350" i="6"/>
  <c r="D351" i="6"/>
  <c r="F351" i="6" s="1"/>
  <c r="J349" i="6"/>
  <c r="N349" i="6" s="1"/>
  <c r="J350" i="6"/>
  <c r="C352" i="6"/>
  <c r="B353" i="6"/>
  <c r="O353" i="6" s="1"/>
  <c r="A354" i="6"/>
  <c r="A355" i="7"/>
  <c r="B354" i="7"/>
  <c r="O354" i="7" s="1"/>
  <c r="A353" i="5"/>
  <c r="B352" i="5"/>
  <c r="D348" i="2"/>
  <c r="B349" i="2"/>
  <c r="C349" i="2" s="1"/>
  <c r="A350" i="2"/>
  <c r="U353" i="7" l="1"/>
  <c r="T353" i="7"/>
  <c r="V353" i="7" s="1"/>
  <c r="W353" i="7" s="1"/>
  <c r="X353" i="7" s="1"/>
  <c r="C352" i="5"/>
  <c r="D352" i="5"/>
  <c r="W353" i="6"/>
  <c r="X353" i="6" s="1"/>
  <c r="T353" i="6"/>
  <c r="R353" i="6"/>
  <c r="P353" i="6"/>
  <c r="U353" i="6"/>
  <c r="Q353" i="6"/>
  <c r="V353" i="6" s="1"/>
  <c r="S353" i="6"/>
  <c r="R354" i="7"/>
  <c r="U354" i="7" s="1"/>
  <c r="Q354" i="7"/>
  <c r="P354" i="7"/>
  <c r="S354" i="7" s="1"/>
  <c r="T354" i="7"/>
  <c r="G351" i="6"/>
  <c r="H351" i="6" s="1"/>
  <c r="L351" i="6" s="1"/>
  <c r="K351" i="7"/>
  <c r="M351" i="7" s="1"/>
  <c r="N351" i="7" s="1"/>
  <c r="J351" i="7"/>
  <c r="H352" i="7"/>
  <c r="L352" i="7" s="1"/>
  <c r="I352" i="7"/>
  <c r="I351" i="7"/>
  <c r="C354" i="7"/>
  <c r="G354" i="7" s="1"/>
  <c r="K352" i="7"/>
  <c r="M352" i="7" s="1"/>
  <c r="N352" i="7" s="1"/>
  <c r="D353" i="7"/>
  <c r="F353" i="7" s="1"/>
  <c r="E353" i="7"/>
  <c r="K350" i="6"/>
  <c r="M350" i="6" s="1"/>
  <c r="N350" i="6" s="1"/>
  <c r="I351" i="6"/>
  <c r="D352" i="6"/>
  <c r="F352" i="6" s="1"/>
  <c r="E352" i="6"/>
  <c r="C353" i="6"/>
  <c r="A355" i="6"/>
  <c r="B354" i="6"/>
  <c r="O354" i="6" s="1"/>
  <c r="A356" i="7"/>
  <c r="B355" i="7"/>
  <c r="O355" i="7" s="1"/>
  <c r="A354" i="5"/>
  <c r="B353" i="5"/>
  <c r="B350" i="2"/>
  <c r="C350" i="2" s="1"/>
  <c r="A351" i="2"/>
  <c r="D349" i="2"/>
  <c r="D353" i="5" l="1"/>
  <c r="C353" i="5"/>
  <c r="P354" i="6"/>
  <c r="U354" i="6"/>
  <c r="W354" i="6"/>
  <c r="X354" i="6" s="1"/>
  <c r="Q354" i="6"/>
  <c r="V354" i="6" s="1"/>
  <c r="S354" i="6"/>
  <c r="T354" i="6"/>
  <c r="R354" i="6"/>
  <c r="Q355" i="7"/>
  <c r="R355" i="7"/>
  <c r="U355" i="7" s="1"/>
  <c r="P355" i="7"/>
  <c r="S355" i="7" s="1"/>
  <c r="G352" i="6"/>
  <c r="I352" i="6" s="1"/>
  <c r="V354" i="7"/>
  <c r="W354" i="7" s="1"/>
  <c r="X354" i="7" s="1"/>
  <c r="J352" i="7"/>
  <c r="I353" i="7"/>
  <c r="H353" i="7"/>
  <c r="L353" i="7" s="1"/>
  <c r="C355" i="7"/>
  <c r="G355" i="7" s="1"/>
  <c r="D354" i="7"/>
  <c r="E354" i="7"/>
  <c r="J351" i="6"/>
  <c r="N351" i="6" s="1"/>
  <c r="K351" i="6"/>
  <c r="M351" i="6" s="1"/>
  <c r="D353" i="6"/>
  <c r="F353" i="6" s="1"/>
  <c r="E353" i="6"/>
  <c r="C354" i="6"/>
  <c r="A356" i="6"/>
  <c r="B355" i="6"/>
  <c r="O355" i="6" s="1"/>
  <c r="A357" i="7"/>
  <c r="B356" i="7"/>
  <c r="O356" i="7" s="1"/>
  <c r="A355" i="5"/>
  <c r="B354" i="5"/>
  <c r="A352" i="2"/>
  <c r="B351" i="2"/>
  <c r="C351" i="2" s="1"/>
  <c r="D350" i="2"/>
  <c r="C354" i="5" l="1"/>
  <c r="D354" i="5"/>
  <c r="H352" i="6"/>
  <c r="L352" i="6" s="1"/>
  <c r="G353" i="6"/>
  <c r="W355" i="6"/>
  <c r="X355" i="6" s="1"/>
  <c r="T355" i="6"/>
  <c r="R355" i="6"/>
  <c r="P355" i="6"/>
  <c r="U355" i="6"/>
  <c r="Q355" i="6"/>
  <c r="V355" i="6" s="1"/>
  <c r="S355" i="6"/>
  <c r="R356" i="7"/>
  <c r="U356" i="7" s="1"/>
  <c r="P356" i="7"/>
  <c r="S356" i="7" s="1"/>
  <c r="Q356" i="7"/>
  <c r="T356" i="7"/>
  <c r="V356" i="7" s="1"/>
  <c r="W356" i="7" s="1"/>
  <c r="X356" i="7" s="1"/>
  <c r="T355" i="7"/>
  <c r="V355" i="7" s="1"/>
  <c r="W355" i="7" s="1"/>
  <c r="X355" i="7" s="1"/>
  <c r="F354" i="7"/>
  <c r="H354" i="7" s="1"/>
  <c r="J354" i="7" s="1"/>
  <c r="C356" i="7"/>
  <c r="G356" i="7" s="1"/>
  <c r="E355" i="7"/>
  <c r="D355" i="7"/>
  <c r="F355" i="7" s="1"/>
  <c r="J353" i="7"/>
  <c r="K353" i="7"/>
  <c r="M353" i="7" s="1"/>
  <c r="N353" i="7" s="1"/>
  <c r="K352" i="6"/>
  <c r="M352" i="6" s="1"/>
  <c r="I353" i="6"/>
  <c r="H353" i="6"/>
  <c r="L353" i="6" s="1"/>
  <c r="D354" i="6"/>
  <c r="F354" i="6" s="1"/>
  <c r="E354" i="6"/>
  <c r="J352" i="6"/>
  <c r="N352" i="6" s="1"/>
  <c r="C355" i="6"/>
  <c r="B356" i="6"/>
  <c r="O356" i="6" s="1"/>
  <c r="A357" i="6"/>
  <c r="A358" i="7"/>
  <c r="B357" i="7"/>
  <c r="O357" i="7" s="1"/>
  <c r="A356" i="5"/>
  <c r="B355" i="5"/>
  <c r="D351" i="2"/>
  <c r="A353" i="2"/>
  <c r="B352" i="2"/>
  <c r="C352" i="2" s="1"/>
  <c r="T356" i="6" l="1"/>
  <c r="R356" i="6"/>
  <c r="P356" i="6"/>
  <c r="U356" i="6"/>
  <c r="W356" i="6"/>
  <c r="X356" i="6" s="1"/>
  <c r="Q356" i="6"/>
  <c r="V356" i="6" s="1"/>
  <c r="S356" i="6"/>
  <c r="P357" i="7"/>
  <c r="R357" i="7"/>
  <c r="T357" i="7" s="1"/>
  <c r="V357" i="7" s="1"/>
  <c r="W357" i="7" s="1"/>
  <c r="X357" i="7" s="1"/>
  <c r="Q357" i="7"/>
  <c r="S357" i="7"/>
  <c r="U357" i="7" s="1"/>
  <c r="C355" i="5"/>
  <c r="D355" i="5"/>
  <c r="G354" i="6"/>
  <c r="L354" i="7"/>
  <c r="K354" i="7"/>
  <c r="M354" i="7" s="1"/>
  <c r="N354" i="7" s="1"/>
  <c r="I355" i="7"/>
  <c r="I354" i="7"/>
  <c r="C357" i="7"/>
  <c r="G357" i="7" s="1"/>
  <c r="H355" i="7"/>
  <c r="L355" i="7" s="1"/>
  <c r="D356" i="7"/>
  <c r="F356" i="7" s="1"/>
  <c r="E356" i="7"/>
  <c r="E355" i="6"/>
  <c r="J353" i="6"/>
  <c r="I354" i="6"/>
  <c r="H354" i="6"/>
  <c r="L354" i="6" s="1"/>
  <c r="D355" i="6"/>
  <c r="F355" i="6" s="1"/>
  <c r="K353" i="6"/>
  <c r="M353" i="6" s="1"/>
  <c r="C356" i="6"/>
  <c r="A358" i="6"/>
  <c r="B357" i="6"/>
  <c r="O357" i="6" s="1"/>
  <c r="A359" i="7"/>
  <c r="B358" i="7"/>
  <c r="O358" i="7" s="1"/>
  <c r="A357" i="5"/>
  <c r="B356" i="5"/>
  <c r="D352" i="2"/>
  <c r="B353" i="2"/>
  <c r="C353" i="2" s="1"/>
  <c r="A354" i="2"/>
  <c r="E356" i="6" l="1"/>
  <c r="R358" i="7"/>
  <c r="U358" i="7" s="1"/>
  <c r="Q358" i="7"/>
  <c r="P358" i="7"/>
  <c r="S358" i="7" s="1"/>
  <c r="T358" i="7"/>
  <c r="V358" i="7" s="1"/>
  <c r="W358" i="7" s="1"/>
  <c r="X358" i="7" s="1"/>
  <c r="C356" i="5"/>
  <c r="D356" i="5"/>
  <c r="T357" i="6"/>
  <c r="R357" i="6"/>
  <c r="P357" i="6"/>
  <c r="U357" i="6"/>
  <c r="S357" i="6"/>
  <c r="Q357" i="6"/>
  <c r="V357" i="6" s="1"/>
  <c r="W357" i="6"/>
  <c r="X357" i="6" s="1"/>
  <c r="G355" i="6"/>
  <c r="N353" i="6"/>
  <c r="I356" i="7"/>
  <c r="J355" i="7"/>
  <c r="K355" i="7"/>
  <c r="M355" i="7" s="1"/>
  <c r="N355" i="7" s="1"/>
  <c r="C358" i="7"/>
  <c r="G358" i="7" s="1"/>
  <c r="H356" i="7"/>
  <c r="L356" i="7" s="1"/>
  <c r="E357" i="7"/>
  <c r="D357" i="7"/>
  <c r="F357" i="7" s="1"/>
  <c r="H357" i="7" s="1"/>
  <c r="J357" i="7" s="1"/>
  <c r="J354" i="6"/>
  <c r="H355" i="6"/>
  <c r="L355" i="6" s="1"/>
  <c r="I355" i="6"/>
  <c r="D356" i="6"/>
  <c r="F356" i="6" s="1"/>
  <c r="K354" i="6"/>
  <c r="M354" i="6" s="1"/>
  <c r="C357" i="6"/>
  <c r="A359" i="6"/>
  <c r="B358" i="6"/>
  <c r="O358" i="6" s="1"/>
  <c r="A360" i="7"/>
  <c r="B359" i="7"/>
  <c r="O359" i="7" s="1"/>
  <c r="A358" i="5"/>
  <c r="B357" i="5"/>
  <c r="B354" i="2"/>
  <c r="C354" i="2" s="1"/>
  <c r="A355" i="2"/>
  <c r="D353" i="2"/>
  <c r="D357" i="5" l="1"/>
  <c r="C357" i="5"/>
  <c r="Q359" i="7"/>
  <c r="U359" i="7" s="1"/>
  <c r="P359" i="7"/>
  <c r="S359" i="7" s="1"/>
  <c r="T359" i="7" s="1"/>
  <c r="V359" i="7" s="1"/>
  <c r="W359" i="7" s="1"/>
  <c r="X359" i="7" s="1"/>
  <c r="R359" i="7"/>
  <c r="E357" i="6"/>
  <c r="G356" i="6"/>
  <c r="Q358" i="6"/>
  <c r="V358" i="6" s="1"/>
  <c r="S358" i="6"/>
  <c r="T358" i="6"/>
  <c r="R358" i="6"/>
  <c r="P358" i="6"/>
  <c r="U358" i="6"/>
  <c r="W358" i="6"/>
  <c r="X358" i="6" s="1"/>
  <c r="N354" i="6"/>
  <c r="K357" i="7"/>
  <c r="M357" i="7" s="1"/>
  <c r="N357" i="7" s="1"/>
  <c r="L357" i="7"/>
  <c r="D358" i="7"/>
  <c r="E358" i="7"/>
  <c r="I357" i="7"/>
  <c r="J356" i="7"/>
  <c r="K356" i="7"/>
  <c r="M356" i="7" s="1"/>
  <c r="N356" i="7" s="1"/>
  <c r="C359" i="7"/>
  <c r="G359" i="7" s="1"/>
  <c r="K355" i="6"/>
  <c r="M355" i="6" s="1"/>
  <c r="J355" i="6"/>
  <c r="I356" i="6"/>
  <c r="H356" i="6"/>
  <c r="L356" i="6" s="1"/>
  <c r="D357" i="6"/>
  <c r="F357" i="6" s="1"/>
  <c r="C358" i="6"/>
  <c r="A360" i="6"/>
  <c r="B359" i="6"/>
  <c r="O359" i="6" s="1"/>
  <c r="A361" i="7"/>
  <c r="B360" i="7"/>
  <c r="O360" i="7" s="1"/>
  <c r="A359" i="5"/>
  <c r="B358" i="5"/>
  <c r="A356" i="2"/>
  <c r="B355" i="2"/>
  <c r="C355" i="2" s="1"/>
  <c r="D354" i="2"/>
  <c r="R360" i="7" l="1"/>
  <c r="Q360" i="7"/>
  <c r="U360" i="7" s="1"/>
  <c r="P360" i="7"/>
  <c r="S360" i="7" s="1"/>
  <c r="T360" i="7"/>
  <c r="V360" i="7" s="1"/>
  <c r="W360" i="7" s="1"/>
  <c r="X360" i="7" s="1"/>
  <c r="E358" i="6"/>
  <c r="I357" i="6"/>
  <c r="D358" i="5"/>
  <c r="C358" i="5"/>
  <c r="W359" i="6"/>
  <c r="X359" i="6" s="1"/>
  <c r="T359" i="6"/>
  <c r="R359" i="6"/>
  <c r="P359" i="6"/>
  <c r="U359" i="6"/>
  <c r="S359" i="6"/>
  <c r="Q359" i="6"/>
  <c r="V359" i="6" s="1"/>
  <c r="G357" i="6"/>
  <c r="N355" i="6"/>
  <c r="F358" i="7"/>
  <c r="I358" i="7" s="1"/>
  <c r="C360" i="7"/>
  <c r="G360" i="7" s="1"/>
  <c r="E359" i="7"/>
  <c r="D359" i="7"/>
  <c r="F359" i="7" s="1"/>
  <c r="H357" i="6"/>
  <c r="L357" i="6" s="1"/>
  <c r="K356" i="6"/>
  <c r="M356" i="6" s="1"/>
  <c r="D358" i="6"/>
  <c r="F358" i="6" s="1"/>
  <c r="J356" i="6"/>
  <c r="N356" i="6" s="1"/>
  <c r="C359" i="6"/>
  <c r="B360" i="6"/>
  <c r="O360" i="6" s="1"/>
  <c r="A361" i="6"/>
  <c r="A362" i="7"/>
  <c r="B361" i="7"/>
  <c r="O361" i="7" s="1"/>
  <c r="A360" i="5"/>
  <c r="B359" i="5"/>
  <c r="D355" i="2"/>
  <c r="A357" i="2"/>
  <c r="B356" i="2"/>
  <c r="C356" i="2" s="1"/>
  <c r="J357" i="6" l="1"/>
  <c r="C359" i="5"/>
  <c r="D359" i="5"/>
  <c r="G358" i="6"/>
  <c r="T360" i="6"/>
  <c r="S360" i="6"/>
  <c r="P360" i="6"/>
  <c r="R360" i="6"/>
  <c r="U360" i="6"/>
  <c r="Q360" i="6"/>
  <c r="V360" i="6" s="1"/>
  <c r="W360" i="6"/>
  <c r="X360" i="6" s="1"/>
  <c r="R361" i="7"/>
  <c r="U361" i="7" s="1"/>
  <c r="P361" i="7"/>
  <c r="S361" i="7" s="1"/>
  <c r="Q361" i="7"/>
  <c r="T361" i="7"/>
  <c r="V361" i="7" s="1"/>
  <c r="W361" i="7" s="1"/>
  <c r="X361" i="7" s="1"/>
  <c r="E359" i="6"/>
  <c r="H358" i="7"/>
  <c r="K358" i="7" s="1"/>
  <c r="M358" i="7" s="1"/>
  <c r="N358" i="7" s="1"/>
  <c r="I359" i="7"/>
  <c r="C361" i="7"/>
  <c r="G361" i="7" s="1"/>
  <c r="H359" i="7"/>
  <c r="E360" i="7"/>
  <c r="D360" i="7"/>
  <c r="F360" i="7" s="1"/>
  <c r="K357" i="6"/>
  <c r="M357" i="6" s="1"/>
  <c r="N357" i="6" s="1"/>
  <c r="I358" i="6"/>
  <c r="H358" i="6"/>
  <c r="L358" i="6" s="1"/>
  <c r="D359" i="6"/>
  <c r="F359" i="6" s="1"/>
  <c r="C360" i="6"/>
  <c r="E360" i="6" s="1"/>
  <c r="B361" i="6"/>
  <c r="O361" i="6" s="1"/>
  <c r="A362" i="6"/>
  <c r="A363" i="7"/>
  <c r="B362" i="7"/>
  <c r="O362" i="7" s="1"/>
  <c r="A361" i="5"/>
  <c r="B360" i="5"/>
  <c r="D356" i="2"/>
  <c r="B357" i="2"/>
  <c r="C357" i="2" s="1"/>
  <c r="A358" i="2"/>
  <c r="R362" i="7" l="1"/>
  <c r="Q362" i="7"/>
  <c r="P362" i="7"/>
  <c r="S362" i="7" s="1"/>
  <c r="U362" i="7" s="1"/>
  <c r="G359" i="6"/>
  <c r="C360" i="5"/>
  <c r="D360" i="5"/>
  <c r="U361" i="6"/>
  <c r="S361" i="6"/>
  <c r="Q361" i="6"/>
  <c r="V361" i="6" s="1"/>
  <c r="W361" i="6"/>
  <c r="X361" i="6" s="1"/>
  <c r="T361" i="6"/>
  <c r="P361" i="6"/>
  <c r="R361" i="6"/>
  <c r="G360" i="6"/>
  <c r="J358" i="7"/>
  <c r="L358" i="7"/>
  <c r="H360" i="7"/>
  <c r="K360" i="7" s="1"/>
  <c r="M360" i="7" s="1"/>
  <c r="N360" i="7" s="1"/>
  <c r="I360" i="7"/>
  <c r="D361" i="7"/>
  <c r="F361" i="7" s="1"/>
  <c r="E361" i="7"/>
  <c r="C362" i="7"/>
  <c r="G362" i="7" s="1"/>
  <c r="L359" i="7"/>
  <c r="J359" i="7"/>
  <c r="K359" i="7"/>
  <c r="M359" i="7" s="1"/>
  <c r="N359" i="7" s="1"/>
  <c r="K358" i="6"/>
  <c r="M358" i="6" s="1"/>
  <c r="I359" i="6"/>
  <c r="H359" i="6"/>
  <c r="L359" i="6" s="1"/>
  <c r="D360" i="6"/>
  <c r="F360" i="6" s="1"/>
  <c r="J358" i="6"/>
  <c r="C361" i="6"/>
  <c r="A363" i="6"/>
  <c r="B362" i="6"/>
  <c r="O362" i="6" s="1"/>
  <c r="A364" i="7"/>
  <c r="B363" i="7"/>
  <c r="O363" i="7" s="1"/>
  <c r="A362" i="5"/>
  <c r="B361" i="5"/>
  <c r="B358" i="2"/>
  <c r="C358" i="2" s="1"/>
  <c r="A359" i="2"/>
  <c r="D357" i="2"/>
  <c r="T362" i="7" l="1"/>
  <c r="V362" i="7" s="1"/>
  <c r="W362" i="7" s="1"/>
  <c r="X362" i="7" s="1"/>
  <c r="D361" i="5"/>
  <c r="C361" i="5"/>
  <c r="Q363" i="7"/>
  <c r="P363" i="7"/>
  <c r="S363" i="7" s="1"/>
  <c r="R363" i="7"/>
  <c r="U363" i="7" s="1"/>
  <c r="N358" i="6"/>
  <c r="S362" i="6"/>
  <c r="T362" i="6"/>
  <c r="R362" i="6"/>
  <c r="P362" i="6"/>
  <c r="Q362" i="6"/>
  <c r="V362" i="6" s="1"/>
  <c r="W362" i="6"/>
  <c r="X362" i="6" s="1"/>
  <c r="U362" i="6"/>
  <c r="L360" i="7"/>
  <c r="J360" i="7"/>
  <c r="D362" i="7"/>
  <c r="F362" i="7" s="1"/>
  <c r="E362" i="7"/>
  <c r="C363" i="7"/>
  <c r="G363" i="7" s="1"/>
  <c r="H360" i="6"/>
  <c r="L360" i="6" s="1"/>
  <c r="I360" i="6"/>
  <c r="D361" i="6"/>
  <c r="F361" i="6" s="1"/>
  <c r="K359" i="6"/>
  <c r="M359" i="6" s="1"/>
  <c r="J359" i="6"/>
  <c r="N359" i="6" s="1"/>
  <c r="E361" i="6"/>
  <c r="C362" i="6"/>
  <c r="A364" i="6"/>
  <c r="B363" i="6"/>
  <c r="O363" i="6" s="1"/>
  <c r="A365" i="7"/>
  <c r="B364" i="7"/>
  <c r="O364" i="7" s="1"/>
  <c r="A363" i="5"/>
  <c r="B362" i="5"/>
  <c r="A360" i="2"/>
  <c r="B359" i="2"/>
  <c r="C359" i="2" s="1"/>
  <c r="D358" i="2"/>
  <c r="T363" i="7" l="1"/>
  <c r="V363" i="7" s="1"/>
  <c r="W363" i="7" s="1"/>
  <c r="X363" i="7" s="1"/>
  <c r="P363" i="6"/>
  <c r="U363" i="6"/>
  <c r="S363" i="6"/>
  <c r="Q363" i="6"/>
  <c r="V363" i="6" s="1"/>
  <c r="W363" i="6"/>
  <c r="X363" i="6" s="1"/>
  <c r="R363" i="6"/>
  <c r="T363" i="6"/>
  <c r="G361" i="6"/>
  <c r="C362" i="5"/>
  <c r="D362" i="5"/>
  <c r="R364" i="7"/>
  <c r="U364" i="7" s="1"/>
  <c r="Q364" i="7"/>
  <c r="P364" i="7"/>
  <c r="S364" i="7" s="1"/>
  <c r="T364" i="7"/>
  <c r="V364" i="7" s="1"/>
  <c r="W364" i="7" s="1"/>
  <c r="X364" i="7" s="1"/>
  <c r="E362" i="6"/>
  <c r="I362" i="7"/>
  <c r="H362" i="7"/>
  <c r="L362" i="7" s="1"/>
  <c r="K362" i="7"/>
  <c r="M362" i="7" s="1"/>
  <c r="N362" i="7" s="1"/>
  <c r="E363" i="7"/>
  <c r="D363" i="7"/>
  <c r="F363" i="7" s="1"/>
  <c r="H361" i="7"/>
  <c r="I361" i="7"/>
  <c r="C364" i="7"/>
  <c r="G364" i="7" s="1"/>
  <c r="J360" i="6"/>
  <c r="K360" i="6"/>
  <c r="M360" i="6" s="1"/>
  <c r="I361" i="6"/>
  <c r="H361" i="6"/>
  <c r="L361" i="6" s="1"/>
  <c r="D362" i="6"/>
  <c r="F362" i="6" s="1"/>
  <c r="C363" i="6"/>
  <c r="B364" i="6"/>
  <c r="O364" i="6" s="1"/>
  <c r="A365" i="6"/>
  <c r="A366" i="7"/>
  <c r="B365" i="7"/>
  <c r="O365" i="7" s="1"/>
  <c r="A364" i="5"/>
  <c r="B363" i="5"/>
  <c r="D359" i="2"/>
  <c r="A361" i="2"/>
  <c r="B360" i="2"/>
  <c r="C360" i="2" s="1"/>
  <c r="Q365" i="7" l="1"/>
  <c r="R365" i="7"/>
  <c r="T365" i="7" s="1"/>
  <c r="V365" i="7" s="1"/>
  <c r="W365" i="7" s="1"/>
  <c r="X365" i="7" s="1"/>
  <c r="P365" i="7"/>
  <c r="S365" i="7" s="1"/>
  <c r="U365" i="7"/>
  <c r="N360" i="6"/>
  <c r="E363" i="6"/>
  <c r="C363" i="5"/>
  <c r="D363" i="5"/>
  <c r="G362" i="6"/>
  <c r="I362" i="6" s="1"/>
  <c r="Q364" i="6"/>
  <c r="V364" i="6" s="1"/>
  <c r="S364" i="6"/>
  <c r="T364" i="6"/>
  <c r="R364" i="6"/>
  <c r="P364" i="6"/>
  <c r="U364" i="6"/>
  <c r="W364" i="6"/>
  <c r="X364" i="6" s="1"/>
  <c r="J362" i="7"/>
  <c r="H363" i="7"/>
  <c r="J363" i="7" s="1"/>
  <c r="C365" i="7"/>
  <c r="G365" i="7" s="1"/>
  <c r="D364" i="7"/>
  <c r="E364" i="7"/>
  <c r="I363" i="7"/>
  <c r="J361" i="7"/>
  <c r="K361" i="7"/>
  <c r="M361" i="7" s="1"/>
  <c r="N361" i="7" s="1"/>
  <c r="L361" i="7"/>
  <c r="K361" i="6"/>
  <c r="M361" i="6" s="1"/>
  <c r="H362" i="6"/>
  <c r="L362" i="6" s="1"/>
  <c r="D363" i="6"/>
  <c r="F363" i="6" s="1"/>
  <c r="J361" i="6"/>
  <c r="C364" i="6"/>
  <c r="B365" i="6"/>
  <c r="O365" i="6" s="1"/>
  <c r="A366" i="6"/>
  <c r="A367" i="7"/>
  <c r="B366" i="7"/>
  <c r="O366" i="7" s="1"/>
  <c r="A365" i="5"/>
  <c r="B364" i="5"/>
  <c r="D360" i="2"/>
  <c r="B361" i="2"/>
  <c r="C361" i="2" s="1"/>
  <c r="A362" i="2"/>
  <c r="G363" i="6" l="1"/>
  <c r="C364" i="5"/>
  <c r="D364" i="5"/>
  <c r="U365" i="6"/>
  <c r="S365" i="6"/>
  <c r="Q365" i="6"/>
  <c r="V365" i="6" s="1"/>
  <c r="W365" i="6"/>
  <c r="X365" i="6" s="1"/>
  <c r="T365" i="6"/>
  <c r="R365" i="6"/>
  <c r="P365" i="6"/>
  <c r="N361" i="6"/>
  <c r="R366" i="7"/>
  <c r="Q366" i="7"/>
  <c r="P366" i="7"/>
  <c r="S366" i="7" s="1"/>
  <c r="U366" i="7"/>
  <c r="T366" i="7"/>
  <c r="V366" i="7" s="1"/>
  <c r="W366" i="7" s="1"/>
  <c r="X366" i="7" s="1"/>
  <c r="K363" i="7"/>
  <c r="M363" i="7" s="1"/>
  <c r="N363" i="7" s="1"/>
  <c r="L363" i="7"/>
  <c r="F364" i="7"/>
  <c r="H364" i="7" s="1"/>
  <c r="E365" i="7"/>
  <c r="D365" i="7"/>
  <c r="F365" i="7" s="1"/>
  <c r="C366" i="7"/>
  <c r="G366" i="7" s="1"/>
  <c r="K362" i="6"/>
  <c r="M362" i="6" s="1"/>
  <c r="J362" i="6"/>
  <c r="I363" i="6"/>
  <c r="H363" i="6"/>
  <c r="L363" i="6" s="1"/>
  <c r="D364" i="6"/>
  <c r="F364" i="6" s="1"/>
  <c r="E364" i="6"/>
  <c r="C365" i="6"/>
  <c r="A367" i="6"/>
  <c r="B366" i="6"/>
  <c r="O366" i="6" s="1"/>
  <c r="A368" i="7"/>
  <c r="B367" i="7"/>
  <c r="O367" i="7" s="1"/>
  <c r="A366" i="5"/>
  <c r="B365" i="5"/>
  <c r="B362" i="2"/>
  <c r="C362" i="2" s="1"/>
  <c r="A363" i="2"/>
  <c r="D361" i="2"/>
  <c r="R366" i="6" l="1"/>
  <c r="P366" i="6"/>
  <c r="U366" i="6"/>
  <c r="S366" i="6"/>
  <c r="Q366" i="6"/>
  <c r="V366" i="6" s="1"/>
  <c r="W366" i="6"/>
  <c r="X366" i="6" s="1"/>
  <c r="T366" i="6"/>
  <c r="R367" i="7"/>
  <c r="U367" i="7" s="1"/>
  <c r="Q367" i="7"/>
  <c r="P367" i="7"/>
  <c r="S367" i="7"/>
  <c r="T367" i="7"/>
  <c r="V367" i="7" s="1"/>
  <c r="W367" i="7" s="1"/>
  <c r="X367" i="7" s="1"/>
  <c r="D365" i="5"/>
  <c r="C365" i="5"/>
  <c r="N362" i="6"/>
  <c r="G364" i="6"/>
  <c r="I365" i="7"/>
  <c r="J364" i="7"/>
  <c r="L364" i="7"/>
  <c r="K364" i="7"/>
  <c r="M364" i="7" s="1"/>
  <c r="N364" i="7" s="1"/>
  <c r="I364" i="7"/>
  <c r="C367" i="7"/>
  <c r="G367" i="7" s="1"/>
  <c r="D366" i="7"/>
  <c r="F366" i="7" s="1"/>
  <c r="E366" i="7"/>
  <c r="H365" i="7"/>
  <c r="L365" i="7" s="1"/>
  <c r="K363" i="6"/>
  <c r="M363" i="6" s="1"/>
  <c r="J363" i="6"/>
  <c r="I364" i="6"/>
  <c r="H364" i="6"/>
  <c r="L364" i="6" s="1"/>
  <c r="D365" i="6"/>
  <c r="F365" i="6" s="1"/>
  <c r="E365" i="6"/>
  <c r="C366" i="6"/>
  <c r="A368" i="6"/>
  <c r="B367" i="6"/>
  <c r="O367" i="6" s="1"/>
  <c r="A369" i="7"/>
  <c r="B368" i="7"/>
  <c r="O368" i="7" s="1"/>
  <c r="A367" i="5"/>
  <c r="B366" i="5"/>
  <c r="A364" i="2"/>
  <c r="B363" i="2"/>
  <c r="C363" i="2" s="1"/>
  <c r="D362" i="2"/>
  <c r="U367" i="6" l="1"/>
  <c r="S367" i="6"/>
  <c r="Q367" i="6"/>
  <c r="V367" i="6" s="1"/>
  <c r="W367" i="6"/>
  <c r="X367" i="6" s="1"/>
  <c r="T367" i="6"/>
  <c r="R367" i="6"/>
  <c r="P367" i="6"/>
  <c r="G365" i="6"/>
  <c r="H365" i="6" s="1"/>
  <c r="L365" i="6" s="1"/>
  <c r="D366" i="5"/>
  <c r="C366" i="5"/>
  <c r="R368" i="7"/>
  <c r="T368" i="7" s="1"/>
  <c r="Q368" i="7"/>
  <c r="P368" i="7"/>
  <c r="S368" i="7" s="1"/>
  <c r="G366" i="6"/>
  <c r="N363" i="6"/>
  <c r="I366" i="7"/>
  <c r="C368" i="7"/>
  <c r="G368" i="7" s="1"/>
  <c r="K365" i="7"/>
  <c r="M365" i="7" s="1"/>
  <c r="N365" i="7" s="1"/>
  <c r="J365" i="7"/>
  <c r="H366" i="7"/>
  <c r="E367" i="7"/>
  <c r="D367" i="7"/>
  <c r="F367" i="7" s="1"/>
  <c r="E366" i="6"/>
  <c r="J364" i="6"/>
  <c r="K364" i="6"/>
  <c r="M364" i="6" s="1"/>
  <c r="I365" i="6"/>
  <c r="D366" i="6"/>
  <c r="F366" i="6" s="1"/>
  <c r="C367" i="6"/>
  <c r="B368" i="6"/>
  <c r="O368" i="6" s="1"/>
  <c r="A369" i="6"/>
  <c r="A370" i="7"/>
  <c r="B369" i="7"/>
  <c r="O369" i="7" s="1"/>
  <c r="A368" i="5"/>
  <c r="B367" i="5"/>
  <c r="D363" i="2"/>
  <c r="A365" i="2"/>
  <c r="B364" i="2"/>
  <c r="C364" i="2" s="1"/>
  <c r="V368" i="7" l="1"/>
  <c r="W368" i="7" s="1"/>
  <c r="X368" i="7" s="1"/>
  <c r="P369" i="7"/>
  <c r="Q369" i="7"/>
  <c r="R369" i="7"/>
  <c r="T369" i="7" s="1"/>
  <c r="V369" i="7" s="1"/>
  <c r="W369" i="7" s="1"/>
  <c r="X369" i="7" s="1"/>
  <c r="S369" i="7"/>
  <c r="U368" i="7"/>
  <c r="U368" i="6"/>
  <c r="W368" i="6"/>
  <c r="X368" i="6" s="1"/>
  <c r="Q368" i="6"/>
  <c r="V368" i="6" s="1"/>
  <c r="S368" i="6"/>
  <c r="T368" i="6"/>
  <c r="R368" i="6"/>
  <c r="P368" i="6"/>
  <c r="H366" i="6"/>
  <c r="L366" i="6" s="1"/>
  <c r="N364" i="6"/>
  <c r="C367" i="5"/>
  <c r="D367" i="5"/>
  <c r="I367" i="7"/>
  <c r="H367" i="7"/>
  <c r="L367" i="7" s="1"/>
  <c r="C369" i="7"/>
  <c r="G369" i="7" s="1"/>
  <c r="E368" i="7"/>
  <c r="D368" i="7"/>
  <c r="F368" i="7" s="1"/>
  <c r="K366" i="7"/>
  <c r="M366" i="7" s="1"/>
  <c r="N366" i="7" s="1"/>
  <c r="J366" i="7"/>
  <c r="L366" i="7"/>
  <c r="E367" i="6"/>
  <c r="K365" i="6"/>
  <c r="M365" i="6" s="1"/>
  <c r="D367" i="6"/>
  <c r="F367" i="6" s="1"/>
  <c r="I366" i="6"/>
  <c r="J365" i="6"/>
  <c r="J366" i="6"/>
  <c r="K366" i="6"/>
  <c r="M366" i="6" s="1"/>
  <c r="C368" i="6"/>
  <c r="B369" i="6"/>
  <c r="O369" i="6" s="1"/>
  <c r="A370" i="6"/>
  <c r="A371" i="7"/>
  <c r="B370" i="7"/>
  <c r="O370" i="7" s="1"/>
  <c r="A369" i="5"/>
  <c r="B368" i="5"/>
  <c r="D364" i="2"/>
  <c r="B365" i="2"/>
  <c r="C365" i="2" s="1"/>
  <c r="A366" i="2"/>
  <c r="E368" i="6" l="1"/>
  <c r="G367" i="6"/>
  <c r="U369" i="7"/>
  <c r="R370" i="7"/>
  <c r="Q370" i="7"/>
  <c r="T370" i="7" s="1"/>
  <c r="V370" i="7" s="1"/>
  <c r="W370" i="7" s="1"/>
  <c r="X370" i="7" s="1"/>
  <c r="P370" i="7"/>
  <c r="S370" i="7" s="1"/>
  <c r="U370" i="7" s="1"/>
  <c r="N366" i="6"/>
  <c r="C368" i="5"/>
  <c r="D368" i="5"/>
  <c r="W369" i="6"/>
  <c r="X369" i="6" s="1"/>
  <c r="T369" i="6"/>
  <c r="R369" i="6"/>
  <c r="U369" i="6"/>
  <c r="S369" i="6"/>
  <c r="Q369" i="6"/>
  <c r="V369" i="6" s="1"/>
  <c r="P369" i="6"/>
  <c r="N365" i="6"/>
  <c r="I368" i="7"/>
  <c r="H368" i="7"/>
  <c r="L368" i="7" s="1"/>
  <c r="D369" i="7"/>
  <c r="F369" i="7" s="1"/>
  <c r="E369" i="7"/>
  <c r="C370" i="7"/>
  <c r="G370" i="7" s="1"/>
  <c r="K367" i="7"/>
  <c r="M367" i="7" s="1"/>
  <c r="N367" i="7" s="1"/>
  <c r="J367" i="7"/>
  <c r="H367" i="6"/>
  <c r="L367" i="6" s="1"/>
  <c r="I367" i="6"/>
  <c r="D368" i="6"/>
  <c r="F368" i="6" s="1"/>
  <c r="C369" i="6"/>
  <c r="A371" i="6"/>
  <c r="B370" i="6"/>
  <c r="O370" i="6" s="1"/>
  <c r="A372" i="7"/>
  <c r="B371" i="7"/>
  <c r="O371" i="7" s="1"/>
  <c r="A370" i="5"/>
  <c r="B369" i="5"/>
  <c r="B366" i="2"/>
  <c r="C366" i="2" s="1"/>
  <c r="A367" i="2"/>
  <c r="D365" i="2"/>
  <c r="Q371" i="7" l="1"/>
  <c r="R371" i="7"/>
  <c r="P371" i="7"/>
  <c r="S371" i="7" s="1"/>
  <c r="T371" i="7" s="1"/>
  <c r="V371" i="7" s="1"/>
  <c r="W371" i="7" s="1"/>
  <c r="X371" i="7" s="1"/>
  <c r="U371" i="7"/>
  <c r="E369" i="6"/>
  <c r="G368" i="6"/>
  <c r="I368" i="6" s="1"/>
  <c r="D369" i="5"/>
  <c r="C369" i="5"/>
  <c r="P370" i="6"/>
  <c r="U370" i="6"/>
  <c r="W370" i="6"/>
  <c r="X370" i="6" s="1"/>
  <c r="Q370" i="6"/>
  <c r="V370" i="6" s="1"/>
  <c r="S370" i="6"/>
  <c r="T370" i="6"/>
  <c r="R370" i="6"/>
  <c r="J368" i="7"/>
  <c r="K368" i="7"/>
  <c r="M368" i="7" s="1"/>
  <c r="N368" i="7" s="1"/>
  <c r="I369" i="7"/>
  <c r="H369" i="7"/>
  <c r="C371" i="7"/>
  <c r="G371" i="7" s="1"/>
  <c r="E370" i="7"/>
  <c r="D370" i="7"/>
  <c r="K367" i="6"/>
  <c r="M367" i="6" s="1"/>
  <c r="J367" i="6"/>
  <c r="H368" i="6"/>
  <c r="L368" i="6" s="1"/>
  <c r="D369" i="6"/>
  <c r="F369" i="6" s="1"/>
  <c r="C370" i="6"/>
  <c r="A372" i="6"/>
  <c r="B371" i="6"/>
  <c r="O371" i="6" s="1"/>
  <c r="A373" i="7"/>
  <c r="B372" i="7"/>
  <c r="O372" i="7" s="1"/>
  <c r="A371" i="5"/>
  <c r="B370" i="5"/>
  <c r="A368" i="2"/>
  <c r="B367" i="2"/>
  <c r="C367" i="2" s="1"/>
  <c r="D366" i="2"/>
  <c r="W371" i="6" l="1"/>
  <c r="X371" i="6" s="1"/>
  <c r="T371" i="6"/>
  <c r="R371" i="6"/>
  <c r="P371" i="6"/>
  <c r="U371" i="6"/>
  <c r="Q371" i="6"/>
  <c r="V371" i="6" s="1"/>
  <c r="S371" i="6"/>
  <c r="G369" i="6"/>
  <c r="C370" i="5"/>
  <c r="D370" i="5"/>
  <c r="R372" i="7"/>
  <c r="U372" i="7" s="1"/>
  <c r="Q372" i="7"/>
  <c r="T372" i="7" s="1"/>
  <c r="V372" i="7" s="1"/>
  <c r="W372" i="7" s="1"/>
  <c r="X372" i="7" s="1"/>
  <c r="P372" i="7"/>
  <c r="S372" i="7" s="1"/>
  <c r="N367" i="6"/>
  <c r="F370" i="7"/>
  <c r="I370" i="7" s="1"/>
  <c r="K369" i="7"/>
  <c r="M369" i="7" s="1"/>
  <c r="N369" i="7" s="1"/>
  <c r="J369" i="7"/>
  <c r="L369" i="7"/>
  <c r="D371" i="7"/>
  <c r="E371" i="7"/>
  <c r="C372" i="7"/>
  <c r="G372" i="7" s="1"/>
  <c r="K368" i="6"/>
  <c r="M368" i="6" s="1"/>
  <c r="I369" i="6"/>
  <c r="H369" i="6"/>
  <c r="L369" i="6" s="1"/>
  <c r="D370" i="6"/>
  <c r="F370" i="6" s="1"/>
  <c r="E370" i="6"/>
  <c r="J368" i="6"/>
  <c r="N368" i="6" s="1"/>
  <c r="C371" i="6"/>
  <c r="B372" i="6"/>
  <c r="O372" i="6" s="1"/>
  <c r="A373" i="6"/>
  <c r="A374" i="7"/>
  <c r="B373" i="7"/>
  <c r="O373" i="7" s="1"/>
  <c r="A372" i="5"/>
  <c r="B371" i="5"/>
  <c r="D367" i="2"/>
  <c r="A369" i="2"/>
  <c r="B368" i="2"/>
  <c r="C368" i="2" s="1"/>
  <c r="P372" i="6" l="1"/>
  <c r="U372" i="6"/>
  <c r="W372" i="6"/>
  <c r="X372" i="6" s="1"/>
  <c r="Q372" i="6"/>
  <c r="V372" i="6" s="1"/>
  <c r="S372" i="6"/>
  <c r="T372" i="6"/>
  <c r="R372" i="6"/>
  <c r="G370" i="6"/>
  <c r="I370" i="6" s="1"/>
  <c r="R373" i="7"/>
  <c r="P373" i="7"/>
  <c r="Q373" i="7"/>
  <c r="U373" i="7" s="1"/>
  <c r="S373" i="7"/>
  <c r="C371" i="5"/>
  <c r="D371" i="5"/>
  <c r="H370" i="7"/>
  <c r="L370" i="7" s="1"/>
  <c r="F371" i="7"/>
  <c r="H371" i="7" s="1"/>
  <c r="E372" i="7"/>
  <c r="D372" i="7"/>
  <c r="F372" i="7" s="1"/>
  <c r="C373" i="7"/>
  <c r="G373" i="7" s="1"/>
  <c r="E371" i="6"/>
  <c r="K369" i="6"/>
  <c r="M369" i="6" s="1"/>
  <c r="H370" i="6"/>
  <c r="L370" i="6" s="1"/>
  <c r="J369" i="6"/>
  <c r="D371" i="6"/>
  <c r="F371" i="6" s="1"/>
  <c r="C372" i="6"/>
  <c r="B373" i="6"/>
  <c r="O373" i="6" s="1"/>
  <c r="A374" i="6"/>
  <c r="A375" i="7"/>
  <c r="B374" i="7"/>
  <c r="O374" i="7" s="1"/>
  <c r="A373" i="5"/>
  <c r="B372" i="5"/>
  <c r="D368" i="2"/>
  <c r="B369" i="2"/>
  <c r="C369" i="2" s="1"/>
  <c r="A370" i="2"/>
  <c r="C372" i="5" l="1"/>
  <c r="D372" i="5"/>
  <c r="G371" i="6"/>
  <c r="I371" i="6" s="1"/>
  <c r="P373" i="6"/>
  <c r="U373" i="6"/>
  <c r="S373" i="6"/>
  <c r="Q373" i="6"/>
  <c r="V373" i="6" s="1"/>
  <c r="W373" i="6"/>
  <c r="X373" i="6" s="1"/>
  <c r="T373" i="6"/>
  <c r="R373" i="6"/>
  <c r="T373" i="7"/>
  <c r="V373" i="7" s="1"/>
  <c r="W373" i="7" s="1"/>
  <c r="X373" i="7" s="1"/>
  <c r="R374" i="7"/>
  <c r="Q374" i="7"/>
  <c r="T374" i="7" s="1"/>
  <c r="V374" i="7" s="1"/>
  <c r="W374" i="7" s="1"/>
  <c r="X374" i="7" s="1"/>
  <c r="P374" i="7"/>
  <c r="S374" i="7" s="1"/>
  <c r="U374" i="7"/>
  <c r="J370" i="7"/>
  <c r="N369" i="6"/>
  <c r="K370" i="7"/>
  <c r="M370" i="7" s="1"/>
  <c r="N370" i="7" s="1"/>
  <c r="H372" i="7"/>
  <c r="K372" i="7" s="1"/>
  <c r="M372" i="7" s="1"/>
  <c r="N372" i="7" s="1"/>
  <c r="J371" i="7"/>
  <c r="K371" i="7"/>
  <c r="M371" i="7" s="1"/>
  <c r="N371" i="7" s="1"/>
  <c r="L371" i="7"/>
  <c r="I371" i="7"/>
  <c r="I372" i="7"/>
  <c r="C374" i="7"/>
  <c r="G374" i="7" s="1"/>
  <c r="E373" i="7"/>
  <c r="D373" i="7"/>
  <c r="F373" i="7" s="1"/>
  <c r="K370" i="6"/>
  <c r="M370" i="6" s="1"/>
  <c r="J370" i="6"/>
  <c r="D372" i="6"/>
  <c r="F372" i="6" s="1"/>
  <c r="H371" i="6"/>
  <c r="L371" i="6" s="1"/>
  <c r="E372" i="6"/>
  <c r="C373" i="6"/>
  <c r="A375" i="6"/>
  <c r="B374" i="6"/>
  <c r="O374" i="6" s="1"/>
  <c r="A376" i="7"/>
  <c r="B375" i="7"/>
  <c r="O375" i="7" s="1"/>
  <c r="A374" i="5"/>
  <c r="B373" i="5"/>
  <c r="B370" i="2"/>
  <c r="C370" i="2" s="1"/>
  <c r="A371" i="2"/>
  <c r="D369" i="2"/>
  <c r="Q375" i="7" l="1"/>
  <c r="P375" i="7"/>
  <c r="S375" i="7" s="1"/>
  <c r="R375" i="7"/>
  <c r="U375" i="7" s="1"/>
  <c r="C373" i="5"/>
  <c r="D373" i="5"/>
  <c r="G372" i="6"/>
  <c r="E373" i="6"/>
  <c r="Q374" i="6"/>
  <c r="V374" i="6" s="1"/>
  <c r="S374" i="6"/>
  <c r="T374" i="6"/>
  <c r="R374" i="6"/>
  <c r="P374" i="6"/>
  <c r="W374" i="6"/>
  <c r="X374" i="6" s="1"/>
  <c r="U374" i="6"/>
  <c r="L372" i="7"/>
  <c r="N370" i="6"/>
  <c r="H373" i="7"/>
  <c r="K373" i="7" s="1"/>
  <c r="M373" i="7" s="1"/>
  <c r="N373" i="7" s="1"/>
  <c r="I373" i="7"/>
  <c r="J372" i="7"/>
  <c r="E374" i="7"/>
  <c r="D374" i="7"/>
  <c r="F374" i="7" s="1"/>
  <c r="C375" i="7"/>
  <c r="G375" i="7" s="1"/>
  <c r="I372" i="6"/>
  <c r="H372" i="6"/>
  <c r="L372" i="6" s="1"/>
  <c r="D373" i="6"/>
  <c r="F373" i="6" s="1"/>
  <c r="K371" i="6"/>
  <c r="M371" i="6" s="1"/>
  <c r="J371" i="6"/>
  <c r="N371" i="6" s="1"/>
  <c r="J372" i="6"/>
  <c r="K372" i="6"/>
  <c r="M372" i="6" s="1"/>
  <c r="C374" i="6"/>
  <c r="A376" i="6"/>
  <c r="B375" i="6"/>
  <c r="O375" i="6" s="1"/>
  <c r="A377" i="7"/>
  <c r="B376" i="7"/>
  <c r="O376" i="7" s="1"/>
  <c r="A375" i="5"/>
  <c r="B374" i="5"/>
  <c r="A372" i="2"/>
  <c r="B371" i="2"/>
  <c r="C371" i="2" s="1"/>
  <c r="D370" i="2"/>
  <c r="T375" i="7" l="1"/>
  <c r="V375" i="7" s="1"/>
  <c r="W375" i="7" s="1"/>
  <c r="X375" i="7" s="1"/>
  <c r="D374" i="5"/>
  <c r="C374" i="5"/>
  <c r="G373" i="6"/>
  <c r="W375" i="6"/>
  <c r="X375" i="6" s="1"/>
  <c r="T375" i="6"/>
  <c r="R375" i="6"/>
  <c r="P375" i="6"/>
  <c r="U375" i="6"/>
  <c r="S375" i="6"/>
  <c r="Q375" i="6"/>
  <c r="V375" i="6" s="1"/>
  <c r="R376" i="7"/>
  <c r="T376" i="7" s="1"/>
  <c r="Q376" i="7"/>
  <c r="P376" i="7"/>
  <c r="S376" i="7" s="1"/>
  <c r="U376" i="7"/>
  <c r="E374" i="6"/>
  <c r="J373" i="7"/>
  <c r="L373" i="7"/>
  <c r="H374" i="7"/>
  <c r="K374" i="7" s="1"/>
  <c r="M374" i="7" s="1"/>
  <c r="N374" i="7" s="1"/>
  <c r="D375" i="7"/>
  <c r="F375" i="7" s="1"/>
  <c r="E375" i="7"/>
  <c r="C376" i="7"/>
  <c r="G376" i="7" s="1"/>
  <c r="I374" i="7"/>
  <c r="N372" i="6"/>
  <c r="H373" i="6"/>
  <c r="L373" i="6" s="1"/>
  <c r="I373" i="6"/>
  <c r="D374" i="6"/>
  <c r="F374" i="6" s="1"/>
  <c r="C375" i="6"/>
  <c r="A377" i="6"/>
  <c r="B376" i="6"/>
  <c r="O376" i="6" s="1"/>
  <c r="A378" i="7"/>
  <c r="B377" i="7"/>
  <c r="O377" i="7" s="1"/>
  <c r="A376" i="5"/>
  <c r="B375" i="5"/>
  <c r="D371" i="2"/>
  <c r="A373" i="2"/>
  <c r="B372" i="2"/>
  <c r="C372" i="2" s="1"/>
  <c r="C375" i="5" l="1"/>
  <c r="D375" i="5"/>
  <c r="R376" i="6"/>
  <c r="P376" i="6"/>
  <c r="U376" i="6"/>
  <c r="W376" i="6"/>
  <c r="X376" i="6" s="1"/>
  <c r="Q376" i="6"/>
  <c r="V376" i="6" s="1"/>
  <c r="S376" i="6"/>
  <c r="T376" i="6"/>
  <c r="R377" i="7"/>
  <c r="T377" i="7" s="1"/>
  <c r="Q377" i="7"/>
  <c r="P377" i="7"/>
  <c r="S377" i="7" s="1"/>
  <c r="U377" i="7" s="1"/>
  <c r="G374" i="6"/>
  <c r="I374" i="6" s="1"/>
  <c r="V376" i="7"/>
  <c r="W376" i="7" s="1"/>
  <c r="X376" i="7" s="1"/>
  <c r="J374" i="7"/>
  <c r="L374" i="7"/>
  <c r="I375" i="7"/>
  <c r="C377" i="7"/>
  <c r="G377" i="7" s="1"/>
  <c r="D376" i="7"/>
  <c r="F376" i="7" s="1"/>
  <c r="E376" i="7"/>
  <c r="H375" i="7"/>
  <c r="E375" i="6"/>
  <c r="K373" i="6"/>
  <c r="M373" i="6" s="1"/>
  <c r="N373" i="6" s="1"/>
  <c r="J373" i="6"/>
  <c r="H374" i="6"/>
  <c r="L374" i="6" s="1"/>
  <c r="D375" i="6"/>
  <c r="F375" i="6" s="1"/>
  <c r="C376" i="6"/>
  <c r="B377" i="6"/>
  <c r="O377" i="6" s="1"/>
  <c r="A378" i="6"/>
  <c r="A379" i="7"/>
  <c r="B378" i="7"/>
  <c r="O378" i="7" s="1"/>
  <c r="A377" i="5"/>
  <c r="B376" i="5"/>
  <c r="D372" i="2"/>
  <c r="B373" i="2"/>
  <c r="C373" i="2" s="1"/>
  <c r="A374" i="2"/>
  <c r="T377" i="6" l="1"/>
  <c r="S377" i="6"/>
  <c r="Q377" i="6"/>
  <c r="V377" i="6" s="1"/>
  <c r="W377" i="6"/>
  <c r="X377" i="6" s="1"/>
  <c r="P377" i="6"/>
  <c r="R377" i="6"/>
  <c r="U377" i="6"/>
  <c r="G375" i="6"/>
  <c r="V377" i="7"/>
  <c r="W377" i="7" s="1"/>
  <c r="X377" i="7" s="1"/>
  <c r="R378" i="7"/>
  <c r="Q378" i="7"/>
  <c r="T378" i="7" s="1"/>
  <c r="V378" i="7" s="1"/>
  <c r="W378" i="7" s="1"/>
  <c r="X378" i="7" s="1"/>
  <c r="P378" i="7"/>
  <c r="S378" i="7" s="1"/>
  <c r="C376" i="5"/>
  <c r="D376" i="5"/>
  <c r="I376" i="7"/>
  <c r="H376" i="7"/>
  <c r="K376" i="7" s="1"/>
  <c r="M376" i="7" s="1"/>
  <c r="N376" i="7" s="1"/>
  <c r="C378" i="7"/>
  <c r="G378" i="7" s="1"/>
  <c r="L376" i="7"/>
  <c r="J375" i="7"/>
  <c r="K375" i="7"/>
  <c r="M375" i="7" s="1"/>
  <c r="N375" i="7" s="1"/>
  <c r="L375" i="7"/>
  <c r="E377" i="7"/>
  <c r="D377" i="7"/>
  <c r="F377" i="7" s="1"/>
  <c r="E376" i="6"/>
  <c r="J374" i="6"/>
  <c r="I375" i="6"/>
  <c r="H375" i="6"/>
  <c r="L375" i="6" s="1"/>
  <c r="K374" i="6"/>
  <c r="M374" i="6" s="1"/>
  <c r="D376" i="6"/>
  <c r="F376" i="6" s="1"/>
  <c r="C377" i="6"/>
  <c r="B378" i="6"/>
  <c r="O378" i="6" s="1"/>
  <c r="A379" i="6"/>
  <c r="A380" i="7"/>
  <c r="B379" i="7"/>
  <c r="O379" i="7" s="1"/>
  <c r="A378" i="5"/>
  <c r="B377" i="5"/>
  <c r="B374" i="2"/>
  <c r="C374" i="2" s="1"/>
  <c r="A375" i="2"/>
  <c r="D373" i="2"/>
  <c r="G376" i="6" l="1"/>
  <c r="D377" i="5"/>
  <c r="C377" i="5"/>
  <c r="U378" i="7"/>
  <c r="S378" i="6"/>
  <c r="T378" i="6"/>
  <c r="R378" i="6"/>
  <c r="P378" i="6"/>
  <c r="U378" i="6"/>
  <c r="W378" i="6"/>
  <c r="X378" i="6" s="1"/>
  <c r="Q378" i="6"/>
  <c r="V378" i="6" s="1"/>
  <c r="P379" i="7"/>
  <c r="S379" i="7" s="1"/>
  <c r="Q379" i="7"/>
  <c r="R379" i="7"/>
  <c r="N374" i="6"/>
  <c r="H377" i="7"/>
  <c r="L377" i="7" s="1"/>
  <c r="J376" i="7"/>
  <c r="C379" i="7"/>
  <c r="G379" i="7" s="1"/>
  <c r="I377" i="7"/>
  <c r="E378" i="7"/>
  <c r="D378" i="7"/>
  <c r="F378" i="7" s="1"/>
  <c r="E377" i="6"/>
  <c r="K375" i="6"/>
  <c r="M375" i="6" s="1"/>
  <c r="N375" i="6" s="1"/>
  <c r="J375" i="6"/>
  <c r="H376" i="6"/>
  <c r="L376" i="6" s="1"/>
  <c r="I376" i="6"/>
  <c r="D377" i="6"/>
  <c r="F377" i="6" s="1"/>
  <c r="C378" i="6"/>
  <c r="A380" i="6"/>
  <c r="B379" i="6"/>
  <c r="O379" i="6" s="1"/>
  <c r="A381" i="7"/>
  <c r="B380" i="7"/>
  <c r="O380" i="7" s="1"/>
  <c r="A379" i="5"/>
  <c r="B378" i="5"/>
  <c r="A376" i="2"/>
  <c r="B375" i="2"/>
  <c r="C375" i="2" s="1"/>
  <c r="D374" i="2"/>
  <c r="T379" i="7" l="1"/>
  <c r="U379" i="7"/>
  <c r="R380" i="7"/>
  <c r="T380" i="7" s="1"/>
  <c r="V380" i="7" s="1"/>
  <c r="W380" i="7" s="1"/>
  <c r="X380" i="7" s="1"/>
  <c r="P380" i="7"/>
  <c r="S380" i="7" s="1"/>
  <c r="U380" i="7" s="1"/>
  <c r="Q380" i="7"/>
  <c r="E378" i="6"/>
  <c r="C378" i="5"/>
  <c r="D378" i="5"/>
  <c r="P379" i="6"/>
  <c r="Q379" i="6"/>
  <c r="V379" i="6" s="1"/>
  <c r="S379" i="6"/>
  <c r="U379" i="6"/>
  <c r="W379" i="6"/>
  <c r="X379" i="6" s="1"/>
  <c r="T379" i="6"/>
  <c r="R379" i="6"/>
  <c r="G377" i="6"/>
  <c r="H377" i="6" s="1"/>
  <c r="L377" i="6" s="1"/>
  <c r="V379" i="7"/>
  <c r="W379" i="7" s="1"/>
  <c r="X379" i="7" s="1"/>
  <c r="J377" i="7"/>
  <c r="K377" i="7"/>
  <c r="M377" i="7" s="1"/>
  <c r="N377" i="7" s="1"/>
  <c r="I378" i="7"/>
  <c r="C380" i="7"/>
  <c r="G380" i="7" s="1"/>
  <c r="H378" i="7"/>
  <c r="L378" i="7" s="1"/>
  <c r="E379" i="7"/>
  <c r="D379" i="7"/>
  <c r="F379" i="7" s="1"/>
  <c r="K376" i="6"/>
  <c r="M376" i="6" s="1"/>
  <c r="J376" i="6"/>
  <c r="I377" i="6"/>
  <c r="D378" i="6"/>
  <c r="F378" i="6" s="1"/>
  <c r="C379" i="6"/>
  <c r="B380" i="6"/>
  <c r="O380" i="6" s="1"/>
  <c r="A381" i="6"/>
  <c r="A382" i="7"/>
  <c r="B381" i="7"/>
  <c r="O381" i="7" s="1"/>
  <c r="A380" i="5"/>
  <c r="B379" i="5"/>
  <c r="D375" i="2"/>
  <c r="A377" i="2"/>
  <c r="B376" i="2"/>
  <c r="C376" i="2" s="1"/>
  <c r="C379" i="5" l="1"/>
  <c r="D379" i="5"/>
  <c r="U380" i="6"/>
  <c r="W380" i="6"/>
  <c r="X380" i="6" s="1"/>
  <c r="Q380" i="6"/>
  <c r="V380" i="6" s="1"/>
  <c r="S380" i="6"/>
  <c r="T380" i="6"/>
  <c r="R380" i="6"/>
  <c r="P380" i="6"/>
  <c r="Q381" i="7"/>
  <c r="P381" i="7"/>
  <c r="S381" i="7" s="1"/>
  <c r="R381" i="7"/>
  <c r="T381" i="7" s="1"/>
  <c r="E379" i="6"/>
  <c r="N376" i="6"/>
  <c r="G378" i="6"/>
  <c r="H378" i="6" s="1"/>
  <c r="L378" i="6" s="1"/>
  <c r="I379" i="7"/>
  <c r="C381" i="7"/>
  <c r="G381" i="7" s="1"/>
  <c r="J378" i="7"/>
  <c r="K378" i="7"/>
  <c r="M378" i="7" s="1"/>
  <c r="N378" i="7" s="1"/>
  <c r="H379" i="7"/>
  <c r="D380" i="7"/>
  <c r="F380" i="7" s="1"/>
  <c r="E380" i="7"/>
  <c r="K377" i="6"/>
  <c r="M377" i="6" s="1"/>
  <c r="J377" i="6"/>
  <c r="I378" i="6"/>
  <c r="D379" i="6"/>
  <c r="F379" i="6" s="1"/>
  <c r="C380" i="6"/>
  <c r="B381" i="6"/>
  <c r="O381" i="6" s="1"/>
  <c r="A382" i="6"/>
  <c r="A383" i="7"/>
  <c r="B382" i="7"/>
  <c r="O382" i="7" s="1"/>
  <c r="A381" i="5"/>
  <c r="B380" i="5"/>
  <c r="D376" i="2"/>
  <c r="B377" i="2"/>
  <c r="C377" i="2" s="1"/>
  <c r="A378" i="2"/>
  <c r="T381" i="6" l="1"/>
  <c r="W381" i="6"/>
  <c r="X381" i="6" s="1"/>
  <c r="P381" i="6"/>
  <c r="U381" i="6"/>
  <c r="S381" i="6"/>
  <c r="R381" i="6"/>
  <c r="Q381" i="6"/>
  <c r="V381" i="6" s="1"/>
  <c r="G379" i="6"/>
  <c r="N377" i="6"/>
  <c r="U381" i="7"/>
  <c r="V381" i="7"/>
  <c r="W381" i="7" s="1"/>
  <c r="X381" i="7" s="1"/>
  <c r="R382" i="7"/>
  <c r="Q382" i="7"/>
  <c r="U382" i="7" s="1"/>
  <c r="P382" i="7"/>
  <c r="S382" i="7" s="1"/>
  <c r="T382" i="7"/>
  <c r="V382" i="7" s="1"/>
  <c r="W382" i="7" s="1"/>
  <c r="X382" i="7" s="1"/>
  <c r="C380" i="5"/>
  <c r="D380" i="5"/>
  <c r="H380" i="7"/>
  <c r="J380" i="7" s="1"/>
  <c r="J379" i="7"/>
  <c r="K379" i="7"/>
  <c r="M379" i="7" s="1"/>
  <c r="N379" i="7" s="1"/>
  <c r="L379" i="7"/>
  <c r="C382" i="7"/>
  <c r="G382" i="7" s="1"/>
  <c r="E381" i="7"/>
  <c r="D381" i="7"/>
  <c r="F381" i="7" s="1"/>
  <c r="I380" i="7"/>
  <c r="E380" i="6"/>
  <c r="K378" i="6"/>
  <c r="M378" i="6" s="1"/>
  <c r="H379" i="6"/>
  <c r="L379" i="6" s="1"/>
  <c r="I379" i="6"/>
  <c r="D380" i="6"/>
  <c r="F380" i="6" s="1"/>
  <c r="J378" i="6"/>
  <c r="N378" i="6" s="1"/>
  <c r="C381" i="6"/>
  <c r="A383" i="6"/>
  <c r="B382" i="6"/>
  <c r="O382" i="6" s="1"/>
  <c r="A384" i="7"/>
  <c r="B383" i="7"/>
  <c r="O383" i="7" s="1"/>
  <c r="A382" i="5"/>
  <c r="B381" i="5"/>
  <c r="B378" i="2"/>
  <c r="C378" i="2" s="1"/>
  <c r="A379" i="2"/>
  <c r="D377" i="2"/>
  <c r="C381" i="5" l="1"/>
  <c r="D381" i="5"/>
  <c r="R382" i="6"/>
  <c r="P382" i="6"/>
  <c r="U382" i="6"/>
  <c r="W382" i="6"/>
  <c r="X382" i="6" s="1"/>
  <c r="Q382" i="6"/>
  <c r="V382" i="6" s="1"/>
  <c r="S382" i="6"/>
  <c r="T382" i="6"/>
  <c r="P383" i="7"/>
  <c r="S383" i="7" s="1"/>
  <c r="T383" i="7" s="1"/>
  <c r="V383" i="7" s="1"/>
  <c r="W383" i="7" s="1"/>
  <c r="X383" i="7" s="1"/>
  <c r="R383" i="7"/>
  <c r="U383" i="7" s="1"/>
  <c r="Q383" i="7"/>
  <c r="G380" i="6"/>
  <c r="H380" i="6" s="1"/>
  <c r="L380" i="7"/>
  <c r="K380" i="7"/>
  <c r="M380" i="7" s="1"/>
  <c r="N380" i="7" s="1"/>
  <c r="H381" i="7"/>
  <c r="I381" i="7"/>
  <c r="C383" i="7"/>
  <c r="G383" i="7" s="1"/>
  <c r="E382" i="7"/>
  <c r="D382" i="7"/>
  <c r="F382" i="7" s="1"/>
  <c r="H382" i="7" s="1"/>
  <c r="K382" i="7" s="1"/>
  <c r="M382" i="7" s="1"/>
  <c r="N382" i="7" s="1"/>
  <c r="K379" i="6"/>
  <c r="M379" i="6" s="1"/>
  <c r="D381" i="6"/>
  <c r="F381" i="6" s="1"/>
  <c r="I380" i="6"/>
  <c r="J379" i="6"/>
  <c r="E381" i="6"/>
  <c r="C382" i="6"/>
  <c r="A384" i="6"/>
  <c r="B383" i="6"/>
  <c r="O383" i="6" s="1"/>
  <c r="A385" i="7"/>
  <c r="B384" i="7"/>
  <c r="O384" i="7" s="1"/>
  <c r="A383" i="5"/>
  <c r="B382" i="5"/>
  <c r="A380" i="2"/>
  <c r="B379" i="2"/>
  <c r="C379" i="2" s="1"/>
  <c r="D378" i="2"/>
  <c r="L380" i="6" l="1"/>
  <c r="J380" i="6"/>
  <c r="K380" i="6"/>
  <c r="M380" i="6" s="1"/>
  <c r="D382" i="5"/>
  <c r="C382" i="5"/>
  <c r="U383" i="6"/>
  <c r="S383" i="6"/>
  <c r="Q383" i="6"/>
  <c r="V383" i="6" s="1"/>
  <c r="W383" i="6"/>
  <c r="X383" i="6" s="1"/>
  <c r="T383" i="6"/>
  <c r="P383" i="6"/>
  <c r="R383" i="6"/>
  <c r="R384" i="7"/>
  <c r="Q384" i="7"/>
  <c r="P384" i="7"/>
  <c r="S384" i="7" s="1"/>
  <c r="T384" i="7" s="1"/>
  <c r="V384" i="7" s="1"/>
  <c r="W384" i="7" s="1"/>
  <c r="X384" i="7" s="1"/>
  <c r="U384" i="7"/>
  <c r="E382" i="6"/>
  <c r="G382" i="6"/>
  <c r="G381" i="6"/>
  <c r="I381" i="6" s="1"/>
  <c r="N379" i="6"/>
  <c r="J382" i="7"/>
  <c r="I382" i="7"/>
  <c r="L382" i="7"/>
  <c r="E383" i="7"/>
  <c r="D383" i="7"/>
  <c r="F383" i="7" s="1"/>
  <c r="C384" i="7"/>
  <c r="G384" i="7" s="1"/>
  <c r="K381" i="7"/>
  <c r="M381" i="7" s="1"/>
  <c r="N381" i="7" s="1"/>
  <c r="L381" i="7"/>
  <c r="J381" i="7"/>
  <c r="H381" i="6"/>
  <c r="L381" i="6" s="1"/>
  <c r="D382" i="6"/>
  <c r="F382" i="6" s="1"/>
  <c r="C383" i="6"/>
  <c r="B384" i="6"/>
  <c r="O384" i="6" s="1"/>
  <c r="A385" i="6"/>
  <c r="A386" i="7"/>
  <c r="B385" i="7"/>
  <c r="O385" i="7" s="1"/>
  <c r="A384" i="5"/>
  <c r="B383" i="5"/>
  <c r="D379" i="2"/>
  <c r="A381" i="2"/>
  <c r="B380" i="2"/>
  <c r="C380" i="2" s="1"/>
  <c r="D383" i="5" l="1"/>
  <c r="C383" i="5"/>
  <c r="Q385" i="7"/>
  <c r="R385" i="7"/>
  <c r="T385" i="7" s="1"/>
  <c r="V385" i="7" s="1"/>
  <c r="W385" i="7" s="1"/>
  <c r="X385" i="7" s="1"/>
  <c r="P385" i="7"/>
  <c r="S385" i="7" s="1"/>
  <c r="E383" i="6"/>
  <c r="N380" i="6"/>
  <c r="W384" i="6"/>
  <c r="X384" i="6" s="1"/>
  <c r="Q384" i="6"/>
  <c r="V384" i="6" s="1"/>
  <c r="S384" i="6"/>
  <c r="T384" i="6"/>
  <c r="R384" i="6"/>
  <c r="P384" i="6"/>
  <c r="U384" i="6"/>
  <c r="H383" i="7"/>
  <c r="L383" i="7" s="1"/>
  <c r="I383" i="7"/>
  <c r="D384" i="7"/>
  <c r="F384" i="7" s="1"/>
  <c r="E384" i="7"/>
  <c r="C385" i="7"/>
  <c r="G385" i="7" s="1"/>
  <c r="K381" i="6"/>
  <c r="M381" i="6" s="1"/>
  <c r="J381" i="6"/>
  <c r="I382" i="6"/>
  <c r="H382" i="6"/>
  <c r="L382" i="6" s="1"/>
  <c r="D383" i="6"/>
  <c r="F383" i="6" s="1"/>
  <c r="C384" i="6"/>
  <c r="B385" i="6"/>
  <c r="O385" i="6" s="1"/>
  <c r="A386" i="6"/>
  <c r="A387" i="7"/>
  <c r="B386" i="7"/>
  <c r="O386" i="7" s="1"/>
  <c r="A385" i="5"/>
  <c r="B384" i="5"/>
  <c r="D380" i="2"/>
  <c r="B381" i="2"/>
  <c r="C381" i="2" s="1"/>
  <c r="A382" i="2"/>
  <c r="U385" i="7" l="1"/>
  <c r="R386" i="7"/>
  <c r="U386" i="7" s="1"/>
  <c r="Q386" i="7"/>
  <c r="P386" i="7"/>
  <c r="S386" i="7" s="1"/>
  <c r="C384" i="5"/>
  <c r="D384" i="5"/>
  <c r="U385" i="6"/>
  <c r="S385" i="6"/>
  <c r="Q385" i="6"/>
  <c r="V385" i="6" s="1"/>
  <c r="W385" i="6"/>
  <c r="X385" i="6" s="1"/>
  <c r="T385" i="6"/>
  <c r="R385" i="6"/>
  <c r="P385" i="6"/>
  <c r="G383" i="6"/>
  <c r="I383" i="6" s="1"/>
  <c r="N381" i="6"/>
  <c r="H384" i="7"/>
  <c r="K384" i="7" s="1"/>
  <c r="M384" i="7" s="1"/>
  <c r="N384" i="7" s="1"/>
  <c r="D385" i="7"/>
  <c r="F385" i="7" s="1"/>
  <c r="E385" i="7"/>
  <c r="I384" i="7"/>
  <c r="C386" i="7"/>
  <c r="G386" i="7" s="1"/>
  <c r="J383" i="7"/>
  <c r="K383" i="7"/>
  <c r="M383" i="7" s="1"/>
  <c r="N383" i="7" s="1"/>
  <c r="E384" i="6"/>
  <c r="K382" i="6"/>
  <c r="M382" i="6" s="1"/>
  <c r="H383" i="6"/>
  <c r="L383" i="6" s="1"/>
  <c r="D384" i="6"/>
  <c r="F384" i="6" s="1"/>
  <c r="J382" i="6"/>
  <c r="N382" i="6" s="1"/>
  <c r="C385" i="6"/>
  <c r="A387" i="6"/>
  <c r="B386" i="6"/>
  <c r="O386" i="6" s="1"/>
  <c r="A388" i="7"/>
  <c r="B387" i="7"/>
  <c r="O387" i="7" s="1"/>
  <c r="A386" i="5"/>
  <c r="B385" i="5"/>
  <c r="B382" i="2"/>
  <c r="C382" i="2" s="1"/>
  <c r="A383" i="2"/>
  <c r="D381" i="2"/>
  <c r="R387" i="7" l="1"/>
  <c r="U387" i="7" s="1"/>
  <c r="Q387" i="7"/>
  <c r="T387" i="7" s="1"/>
  <c r="V387" i="7" s="1"/>
  <c r="W387" i="7" s="1"/>
  <c r="X387" i="7" s="1"/>
  <c r="P387" i="7"/>
  <c r="S387" i="7" s="1"/>
  <c r="E385" i="6"/>
  <c r="D385" i="5"/>
  <c r="C385" i="5"/>
  <c r="Q386" i="6"/>
  <c r="V386" i="6" s="1"/>
  <c r="P386" i="6"/>
  <c r="U386" i="6"/>
  <c r="W386" i="6"/>
  <c r="X386" i="6" s="1"/>
  <c r="S386" i="6"/>
  <c r="T386" i="6"/>
  <c r="R386" i="6"/>
  <c r="T386" i="7"/>
  <c r="V386" i="7" s="1"/>
  <c r="W386" i="7" s="1"/>
  <c r="X386" i="7" s="1"/>
  <c r="G384" i="6"/>
  <c r="H384" i="6" s="1"/>
  <c r="L384" i="6" s="1"/>
  <c r="J384" i="7"/>
  <c r="L384" i="7"/>
  <c r="H385" i="7"/>
  <c r="L385" i="7" s="1"/>
  <c r="I385" i="7"/>
  <c r="C387" i="7"/>
  <c r="G387" i="7" s="1"/>
  <c r="D386" i="7"/>
  <c r="E386" i="7"/>
  <c r="J383" i="6"/>
  <c r="I384" i="6"/>
  <c r="D385" i="6"/>
  <c r="F385" i="6" s="1"/>
  <c r="K383" i="6"/>
  <c r="M383" i="6" s="1"/>
  <c r="C386" i="6"/>
  <c r="A388" i="6"/>
  <c r="B387" i="6"/>
  <c r="O387" i="6" s="1"/>
  <c r="A389" i="7"/>
  <c r="B388" i="7"/>
  <c r="O388" i="7" s="1"/>
  <c r="A387" i="5"/>
  <c r="B386" i="5"/>
  <c r="A384" i="2"/>
  <c r="B383" i="2"/>
  <c r="C383" i="2" s="1"/>
  <c r="D382" i="2"/>
  <c r="G385" i="6" l="1"/>
  <c r="E386" i="6"/>
  <c r="C386" i="5"/>
  <c r="D386" i="5"/>
  <c r="R388" i="7"/>
  <c r="U388" i="7" s="1"/>
  <c r="Q388" i="7"/>
  <c r="T388" i="7" s="1"/>
  <c r="V388" i="7" s="1"/>
  <c r="W388" i="7" s="1"/>
  <c r="X388" i="7" s="1"/>
  <c r="P388" i="7"/>
  <c r="S388" i="7" s="1"/>
  <c r="W387" i="6"/>
  <c r="X387" i="6" s="1"/>
  <c r="T387" i="6"/>
  <c r="R387" i="6"/>
  <c r="P387" i="6"/>
  <c r="U387" i="6"/>
  <c r="S387" i="6"/>
  <c r="Q387" i="6"/>
  <c r="V387" i="6" s="1"/>
  <c r="N383" i="6"/>
  <c r="F386" i="7"/>
  <c r="H386" i="7" s="1"/>
  <c r="C388" i="7"/>
  <c r="G388" i="7" s="1"/>
  <c r="E387" i="7"/>
  <c r="D387" i="7"/>
  <c r="J385" i="7"/>
  <c r="K385" i="7"/>
  <c r="M385" i="7" s="1"/>
  <c r="N385" i="7" s="1"/>
  <c r="K384" i="6"/>
  <c r="M384" i="6" s="1"/>
  <c r="J384" i="6"/>
  <c r="N384" i="6" s="1"/>
  <c r="H385" i="6"/>
  <c r="L385" i="6" s="1"/>
  <c r="I385" i="6"/>
  <c r="D386" i="6"/>
  <c r="F386" i="6" s="1"/>
  <c r="C387" i="6"/>
  <c r="B388" i="6"/>
  <c r="O388" i="6" s="1"/>
  <c r="A389" i="6"/>
  <c r="A390" i="7"/>
  <c r="B389" i="7"/>
  <c r="O389" i="7" s="1"/>
  <c r="A388" i="5"/>
  <c r="B387" i="5"/>
  <c r="D383" i="2"/>
  <c r="A385" i="2"/>
  <c r="B384" i="2"/>
  <c r="C384" i="2" s="1"/>
  <c r="P388" i="6" l="1"/>
  <c r="U388" i="6"/>
  <c r="W388" i="6"/>
  <c r="X388" i="6" s="1"/>
  <c r="Q388" i="6"/>
  <c r="V388" i="6" s="1"/>
  <c r="S388" i="6"/>
  <c r="T388" i="6"/>
  <c r="R388" i="6"/>
  <c r="G386" i="6"/>
  <c r="P389" i="7"/>
  <c r="R389" i="7"/>
  <c r="T389" i="7" s="1"/>
  <c r="Q389" i="7"/>
  <c r="S389" i="7"/>
  <c r="C387" i="5"/>
  <c r="D387" i="5"/>
  <c r="I386" i="7"/>
  <c r="K386" i="7"/>
  <c r="M386" i="7" s="1"/>
  <c r="N386" i="7" s="1"/>
  <c r="J386" i="7"/>
  <c r="L386" i="7"/>
  <c r="F387" i="7"/>
  <c r="I387" i="7" s="1"/>
  <c r="C389" i="7"/>
  <c r="G389" i="7" s="1"/>
  <c r="D388" i="7"/>
  <c r="F388" i="7" s="1"/>
  <c r="E388" i="7"/>
  <c r="K385" i="6"/>
  <c r="M385" i="6" s="1"/>
  <c r="H386" i="6"/>
  <c r="L386" i="6" s="1"/>
  <c r="I386" i="6"/>
  <c r="J385" i="6"/>
  <c r="D387" i="6"/>
  <c r="F387" i="6" s="1"/>
  <c r="E387" i="6"/>
  <c r="C388" i="6"/>
  <c r="B389" i="6"/>
  <c r="O389" i="6" s="1"/>
  <c r="A390" i="6"/>
  <c r="A391" i="7"/>
  <c r="B390" i="7"/>
  <c r="O390" i="7" s="1"/>
  <c r="A389" i="5"/>
  <c r="B388" i="5"/>
  <c r="D384" i="2"/>
  <c r="B385" i="2"/>
  <c r="C385" i="2" s="1"/>
  <c r="A386" i="2"/>
  <c r="R390" i="7" l="1"/>
  <c r="Q390" i="7"/>
  <c r="U390" i="7" s="1"/>
  <c r="P390" i="7"/>
  <c r="S390" i="7" s="1"/>
  <c r="T390" i="7"/>
  <c r="V390" i="7" s="1"/>
  <c r="W390" i="7" s="1"/>
  <c r="X390" i="7" s="1"/>
  <c r="G387" i="6"/>
  <c r="V389" i="7"/>
  <c r="W389" i="7" s="1"/>
  <c r="X389" i="7" s="1"/>
  <c r="I387" i="6"/>
  <c r="U389" i="7"/>
  <c r="C388" i="5"/>
  <c r="D388" i="5"/>
  <c r="U389" i="6"/>
  <c r="S389" i="6"/>
  <c r="Q389" i="6"/>
  <c r="V389" i="6" s="1"/>
  <c r="W389" i="6"/>
  <c r="X389" i="6" s="1"/>
  <c r="T389" i="6"/>
  <c r="R389" i="6"/>
  <c r="P389" i="6"/>
  <c r="N385" i="6"/>
  <c r="J386" i="6"/>
  <c r="H387" i="7"/>
  <c r="L387" i="7" s="1"/>
  <c r="H388" i="7"/>
  <c r="K388" i="7" s="1"/>
  <c r="M388" i="7" s="1"/>
  <c r="N388" i="7" s="1"/>
  <c r="I388" i="7"/>
  <c r="C390" i="7"/>
  <c r="G390" i="7" s="1"/>
  <c r="E389" i="7"/>
  <c r="D389" i="7"/>
  <c r="F389" i="7" s="1"/>
  <c r="K387" i="7"/>
  <c r="M387" i="7" s="1"/>
  <c r="N387" i="7" s="1"/>
  <c r="E388" i="6"/>
  <c r="H387" i="6"/>
  <c r="L387" i="6" s="1"/>
  <c r="K386" i="6"/>
  <c r="M386" i="6" s="1"/>
  <c r="N386" i="6" s="1"/>
  <c r="D388" i="6"/>
  <c r="F388" i="6" s="1"/>
  <c r="C389" i="6"/>
  <c r="A391" i="6"/>
  <c r="B390" i="6"/>
  <c r="O390" i="6" s="1"/>
  <c r="A392" i="7"/>
  <c r="B391" i="7"/>
  <c r="O391" i="7" s="1"/>
  <c r="A390" i="5"/>
  <c r="B389" i="5"/>
  <c r="B386" i="2"/>
  <c r="C386" i="2" s="1"/>
  <c r="A387" i="2"/>
  <c r="D385" i="2"/>
  <c r="T390" i="6" l="1"/>
  <c r="R390" i="6"/>
  <c r="P390" i="6"/>
  <c r="U390" i="6"/>
  <c r="W390" i="6"/>
  <c r="X390" i="6" s="1"/>
  <c r="Q390" i="6"/>
  <c r="V390" i="6" s="1"/>
  <c r="S390" i="6"/>
  <c r="C389" i="5"/>
  <c r="D389" i="5"/>
  <c r="G388" i="6"/>
  <c r="H388" i="6" s="1"/>
  <c r="P391" i="7"/>
  <c r="S391" i="7" s="1"/>
  <c r="U391" i="7" s="1"/>
  <c r="Q391" i="7"/>
  <c r="R391" i="7"/>
  <c r="T391" i="7"/>
  <c r="V391" i="7" s="1"/>
  <c r="W391" i="7" s="1"/>
  <c r="X391" i="7" s="1"/>
  <c r="J387" i="7"/>
  <c r="L388" i="7"/>
  <c r="J388" i="7"/>
  <c r="H389" i="7"/>
  <c r="C391" i="7"/>
  <c r="G391" i="7" s="1"/>
  <c r="I389" i="7"/>
  <c r="D390" i="7"/>
  <c r="F390" i="7" s="1"/>
  <c r="E390" i="7"/>
  <c r="J387" i="6"/>
  <c r="K387" i="6"/>
  <c r="M387" i="6" s="1"/>
  <c r="I388" i="6"/>
  <c r="E389" i="6"/>
  <c r="D389" i="6"/>
  <c r="F389" i="6" s="1"/>
  <c r="C390" i="6"/>
  <c r="A392" i="6"/>
  <c r="B391" i="6"/>
  <c r="O391" i="6" s="1"/>
  <c r="A393" i="7"/>
  <c r="B392" i="7"/>
  <c r="O392" i="7" s="1"/>
  <c r="A391" i="5"/>
  <c r="B390" i="5"/>
  <c r="A388" i="2"/>
  <c r="B387" i="2"/>
  <c r="C387" i="2" s="1"/>
  <c r="D386" i="2"/>
  <c r="L388" i="6" l="1"/>
  <c r="K388" i="6"/>
  <c r="M388" i="6" s="1"/>
  <c r="J388" i="6"/>
  <c r="N388" i="6" s="1"/>
  <c r="W391" i="6"/>
  <c r="X391" i="6" s="1"/>
  <c r="T391" i="6"/>
  <c r="R391" i="6"/>
  <c r="P391" i="6"/>
  <c r="U391" i="6"/>
  <c r="S391" i="6"/>
  <c r="Q391" i="6"/>
  <c r="V391" i="6" s="1"/>
  <c r="D390" i="5"/>
  <c r="C390" i="5"/>
  <c r="R392" i="7"/>
  <c r="Q392" i="7"/>
  <c r="T392" i="7" s="1"/>
  <c r="V392" i="7" s="1"/>
  <c r="W392" i="7" s="1"/>
  <c r="X392" i="7" s="1"/>
  <c r="P392" i="7"/>
  <c r="S392" i="7" s="1"/>
  <c r="U392" i="7" s="1"/>
  <c r="E390" i="6"/>
  <c r="G389" i="6"/>
  <c r="I389" i="6" s="1"/>
  <c r="N387" i="6"/>
  <c r="I390" i="7"/>
  <c r="H390" i="7"/>
  <c r="L390" i="7" s="1"/>
  <c r="E391" i="7"/>
  <c r="D391" i="7"/>
  <c r="F391" i="7" s="1"/>
  <c r="C392" i="7"/>
  <c r="G392" i="7" s="1"/>
  <c r="J389" i="7"/>
  <c r="L389" i="7"/>
  <c r="K389" i="7"/>
  <c r="M389" i="7" s="1"/>
  <c r="N389" i="7" s="1"/>
  <c r="H389" i="6"/>
  <c r="L389" i="6" s="1"/>
  <c r="D390" i="6"/>
  <c r="F390" i="6" s="1"/>
  <c r="C391" i="6"/>
  <c r="B392" i="6"/>
  <c r="O392" i="6" s="1"/>
  <c r="A393" i="6"/>
  <c r="A394" i="7"/>
  <c r="B393" i="7"/>
  <c r="O393" i="7" s="1"/>
  <c r="A392" i="5"/>
  <c r="B391" i="5"/>
  <c r="D387" i="2"/>
  <c r="A389" i="2"/>
  <c r="B388" i="2"/>
  <c r="C388" i="2" s="1"/>
  <c r="G390" i="6" l="1"/>
  <c r="S392" i="6"/>
  <c r="P392" i="6"/>
  <c r="R392" i="6"/>
  <c r="T392" i="6"/>
  <c r="U392" i="6"/>
  <c r="W392" i="6"/>
  <c r="X392" i="6" s="1"/>
  <c r="Q392" i="6"/>
  <c r="V392" i="6" s="1"/>
  <c r="D391" i="5"/>
  <c r="C391" i="5"/>
  <c r="Q393" i="7"/>
  <c r="R393" i="7"/>
  <c r="T393" i="7" s="1"/>
  <c r="V393" i="7" s="1"/>
  <c r="W393" i="7" s="1"/>
  <c r="X393" i="7" s="1"/>
  <c r="P393" i="7"/>
  <c r="S393" i="7" s="1"/>
  <c r="H391" i="7"/>
  <c r="J391" i="7" s="1"/>
  <c r="J390" i="7"/>
  <c r="K390" i="7"/>
  <c r="M390" i="7" s="1"/>
  <c r="N390" i="7" s="1"/>
  <c r="I391" i="7"/>
  <c r="C393" i="7"/>
  <c r="G393" i="7" s="1"/>
  <c r="E392" i="7"/>
  <c r="D392" i="7"/>
  <c r="F392" i="7" s="1"/>
  <c r="K389" i="6"/>
  <c r="M389" i="6" s="1"/>
  <c r="E391" i="6"/>
  <c r="J389" i="6"/>
  <c r="H390" i="6"/>
  <c r="L390" i="6" s="1"/>
  <c r="I390" i="6"/>
  <c r="D391" i="6"/>
  <c r="F391" i="6" s="1"/>
  <c r="C392" i="6"/>
  <c r="B393" i="6"/>
  <c r="O393" i="6" s="1"/>
  <c r="A394" i="6"/>
  <c r="A395" i="7"/>
  <c r="B394" i="7"/>
  <c r="O394" i="7" s="1"/>
  <c r="A393" i="5"/>
  <c r="B392" i="5"/>
  <c r="D388" i="2"/>
  <c r="B389" i="2"/>
  <c r="C389" i="2" s="1"/>
  <c r="A390" i="2"/>
  <c r="C392" i="5" l="1"/>
  <c r="D392" i="5"/>
  <c r="G391" i="6"/>
  <c r="W393" i="6"/>
  <c r="X393" i="6" s="1"/>
  <c r="T393" i="6"/>
  <c r="R393" i="6"/>
  <c r="P393" i="6"/>
  <c r="U393" i="6"/>
  <c r="S393" i="6"/>
  <c r="Q393" i="6"/>
  <c r="V393" i="6" s="1"/>
  <c r="R394" i="7"/>
  <c r="T394" i="7" s="1"/>
  <c r="V394" i="7" s="1"/>
  <c r="W394" i="7" s="1"/>
  <c r="X394" i="7" s="1"/>
  <c r="Q394" i="7"/>
  <c r="P394" i="7"/>
  <c r="S394" i="7" s="1"/>
  <c r="E392" i="6"/>
  <c r="U393" i="7"/>
  <c r="N389" i="6"/>
  <c r="K391" i="7"/>
  <c r="M391" i="7" s="1"/>
  <c r="N391" i="7" s="1"/>
  <c r="I392" i="7"/>
  <c r="L391" i="7"/>
  <c r="H392" i="7"/>
  <c r="J392" i="7" s="1"/>
  <c r="E393" i="7"/>
  <c r="D393" i="7"/>
  <c r="F393" i="7" s="1"/>
  <c r="C394" i="7"/>
  <c r="G394" i="7" s="1"/>
  <c r="K390" i="6"/>
  <c r="M390" i="6" s="1"/>
  <c r="J390" i="6"/>
  <c r="H391" i="6"/>
  <c r="L391" i="6" s="1"/>
  <c r="I391" i="6"/>
  <c r="D392" i="6"/>
  <c r="F392" i="6" s="1"/>
  <c r="C393" i="6"/>
  <c r="A395" i="6"/>
  <c r="B394" i="6"/>
  <c r="O394" i="6" s="1"/>
  <c r="A396" i="7"/>
  <c r="B395" i="7"/>
  <c r="O395" i="7" s="1"/>
  <c r="A394" i="5"/>
  <c r="B393" i="5"/>
  <c r="B390" i="2"/>
  <c r="C390" i="2" s="1"/>
  <c r="A391" i="2"/>
  <c r="D389" i="2"/>
  <c r="G392" i="6" l="1"/>
  <c r="R395" i="7"/>
  <c r="T395" i="7" s="1"/>
  <c r="V395" i="7" s="1"/>
  <c r="W395" i="7" s="1"/>
  <c r="X395" i="7" s="1"/>
  <c r="P395" i="7"/>
  <c r="S395" i="7" s="1"/>
  <c r="U395" i="7" s="1"/>
  <c r="Q395" i="7"/>
  <c r="D393" i="5"/>
  <c r="C393" i="5"/>
  <c r="T394" i="6"/>
  <c r="R394" i="6"/>
  <c r="P394" i="6"/>
  <c r="Q394" i="6"/>
  <c r="V394" i="6" s="1"/>
  <c r="W394" i="6"/>
  <c r="X394" i="6" s="1"/>
  <c r="S394" i="6"/>
  <c r="U394" i="6"/>
  <c r="U394" i="7"/>
  <c r="N390" i="6"/>
  <c r="L392" i="7"/>
  <c r="K392" i="7"/>
  <c r="M392" i="7" s="1"/>
  <c r="N392" i="7" s="1"/>
  <c r="C395" i="7"/>
  <c r="G395" i="7" s="1"/>
  <c r="D394" i="7"/>
  <c r="F394" i="7" s="1"/>
  <c r="E394" i="7"/>
  <c r="E393" i="6"/>
  <c r="K391" i="6"/>
  <c r="M391" i="6" s="1"/>
  <c r="J391" i="6"/>
  <c r="I392" i="6"/>
  <c r="H392" i="6"/>
  <c r="L392" i="6" s="1"/>
  <c r="D393" i="6"/>
  <c r="F393" i="6" s="1"/>
  <c r="C394" i="6"/>
  <c r="A396" i="6"/>
  <c r="B395" i="6"/>
  <c r="O395" i="6" s="1"/>
  <c r="A397" i="7"/>
  <c r="B396" i="7"/>
  <c r="O396" i="7" s="1"/>
  <c r="A395" i="5"/>
  <c r="B394" i="5"/>
  <c r="A392" i="2"/>
  <c r="B391" i="2"/>
  <c r="C391" i="2" s="1"/>
  <c r="D390" i="2"/>
  <c r="C394" i="5" l="1"/>
  <c r="D394" i="5"/>
  <c r="R396" i="7"/>
  <c r="U396" i="7" s="1"/>
  <c r="Q396" i="7"/>
  <c r="P396" i="7"/>
  <c r="S396" i="7" s="1"/>
  <c r="T396" i="7"/>
  <c r="V396" i="7" s="1"/>
  <c r="W396" i="7" s="1"/>
  <c r="X396" i="7" s="1"/>
  <c r="N391" i="6"/>
  <c r="G393" i="6"/>
  <c r="P395" i="6"/>
  <c r="U395" i="6"/>
  <c r="S395" i="6"/>
  <c r="Q395" i="6"/>
  <c r="V395" i="6" s="1"/>
  <c r="W395" i="6"/>
  <c r="X395" i="6" s="1"/>
  <c r="T395" i="6"/>
  <c r="R395" i="6"/>
  <c r="I394" i="7"/>
  <c r="H394" i="7"/>
  <c r="J394" i="7" s="1"/>
  <c r="E395" i="7"/>
  <c r="D395" i="7"/>
  <c r="F395" i="7" s="1"/>
  <c r="C396" i="7"/>
  <c r="G396" i="7" s="1"/>
  <c r="I393" i="7"/>
  <c r="H393" i="7"/>
  <c r="K392" i="6"/>
  <c r="M392" i="6" s="1"/>
  <c r="H393" i="6"/>
  <c r="L393" i="6" s="1"/>
  <c r="I393" i="6"/>
  <c r="D394" i="6"/>
  <c r="F394" i="6" s="1"/>
  <c r="E394" i="6"/>
  <c r="J392" i="6"/>
  <c r="N392" i="6" s="1"/>
  <c r="C395" i="6"/>
  <c r="B396" i="6"/>
  <c r="O396" i="6" s="1"/>
  <c r="A397" i="6"/>
  <c r="A398" i="7"/>
  <c r="B397" i="7"/>
  <c r="O397" i="7" s="1"/>
  <c r="A396" i="5"/>
  <c r="B395" i="5"/>
  <c r="D391" i="2"/>
  <c r="A393" i="2"/>
  <c r="B392" i="2"/>
  <c r="C392" i="2" s="1"/>
  <c r="Q396" i="6" l="1"/>
  <c r="V396" i="6" s="1"/>
  <c r="S396" i="6"/>
  <c r="T396" i="6"/>
  <c r="R396" i="6"/>
  <c r="P396" i="6"/>
  <c r="W396" i="6"/>
  <c r="X396" i="6" s="1"/>
  <c r="U396" i="6"/>
  <c r="G394" i="6"/>
  <c r="P397" i="7"/>
  <c r="S397" i="7" s="1"/>
  <c r="R397" i="7"/>
  <c r="U397" i="7" s="1"/>
  <c r="Q397" i="7"/>
  <c r="T397" i="7" s="1"/>
  <c r="V397" i="7" s="1"/>
  <c r="W397" i="7" s="1"/>
  <c r="X397" i="7" s="1"/>
  <c r="C395" i="5"/>
  <c r="D395" i="5"/>
  <c r="K394" i="7"/>
  <c r="M394" i="7" s="1"/>
  <c r="N394" i="7" s="1"/>
  <c r="I395" i="7"/>
  <c r="L394" i="7"/>
  <c r="C397" i="7"/>
  <c r="G397" i="7" s="1"/>
  <c r="D396" i="7"/>
  <c r="F396" i="7" s="1"/>
  <c r="I396" i="7" s="1"/>
  <c r="E396" i="7"/>
  <c r="J393" i="7"/>
  <c r="K393" i="7"/>
  <c r="M393" i="7" s="1"/>
  <c r="N393" i="7" s="1"/>
  <c r="L393" i="7"/>
  <c r="H395" i="7"/>
  <c r="E395" i="6"/>
  <c r="J393" i="6"/>
  <c r="K393" i="6"/>
  <c r="M393" i="6" s="1"/>
  <c r="H394" i="6"/>
  <c r="L394" i="6" s="1"/>
  <c r="I394" i="6"/>
  <c r="D395" i="6"/>
  <c r="F395" i="6" s="1"/>
  <c r="C396" i="6"/>
  <c r="B397" i="6"/>
  <c r="O397" i="6" s="1"/>
  <c r="A398" i="6"/>
  <c r="A399" i="7"/>
  <c r="B398" i="7"/>
  <c r="O398" i="7" s="1"/>
  <c r="A397" i="5"/>
  <c r="B396" i="5"/>
  <c r="D392" i="2"/>
  <c r="B393" i="2"/>
  <c r="C393" i="2" s="1"/>
  <c r="A394" i="2"/>
  <c r="C396" i="5" l="1"/>
  <c r="D396" i="5"/>
  <c r="T397" i="6"/>
  <c r="R397" i="6"/>
  <c r="P397" i="6"/>
  <c r="U397" i="6"/>
  <c r="S397" i="6"/>
  <c r="Q397" i="6"/>
  <c r="V397" i="6" s="1"/>
  <c r="W397" i="6"/>
  <c r="X397" i="6" s="1"/>
  <c r="R398" i="7"/>
  <c r="U398" i="7" s="1"/>
  <c r="Q398" i="7"/>
  <c r="P398" i="7"/>
  <c r="S398" i="7" s="1"/>
  <c r="T398" i="7" s="1"/>
  <c r="V398" i="7" s="1"/>
  <c r="W398" i="7" s="1"/>
  <c r="X398" i="7" s="1"/>
  <c r="E396" i="6"/>
  <c r="G396" i="6"/>
  <c r="G395" i="6"/>
  <c r="N393" i="6"/>
  <c r="C398" i="7"/>
  <c r="G398" i="7" s="1"/>
  <c r="J395" i="7"/>
  <c r="L395" i="7"/>
  <c r="K395" i="7"/>
  <c r="M395" i="7" s="1"/>
  <c r="N395" i="7" s="1"/>
  <c r="H396" i="7"/>
  <c r="D397" i="7"/>
  <c r="F397" i="7" s="1"/>
  <c r="E397" i="7"/>
  <c r="J394" i="6"/>
  <c r="H395" i="6"/>
  <c r="L395" i="6" s="1"/>
  <c r="I395" i="6"/>
  <c r="D396" i="6"/>
  <c r="F396" i="6" s="1"/>
  <c r="K394" i="6"/>
  <c r="M394" i="6" s="1"/>
  <c r="C397" i="6"/>
  <c r="A399" i="6"/>
  <c r="B398" i="6"/>
  <c r="O398" i="6" s="1"/>
  <c r="A400" i="7"/>
  <c r="B399" i="7"/>
  <c r="O399" i="7" s="1"/>
  <c r="A398" i="5"/>
  <c r="B397" i="5"/>
  <c r="B394" i="2"/>
  <c r="C394" i="2" s="1"/>
  <c r="A395" i="2"/>
  <c r="D393" i="2"/>
  <c r="Q399" i="7" l="1"/>
  <c r="P399" i="7"/>
  <c r="S399" i="7" s="1"/>
  <c r="R399" i="7"/>
  <c r="U399" i="7" s="1"/>
  <c r="D397" i="5"/>
  <c r="C397" i="5"/>
  <c r="Q398" i="6"/>
  <c r="V398" i="6" s="1"/>
  <c r="W398" i="6"/>
  <c r="X398" i="6" s="1"/>
  <c r="T398" i="6"/>
  <c r="R398" i="6"/>
  <c r="P398" i="6"/>
  <c r="U398" i="6"/>
  <c r="S398" i="6"/>
  <c r="N394" i="6"/>
  <c r="I397" i="7"/>
  <c r="K396" i="7"/>
  <c r="M396" i="7" s="1"/>
  <c r="N396" i="7" s="1"/>
  <c r="J396" i="7"/>
  <c r="L396" i="7"/>
  <c r="D398" i="7"/>
  <c r="E398" i="7"/>
  <c r="C399" i="7"/>
  <c r="G399" i="7" s="1"/>
  <c r="H397" i="7"/>
  <c r="E397" i="6"/>
  <c r="K395" i="6"/>
  <c r="M395" i="6" s="1"/>
  <c r="J395" i="6"/>
  <c r="N395" i="6" s="1"/>
  <c r="H396" i="6"/>
  <c r="L396" i="6" s="1"/>
  <c r="I396" i="6"/>
  <c r="D397" i="6"/>
  <c r="F397" i="6" s="1"/>
  <c r="C398" i="6"/>
  <c r="A400" i="6"/>
  <c r="B399" i="6"/>
  <c r="O399" i="6" s="1"/>
  <c r="A401" i="7"/>
  <c r="B400" i="7"/>
  <c r="O400" i="7" s="1"/>
  <c r="A399" i="5"/>
  <c r="B398" i="5"/>
  <c r="A396" i="2"/>
  <c r="B395" i="2"/>
  <c r="C395" i="2" s="1"/>
  <c r="D394" i="2"/>
  <c r="D398" i="5" l="1"/>
  <c r="C398" i="5"/>
  <c r="U399" i="6"/>
  <c r="S399" i="6"/>
  <c r="Q399" i="6"/>
  <c r="V399" i="6" s="1"/>
  <c r="W399" i="6"/>
  <c r="X399" i="6" s="1"/>
  <c r="T399" i="6"/>
  <c r="P399" i="6"/>
  <c r="R399" i="6"/>
  <c r="R400" i="7"/>
  <c r="U400" i="7" s="1"/>
  <c r="Q400" i="7"/>
  <c r="P400" i="7"/>
  <c r="S400" i="7" s="1"/>
  <c r="T400" i="7" s="1"/>
  <c r="V400" i="7" s="1"/>
  <c r="W400" i="7" s="1"/>
  <c r="X400" i="7" s="1"/>
  <c r="T399" i="7"/>
  <c r="V399" i="7" s="1"/>
  <c r="W399" i="7" s="1"/>
  <c r="X399" i="7" s="1"/>
  <c r="G397" i="6"/>
  <c r="F398" i="7"/>
  <c r="H398" i="7" s="1"/>
  <c r="C400" i="7"/>
  <c r="G400" i="7" s="1"/>
  <c r="E399" i="7"/>
  <c r="D399" i="7"/>
  <c r="F399" i="7" s="1"/>
  <c r="K397" i="7"/>
  <c r="M397" i="7" s="1"/>
  <c r="N397" i="7" s="1"/>
  <c r="J397" i="7"/>
  <c r="L397" i="7"/>
  <c r="E398" i="6"/>
  <c r="K396" i="6"/>
  <c r="M396" i="6" s="1"/>
  <c r="J396" i="6"/>
  <c r="H397" i="6"/>
  <c r="L397" i="6" s="1"/>
  <c r="I397" i="6"/>
  <c r="D398" i="6"/>
  <c r="F398" i="6" s="1"/>
  <c r="C399" i="6"/>
  <c r="B400" i="6"/>
  <c r="O400" i="6" s="1"/>
  <c r="A401" i="6"/>
  <c r="A402" i="7"/>
  <c r="B401" i="7"/>
  <c r="O401" i="7" s="1"/>
  <c r="A400" i="5"/>
  <c r="B399" i="5"/>
  <c r="D395" i="2"/>
  <c r="A397" i="2"/>
  <c r="B396" i="2"/>
  <c r="C396" i="2" s="1"/>
  <c r="G398" i="6" l="1"/>
  <c r="P401" i="7"/>
  <c r="S401" i="7" s="1"/>
  <c r="T401" i="7" s="1"/>
  <c r="V401" i="7" s="1"/>
  <c r="W401" i="7" s="1"/>
  <c r="X401" i="7" s="1"/>
  <c r="Q401" i="7"/>
  <c r="U401" i="7" s="1"/>
  <c r="R401" i="7"/>
  <c r="W400" i="6"/>
  <c r="X400" i="6" s="1"/>
  <c r="Q400" i="6"/>
  <c r="V400" i="6" s="1"/>
  <c r="S400" i="6"/>
  <c r="T400" i="6"/>
  <c r="R400" i="6"/>
  <c r="P400" i="6"/>
  <c r="U400" i="6"/>
  <c r="C399" i="5"/>
  <c r="D399" i="5"/>
  <c r="I398" i="7"/>
  <c r="N396" i="6"/>
  <c r="K398" i="7"/>
  <c r="M398" i="7" s="1"/>
  <c r="N398" i="7" s="1"/>
  <c r="J398" i="7"/>
  <c r="L398" i="7"/>
  <c r="I399" i="7"/>
  <c r="H399" i="7"/>
  <c r="J399" i="7" s="1"/>
  <c r="D400" i="7"/>
  <c r="F400" i="7" s="1"/>
  <c r="E400" i="7"/>
  <c r="C401" i="7"/>
  <c r="G401" i="7" s="1"/>
  <c r="E399" i="6"/>
  <c r="J397" i="6"/>
  <c r="H398" i="6"/>
  <c r="L398" i="6" s="1"/>
  <c r="I398" i="6"/>
  <c r="K397" i="6"/>
  <c r="M397" i="6" s="1"/>
  <c r="N397" i="6" s="1"/>
  <c r="D399" i="6"/>
  <c r="F399" i="6" s="1"/>
  <c r="C400" i="6"/>
  <c r="B401" i="6"/>
  <c r="O401" i="6" s="1"/>
  <c r="A402" i="6"/>
  <c r="A403" i="7"/>
  <c r="B402" i="7"/>
  <c r="O402" i="7" s="1"/>
  <c r="A401" i="5"/>
  <c r="B400" i="5"/>
  <c r="D396" i="2"/>
  <c r="B397" i="2"/>
  <c r="C397" i="2" s="1"/>
  <c r="A398" i="2"/>
  <c r="U401" i="6" l="1"/>
  <c r="S401" i="6"/>
  <c r="Q401" i="6"/>
  <c r="V401" i="6" s="1"/>
  <c r="W401" i="6"/>
  <c r="X401" i="6" s="1"/>
  <c r="T401" i="6"/>
  <c r="R401" i="6"/>
  <c r="P401" i="6"/>
  <c r="C400" i="5"/>
  <c r="D400" i="5"/>
  <c r="R402" i="7"/>
  <c r="T402" i="7" s="1"/>
  <c r="V402" i="7" s="1"/>
  <c r="W402" i="7" s="1"/>
  <c r="X402" i="7" s="1"/>
  <c r="Q402" i="7"/>
  <c r="U402" i="7" s="1"/>
  <c r="P402" i="7"/>
  <c r="S402" i="7" s="1"/>
  <c r="G399" i="6"/>
  <c r="H399" i="6" s="1"/>
  <c r="L399" i="6" s="1"/>
  <c r="L399" i="7"/>
  <c r="K399" i="7"/>
  <c r="M399" i="7" s="1"/>
  <c r="N399" i="7" s="1"/>
  <c r="H400" i="7"/>
  <c r="L400" i="7" s="1"/>
  <c r="J400" i="7"/>
  <c r="D401" i="7"/>
  <c r="F401" i="7" s="1"/>
  <c r="E401" i="7"/>
  <c r="I400" i="7"/>
  <c r="C402" i="7"/>
  <c r="G402" i="7" s="1"/>
  <c r="K398" i="6"/>
  <c r="M398" i="6" s="1"/>
  <c r="J398" i="6"/>
  <c r="I399" i="6"/>
  <c r="E400" i="6"/>
  <c r="D400" i="6"/>
  <c r="F400" i="6" s="1"/>
  <c r="C401" i="6"/>
  <c r="A403" i="6"/>
  <c r="B402" i="6"/>
  <c r="O402" i="6" s="1"/>
  <c r="A404" i="7"/>
  <c r="B403" i="7"/>
  <c r="O403" i="7" s="1"/>
  <c r="A402" i="5"/>
  <c r="B401" i="5"/>
  <c r="B398" i="2"/>
  <c r="C398" i="2" s="1"/>
  <c r="A399" i="2"/>
  <c r="D397" i="2"/>
  <c r="E401" i="6" l="1"/>
  <c r="N398" i="6"/>
  <c r="G400" i="6"/>
  <c r="Q403" i="7"/>
  <c r="R403" i="7"/>
  <c r="U403" i="7" s="1"/>
  <c r="P403" i="7"/>
  <c r="S403" i="7" s="1"/>
  <c r="T403" i="7"/>
  <c r="D401" i="5"/>
  <c r="C401" i="5"/>
  <c r="S402" i="6"/>
  <c r="T402" i="6"/>
  <c r="R402" i="6"/>
  <c r="P402" i="6"/>
  <c r="U402" i="6"/>
  <c r="Q402" i="6"/>
  <c r="V402" i="6" s="1"/>
  <c r="W402" i="6"/>
  <c r="X402" i="6" s="1"/>
  <c r="K400" i="7"/>
  <c r="M400" i="7" s="1"/>
  <c r="N400" i="7" s="1"/>
  <c r="H401" i="7"/>
  <c r="L401" i="7" s="1"/>
  <c r="J401" i="7"/>
  <c r="K401" i="7"/>
  <c r="M401" i="7" s="1"/>
  <c r="N401" i="7" s="1"/>
  <c r="C403" i="7"/>
  <c r="G403" i="7" s="1"/>
  <c r="I401" i="7"/>
  <c r="E402" i="7"/>
  <c r="D402" i="7"/>
  <c r="F402" i="7" s="1"/>
  <c r="H400" i="6"/>
  <c r="L400" i="6" s="1"/>
  <c r="K399" i="6"/>
  <c r="M399" i="6" s="1"/>
  <c r="J399" i="6"/>
  <c r="D401" i="6"/>
  <c r="F401" i="6" s="1"/>
  <c r="I400" i="6"/>
  <c r="K400" i="6"/>
  <c r="M400" i="6" s="1"/>
  <c r="C402" i="6"/>
  <c r="A404" i="6"/>
  <c r="B403" i="6"/>
  <c r="O403" i="6" s="1"/>
  <c r="A405" i="7"/>
  <c r="B404" i="7"/>
  <c r="O404" i="7" s="1"/>
  <c r="A403" i="5"/>
  <c r="B402" i="5"/>
  <c r="A400" i="2"/>
  <c r="B399" i="2"/>
  <c r="C399" i="2" s="1"/>
  <c r="D398" i="2"/>
  <c r="W403" i="6" l="1"/>
  <c r="X403" i="6" s="1"/>
  <c r="T403" i="6"/>
  <c r="R403" i="6"/>
  <c r="P403" i="6"/>
  <c r="U403" i="6"/>
  <c r="S403" i="6"/>
  <c r="Q403" i="6"/>
  <c r="V403" i="6" s="1"/>
  <c r="G401" i="6"/>
  <c r="C402" i="5"/>
  <c r="D402" i="5"/>
  <c r="R404" i="7"/>
  <c r="U404" i="7" s="1"/>
  <c r="Q404" i="7"/>
  <c r="T404" i="7" s="1"/>
  <c r="V404" i="7" s="1"/>
  <c r="W404" i="7" s="1"/>
  <c r="X404" i="7" s="1"/>
  <c r="P404" i="7"/>
  <c r="S404" i="7" s="1"/>
  <c r="E402" i="6"/>
  <c r="N399" i="6"/>
  <c r="V403" i="7"/>
  <c r="W403" i="7" s="1"/>
  <c r="X403" i="7" s="1"/>
  <c r="J400" i="6"/>
  <c r="N400" i="6" s="1"/>
  <c r="H402" i="7"/>
  <c r="L402" i="7" s="1"/>
  <c r="I402" i="7"/>
  <c r="C404" i="7"/>
  <c r="G404" i="7" s="1"/>
  <c r="D403" i="7"/>
  <c r="F403" i="7" s="1"/>
  <c r="E403" i="7"/>
  <c r="I401" i="6"/>
  <c r="H401" i="6"/>
  <c r="L401" i="6" s="1"/>
  <c r="D402" i="6"/>
  <c r="F402" i="6" s="1"/>
  <c r="C403" i="6"/>
  <c r="B404" i="6"/>
  <c r="O404" i="6" s="1"/>
  <c r="A405" i="6"/>
  <c r="A406" i="7"/>
  <c r="B405" i="7"/>
  <c r="O405" i="7" s="1"/>
  <c r="A404" i="5"/>
  <c r="B403" i="5"/>
  <c r="D399" i="2"/>
  <c r="A401" i="2"/>
  <c r="B400" i="2"/>
  <c r="C400" i="2" s="1"/>
  <c r="T404" i="6" l="1"/>
  <c r="R404" i="6"/>
  <c r="P404" i="6"/>
  <c r="U404" i="6"/>
  <c r="W404" i="6"/>
  <c r="X404" i="6" s="1"/>
  <c r="Q404" i="6"/>
  <c r="V404" i="6" s="1"/>
  <c r="S404" i="6"/>
  <c r="C403" i="5"/>
  <c r="D403" i="5"/>
  <c r="R405" i="7"/>
  <c r="U405" i="7" s="1"/>
  <c r="Q405" i="7"/>
  <c r="P405" i="7"/>
  <c r="S405" i="7" s="1"/>
  <c r="T405" i="7" s="1"/>
  <c r="V405" i="7" s="1"/>
  <c r="W405" i="7" s="1"/>
  <c r="X405" i="7" s="1"/>
  <c r="G402" i="6"/>
  <c r="H402" i="6" s="1"/>
  <c r="J402" i="7"/>
  <c r="I403" i="7"/>
  <c r="K402" i="7"/>
  <c r="M402" i="7" s="1"/>
  <c r="N402" i="7" s="1"/>
  <c r="C405" i="7"/>
  <c r="G405" i="7" s="1"/>
  <c r="H403" i="7"/>
  <c r="E404" i="7"/>
  <c r="D404" i="7"/>
  <c r="F404" i="7" s="1"/>
  <c r="E403" i="6"/>
  <c r="K401" i="6"/>
  <c r="M401" i="6" s="1"/>
  <c r="D403" i="6"/>
  <c r="F403" i="6" s="1"/>
  <c r="J401" i="6"/>
  <c r="N401" i="6" s="1"/>
  <c r="C404" i="6"/>
  <c r="B405" i="6"/>
  <c r="O405" i="6" s="1"/>
  <c r="A406" i="6"/>
  <c r="A407" i="7"/>
  <c r="B406" i="7"/>
  <c r="O406" i="7" s="1"/>
  <c r="A405" i="5"/>
  <c r="B404" i="5"/>
  <c r="D400" i="2"/>
  <c r="B401" i="2"/>
  <c r="C401" i="2" s="1"/>
  <c r="A402" i="2"/>
  <c r="L402" i="6" l="1"/>
  <c r="J402" i="6"/>
  <c r="R406" i="7"/>
  <c r="T406" i="7" s="1"/>
  <c r="V406" i="7" s="1"/>
  <c r="W406" i="7" s="1"/>
  <c r="X406" i="7" s="1"/>
  <c r="Q406" i="7"/>
  <c r="P406" i="7"/>
  <c r="S406" i="7" s="1"/>
  <c r="U406" i="7"/>
  <c r="I402" i="6"/>
  <c r="G403" i="6"/>
  <c r="U405" i="6"/>
  <c r="S405" i="6"/>
  <c r="Q405" i="6"/>
  <c r="V405" i="6" s="1"/>
  <c r="W405" i="6"/>
  <c r="X405" i="6" s="1"/>
  <c r="T405" i="6"/>
  <c r="R405" i="6"/>
  <c r="P405" i="6"/>
  <c r="E404" i="6"/>
  <c r="C404" i="5"/>
  <c r="D404" i="5"/>
  <c r="K402" i="6"/>
  <c r="M402" i="6" s="1"/>
  <c r="N402" i="6" s="1"/>
  <c r="I404" i="7"/>
  <c r="H404" i="7"/>
  <c r="L403" i="7"/>
  <c r="K403" i="7"/>
  <c r="M403" i="7" s="1"/>
  <c r="N403" i="7" s="1"/>
  <c r="J403" i="7"/>
  <c r="C406" i="7"/>
  <c r="G406" i="7" s="1"/>
  <c r="D405" i="7"/>
  <c r="F405" i="7" s="1"/>
  <c r="E405" i="7"/>
  <c r="I403" i="6"/>
  <c r="H403" i="6"/>
  <c r="L403" i="6" s="1"/>
  <c r="D404" i="6"/>
  <c r="F404" i="6" s="1"/>
  <c r="C405" i="6"/>
  <c r="E405" i="6"/>
  <c r="A407" i="6"/>
  <c r="B406" i="6"/>
  <c r="O406" i="6" s="1"/>
  <c r="A408" i="7"/>
  <c r="B407" i="7"/>
  <c r="O407" i="7" s="1"/>
  <c r="A406" i="5"/>
  <c r="B405" i="5"/>
  <c r="B402" i="2"/>
  <c r="C402" i="2" s="1"/>
  <c r="A403" i="2"/>
  <c r="D401" i="2"/>
  <c r="Q407" i="7" l="1"/>
  <c r="R407" i="7"/>
  <c r="T407" i="7" s="1"/>
  <c r="V407" i="7" s="1"/>
  <c r="W407" i="7" s="1"/>
  <c r="X407" i="7" s="1"/>
  <c r="P407" i="7"/>
  <c r="S407" i="7" s="1"/>
  <c r="U407" i="7"/>
  <c r="G404" i="6"/>
  <c r="D405" i="5"/>
  <c r="C405" i="5"/>
  <c r="R406" i="6"/>
  <c r="P406" i="6"/>
  <c r="U406" i="6"/>
  <c r="W406" i="6"/>
  <c r="X406" i="6" s="1"/>
  <c r="Q406" i="6"/>
  <c r="V406" i="6" s="1"/>
  <c r="S406" i="6"/>
  <c r="T406" i="6"/>
  <c r="C407" i="7"/>
  <c r="G407" i="7" s="1"/>
  <c r="D406" i="7"/>
  <c r="F406" i="7" s="1"/>
  <c r="E406" i="7"/>
  <c r="K404" i="7"/>
  <c r="M404" i="7" s="1"/>
  <c r="N404" i="7" s="1"/>
  <c r="L404" i="7"/>
  <c r="J404" i="7"/>
  <c r="K403" i="6"/>
  <c r="M403" i="6" s="1"/>
  <c r="J403" i="6"/>
  <c r="N403" i="6" s="1"/>
  <c r="I404" i="6"/>
  <c r="H404" i="6"/>
  <c r="L404" i="6" s="1"/>
  <c r="D405" i="6"/>
  <c r="F405" i="6" s="1"/>
  <c r="C406" i="6"/>
  <c r="A408" i="6"/>
  <c r="B407" i="6"/>
  <c r="O407" i="6" s="1"/>
  <c r="A409" i="7"/>
  <c r="B408" i="7"/>
  <c r="O408" i="7" s="1"/>
  <c r="A407" i="5"/>
  <c r="B406" i="5"/>
  <c r="A404" i="2"/>
  <c r="B403" i="2"/>
  <c r="C403" i="2" s="1"/>
  <c r="D402" i="2"/>
  <c r="R408" i="7" l="1"/>
  <c r="Q408" i="7"/>
  <c r="P408" i="7"/>
  <c r="S408" i="7" s="1"/>
  <c r="U408" i="7" s="1"/>
  <c r="D406" i="5"/>
  <c r="C406" i="5"/>
  <c r="R407" i="6"/>
  <c r="P407" i="6"/>
  <c r="U407" i="6"/>
  <c r="S407" i="6"/>
  <c r="Q407" i="6"/>
  <c r="V407" i="6" s="1"/>
  <c r="W407" i="6"/>
  <c r="X407" i="6" s="1"/>
  <c r="T407" i="6"/>
  <c r="G405" i="6"/>
  <c r="E406" i="6"/>
  <c r="H405" i="7"/>
  <c r="I405" i="7"/>
  <c r="C408" i="7"/>
  <c r="G408" i="7" s="1"/>
  <c r="D407" i="7"/>
  <c r="F407" i="7" s="1"/>
  <c r="E407" i="7"/>
  <c r="H405" i="6"/>
  <c r="L405" i="6" s="1"/>
  <c r="I405" i="6"/>
  <c r="J404" i="6"/>
  <c r="K404" i="6"/>
  <c r="M404" i="6" s="1"/>
  <c r="D406" i="6"/>
  <c r="F406" i="6" s="1"/>
  <c r="C407" i="6"/>
  <c r="B408" i="6"/>
  <c r="O408" i="6" s="1"/>
  <c r="A409" i="6"/>
  <c r="A410" i="7"/>
  <c r="B409" i="7"/>
  <c r="O409" i="7" s="1"/>
  <c r="A408" i="5"/>
  <c r="B407" i="5"/>
  <c r="D403" i="2"/>
  <c r="A405" i="2"/>
  <c r="B404" i="2"/>
  <c r="C404" i="2" s="1"/>
  <c r="T408" i="7" l="1"/>
  <c r="V408" i="7" s="1"/>
  <c r="W408" i="7" s="1"/>
  <c r="X408" i="7" s="1"/>
  <c r="Q409" i="7"/>
  <c r="R409" i="7"/>
  <c r="T409" i="7" s="1"/>
  <c r="V409" i="7" s="1"/>
  <c r="W409" i="7" s="1"/>
  <c r="X409" i="7" s="1"/>
  <c r="P409" i="7"/>
  <c r="S409" i="7" s="1"/>
  <c r="C407" i="5"/>
  <c r="D407" i="5"/>
  <c r="E407" i="6"/>
  <c r="R408" i="6"/>
  <c r="P408" i="6"/>
  <c r="U408" i="6"/>
  <c r="W408" i="6"/>
  <c r="X408" i="6" s="1"/>
  <c r="Q408" i="6"/>
  <c r="V408" i="6" s="1"/>
  <c r="T408" i="6"/>
  <c r="S408" i="6"/>
  <c r="G406" i="6"/>
  <c r="N404" i="6"/>
  <c r="I407" i="7"/>
  <c r="H407" i="7"/>
  <c r="L407" i="7" s="1"/>
  <c r="C409" i="7"/>
  <c r="G409" i="7" s="1"/>
  <c r="K405" i="7"/>
  <c r="M405" i="7" s="1"/>
  <c r="N405" i="7" s="1"/>
  <c r="J405" i="7"/>
  <c r="L405" i="7"/>
  <c r="E408" i="7"/>
  <c r="D408" i="7"/>
  <c r="F408" i="7" s="1"/>
  <c r="I406" i="7"/>
  <c r="H406" i="7"/>
  <c r="J405" i="6"/>
  <c r="K405" i="6"/>
  <c r="M405" i="6" s="1"/>
  <c r="H406" i="6"/>
  <c r="L406" i="6" s="1"/>
  <c r="I406" i="6"/>
  <c r="D407" i="6"/>
  <c r="G407" i="6" s="1"/>
  <c r="C408" i="6"/>
  <c r="B409" i="6"/>
  <c r="O409" i="6" s="1"/>
  <c r="A410" i="6"/>
  <c r="A411" i="7"/>
  <c r="B410" i="7"/>
  <c r="O410" i="7" s="1"/>
  <c r="A409" i="5"/>
  <c r="B408" i="5"/>
  <c r="D404" i="2"/>
  <c r="B405" i="2"/>
  <c r="C405" i="2" s="1"/>
  <c r="A406" i="2"/>
  <c r="C408" i="5" l="1"/>
  <c r="D408" i="5"/>
  <c r="J406" i="6"/>
  <c r="W409" i="6"/>
  <c r="X409" i="6" s="1"/>
  <c r="P409" i="6"/>
  <c r="R409" i="6"/>
  <c r="T409" i="6"/>
  <c r="U409" i="6"/>
  <c r="Q409" i="6"/>
  <c r="V409" i="6" s="1"/>
  <c r="S409" i="6"/>
  <c r="F407" i="6"/>
  <c r="I407" i="6" s="1"/>
  <c r="U409" i="7"/>
  <c r="R410" i="7"/>
  <c r="Q410" i="7"/>
  <c r="P410" i="7"/>
  <c r="S410" i="7" s="1"/>
  <c r="T410" i="7" s="1"/>
  <c r="N405" i="6"/>
  <c r="I408" i="7"/>
  <c r="C410" i="7"/>
  <c r="G410" i="7" s="1"/>
  <c r="H408" i="7"/>
  <c r="L408" i="7" s="1"/>
  <c r="J406" i="7"/>
  <c r="K406" i="7"/>
  <c r="M406" i="7" s="1"/>
  <c r="N406" i="7" s="1"/>
  <c r="L406" i="7"/>
  <c r="D409" i="7"/>
  <c r="F409" i="7" s="1"/>
  <c r="E409" i="7"/>
  <c r="J407" i="7"/>
  <c r="K407" i="7"/>
  <c r="M407" i="7" s="1"/>
  <c r="N407" i="7" s="1"/>
  <c r="K406" i="6"/>
  <c r="M406" i="6" s="1"/>
  <c r="N406" i="6" s="1"/>
  <c r="E408" i="6"/>
  <c r="H407" i="6"/>
  <c r="L407" i="6" s="1"/>
  <c r="D408" i="6"/>
  <c r="F408" i="6" s="1"/>
  <c r="C409" i="6"/>
  <c r="A411" i="6"/>
  <c r="B410" i="6"/>
  <c r="O410" i="6" s="1"/>
  <c r="A412" i="7"/>
  <c r="B411" i="7"/>
  <c r="O411" i="7" s="1"/>
  <c r="A410" i="5"/>
  <c r="B409" i="5"/>
  <c r="B406" i="2"/>
  <c r="C406" i="2" s="1"/>
  <c r="A407" i="2"/>
  <c r="D405" i="2"/>
  <c r="U410" i="7" l="1"/>
  <c r="P410" i="6"/>
  <c r="U410" i="6"/>
  <c r="W410" i="6"/>
  <c r="X410" i="6" s="1"/>
  <c r="Q410" i="6"/>
  <c r="V410" i="6" s="1"/>
  <c r="S410" i="6"/>
  <c r="T410" i="6"/>
  <c r="R410" i="6"/>
  <c r="V410" i="7"/>
  <c r="W410" i="7" s="1"/>
  <c r="X410" i="7" s="1"/>
  <c r="D409" i="5"/>
  <c r="C409" i="5"/>
  <c r="Q411" i="7"/>
  <c r="U411" i="7" s="1"/>
  <c r="R411" i="7"/>
  <c r="P411" i="7"/>
  <c r="S411" i="7" s="1"/>
  <c r="T411" i="7"/>
  <c r="V411" i="7" s="1"/>
  <c r="W411" i="7" s="1"/>
  <c r="X411" i="7" s="1"/>
  <c r="G408" i="6"/>
  <c r="I409" i="7"/>
  <c r="C411" i="7"/>
  <c r="G411" i="7" s="1"/>
  <c r="H409" i="7"/>
  <c r="J408" i="7"/>
  <c r="K408" i="7"/>
  <c r="M408" i="7" s="1"/>
  <c r="N408" i="7" s="1"/>
  <c r="E410" i="7"/>
  <c r="D410" i="7"/>
  <c r="F410" i="7" s="1"/>
  <c r="E409" i="6"/>
  <c r="J407" i="6"/>
  <c r="K407" i="6"/>
  <c r="M407" i="6" s="1"/>
  <c r="H408" i="6"/>
  <c r="L408" i="6" s="1"/>
  <c r="I408" i="6"/>
  <c r="D409" i="6"/>
  <c r="F409" i="6" s="1"/>
  <c r="C410" i="6"/>
  <c r="A412" i="6"/>
  <c r="B411" i="6"/>
  <c r="O411" i="6" s="1"/>
  <c r="A413" i="7"/>
  <c r="B412" i="7"/>
  <c r="O412" i="7" s="1"/>
  <c r="A411" i="5"/>
  <c r="B410" i="5"/>
  <c r="A408" i="2"/>
  <c r="B407" i="2"/>
  <c r="C407" i="2" s="1"/>
  <c r="D406" i="2"/>
  <c r="R412" i="7" l="1"/>
  <c r="P412" i="7"/>
  <c r="S412" i="7" s="1"/>
  <c r="Q412" i="7"/>
  <c r="U412" i="7" s="1"/>
  <c r="T412" i="7"/>
  <c r="V412" i="7" s="1"/>
  <c r="W412" i="7" s="1"/>
  <c r="X412" i="7" s="1"/>
  <c r="N407" i="6"/>
  <c r="E410" i="6"/>
  <c r="U411" i="6"/>
  <c r="S411" i="6"/>
  <c r="W411" i="6"/>
  <c r="X411" i="6" s="1"/>
  <c r="T411" i="6"/>
  <c r="R411" i="6"/>
  <c r="Q411" i="6"/>
  <c r="V411" i="6" s="1"/>
  <c r="P411" i="6"/>
  <c r="C410" i="5"/>
  <c r="D410" i="5"/>
  <c r="G409" i="6"/>
  <c r="H410" i="7"/>
  <c r="L410" i="7" s="1"/>
  <c r="J409" i="7"/>
  <c r="K409" i="7"/>
  <c r="M409" i="7" s="1"/>
  <c r="N409" i="7" s="1"/>
  <c r="E411" i="7"/>
  <c r="D411" i="7"/>
  <c r="F411" i="7" s="1"/>
  <c r="I410" i="7"/>
  <c r="L409" i="7"/>
  <c r="C412" i="7"/>
  <c r="G412" i="7" s="1"/>
  <c r="K408" i="6"/>
  <c r="M408" i="6" s="1"/>
  <c r="J408" i="6"/>
  <c r="H409" i="6"/>
  <c r="L409" i="6" s="1"/>
  <c r="I409" i="6"/>
  <c r="D410" i="6"/>
  <c r="F410" i="6" s="1"/>
  <c r="C411" i="6"/>
  <c r="B412" i="6"/>
  <c r="O412" i="6" s="1"/>
  <c r="A413" i="6"/>
  <c r="A414" i="7"/>
  <c r="B413" i="7"/>
  <c r="O413" i="7" s="1"/>
  <c r="A412" i="5"/>
  <c r="B411" i="5"/>
  <c r="D407" i="2"/>
  <c r="A409" i="2"/>
  <c r="B408" i="2"/>
  <c r="C408" i="2" s="1"/>
  <c r="E411" i="6" l="1"/>
  <c r="G410" i="6"/>
  <c r="Q413" i="7"/>
  <c r="R413" i="7"/>
  <c r="P413" i="7"/>
  <c r="S413" i="7" s="1"/>
  <c r="U413" i="7"/>
  <c r="T413" i="7"/>
  <c r="V413" i="7" s="1"/>
  <c r="W413" i="7" s="1"/>
  <c r="X413" i="7" s="1"/>
  <c r="C411" i="5"/>
  <c r="D411" i="5"/>
  <c r="Q412" i="6"/>
  <c r="V412" i="6" s="1"/>
  <c r="S412" i="6"/>
  <c r="T412" i="6"/>
  <c r="R412" i="6"/>
  <c r="P412" i="6"/>
  <c r="U412" i="6"/>
  <c r="W412" i="6"/>
  <c r="X412" i="6" s="1"/>
  <c r="N408" i="6"/>
  <c r="K410" i="7"/>
  <c r="M410" i="7" s="1"/>
  <c r="N410" i="7" s="1"/>
  <c r="J410" i="7"/>
  <c r="I411" i="7"/>
  <c r="H411" i="7"/>
  <c r="L411" i="7" s="1"/>
  <c r="C413" i="7"/>
  <c r="G413" i="7" s="1"/>
  <c r="D412" i="7"/>
  <c r="F412" i="7" s="1"/>
  <c r="E412" i="7"/>
  <c r="K409" i="6"/>
  <c r="M409" i="6" s="1"/>
  <c r="J409" i="6"/>
  <c r="I410" i="6"/>
  <c r="H410" i="6"/>
  <c r="L410" i="6" s="1"/>
  <c r="D411" i="6"/>
  <c r="F411" i="6" s="1"/>
  <c r="C412" i="6"/>
  <c r="B413" i="6"/>
  <c r="O413" i="6" s="1"/>
  <c r="A414" i="6"/>
  <c r="A415" i="7"/>
  <c r="B414" i="7"/>
  <c r="O414" i="7" s="1"/>
  <c r="A413" i="5"/>
  <c r="B412" i="5"/>
  <c r="D408" i="2"/>
  <c r="B409" i="2"/>
  <c r="C409" i="2" s="1"/>
  <c r="A410" i="2"/>
  <c r="R414" i="7" l="1"/>
  <c r="Q414" i="7"/>
  <c r="U414" i="7" s="1"/>
  <c r="P414" i="7"/>
  <c r="S414" i="7" s="1"/>
  <c r="T414" i="7"/>
  <c r="V414" i="7" s="1"/>
  <c r="W414" i="7" s="1"/>
  <c r="X414" i="7" s="1"/>
  <c r="T413" i="6"/>
  <c r="W413" i="6"/>
  <c r="X413" i="6" s="1"/>
  <c r="P413" i="6"/>
  <c r="U413" i="6"/>
  <c r="S413" i="6"/>
  <c r="Q413" i="6"/>
  <c r="V413" i="6" s="1"/>
  <c r="R413" i="6"/>
  <c r="G411" i="6"/>
  <c r="C412" i="5"/>
  <c r="D412" i="5"/>
  <c r="N409" i="6"/>
  <c r="J411" i="7"/>
  <c r="K411" i="7"/>
  <c r="M411" i="7" s="1"/>
  <c r="N411" i="7" s="1"/>
  <c r="H412" i="7"/>
  <c r="L412" i="7" s="1"/>
  <c r="I412" i="7"/>
  <c r="E413" i="7"/>
  <c r="D413" i="7"/>
  <c r="F413" i="7" s="1"/>
  <c r="C414" i="7"/>
  <c r="G414" i="7" s="1"/>
  <c r="E412" i="6"/>
  <c r="K410" i="6"/>
  <c r="M410" i="6" s="1"/>
  <c r="H411" i="6"/>
  <c r="L411" i="6" s="1"/>
  <c r="I411" i="6"/>
  <c r="D412" i="6"/>
  <c r="F412" i="6" s="1"/>
  <c r="J410" i="6"/>
  <c r="N410" i="6" s="1"/>
  <c r="C413" i="6"/>
  <c r="A415" i="6"/>
  <c r="B414" i="6"/>
  <c r="O414" i="6" s="1"/>
  <c r="A416" i="7"/>
  <c r="B415" i="7"/>
  <c r="O415" i="7" s="1"/>
  <c r="A414" i="5"/>
  <c r="B413" i="5"/>
  <c r="B410" i="2"/>
  <c r="C410" i="2" s="1"/>
  <c r="A411" i="2"/>
  <c r="D409" i="2"/>
  <c r="P415" i="7" l="1"/>
  <c r="S415" i="7" s="1"/>
  <c r="R415" i="7"/>
  <c r="U415" i="7" s="1"/>
  <c r="Q415" i="7"/>
  <c r="G412" i="6"/>
  <c r="H412" i="6" s="1"/>
  <c r="L412" i="6" s="1"/>
  <c r="D413" i="5"/>
  <c r="C413" i="5"/>
  <c r="Q414" i="6"/>
  <c r="V414" i="6" s="1"/>
  <c r="S414" i="6"/>
  <c r="T414" i="6"/>
  <c r="R414" i="6"/>
  <c r="P414" i="6"/>
  <c r="U414" i="6"/>
  <c r="W414" i="6"/>
  <c r="X414" i="6" s="1"/>
  <c r="J412" i="7"/>
  <c r="K411" i="6"/>
  <c r="M411" i="6" s="1"/>
  <c r="K412" i="7"/>
  <c r="M412" i="7" s="1"/>
  <c r="N412" i="7" s="1"/>
  <c r="D414" i="7"/>
  <c r="F414" i="7" s="1"/>
  <c r="E414" i="7"/>
  <c r="C415" i="7"/>
  <c r="G415" i="7" s="1"/>
  <c r="J411" i="6"/>
  <c r="N411" i="6" s="1"/>
  <c r="I412" i="6"/>
  <c r="D413" i="6"/>
  <c r="F413" i="6" s="1"/>
  <c r="E413" i="6"/>
  <c r="C414" i="6"/>
  <c r="A416" i="6"/>
  <c r="B415" i="6"/>
  <c r="O415" i="6" s="1"/>
  <c r="A417" i="7"/>
  <c r="B416" i="7"/>
  <c r="O416" i="7" s="1"/>
  <c r="A415" i="5"/>
  <c r="B414" i="5"/>
  <c r="A412" i="2"/>
  <c r="B411" i="2"/>
  <c r="C411" i="2" s="1"/>
  <c r="D410" i="2"/>
  <c r="R416" i="7" l="1"/>
  <c r="T416" i="7" s="1"/>
  <c r="Q416" i="7"/>
  <c r="P416" i="7"/>
  <c r="S416" i="7" s="1"/>
  <c r="U416" i="7" s="1"/>
  <c r="D414" i="5"/>
  <c r="C414" i="5"/>
  <c r="T415" i="7"/>
  <c r="V415" i="7" s="1"/>
  <c r="W415" i="7" s="1"/>
  <c r="X415" i="7" s="1"/>
  <c r="W415" i="6"/>
  <c r="X415" i="6" s="1"/>
  <c r="T415" i="6"/>
  <c r="R415" i="6"/>
  <c r="P415" i="6"/>
  <c r="U415" i="6"/>
  <c r="S415" i="6"/>
  <c r="Q415" i="6"/>
  <c r="V415" i="6" s="1"/>
  <c r="G413" i="6"/>
  <c r="H414" i="7"/>
  <c r="L414" i="7" s="1"/>
  <c r="I414" i="7"/>
  <c r="D415" i="7"/>
  <c r="F415" i="7" s="1"/>
  <c r="E415" i="7"/>
  <c r="H413" i="7"/>
  <c r="I413" i="7"/>
  <c r="C416" i="7"/>
  <c r="G416" i="7" s="1"/>
  <c r="K412" i="6"/>
  <c r="M412" i="6" s="1"/>
  <c r="J412" i="6"/>
  <c r="I413" i="6"/>
  <c r="H413" i="6"/>
  <c r="L413" i="6" s="1"/>
  <c r="D414" i="6"/>
  <c r="F414" i="6" s="1"/>
  <c r="E414" i="6"/>
  <c r="C415" i="6"/>
  <c r="B416" i="6"/>
  <c r="O416" i="6" s="1"/>
  <c r="A417" i="6"/>
  <c r="A418" i="7"/>
  <c r="B417" i="7"/>
  <c r="O417" i="7" s="1"/>
  <c r="A416" i="5"/>
  <c r="B415" i="5"/>
  <c r="D411" i="2"/>
  <c r="A413" i="2"/>
  <c r="B412" i="2"/>
  <c r="C412" i="2" s="1"/>
  <c r="U416" i="6" l="1"/>
  <c r="W416" i="6"/>
  <c r="X416" i="6" s="1"/>
  <c r="Q416" i="6"/>
  <c r="V416" i="6" s="1"/>
  <c r="S416" i="6"/>
  <c r="T416" i="6"/>
  <c r="P416" i="6"/>
  <c r="R416" i="6"/>
  <c r="P417" i="7"/>
  <c r="S417" i="7" s="1"/>
  <c r="Q417" i="7"/>
  <c r="R417" i="7"/>
  <c r="T417" i="7" s="1"/>
  <c r="V417" i="7" s="1"/>
  <c r="W417" i="7" s="1"/>
  <c r="X417" i="7" s="1"/>
  <c r="U417" i="7"/>
  <c r="V416" i="7"/>
  <c r="W416" i="7" s="1"/>
  <c r="X416" i="7" s="1"/>
  <c r="D415" i="5"/>
  <c r="C415" i="5"/>
  <c r="G414" i="6"/>
  <c r="J414" i="7"/>
  <c r="N412" i="6"/>
  <c r="K414" i="7"/>
  <c r="M414" i="7" s="1"/>
  <c r="N414" i="7" s="1"/>
  <c r="I415" i="7"/>
  <c r="H415" i="7"/>
  <c r="C417" i="7"/>
  <c r="G417" i="7" s="1"/>
  <c r="K413" i="7"/>
  <c r="M413" i="7" s="1"/>
  <c r="N413" i="7" s="1"/>
  <c r="J413" i="7"/>
  <c r="L413" i="7"/>
  <c r="E416" i="7"/>
  <c r="D416" i="7"/>
  <c r="F416" i="7" s="1"/>
  <c r="J413" i="6"/>
  <c r="K413" i="6"/>
  <c r="M413" i="6" s="1"/>
  <c r="H414" i="6"/>
  <c r="L414" i="6" s="1"/>
  <c r="I414" i="6"/>
  <c r="D415" i="6"/>
  <c r="F415" i="6" s="1"/>
  <c r="E415" i="6"/>
  <c r="C416" i="6"/>
  <c r="B417" i="6"/>
  <c r="O417" i="6" s="1"/>
  <c r="A418" i="6"/>
  <c r="A419" i="7"/>
  <c r="B418" i="7"/>
  <c r="O418" i="7" s="1"/>
  <c r="A417" i="5"/>
  <c r="B416" i="5"/>
  <c r="D412" i="2"/>
  <c r="B413" i="2"/>
  <c r="C413" i="2" s="1"/>
  <c r="A414" i="2"/>
  <c r="U417" i="6" l="1"/>
  <c r="S417" i="6"/>
  <c r="Q417" i="6"/>
  <c r="V417" i="6" s="1"/>
  <c r="W417" i="6"/>
  <c r="X417" i="6" s="1"/>
  <c r="T417" i="6"/>
  <c r="P417" i="6"/>
  <c r="R417" i="6"/>
  <c r="R418" i="7"/>
  <c r="T418" i="7" s="1"/>
  <c r="Q418" i="7"/>
  <c r="P418" i="7"/>
  <c r="S418" i="7" s="1"/>
  <c r="U418" i="7"/>
  <c r="G415" i="6"/>
  <c r="C416" i="5"/>
  <c r="D416" i="5"/>
  <c r="N413" i="6"/>
  <c r="I416" i="7"/>
  <c r="J415" i="7"/>
  <c r="K415" i="7"/>
  <c r="M415" i="7" s="1"/>
  <c r="N415" i="7" s="1"/>
  <c r="L415" i="7"/>
  <c r="H416" i="7"/>
  <c r="C418" i="7"/>
  <c r="G418" i="7" s="1"/>
  <c r="D417" i="7"/>
  <c r="F417" i="7" s="1"/>
  <c r="E417" i="7"/>
  <c r="J414" i="6"/>
  <c r="K414" i="6"/>
  <c r="M414" i="6" s="1"/>
  <c r="H415" i="6"/>
  <c r="L415" i="6" s="1"/>
  <c r="I415" i="6"/>
  <c r="D416" i="6"/>
  <c r="F416" i="6" s="1"/>
  <c r="E416" i="6"/>
  <c r="C417" i="6"/>
  <c r="A419" i="6"/>
  <c r="B418" i="6"/>
  <c r="O418" i="6" s="1"/>
  <c r="A420" i="7"/>
  <c r="B419" i="7"/>
  <c r="O419" i="7" s="1"/>
  <c r="A418" i="5"/>
  <c r="B417" i="5"/>
  <c r="B414" i="2"/>
  <c r="C414" i="2" s="1"/>
  <c r="A415" i="2"/>
  <c r="D413" i="2"/>
  <c r="P419" i="7" l="1"/>
  <c r="Q419" i="7"/>
  <c r="R419" i="7"/>
  <c r="U419" i="7" s="1"/>
  <c r="S419" i="7"/>
  <c r="D417" i="5"/>
  <c r="C417" i="5"/>
  <c r="S418" i="6"/>
  <c r="T418" i="6"/>
  <c r="R418" i="6"/>
  <c r="P418" i="6"/>
  <c r="U418" i="6"/>
  <c r="W418" i="6"/>
  <c r="X418" i="6" s="1"/>
  <c r="Q418" i="6"/>
  <c r="V418" i="6" s="1"/>
  <c r="N414" i="6"/>
  <c r="G416" i="6"/>
  <c r="V418" i="7"/>
  <c r="W418" i="7" s="1"/>
  <c r="X418" i="7" s="1"/>
  <c r="H417" i="7"/>
  <c r="K417" i="7" s="1"/>
  <c r="M417" i="7" s="1"/>
  <c r="N417" i="7" s="1"/>
  <c r="C419" i="7"/>
  <c r="G419" i="7" s="1"/>
  <c r="E418" i="7"/>
  <c r="D418" i="7"/>
  <c r="F418" i="7" s="1"/>
  <c r="L416" i="7"/>
  <c r="J416" i="7"/>
  <c r="K416" i="7"/>
  <c r="M416" i="7" s="1"/>
  <c r="N416" i="7" s="1"/>
  <c r="I417" i="7"/>
  <c r="K415" i="6"/>
  <c r="M415" i="6" s="1"/>
  <c r="J415" i="6"/>
  <c r="H416" i="6"/>
  <c r="L416" i="6" s="1"/>
  <c r="I416" i="6"/>
  <c r="D417" i="6"/>
  <c r="F417" i="6" s="1"/>
  <c r="E417" i="6"/>
  <c r="C418" i="6"/>
  <c r="B419" i="6"/>
  <c r="O419" i="6" s="1"/>
  <c r="A420" i="6"/>
  <c r="A421" i="7"/>
  <c r="B420" i="7"/>
  <c r="O420" i="7" s="1"/>
  <c r="A419" i="5"/>
  <c r="B418" i="5"/>
  <c r="A416" i="2"/>
  <c r="B415" i="2"/>
  <c r="C415" i="2" s="1"/>
  <c r="D414" i="2"/>
  <c r="G417" i="6" l="1"/>
  <c r="R420" i="7"/>
  <c r="U420" i="7" s="1"/>
  <c r="P420" i="7"/>
  <c r="S420" i="7" s="1"/>
  <c r="Q420" i="7"/>
  <c r="T420" i="7" s="1"/>
  <c r="V420" i="7" s="1"/>
  <c r="W420" i="7" s="1"/>
  <c r="X420" i="7" s="1"/>
  <c r="T419" i="7"/>
  <c r="V419" i="7" s="1"/>
  <c r="W419" i="7" s="1"/>
  <c r="X419" i="7" s="1"/>
  <c r="C418" i="5"/>
  <c r="D418" i="5"/>
  <c r="P419" i="6"/>
  <c r="U419" i="6"/>
  <c r="S419" i="6"/>
  <c r="Q419" i="6"/>
  <c r="V419" i="6" s="1"/>
  <c r="W419" i="6"/>
  <c r="X419" i="6" s="1"/>
  <c r="R419" i="6"/>
  <c r="T419" i="6"/>
  <c r="E418" i="6"/>
  <c r="L417" i="7"/>
  <c r="N415" i="6"/>
  <c r="J417" i="7"/>
  <c r="E419" i="7"/>
  <c r="D419" i="7"/>
  <c r="F419" i="7" s="1"/>
  <c r="H419" i="7" s="1"/>
  <c r="K419" i="7" s="1"/>
  <c r="M419" i="7" s="1"/>
  <c r="N419" i="7" s="1"/>
  <c r="C420" i="7"/>
  <c r="G420" i="7" s="1"/>
  <c r="J416" i="6"/>
  <c r="K416" i="6"/>
  <c r="M416" i="6" s="1"/>
  <c r="I417" i="6"/>
  <c r="H417" i="6"/>
  <c r="L417" i="6" s="1"/>
  <c r="D418" i="6"/>
  <c r="F418" i="6" s="1"/>
  <c r="C419" i="6"/>
  <c r="B420" i="6"/>
  <c r="O420" i="6" s="1"/>
  <c r="A421" i="6"/>
  <c r="A422" i="7"/>
  <c r="B421" i="7"/>
  <c r="O421" i="7" s="1"/>
  <c r="A420" i="5"/>
  <c r="B419" i="5"/>
  <c r="D415" i="2"/>
  <c r="A417" i="2"/>
  <c r="B416" i="2"/>
  <c r="C416" i="2" s="1"/>
  <c r="C419" i="5" l="1"/>
  <c r="D419" i="5"/>
  <c r="E419" i="6"/>
  <c r="G418" i="6"/>
  <c r="P420" i="6"/>
  <c r="U420" i="6"/>
  <c r="W420" i="6"/>
  <c r="X420" i="6" s="1"/>
  <c r="Q420" i="6"/>
  <c r="V420" i="6" s="1"/>
  <c r="S420" i="6"/>
  <c r="T420" i="6"/>
  <c r="R420" i="6"/>
  <c r="P421" i="7"/>
  <c r="R421" i="7"/>
  <c r="U421" i="7" s="1"/>
  <c r="Q421" i="7"/>
  <c r="S421" i="7"/>
  <c r="T421" i="7" s="1"/>
  <c r="V421" i="7" s="1"/>
  <c r="W421" i="7" s="1"/>
  <c r="X421" i="7" s="1"/>
  <c r="N416" i="6"/>
  <c r="I419" i="7"/>
  <c r="I418" i="7"/>
  <c r="H418" i="7"/>
  <c r="J419" i="7"/>
  <c r="C421" i="7"/>
  <c r="G421" i="7" s="1"/>
  <c r="D420" i="7"/>
  <c r="F420" i="7" s="1"/>
  <c r="E420" i="7"/>
  <c r="L419" i="7"/>
  <c r="K417" i="6"/>
  <c r="M417" i="6" s="1"/>
  <c r="J417" i="6"/>
  <c r="I418" i="6"/>
  <c r="H418" i="6"/>
  <c r="L418" i="6" s="1"/>
  <c r="D419" i="6"/>
  <c r="F419" i="6" s="1"/>
  <c r="C420" i="6"/>
  <c r="B421" i="6"/>
  <c r="O421" i="6" s="1"/>
  <c r="A422" i="6"/>
  <c r="A423" i="7"/>
  <c r="B422" i="7"/>
  <c r="O422" i="7" s="1"/>
  <c r="A421" i="5"/>
  <c r="B420" i="5"/>
  <c r="D416" i="2"/>
  <c r="B417" i="2"/>
  <c r="C417" i="2" s="1"/>
  <c r="A418" i="2"/>
  <c r="G419" i="6" l="1"/>
  <c r="C420" i="5"/>
  <c r="D420" i="5"/>
  <c r="U421" i="6"/>
  <c r="S421" i="6"/>
  <c r="Q421" i="6"/>
  <c r="V421" i="6" s="1"/>
  <c r="W421" i="6"/>
  <c r="X421" i="6" s="1"/>
  <c r="T421" i="6"/>
  <c r="R421" i="6"/>
  <c r="P421" i="6"/>
  <c r="R422" i="7"/>
  <c r="T422" i="7" s="1"/>
  <c r="V422" i="7" s="1"/>
  <c r="W422" i="7" s="1"/>
  <c r="X422" i="7" s="1"/>
  <c r="Q422" i="7"/>
  <c r="P422" i="7"/>
  <c r="S422" i="7" s="1"/>
  <c r="U422" i="7"/>
  <c r="E420" i="6"/>
  <c r="N417" i="6"/>
  <c r="I420" i="7"/>
  <c r="H420" i="7"/>
  <c r="D421" i="7"/>
  <c r="F421" i="7" s="1"/>
  <c r="E421" i="7"/>
  <c r="J418" i="7"/>
  <c r="K418" i="7"/>
  <c r="M418" i="7" s="1"/>
  <c r="N418" i="7" s="1"/>
  <c r="L418" i="7"/>
  <c r="C422" i="7"/>
  <c r="G422" i="7" s="1"/>
  <c r="K418" i="6"/>
  <c r="M418" i="6" s="1"/>
  <c r="J418" i="6"/>
  <c r="I419" i="6"/>
  <c r="H419" i="6"/>
  <c r="L419" i="6" s="1"/>
  <c r="D420" i="6"/>
  <c r="F420" i="6" s="1"/>
  <c r="C421" i="6"/>
  <c r="A423" i="6"/>
  <c r="B422" i="6"/>
  <c r="O422" i="6" s="1"/>
  <c r="A424" i="7"/>
  <c r="B423" i="7"/>
  <c r="O423" i="7" s="1"/>
  <c r="A422" i="5"/>
  <c r="B421" i="5"/>
  <c r="B418" i="2"/>
  <c r="C418" i="2" s="1"/>
  <c r="A419" i="2"/>
  <c r="D417" i="2"/>
  <c r="R423" i="7" l="1"/>
  <c r="Q423" i="7"/>
  <c r="P423" i="7"/>
  <c r="S423" i="7" s="1"/>
  <c r="T423" i="7" s="1"/>
  <c r="E421" i="6"/>
  <c r="R422" i="6"/>
  <c r="P422" i="6"/>
  <c r="U422" i="6"/>
  <c r="W422" i="6"/>
  <c r="X422" i="6" s="1"/>
  <c r="Q422" i="6"/>
  <c r="V422" i="6" s="1"/>
  <c r="S422" i="6"/>
  <c r="T422" i="6"/>
  <c r="D421" i="5"/>
  <c r="C421" i="5"/>
  <c r="G420" i="6"/>
  <c r="H420" i="6" s="1"/>
  <c r="L420" i="6" s="1"/>
  <c r="N418" i="6"/>
  <c r="I421" i="7"/>
  <c r="H421" i="7"/>
  <c r="C423" i="7"/>
  <c r="G423" i="7" s="1"/>
  <c r="E422" i="7"/>
  <c r="D422" i="7"/>
  <c r="K420" i="7"/>
  <c r="M420" i="7" s="1"/>
  <c r="N420" i="7" s="1"/>
  <c r="L420" i="7"/>
  <c r="J420" i="7"/>
  <c r="K419" i="6"/>
  <c r="M419" i="6" s="1"/>
  <c r="J419" i="6"/>
  <c r="N419" i="6" s="1"/>
  <c r="I420" i="6"/>
  <c r="D421" i="6"/>
  <c r="F421" i="6" s="1"/>
  <c r="C422" i="6"/>
  <c r="A424" i="6"/>
  <c r="B423" i="6"/>
  <c r="O423" i="6" s="1"/>
  <c r="A425" i="7"/>
  <c r="B424" i="7"/>
  <c r="O424" i="7" s="1"/>
  <c r="A423" i="5"/>
  <c r="B422" i="5"/>
  <c r="A420" i="2"/>
  <c r="B419" i="2"/>
  <c r="C419" i="2" s="1"/>
  <c r="D418" i="2"/>
  <c r="U423" i="7" l="1"/>
  <c r="R424" i="7"/>
  <c r="T424" i="7" s="1"/>
  <c r="V424" i="7" s="1"/>
  <c r="W424" i="7" s="1"/>
  <c r="X424" i="7" s="1"/>
  <c r="Q424" i="7"/>
  <c r="P424" i="7"/>
  <c r="S424" i="7" s="1"/>
  <c r="U424" i="7" s="1"/>
  <c r="G421" i="6"/>
  <c r="I421" i="6" s="1"/>
  <c r="V423" i="7"/>
  <c r="W423" i="7" s="1"/>
  <c r="X423" i="7" s="1"/>
  <c r="D422" i="5"/>
  <c r="C422" i="5"/>
  <c r="U423" i="6"/>
  <c r="S423" i="6"/>
  <c r="Q423" i="6"/>
  <c r="V423" i="6" s="1"/>
  <c r="W423" i="6"/>
  <c r="X423" i="6" s="1"/>
  <c r="T423" i="6"/>
  <c r="R423" i="6"/>
  <c r="P423" i="6"/>
  <c r="F422" i="7"/>
  <c r="H422" i="7" s="1"/>
  <c r="L422" i="7" s="1"/>
  <c r="C424" i="7"/>
  <c r="G424" i="7" s="1"/>
  <c r="E423" i="7"/>
  <c r="D423" i="7"/>
  <c r="F423" i="7" s="1"/>
  <c r="J421" i="7"/>
  <c r="K421" i="7"/>
  <c r="M421" i="7" s="1"/>
  <c r="N421" i="7" s="1"/>
  <c r="L421" i="7"/>
  <c r="K420" i="6"/>
  <c r="M420" i="6" s="1"/>
  <c r="J420" i="6"/>
  <c r="H421" i="6"/>
  <c r="L421" i="6" s="1"/>
  <c r="D422" i="6"/>
  <c r="F422" i="6" s="1"/>
  <c r="E422" i="6"/>
  <c r="J421" i="6"/>
  <c r="C423" i="6"/>
  <c r="B424" i="6"/>
  <c r="O424" i="6" s="1"/>
  <c r="A425" i="6"/>
  <c r="A426" i="7"/>
  <c r="B425" i="7"/>
  <c r="O425" i="7" s="1"/>
  <c r="A424" i="5"/>
  <c r="B423" i="5"/>
  <c r="D419" i="2"/>
  <c r="A421" i="2"/>
  <c r="B420" i="2"/>
  <c r="C420" i="2" s="1"/>
  <c r="D423" i="5" l="1"/>
  <c r="C423" i="5"/>
  <c r="N420" i="6"/>
  <c r="G422" i="6"/>
  <c r="S424" i="6"/>
  <c r="P424" i="6"/>
  <c r="R424" i="6"/>
  <c r="T424" i="6"/>
  <c r="U424" i="6"/>
  <c r="W424" i="6"/>
  <c r="X424" i="6" s="1"/>
  <c r="Q424" i="6"/>
  <c r="V424" i="6" s="1"/>
  <c r="Q425" i="7"/>
  <c r="U425" i="7" s="1"/>
  <c r="R425" i="7"/>
  <c r="P425" i="7"/>
  <c r="S425" i="7"/>
  <c r="T425" i="7"/>
  <c r="V425" i="7" s="1"/>
  <c r="W425" i="7" s="1"/>
  <c r="X425" i="7" s="1"/>
  <c r="J422" i="7"/>
  <c r="K422" i="7"/>
  <c r="M422" i="7" s="1"/>
  <c r="N422" i="7" s="1"/>
  <c r="I422" i="7"/>
  <c r="I423" i="7"/>
  <c r="H423" i="7"/>
  <c r="L423" i="7" s="1"/>
  <c r="C425" i="7"/>
  <c r="G425" i="7" s="1"/>
  <c r="E424" i="7"/>
  <c r="D424" i="7"/>
  <c r="F424" i="7" s="1"/>
  <c r="K421" i="6"/>
  <c r="M421" i="6" s="1"/>
  <c r="N421" i="6" s="1"/>
  <c r="H422" i="6"/>
  <c r="L422" i="6" s="1"/>
  <c r="I422" i="6"/>
  <c r="D423" i="6"/>
  <c r="F423" i="6" s="1"/>
  <c r="E423" i="6"/>
  <c r="C424" i="6"/>
  <c r="B425" i="6"/>
  <c r="O425" i="6" s="1"/>
  <c r="A426" i="6"/>
  <c r="A427" i="7"/>
  <c r="B426" i="7"/>
  <c r="O426" i="7" s="1"/>
  <c r="A425" i="5"/>
  <c r="B424" i="5"/>
  <c r="D420" i="2"/>
  <c r="B421" i="2"/>
  <c r="C421" i="2" s="1"/>
  <c r="A422" i="2"/>
  <c r="R426" i="7" l="1"/>
  <c r="T426" i="7" s="1"/>
  <c r="V426" i="7" s="1"/>
  <c r="W426" i="7" s="1"/>
  <c r="X426" i="7" s="1"/>
  <c r="Q426" i="7"/>
  <c r="P426" i="7"/>
  <c r="S426" i="7" s="1"/>
  <c r="U426" i="7" s="1"/>
  <c r="C424" i="5"/>
  <c r="D424" i="5"/>
  <c r="G423" i="6"/>
  <c r="W425" i="6"/>
  <c r="X425" i="6" s="1"/>
  <c r="T425" i="6"/>
  <c r="R425" i="6"/>
  <c r="P425" i="6"/>
  <c r="U425" i="6"/>
  <c r="S425" i="6"/>
  <c r="Q425" i="6"/>
  <c r="V425" i="6" s="1"/>
  <c r="I424" i="7"/>
  <c r="H424" i="7"/>
  <c r="J424" i="7" s="1"/>
  <c r="K424" i="7"/>
  <c r="M424" i="7" s="1"/>
  <c r="N424" i="7" s="1"/>
  <c r="E425" i="7"/>
  <c r="D425" i="7"/>
  <c r="F425" i="7" s="1"/>
  <c r="C426" i="7"/>
  <c r="G426" i="7" s="1"/>
  <c r="J423" i="7"/>
  <c r="K423" i="7"/>
  <c r="M423" i="7" s="1"/>
  <c r="N423" i="7" s="1"/>
  <c r="J422" i="6"/>
  <c r="K422" i="6"/>
  <c r="M422" i="6" s="1"/>
  <c r="H423" i="6"/>
  <c r="L423" i="6" s="1"/>
  <c r="I423" i="6"/>
  <c r="D424" i="6"/>
  <c r="F424" i="6" s="1"/>
  <c r="E424" i="6"/>
  <c r="C425" i="6"/>
  <c r="A427" i="6"/>
  <c r="B426" i="6"/>
  <c r="O426" i="6" s="1"/>
  <c r="A428" i="7"/>
  <c r="B427" i="7"/>
  <c r="O427" i="7" s="1"/>
  <c r="A426" i="5"/>
  <c r="B425" i="5"/>
  <c r="B422" i="2"/>
  <c r="C422" i="2" s="1"/>
  <c r="A423" i="2"/>
  <c r="D421" i="2"/>
  <c r="Q427" i="7" l="1"/>
  <c r="R427" i="7"/>
  <c r="U427" i="7" s="1"/>
  <c r="P427" i="7"/>
  <c r="S427" i="7" s="1"/>
  <c r="D425" i="5"/>
  <c r="C425" i="5"/>
  <c r="P426" i="6"/>
  <c r="Q426" i="6"/>
  <c r="V426" i="6" s="1"/>
  <c r="W426" i="6"/>
  <c r="X426" i="6" s="1"/>
  <c r="U426" i="6"/>
  <c r="S426" i="6"/>
  <c r="T426" i="6"/>
  <c r="R426" i="6"/>
  <c r="G424" i="6"/>
  <c r="N422" i="6"/>
  <c r="L424" i="7"/>
  <c r="H425" i="7"/>
  <c r="J425" i="7" s="1"/>
  <c r="K425" i="7"/>
  <c r="M425" i="7" s="1"/>
  <c r="N425" i="7" s="1"/>
  <c r="C427" i="7"/>
  <c r="G427" i="7" s="1"/>
  <c r="I425" i="7"/>
  <c r="E426" i="7"/>
  <c r="D426" i="7"/>
  <c r="F426" i="7" s="1"/>
  <c r="J423" i="6"/>
  <c r="K423" i="6"/>
  <c r="M423" i="6" s="1"/>
  <c r="N423" i="6" s="1"/>
  <c r="H424" i="6"/>
  <c r="L424" i="6" s="1"/>
  <c r="I424" i="6"/>
  <c r="D425" i="6"/>
  <c r="F425" i="6" s="1"/>
  <c r="E425" i="6"/>
  <c r="C426" i="6"/>
  <c r="A428" i="6"/>
  <c r="B427" i="6"/>
  <c r="O427" i="6" s="1"/>
  <c r="A429" i="7"/>
  <c r="B428" i="7"/>
  <c r="O428" i="7" s="1"/>
  <c r="A427" i="5"/>
  <c r="B426" i="5"/>
  <c r="A424" i="2"/>
  <c r="B423" i="2"/>
  <c r="C423" i="2" s="1"/>
  <c r="D422" i="2"/>
  <c r="E426" i="6" l="1"/>
  <c r="T427" i="7"/>
  <c r="V427" i="7" s="1"/>
  <c r="W427" i="7" s="1"/>
  <c r="X427" i="7" s="1"/>
  <c r="R428" i="7"/>
  <c r="Q428" i="7"/>
  <c r="P428" i="7"/>
  <c r="S428" i="7" s="1"/>
  <c r="U428" i="7"/>
  <c r="T428" i="7"/>
  <c r="V428" i="7" s="1"/>
  <c r="W428" i="7" s="1"/>
  <c r="X428" i="7" s="1"/>
  <c r="C426" i="5"/>
  <c r="D426" i="5"/>
  <c r="W427" i="6"/>
  <c r="X427" i="6" s="1"/>
  <c r="T427" i="6"/>
  <c r="R427" i="6"/>
  <c r="P427" i="6"/>
  <c r="U427" i="6"/>
  <c r="S427" i="6"/>
  <c r="Q427" i="6"/>
  <c r="V427" i="6" s="1"/>
  <c r="G425" i="6"/>
  <c r="I425" i="6" s="1"/>
  <c r="L425" i="7"/>
  <c r="I426" i="7"/>
  <c r="H426" i="7"/>
  <c r="K426" i="7" s="1"/>
  <c r="M426" i="7" s="1"/>
  <c r="N426" i="7" s="1"/>
  <c r="E427" i="7"/>
  <c r="D427" i="7"/>
  <c r="F427" i="7" s="1"/>
  <c r="C428" i="7"/>
  <c r="G428" i="7" s="1"/>
  <c r="J424" i="6"/>
  <c r="K424" i="6"/>
  <c r="M424" i="6" s="1"/>
  <c r="N424" i="6"/>
  <c r="H425" i="6"/>
  <c r="L425" i="6" s="1"/>
  <c r="D426" i="6"/>
  <c r="F426" i="6" s="1"/>
  <c r="C427" i="6"/>
  <c r="B428" i="6"/>
  <c r="O428" i="6" s="1"/>
  <c r="A429" i="6"/>
  <c r="A430" i="7"/>
  <c r="B429" i="7"/>
  <c r="O429" i="7" s="1"/>
  <c r="A428" i="5"/>
  <c r="B427" i="5"/>
  <c r="D423" i="2"/>
  <c r="A425" i="2"/>
  <c r="B424" i="2"/>
  <c r="C424" i="2" s="1"/>
  <c r="C427" i="5" l="1"/>
  <c r="D427" i="5"/>
  <c r="J425" i="6"/>
  <c r="T428" i="6"/>
  <c r="R428" i="6"/>
  <c r="P428" i="6"/>
  <c r="U428" i="6"/>
  <c r="W428" i="6"/>
  <c r="X428" i="6" s="1"/>
  <c r="S428" i="6"/>
  <c r="Q428" i="6"/>
  <c r="V428" i="6" s="1"/>
  <c r="G426" i="6"/>
  <c r="P429" i="7"/>
  <c r="S429" i="7" s="1"/>
  <c r="Q429" i="7"/>
  <c r="R429" i="7"/>
  <c r="U429" i="7" s="1"/>
  <c r="E427" i="6"/>
  <c r="J426" i="7"/>
  <c r="L426" i="7"/>
  <c r="I427" i="7"/>
  <c r="C429" i="7"/>
  <c r="G429" i="7" s="1"/>
  <c r="D428" i="7"/>
  <c r="F428" i="7" s="1"/>
  <c r="E428" i="7"/>
  <c r="H427" i="7"/>
  <c r="K425" i="6"/>
  <c r="M425" i="6" s="1"/>
  <c r="N425" i="6" s="1"/>
  <c r="H426" i="6"/>
  <c r="L426" i="6" s="1"/>
  <c r="I426" i="6"/>
  <c r="D427" i="6"/>
  <c r="F427" i="6" s="1"/>
  <c r="C428" i="6"/>
  <c r="B429" i="6"/>
  <c r="O429" i="6" s="1"/>
  <c r="A430" i="6"/>
  <c r="A431" i="7"/>
  <c r="B430" i="7"/>
  <c r="O430" i="7" s="1"/>
  <c r="A429" i="5"/>
  <c r="B428" i="5"/>
  <c r="D424" i="2"/>
  <c r="B425" i="2"/>
  <c r="C425" i="2" s="1"/>
  <c r="A426" i="2"/>
  <c r="C428" i="5" l="1"/>
  <c r="D428" i="5"/>
  <c r="T429" i="6"/>
  <c r="R429" i="6"/>
  <c r="P429" i="6"/>
  <c r="U429" i="6"/>
  <c r="S429" i="6"/>
  <c r="Q429" i="6"/>
  <c r="V429" i="6" s="1"/>
  <c r="W429" i="6"/>
  <c r="X429" i="6" s="1"/>
  <c r="G427" i="6"/>
  <c r="R430" i="7"/>
  <c r="Q430" i="7"/>
  <c r="P430" i="7"/>
  <c r="S430" i="7" s="1"/>
  <c r="T429" i="7"/>
  <c r="V429" i="7" s="1"/>
  <c r="W429" i="7" s="1"/>
  <c r="X429" i="7" s="1"/>
  <c r="I428" i="7"/>
  <c r="H428" i="7"/>
  <c r="L427" i="7"/>
  <c r="K427" i="7"/>
  <c r="M427" i="7" s="1"/>
  <c r="N427" i="7" s="1"/>
  <c r="J427" i="7"/>
  <c r="E429" i="7"/>
  <c r="D429" i="7"/>
  <c r="F429" i="7" s="1"/>
  <c r="C430" i="7"/>
  <c r="G430" i="7" s="1"/>
  <c r="K426" i="6"/>
  <c r="M426" i="6" s="1"/>
  <c r="J426" i="6"/>
  <c r="N426" i="6" s="1"/>
  <c r="I427" i="6"/>
  <c r="H427" i="6"/>
  <c r="L427" i="6" s="1"/>
  <c r="D428" i="6"/>
  <c r="F428" i="6" s="1"/>
  <c r="E428" i="6"/>
  <c r="C429" i="6"/>
  <c r="A431" i="6"/>
  <c r="B430" i="6"/>
  <c r="O430" i="6" s="1"/>
  <c r="A432" i="7"/>
  <c r="B431" i="7"/>
  <c r="O431" i="7" s="1"/>
  <c r="A430" i="5"/>
  <c r="B429" i="5"/>
  <c r="B426" i="2"/>
  <c r="C426" i="2" s="1"/>
  <c r="A427" i="2"/>
  <c r="D425" i="2"/>
  <c r="G428" i="6" l="1"/>
  <c r="Q430" i="6"/>
  <c r="V430" i="6" s="1"/>
  <c r="W430" i="6"/>
  <c r="X430" i="6" s="1"/>
  <c r="T430" i="6"/>
  <c r="R430" i="6"/>
  <c r="P430" i="6"/>
  <c r="S430" i="6"/>
  <c r="U430" i="6"/>
  <c r="U430" i="7"/>
  <c r="T430" i="7"/>
  <c r="V430" i="7" s="1"/>
  <c r="W430" i="7" s="1"/>
  <c r="X430" i="7" s="1"/>
  <c r="C429" i="5"/>
  <c r="D429" i="5"/>
  <c r="P431" i="7"/>
  <c r="S431" i="7" s="1"/>
  <c r="T431" i="7" s="1"/>
  <c r="V431" i="7" s="1"/>
  <c r="W431" i="7" s="1"/>
  <c r="X431" i="7" s="1"/>
  <c r="R431" i="7"/>
  <c r="U431" i="7" s="1"/>
  <c r="Q431" i="7"/>
  <c r="G429" i="6"/>
  <c r="H429" i="7"/>
  <c r="J429" i="7" s="1"/>
  <c r="I429" i="7"/>
  <c r="C431" i="7"/>
  <c r="G431" i="7" s="1"/>
  <c r="E430" i="7"/>
  <c r="D430" i="7"/>
  <c r="F430" i="7" s="1"/>
  <c r="K428" i="7"/>
  <c r="M428" i="7" s="1"/>
  <c r="N428" i="7" s="1"/>
  <c r="J428" i="7"/>
  <c r="L428" i="7"/>
  <c r="K427" i="6"/>
  <c r="M427" i="6" s="1"/>
  <c r="J427" i="6"/>
  <c r="H428" i="6"/>
  <c r="L428" i="6" s="1"/>
  <c r="I428" i="6"/>
  <c r="D429" i="6"/>
  <c r="F429" i="6" s="1"/>
  <c r="E429" i="6"/>
  <c r="C430" i="6"/>
  <c r="A432" i="6"/>
  <c r="B431" i="6"/>
  <c r="O431" i="6" s="1"/>
  <c r="A433" i="7"/>
  <c r="B432" i="7"/>
  <c r="O432" i="7" s="1"/>
  <c r="A431" i="5"/>
  <c r="B430" i="5"/>
  <c r="A428" i="2"/>
  <c r="B427" i="2"/>
  <c r="C427" i="2" s="1"/>
  <c r="D426" i="2"/>
  <c r="E430" i="6" l="1"/>
  <c r="R432" i="7"/>
  <c r="T432" i="7" s="1"/>
  <c r="V432" i="7" s="1"/>
  <c r="W432" i="7" s="1"/>
  <c r="X432" i="7" s="1"/>
  <c r="Q432" i="7"/>
  <c r="P432" i="7"/>
  <c r="S432" i="7" s="1"/>
  <c r="U432" i="7"/>
  <c r="D430" i="5"/>
  <c r="C430" i="5"/>
  <c r="W431" i="6"/>
  <c r="X431" i="6" s="1"/>
  <c r="T431" i="6"/>
  <c r="R431" i="6"/>
  <c r="P431" i="6"/>
  <c r="U431" i="6"/>
  <c r="S431" i="6"/>
  <c r="Q431" i="6"/>
  <c r="V431" i="6" s="1"/>
  <c r="L429" i="7"/>
  <c r="N427" i="6"/>
  <c r="K429" i="7"/>
  <c r="M429" i="7" s="1"/>
  <c r="N429" i="7" s="1"/>
  <c r="I430" i="7"/>
  <c r="H430" i="7"/>
  <c r="J430" i="7" s="1"/>
  <c r="D431" i="7"/>
  <c r="F431" i="7" s="1"/>
  <c r="E431" i="7"/>
  <c r="C432" i="7"/>
  <c r="G432" i="7" s="1"/>
  <c r="J428" i="6"/>
  <c r="K428" i="6"/>
  <c r="M428" i="6" s="1"/>
  <c r="I429" i="6"/>
  <c r="H429" i="6"/>
  <c r="L429" i="6" s="1"/>
  <c r="D430" i="6"/>
  <c r="F430" i="6" s="1"/>
  <c r="C431" i="6"/>
  <c r="B432" i="6"/>
  <c r="O432" i="6" s="1"/>
  <c r="A433" i="6"/>
  <c r="A434" i="7"/>
  <c r="B433" i="7"/>
  <c r="O433" i="7" s="1"/>
  <c r="A432" i="5"/>
  <c r="B431" i="5"/>
  <c r="D427" i="2"/>
  <c r="A429" i="2"/>
  <c r="B428" i="2"/>
  <c r="C428" i="2" s="1"/>
  <c r="W432" i="6" l="1"/>
  <c r="X432" i="6" s="1"/>
  <c r="Q432" i="6"/>
  <c r="V432" i="6" s="1"/>
  <c r="S432" i="6"/>
  <c r="T432" i="6"/>
  <c r="R432" i="6"/>
  <c r="P432" i="6"/>
  <c r="U432" i="6"/>
  <c r="G430" i="6"/>
  <c r="C431" i="5"/>
  <c r="D431" i="5"/>
  <c r="P433" i="7"/>
  <c r="S433" i="7" s="1"/>
  <c r="U433" i="7" s="1"/>
  <c r="R433" i="7"/>
  <c r="Q433" i="7"/>
  <c r="K430" i="7"/>
  <c r="M430" i="7" s="1"/>
  <c r="N430" i="7" s="1"/>
  <c r="N428" i="6"/>
  <c r="L430" i="7"/>
  <c r="I431" i="7"/>
  <c r="H431" i="7"/>
  <c r="E432" i="7"/>
  <c r="D432" i="7"/>
  <c r="F432" i="7" s="1"/>
  <c r="C433" i="7"/>
  <c r="G433" i="7" s="1"/>
  <c r="J429" i="6"/>
  <c r="K429" i="6"/>
  <c r="M429" i="6" s="1"/>
  <c r="H430" i="6"/>
  <c r="L430" i="6" s="1"/>
  <c r="I430" i="6"/>
  <c r="E431" i="6"/>
  <c r="D431" i="6"/>
  <c r="F431" i="6" s="1"/>
  <c r="C432" i="6"/>
  <c r="B433" i="6"/>
  <c r="O433" i="6" s="1"/>
  <c r="A434" i="6"/>
  <c r="A435" i="7"/>
  <c r="B434" i="7"/>
  <c r="O434" i="7" s="1"/>
  <c r="A433" i="5"/>
  <c r="B432" i="5"/>
  <c r="D428" i="2"/>
  <c r="B429" i="2"/>
  <c r="C429" i="2" s="1"/>
  <c r="A430" i="2"/>
  <c r="T433" i="7" l="1"/>
  <c r="V433" i="7" s="1"/>
  <c r="W433" i="7" s="1"/>
  <c r="X433" i="7" s="1"/>
  <c r="G431" i="6"/>
  <c r="R434" i="7"/>
  <c r="T434" i="7" s="1"/>
  <c r="V434" i="7" s="1"/>
  <c r="W434" i="7" s="1"/>
  <c r="X434" i="7" s="1"/>
  <c r="Q434" i="7"/>
  <c r="P434" i="7"/>
  <c r="S434" i="7" s="1"/>
  <c r="U434" i="7" s="1"/>
  <c r="C432" i="5"/>
  <c r="D432" i="5"/>
  <c r="E432" i="6"/>
  <c r="U433" i="6"/>
  <c r="S433" i="6"/>
  <c r="Q433" i="6"/>
  <c r="V433" i="6" s="1"/>
  <c r="W433" i="6"/>
  <c r="X433" i="6" s="1"/>
  <c r="T433" i="6"/>
  <c r="R433" i="6"/>
  <c r="P433" i="6"/>
  <c r="N429" i="6"/>
  <c r="H432" i="7"/>
  <c r="K432" i="7" s="1"/>
  <c r="M432" i="7" s="1"/>
  <c r="N432" i="7" s="1"/>
  <c r="I432" i="7"/>
  <c r="K431" i="7"/>
  <c r="M431" i="7" s="1"/>
  <c r="N431" i="7" s="1"/>
  <c r="J431" i="7"/>
  <c r="C434" i="7"/>
  <c r="G434" i="7" s="1"/>
  <c r="D433" i="7"/>
  <c r="F433" i="7" s="1"/>
  <c r="E433" i="7"/>
  <c r="L431" i="7"/>
  <c r="J430" i="6"/>
  <c r="K430" i="6"/>
  <c r="M430" i="6" s="1"/>
  <c r="I431" i="6"/>
  <c r="H431" i="6"/>
  <c r="L431" i="6" s="1"/>
  <c r="D432" i="6"/>
  <c r="F432" i="6" s="1"/>
  <c r="C433" i="6"/>
  <c r="A435" i="6"/>
  <c r="B434" i="6"/>
  <c r="O434" i="6" s="1"/>
  <c r="A436" i="7"/>
  <c r="B435" i="7"/>
  <c r="O435" i="7" s="1"/>
  <c r="B433" i="5"/>
  <c r="A434" i="5"/>
  <c r="B430" i="2"/>
  <c r="C430" i="2" s="1"/>
  <c r="A431" i="2"/>
  <c r="D429" i="2"/>
  <c r="S434" i="6" l="1"/>
  <c r="T434" i="6"/>
  <c r="R434" i="6"/>
  <c r="P434" i="6"/>
  <c r="U434" i="6"/>
  <c r="W434" i="6"/>
  <c r="X434" i="6" s="1"/>
  <c r="Q434" i="6"/>
  <c r="V434" i="6" s="1"/>
  <c r="D433" i="5"/>
  <c r="C433" i="5"/>
  <c r="G432" i="6"/>
  <c r="I432" i="6" s="1"/>
  <c r="R435" i="7"/>
  <c r="Q435" i="7"/>
  <c r="U435" i="7" s="1"/>
  <c r="P435" i="7"/>
  <c r="S435" i="7"/>
  <c r="T435" i="7" s="1"/>
  <c r="V435" i="7" s="1"/>
  <c r="W435" i="7" s="1"/>
  <c r="X435" i="7" s="1"/>
  <c r="E433" i="6"/>
  <c r="J432" i="7"/>
  <c r="N430" i="6"/>
  <c r="L432" i="7"/>
  <c r="H433" i="7"/>
  <c r="K433" i="7" s="1"/>
  <c r="M433" i="7" s="1"/>
  <c r="N433" i="7" s="1"/>
  <c r="L433" i="7"/>
  <c r="C435" i="7"/>
  <c r="G435" i="7" s="1"/>
  <c r="E434" i="7"/>
  <c r="D434" i="7"/>
  <c r="F434" i="7" s="1"/>
  <c r="I433" i="7"/>
  <c r="K431" i="6"/>
  <c r="M431" i="6" s="1"/>
  <c r="H432" i="6"/>
  <c r="L432" i="6" s="1"/>
  <c r="D433" i="6"/>
  <c r="F433" i="6" s="1"/>
  <c r="J431" i="6"/>
  <c r="C434" i="6"/>
  <c r="A436" i="6"/>
  <c r="B435" i="6"/>
  <c r="O435" i="6" s="1"/>
  <c r="A437" i="7"/>
  <c r="B436" i="7"/>
  <c r="O436" i="7" s="1"/>
  <c r="B434" i="5"/>
  <c r="A435" i="5"/>
  <c r="A432" i="2"/>
  <c r="B431" i="2"/>
  <c r="C431" i="2" s="1"/>
  <c r="D430" i="2"/>
  <c r="P435" i="6" l="1"/>
  <c r="U435" i="6"/>
  <c r="S435" i="6"/>
  <c r="Q435" i="6"/>
  <c r="V435" i="6" s="1"/>
  <c r="W435" i="6"/>
  <c r="X435" i="6" s="1"/>
  <c r="T435" i="6"/>
  <c r="R435" i="6"/>
  <c r="C434" i="5"/>
  <c r="D434" i="5"/>
  <c r="R436" i="7"/>
  <c r="U436" i="7" s="1"/>
  <c r="P436" i="7"/>
  <c r="S436" i="7" s="1"/>
  <c r="Q436" i="7"/>
  <c r="T436" i="7" s="1"/>
  <c r="V436" i="7" s="1"/>
  <c r="W436" i="7" s="1"/>
  <c r="X436" i="7" s="1"/>
  <c r="E434" i="6"/>
  <c r="G433" i="6"/>
  <c r="J433" i="7"/>
  <c r="N431" i="6"/>
  <c r="C436" i="7"/>
  <c r="G436" i="7" s="1"/>
  <c r="E435" i="7"/>
  <c r="D435" i="7"/>
  <c r="F435" i="7" s="1"/>
  <c r="K432" i="6"/>
  <c r="M432" i="6" s="1"/>
  <c r="J432" i="6"/>
  <c r="H433" i="6"/>
  <c r="L433" i="6" s="1"/>
  <c r="I433" i="6"/>
  <c r="D434" i="6"/>
  <c r="F434" i="6" s="1"/>
  <c r="C435" i="6"/>
  <c r="B436" i="6"/>
  <c r="O436" i="6" s="1"/>
  <c r="A437" i="6"/>
  <c r="A438" i="7"/>
  <c r="B437" i="7"/>
  <c r="O437" i="7" s="1"/>
  <c r="A436" i="5"/>
  <c r="B435" i="5"/>
  <c r="D431" i="2"/>
  <c r="A433" i="2"/>
  <c r="B432" i="2"/>
  <c r="C432" i="2" s="1"/>
  <c r="G434" i="6" l="1"/>
  <c r="R437" i="7"/>
  <c r="U437" i="7" s="1"/>
  <c r="Q437" i="7"/>
  <c r="P437" i="7"/>
  <c r="S437" i="7" s="1"/>
  <c r="C435" i="5"/>
  <c r="D435" i="5"/>
  <c r="E435" i="6"/>
  <c r="T436" i="6"/>
  <c r="R436" i="6"/>
  <c r="P436" i="6"/>
  <c r="U436" i="6"/>
  <c r="W436" i="6"/>
  <c r="X436" i="6" s="1"/>
  <c r="Q436" i="6"/>
  <c r="V436" i="6" s="1"/>
  <c r="S436" i="6"/>
  <c r="N432" i="6"/>
  <c r="I435" i="7"/>
  <c r="D436" i="7"/>
  <c r="F436" i="7" s="1"/>
  <c r="E436" i="7"/>
  <c r="C437" i="7"/>
  <c r="G437" i="7" s="1"/>
  <c r="H435" i="7"/>
  <c r="I434" i="7"/>
  <c r="H434" i="7"/>
  <c r="I434" i="6"/>
  <c r="H434" i="6"/>
  <c r="L434" i="6" s="1"/>
  <c r="J433" i="6"/>
  <c r="K433" i="6"/>
  <c r="M433" i="6" s="1"/>
  <c r="D435" i="6"/>
  <c r="F435" i="6" s="1"/>
  <c r="C436" i="6"/>
  <c r="B437" i="6"/>
  <c r="O437" i="6" s="1"/>
  <c r="A438" i="6"/>
  <c r="A439" i="7"/>
  <c r="B438" i="7"/>
  <c r="O438" i="7" s="1"/>
  <c r="A437" i="5"/>
  <c r="B436" i="5"/>
  <c r="D432" i="2"/>
  <c r="B433" i="2"/>
  <c r="C433" i="2" s="1"/>
  <c r="A434" i="2"/>
  <c r="R438" i="7" l="1"/>
  <c r="T438" i="7" s="1"/>
  <c r="V438" i="7" s="1"/>
  <c r="W438" i="7" s="1"/>
  <c r="X438" i="7" s="1"/>
  <c r="Q438" i="7"/>
  <c r="U438" i="7" s="1"/>
  <c r="P438" i="7"/>
  <c r="S438" i="7" s="1"/>
  <c r="G435" i="6"/>
  <c r="T437" i="7"/>
  <c r="V437" i="7" s="1"/>
  <c r="W437" i="7" s="1"/>
  <c r="X437" i="7" s="1"/>
  <c r="U437" i="6"/>
  <c r="S437" i="6"/>
  <c r="Q437" i="6"/>
  <c r="V437" i="6" s="1"/>
  <c r="W437" i="6"/>
  <c r="X437" i="6" s="1"/>
  <c r="T437" i="6"/>
  <c r="P437" i="6"/>
  <c r="R437" i="6"/>
  <c r="C436" i="5"/>
  <c r="D436" i="5"/>
  <c r="N433" i="6"/>
  <c r="H436" i="7"/>
  <c r="J436" i="7" s="1"/>
  <c r="C438" i="7"/>
  <c r="G438" i="7" s="1"/>
  <c r="K434" i="7"/>
  <c r="M434" i="7" s="1"/>
  <c r="N434" i="7" s="1"/>
  <c r="J434" i="7"/>
  <c r="L434" i="7"/>
  <c r="K435" i="7"/>
  <c r="M435" i="7" s="1"/>
  <c r="N435" i="7" s="1"/>
  <c r="J435" i="7"/>
  <c r="L435" i="7"/>
  <c r="I436" i="7"/>
  <c r="D437" i="7"/>
  <c r="F437" i="7" s="1"/>
  <c r="E437" i="7"/>
  <c r="E436" i="6"/>
  <c r="K434" i="6"/>
  <c r="M434" i="6" s="1"/>
  <c r="J434" i="6"/>
  <c r="H435" i="6"/>
  <c r="L435" i="6" s="1"/>
  <c r="I435" i="6"/>
  <c r="D436" i="6"/>
  <c r="F436" i="6" s="1"/>
  <c r="C437" i="6"/>
  <c r="A439" i="6"/>
  <c r="B438" i="6"/>
  <c r="O438" i="6" s="1"/>
  <c r="A440" i="7"/>
  <c r="B439" i="7"/>
  <c r="O439" i="7" s="1"/>
  <c r="B437" i="5"/>
  <c r="A438" i="5"/>
  <c r="B434" i="2"/>
  <c r="C434" i="2" s="1"/>
  <c r="A435" i="2"/>
  <c r="D433" i="2"/>
  <c r="G436" i="6" l="1"/>
  <c r="R438" i="6"/>
  <c r="P438" i="6"/>
  <c r="U438" i="6"/>
  <c r="W438" i="6"/>
  <c r="X438" i="6" s="1"/>
  <c r="Q438" i="6"/>
  <c r="V438" i="6" s="1"/>
  <c r="S438" i="6"/>
  <c r="T438" i="6"/>
  <c r="I436" i="6"/>
  <c r="D437" i="5"/>
  <c r="C437" i="5"/>
  <c r="R439" i="7"/>
  <c r="U439" i="7" s="1"/>
  <c r="P439" i="7"/>
  <c r="S439" i="7" s="1"/>
  <c r="Q439" i="7"/>
  <c r="T439" i="7"/>
  <c r="V439" i="7" s="1"/>
  <c r="W439" i="7" s="1"/>
  <c r="X439" i="7" s="1"/>
  <c r="E437" i="6"/>
  <c r="N434" i="6"/>
  <c r="L436" i="7"/>
  <c r="K436" i="7"/>
  <c r="M436" i="7" s="1"/>
  <c r="N436" i="7" s="1"/>
  <c r="C439" i="7"/>
  <c r="G439" i="7" s="1"/>
  <c r="E438" i="7"/>
  <c r="D438" i="7"/>
  <c r="F438" i="7" s="1"/>
  <c r="K435" i="6"/>
  <c r="M435" i="6" s="1"/>
  <c r="J435" i="6"/>
  <c r="H436" i="6"/>
  <c r="L436" i="6" s="1"/>
  <c r="D437" i="6"/>
  <c r="F437" i="6" s="1"/>
  <c r="C438" i="6"/>
  <c r="A440" i="6"/>
  <c r="B439" i="6"/>
  <c r="O439" i="6" s="1"/>
  <c r="A441" i="7"/>
  <c r="B440" i="7"/>
  <c r="O440" i="7" s="1"/>
  <c r="B438" i="5"/>
  <c r="A439" i="5"/>
  <c r="A436" i="2"/>
  <c r="B435" i="2"/>
  <c r="C435" i="2" s="1"/>
  <c r="D434" i="2"/>
  <c r="U439" i="6" l="1"/>
  <c r="S439" i="6"/>
  <c r="Q439" i="6"/>
  <c r="V439" i="6" s="1"/>
  <c r="W439" i="6"/>
  <c r="X439" i="6" s="1"/>
  <c r="T439" i="6"/>
  <c r="P439" i="6"/>
  <c r="R439" i="6"/>
  <c r="D438" i="5"/>
  <c r="C438" i="5"/>
  <c r="G437" i="6"/>
  <c r="R440" i="7"/>
  <c r="T440" i="7" s="1"/>
  <c r="V440" i="7" s="1"/>
  <c r="W440" i="7" s="1"/>
  <c r="X440" i="7" s="1"/>
  <c r="Q440" i="7"/>
  <c r="U440" i="7" s="1"/>
  <c r="P440" i="7"/>
  <c r="S440" i="7" s="1"/>
  <c r="E438" i="6"/>
  <c r="N435" i="6"/>
  <c r="H438" i="7"/>
  <c r="J438" i="7" s="1"/>
  <c r="K438" i="7"/>
  <c r="M438" i="7" s="1"/>
  <c r="N438" i="7" s="1"/>
  <c r="E439" i="7"/>
  <c r="D439" i="7"/>
  <c r="F439" i="7" s="1"/>
  <c r="I437" i="7"/>
  <c r="H437" i="7"/>
  <c r="C440" i="7"/>
  <c r="G440" i="7" s="1"/>
  <c r="I438" i="7"/>
  <c r="K436" i="6"/>
  <c r="M436" i="6" s="1"/>
  <c r="J436" i="6"/>
  <c r="I437" i="6"/>
  <c r="H437" i="6"/>
  <c r="L437" i="6" s="1"/>
  <c r="D438" i="6"/>
  <c r="F438" i="6" s="1"/>
  <c r="C439" i="6"/>
  <c r="B440" i="6"/>
  <c r="O440" i="6" s="1"/>
  <c r="A441" i="6"/>
  <c r="A442" i="7"/>
  <c r="B441" i="7"/>
  <c r="O441" i="7" s="1"/>
  <c r="A440" i="5"/>
  <c r="B439" i="5"/>
  <c r="A437" i="2"/>
  <c r="B436" i="2"/>
  <c r="C436" i="2" s="1"/>
  <c r="D435" i="2"/>
  <c r="E439" i="6" l="1"/>
  <c r="Q441" i="7"/>
  <c r="P441" i="7"/>
  <c r="S441" i="7" s="1"/>
  <c r="U441" i="7" s="1"/>
  <c r="R441" i="7"/>
  <c r="C439" i="5"/>
  <c r="D439" i="5"/>
  <c r="S440" i="6"/>
  <c r="T440" i="6"/>
  <c r="R440" i="6"/>
  <c r="P440" i="6"/>
  <c r="U440" i="6"/>
  <c r="Q440" i="6"/>
  <c r="V440" i="6" s="1"/>
  <c r="W440" i="6"/>
  <c r="X440" i="6" s="1"/>
  <c r="G438" i="6"/>
  <c r="I438" i="6" s="1"/>
  <c r="N436" i="6"/>
  <c r="L438" i="7"/>
  <c r="I439" i="7"/>
  <c r="C441" i="7"/>
  <c r="G441" i="7" s="1"/>
  <c r="E440" i="7"/>
  <c r="D440" i="7"/>
  <c r="F440" i="7" s="1"/>
  <c r="K437" i="7"/>
  <c r="M437" i="7" s="1"/>
  <c r="N437" i="7" s="1"/>
  <c r="J437" i="7"/>
  <c r="L437" i="7"/>
  <c r="H439" i="7"/>
  <c r="K437" i="6"/>
  <c r="M437" i="6" s="1"/>
  <c r="H438" i="6"/>
  <c r="L438" i="6" s="1"/>
  <c r="D439" i="6"/>
  <c r="F439" i="6" s="1"/>
  <c r="J437" i="6"/>
  <c r="N437" i="6" s="1"/>
  <c r="C440" i="6"/>
  <c r="B441" i="6"/>
  <c r="O441" i="6" s="1"/>
  <c r="A442" i="6"/>
  <c r="A443" i="7"/>
  <c r="B442" i="7"/>
  <c r="O442" i="7" s="1"/>
  <c r="A441" i="5"/>
  <c r="B440" i="5"/>
  <c r="B437" i="2"/>
  <c r="C437" i="2" s="1"/>
  <c r="A438" i="2"/>
  <c r="D436" i="2"/>
  <c r="R442" i="7" l="1"/>
  <c r="Q442" i="7"/>
  <c r="P442" i="7"/>
  <c r="S442" i="7" s="1"/>
  <c r="T442" i="7" s="1"/>
  <c r="C440" i="5"/>
  <c r="D440" i="5"/>
  <c r="T441" i="7"/>
  <c r="V441" i="7" s="1"/>
  <c r="W441" i="7" s="1"/>
  <c r="X441" i="7" s="1"/>
  <c r="G439" i="6"/>
  <c r="E440" i="6"/>
  <c r="R441" i="6"/>
  <c r="T441" i="6"/>
  <c r="U441" i="6"/>
  <c r="S441" i="6"/>
  <c r="Q441" i="6"/>
  <c r="V441" i="6" s="1"/>
  <c r="W441" i="6"/>
  <c r="X441" i="6" s="1"/>
  <c r="P441" i="6"/>
  <c r="J438" i="6"/>
  <c r="H440" i="7"/>
  <c r="K440" i="7" s="1"/>
  <c r="M440" i="7" s="1"/>
  <c r="N440" i="7" s="1"/>
  <c r="I440" i="7"/>
  <c r="K439" i="7"/>
  <c r="M439" i="7" s="1"/>
  <c r="N439" i="7" s="1"/>
  <c r="J439" i="7"/>
  <c r="L439" i="7"/>
  <c r="D441" i="7"/>
  <c r="E441" i="7"/>
  <c r="C442" i="7"/>
  <c r="G442" i="7" s="1"/>
  <c r="I439" i="6"/>
  <c r="K438" i="6"/>
  <c r="M438" i="6" s="1"/>
  <c r="N438" i="6" s="1"/>
  <c r="H439" i="6"/>
  <c r="L439" i="6" s="1"/>
  <c r="D440" i="6"/>
  <c r="F440" i="6" s="1"/>
  <c r="C441" i="6"/>
  <c r="A443" i="6"/>
  <c r="B442" i="6"/>
  <c r="O442" i="6" s="1"/>
  <c r="A444" i="7"/>
  <c r="B443" i="7"/>
  <c r="O443" i="7" s="1"/>
  <c r="B441" i="5"/>
  <c r="A442" i="5"/>
  <c r="D437" i="2"/>
  <c r="A439" i="2"/>
  <c r="B438" i="2"/>
  <c r="C438" i="2" s="1"/>
  <c r="U442" i="7" l="1"/>
  <c r="G440" i="6"/>
  <c r="Q443" i="7"/>
  <c r="U443" i="7" s="1"/>
  <c r="P443" i="7"/>
  <c r="S443" i="7" s="1"/>
  <c r="T443" i="7" s="1"/>
  <c r="V443" i="7" s="1"/>
  <c r="W443" i="7" s="1"/>
  <c r="X443" i="7" s="1"/>
  <c r="R443" i="7"/>
  <c r="P442" i="6"/>
  <c r="U442" i="6"/>
  <c r="W442" i="6"/>
  <c r="X442" i="6" s="1"/>
  <c r="Q442" i="6"/>
  <c r="V442" i="6" s="1"/>
  <c r="S442" i="6"/>
  <c r="T442" i="6"/>
  <c r="R442" i="6"/>
  <c r="V442" i="7"/>
  <c r="W442" i="7" s="1"/>
  <c r="X442" i="7" s="1"/>
  <c r="E441" i="6"/>
  <c r="D441" i="5"/>
  <c r="C441" i="5"/>
  <c r="L440" i="7"/>
  <c r="J440" i="7"/>
  <c r="F441" i="7"/>
  <c r="I441" i="7" s="1"/>
  <c r="C443" i="7"/>
  <c r="G443" i="7" s="1"/>
  <c r="E442" i="7"/>
  <c r="D442" i="7"/>
  <c r="F442" i="7" s="1"/>
  <c r="K439" i="6"/>
  <c r="M439" i="6" s="1"/>
  <c r="J439" i="6"/>
  <c r="H440" i="6"/>
  <c r="L440" i="6" s="1"/>
  <c r="I440" i="6"/>
  <c r="D441" i="6"/>
  <c r="F441" i="6" s="1"/>
  <c r="C442" i="6"/>
  <c r="A444" i="6"/>
  <c r="B443" i="6"/>
  <c r="O443" i="6" s="1"/>
  <c r="A445" i="7"/>
  <c r="B444" i="7"/>
  <c r="O444" i="7" s="1"/>
  <c r="B442" i="5"/>
  <c r="A443" i="5"/>
  <c r="D438" i="2"/>
  <c r="B439" i="2"/>
  <c r="C439" i="2" s="1"/>
  <c r="A440" i="2"/>
  <c r="C442" i="5" l="1"/>
  <c r="D442" i="5"/>
  <c r="R444" i="7"/>
  <c r="P444" i="7"/>
  <c r="S444" i="7" s="1"/>
  <c r="U444" i="7" s="1"/>
  <c r="Q444" i="7"/>
  <c r="E442" i="6"/>
  <c r="W443" i="6"/>
  <c r="X443" i="6" s="1"/>
  <c r="T443" i="6"/>
  <c r="R443" i="6"/>
  <c r="P443" i="6"/>
  <c r="Q443" i="6"/>
  <c r="V443" i="6" s="1"/>
  <c r="S443" i="6"/>
  <c r="U443" i="6"/>
  <c r="G441" i="6"/>
  <c r="N439" i="6"/>
  <c r="H441" i="7"/>
  <c r="L441" i="7" s="1"/>
  <c r="I442" i="7"/>
  <c r="H442" i="7"/>
  <c r="J442" i="7" s="1"/>
  <c r="C444" i="7"/>
  <c r="G444" i="7" s="1"/>
  <c r="E443" i="7"/>
  <c r="D443" i="7"/>
  <c r="F443" i="7" s="1"/>
  <c r="J441" i="7"/>
  <c r="J440" i="6"/>
  <c r="H441" i="6"/>
  <c r="L441" i="6" s="1"/>
  <c r="I441" i="6"/>
  <c r="K440" i="6"/>
  <c r="M440" i="6" s="1"/>
  <c r="N440" i="6" s="1"/>
  <c r="D442" i="6"/>
  <c r="F442" i="6" s="1"/>
  <c r="C443" i="6"/>
  <c r="B444" i="6"/>
  <c r="O444" i="6" s="1"/>
  <c r="A445" i="6"/>
  <c r="A446" i="7"/>
  <c r="B445" i="7"/>
  <c r="O445" i="7" s="1"/>
  <c r="A444" i="5"/>
  <c r="B443" i="5"/>
  <c r="A441" i="2"/>
  <c r="B440" i="2"/>
  <c r="C440" i="2" s="1"/>
  <c r="D439" i="2"/>
  <c r="P444" i="6" l="1"/>
  <c r="U444" i="6"/>
  <c r="W444" i="6"/>
  <c r="X444" i="6" s="1"/>
  <c r="Q444" i="6"/>
  <c r="V444" i="6" s="1"/>
  <c r="S444" i="6"/>
  <c r="T444" i="6"/>
  <c r="R444" i="6"/>
  <c r="T444" i="7"/>
  <c r="V444" i="7" s="1"/>
  <c r="W444" i="7" s="1"/>
  <c r="X444" i="7" s="1"/>
  <c r="R445" i="7"/>
  <c r="P445" i="7"/>
  <c r="S445" i="7" s="1"/>
  <c r="Q445" i="7"/>
  <c r="C443" i="5"/>
  <c r="D443" i="5"/>
  <c r="G442" i="6"/>
  <c r="K441" i="6"/>
  <c r="M441" i="6" s="1"/>
  <c r="K441" i="7"/>
  <c r="M441" i="7" s="1"/>
  <c r="N441" i="7" s="1"/>
  <c r="H443" i="7"/>
  <c r="L443" i="7" s="1"/>
  <c r="J443" i="7"/>
  <c r="I443" i="7"/>
  <c r="L442" i="7"/>
  <c r="K442" i="7"/>
  <c r="M442" i="7" s="1"/>
  <c r="N442" i="7" s="1"/>
  <c r="K443" i="7"/>
  <c r="M443" i="7" s="1"/>
  <c r="N443" i="7" s="1"/>
  <c r="D444" i="7"/>
  <c r="F444" i="7" s="1"/>
  <c r="E444" i="7"/>
  <c r="C445" i="7"/>
  <c r="G445" i="7" s="1"/>
  <c r="J441" i="6"/>
  <c r="I442" i="6"/>
  <c r="H442" i="6"/>
  <c r="L442" i="6" s="1"/>
  <c r="E443" i="6"/>
  <c r="D443" i="6"/>
  <c r="F443" i="6" s="1"/>
  <c r="C444" i="6"/>
  <c r="B445" i="6"/>
  <c r="O445" i="6" s="1"/>
  <c r="A446" i="6"/>
  <c r="A447" i="7"/>
  <c r="B446" i="7"/>
  <c r="O446" i="7" s="1"/>
  <c r="A445" i="5"/>
  <c r="B444" i="5"/>
  <c r="B441" i="2"/>
  <c r="C441" i="2" s="1"/>
  <c r="A442" i="2"/>
  <c r="D440" i="2"/>
  <c r="G443" i="6" l="1"/>
  <c r="C444" i="5"/>
  <c r="D444" i="5"/>
  <c r="R446" i="7"/>
  <c r="Q446" i="7"/>
  <c r="U446" i="7" s="1"/>
  <c r="P446" i="7"/>
  <c r="S446" i="7" s="1"/>
  <c r="T446" i="7"/>
  <c r="V446" i="7" s="1"/>
  <c r="W446" i="7" s="1"/>
  <c r="X446" i="7" s="1"/>
  <c r="U445" i="7"/>
  <c r="W445" i="6"/>
  <c r="X445" i="6" s="1"/>
  <c r="P445" i="6"/>
  <c r="U445" i="6"/>
  <c r="S445" i="6"/>
  <c r="Q445" i="6"/>
  <c r="V445" i="6" s="1"/>
  <c r="R445" i="6"/>
  <c r="T445" i="6"/>
  <c r="T445" i="7"/>
  <c r="V445" i="7" s="1"/>
  <c r="W445" i="7" s="1"/>
  <c r="X445" i="7" s="1"/>
  <c r="N441" i="6"/>
  <c r="I444" i="7"/>
  <c r="H444" i="7"/>
  <c r="C446" i="7"/>
  <c r="G446" i="7" s="1"/>
  <c r="D445" i="7"/>
  <c r="F445" i="7" s="1"/>
  <c r="E445" i="7"/>
  <c r="E444" i="6"/>
  <c r="K442" i="6"/>
  <c r="M442" i="6" s="1"/>
  <c r="J442" i="6"/>
  <c r="N442" i="6" s="1"/>
  <c r="I443" i="6"/>
  <c r="H443" i="6"/>
  <c r="L443" i="6" s="1"/>
  <c r="D444" i="6"/>
  <c r="F444" i="6" s="1"/>
  <c r="C445" i="6"/>
  <c r="A447" i="6"/>
  <c r="B446" i="6"/>
  <c r="O446" i="6" s="1"/>
  <c r="A448" i="7"/>
  <c r="B447" i="7"/>
  <c r="O447" i="7" s="1"/>
  <c r="B445" i="5"/>
  <c r="A446" i="5"/>
  <c r="D441" i="2"/>
  <c r="A443" i="2"/>
  <c r="B442" i="2"/>
  <c r="C442" i="2" s="1"/>
  <c r="P447" i="7" l="1"/>
  <c r="S447" i="7" s="1"/>
  <c r="R447" i="7"/>
  <c r="T447" i="7" s="1"/>
  <c r="V447" i="7" s="1"/>
  <c r="W447" i="7" s="1"/>
  <c r="X447" i="7" s="1"/>
  <c r="Q447" i="7"/>
  <c r="Q446" i="6"/>
  <c r="V446" i="6" s="1"/>
  <c r="S446" i="6"/>
  <c r="T446" i="6"/>
  <c r="R446" i="6"/>
  <c r="P446" i="6"/>
  <c r="U446" i="6"/>
  <c r="W446" i="6"/>
  <c r="X446" i="6" s="1"/>
  <c r="G444" i="6"/>
  <c r="H444" i="6" s="1"/>
  <c r="L444" i="6" s="1"/>
  <c r="C445" i="5"/>
  <c r="D445" i="5"/>
  <c r="I445" i="7"/>
  <c r="H445" i="7"/>
  <c r="J444" i="7"/>
  <c r="L444" i="7"/>
  <c r="K444" i="7"/>
  <c r="M444" i="7" s="1"/>
  <c r="N444" i="7" s="1"/>
  <c r="C447" i="7"/>
  <c r="G447" i="7" s="1"/>
  <c r="E446" i="7"/>
  <c r="D446" i="7"/>
  <c r="F446" i="7" s="1"/>
  <c r="I444" i="6"/>
  <c r="K443" i="6"/>
  <c r="M443" i="6" s="1"/>
  <c r="D445" i="6"/>
  <c r="F445" i="6" s="1"/>
  <c r="E445" i="6"/>
  <c r="J443" i="6"/>
  <c r="C446" i="6"/>
  <c r="A448" i="6"/>
  <c r="B447" i="6"/>
  <c r="O447" i="6" s="1"/>
  <c r="A449" i="7"/>
  <c r="B448" i="7"/>
  <c r="O448" i="7" s="1"/>
  <c r="B446" i="5"/>
  <c r="A447" i="5"/>
  <c r="D442" i="2"/>
  <c r="B443" i="2"/>
  <c r="C443" i="2" s="1"/>
  <c r="A444" i="2"/>
  <c r="R448" i="7" l="1"/>
  <c r="Q448" i="7"/>
  <c r="U448" i="7" s="1"/>
  <c r="P448" i="7"/>
  <c r="S448" i="7" s="1"/>
  <c r="T448" i="7"/>
  <c r="V448" i="7" s="1"/>
  <c r="W448" i="7" s="1"/>
  <c r="X448" i="7" s="1"/>
  <c r="U447" i="7"/>
  <c r="D446" i="5"/>
  <c r="C446" i="5"/>
  <c r="N443" i="6"/>
  <c r="W447" i="6"/>
  <c r="X447" i="6" s="1"/>
  <c r="T447" i="6"/>
  <c r="R447" i="6"/>
  <c r="P447" i="6"/>
  <c r="U447" i="6"/>
  <c r="S447" i="6"/>
  <c r="Q447" i="6"/>
  <c r="V447" i="6" s="1"/>
  <c r="G445" i="6"/>
  <c r="H445" i="6" s="1"/>
  <c r="L445" i="6" s="1"/>
  <c r="K444" i="6"/>
  <c r="M444" i="6" s="1"/>
  <c r="I446" i="7"/>
  <c r="H446" i="7"/>
  <c r="K446" i="7" s="1"/>
  <c r="M446" i="7" s="1"/>
  <c r="N446" i="7" s="1"/>
  <c r="C448" i="7"/>
  <c r="G448" i="7" s="1"/>
  <c r="E447" i="7"/>
  <c r="D447" i="7"/>
  <c r="F447" i="7" s="1"/>
  <c r="J445" i="7"/>
  <c r="K445" i="7"/>
  <c r="M445" i="7" s="1"/>
  <c r="N445" i="7" s="1"/>
  <c r="L445" i="7"/>
  <c r="J444" i="6"/>
  <c r="N444" i="6" s="1"/>
  <c r="I445" i="6"/>
  <c r="E446" i="6"/>
  <c r="D446" i="6"/>
  <c r="F446" i="6" s="1"/>
  <c r="C447" i="6"/>
  <c r="B448" i="6"/>
  <c r="O448" i="6" s="1"/>
  <c r="A449" i="6"/>
  <c r="A450" i="7"/>
  <c r="B449" i="7"/>
  <c r="O449" i="7" s="1"/>
  <c r="A448" i="5"/>
  <c r="B447" i="5"/>
  <c r="A445" i="2"/>
  <c r="B444" i="2"/>
  <c r="C444" i="2" s="1"/>
  <c r="D443" i="2"/>
  <c r="C447" i="5" l="1"/>
  <c r="D447" i="5"/>
  <c r="R448" i="6"/>
  <c r="P448" i="6"/>
  <c r="U448" i="6"/>
  <c r="W448" i="6"/>
  <c r="X448" i="6" s="1"/>
  <c r="Q448" i="6"/>
  <c r="V448" i="6" s="1"/>
  <c r="S448" i="6"/>
  <c r="T448" i="6"/>
  <c r="Q449" i="7"/>
  <c r="R449" i="7"/>
  <c r="P449" i="7"/>
  <c r="S449" i="7" s="1"/>
  <c r="E447" i="6"/>
  <c r="G446" i="6"/>
  <c r="L446" i="7"/>
  <c r="J446" i="7"/>
  <c r="I447" i="7"/>
  <c r="H447" i="7"/>
  <c r="E448" i="7"/>
  <c r="D448" i="7"/>
  <c r="F448" i="7" s="1"/>
  <c r="C449" i="7"/>
  <c r="G449" i="7" s="1"/>
  <c r="I446" i="6"/>
  <c r="K445" i="6"/>
  <c r="M445" i="6" s="1"/>
  <c r="J445" i="6"/>
  <c r="D447" i="6"/>
  <c r="F447" i="6" s="1"/>
  <c r="H446" i="6"/>
  <c r="L446" i="6" s="1"/>
  <c r="C448" i="6"/>
  <c r="B449" i="6"/>
  <c r="O449" i="6" s="1"/>
  <c r="A450" i="6"/>
  <c r="A451" i="7"/>
  <c r="B450" i="7"/>
  <c r="O450" i="7" s="1"/>
  <c r="A449" i="5"/>
  <c r="B448" i="5"/>
  <c r="B445" i="2"/>
  <c r="C445" i="2" s="1"/>
  <c r="A446" i="2"/>
  <c r="D444" i="2"/>
  <c r="T449" i="7" l="1"/>
  <c r="U449" i="7"/>
  <c r="G447" i="6"/>
  <c r="C448" i="5"/>
  <c r="D448" i="5"/>
  <c r="W449" i="6"/>
  <c r="X449" i="6" s="1"/>
  <c r="T449" i="6"/>
  <c r="R449" i="6"/>
  <c r="P449" i="6"/>
  <c r="U449" i="6"/>
  <c r="S449" i="6"/>
  <c r="Q449" i="6"/>
  <c r="V449" i="6" s="1"/>
  <c r="N445" i="6"/>
  <c r="R450" i="7"/>
  <c r="T450" i="7" s="1"/>
  <c r="V450" i="7" s="1"/>
  <c r="W450" i="7" s="1"/>
  <c r="X450" i="7" s="1"/>
  <c r="Q450" i="7"/>
  <c r="P450" i="7"/>
  <c r="S450" i="7" s="1"/>
  <c r="U450" i="7" s="1"/>
  <c r="V449" i="7"/>
  <c r="W449" i="7" s="1"/>
  <c r="X449" i="7" s="1"/>
  <c r="I448" i="7"/>
  <c r="H448" i="7"/>
  <c r="J448" i="7" s="1"/>
  <c r="L448" i="7"/>
  <c r="K448" i="7"/>
  <c r="M448" i="7" s="1"/>
  <c r="N448" i="7" s="1"/>
  <c r="K447" i="7"/>
  <c r="M447" i="7" s="1"/>
  <c r="N447" i="7" s="1"/>
  <c r="J447" i="7"/>
  <c r="L447" i="7"/>
  <c r="C450" i="7"/>
  <c r="G450" i="7" s="1"/>
  <c r="E449" i="7"/>
  <c r="D449" i="7"/>
  <c r="F449" i="7" s="1"/>
  <c r="E448" i="6"/>
  <c r="J446" i="6"/>
  <c r="I447" i="6"/>
  <c r="H447" i="6"/>
  <c r="L447" i="6" s="1"/>
  <c r="D448" i="6"/>
  <c r="F448" i="6" s="1"/>
  <c r="K446" i="6"/>
  <c r="M446" i="6" s="1"/>
  <c r="C449" i="6"/>
  <c r="A451" i="6"/>
  <c r="B450" i="6"/>
  <c r="O450" i="6" s="1"/>
  <c r="A452" i="7"/>
  <c r="B451" i="7"/>
  <c r="O451" i="7" s="1"/>
  <c r="B449" i="5"/>
  <c r="A450" i="5"/>
  <c r="D445" i="2"/>
  <c r="A447" i="2"/>
  <c r="B446" i="2"/>
  <c r="C446" i="2" s="1"/>
  <c r="G448" i="6" l="1"/>
  <c r="S450" i="6"/>
  <c r="T450" i="6"/>
  <c r="R450" i="6"/>
  <c r="P450" i="6"/>
  <c r="U450" i="6"/>
  <c r="W450" i="6"/>
  <c r="X450" i="6" s="1"/>
  <c r="Q450" i="6"/>
  <c r="V450" i="6" s="1"/>
  <c r="D449" i="5"/>
  <c r="C449" i="5"/>
  <c r="P451" i="7"/>
  <c r="S451" i="7" s="1"/>
  <c r="U451" i="7" s="1"/>
  <c r="R451" i="7"/>
  <c r="T451" i="7" s="1"/>
  <c r="Q451" i="7"/>
  <c r="N446" i="6"/>
  <c r="I449" i="7"/>
  <c r="C451" i="7"/>
  <c r="G451" i="7" s="1"/>
  <c r="H449" i="7"/>
  <c r="E450" i="7"/>
  <c r="D450" i="7"/>
  <c r="F450" i="7" s="1"/>
  <c r="E449" i="6"/>
  <c r="I448" i="6"/>
  <c r="H448" i="6"/>
  <c r="L448" i="6" s="1"/>
  <c r="J447" i="6"/>
  <c r="K447" i="6"/>
  <c r="M447" i="6" s="1"/>
  <c r="D449" i="6"/>
  <c r="F449" i="6" s="1"/>
  <c r="C450" i="6"/>
  <c r="B451" i="6"/>
  <c r="O451" i="6" s="1"/>
  <c r="A452" i="6"/>
  <c r="A453" i="7"/>
  <c r="B452" i="7"/>
  <c r="O452" i="7" s="1"/>
  <c r="B450" i="5"/>
  <c r="A451" i="5"/>
  <c r="D446" i="2"/>
  <c r="B447" i="2"/>
  <c r="C447" i="2" s="1"/>
  <c r="A448" i="2"/>
  <c r="R452" i="7" l="1"/>
  <c r="P452" i="7"/>
  <c r="S452" i="7" s="1"/>
  <c r="Q452" i="7"/>
  <c r="T452" i="7" s="1"/>
  <c r="V452" i="7" s="1"/>
  <c r="W452" i="7" s="1"/>
  <c r="X452" i="7" s="1"/>
  <c r="U452" i="7"/>
  <c r="G449" i="6"/>
  <c r="H449" i="6" s="1"/>
  <c r="C450" i="5"/>
  <c r="D450" i="5"/>
  <c r="P451" i="6"/>
  <c r="U451" i="6"/>
  <c r="S451" i="6"/>
  <c r="Q451" i="6"/>
  <c r="V451" i="6" s="1"/>
  <c r="W451" i="6"/>
  <c r="X451" i="6" s="1"/>
  <c r="T451" i="6"/>
  <c r="R451" i="6"/>
  <c r="N447" i="6"/>
  <c r="V451" i="7"/>
  <c r="W451" i="7" s="1"/>
  <c r="X451" i="7" s="1"/>
  <c r="J448" i="6"/>
  <c r="N448" i="6" s="1"/>
  <c r="H450" i="7"/>
  <c r="I450" i="7"/>
  <c r="E451" i="7"/>
  <c r="D451" i="7"/>
  <c r="F451" i="7" s="1"/>
  <c r="C452" i="7"/>
  <c r="G452" i="7" s="1"/>
  <c r="L449" i="7"/>
  <c r="K449" i="7"/>
  <c r="M449" i="7" s="1"/>
  <c r="N449" i="7" s="1"/>
  <c r="J449" i="7"/>
  <c r="E450" i="6"/>
  <c r="K448" i="6"/>
  <c r="M448" i="6" s="1"/>
  <c r="I449" i="6"/>
  <c r="D450" i="6"/>
  <c r="F450" i="6" s="1"/>
  <c r="C451" i="6"/>
  <c r="B452" i="6"/>
  <c r="O452" i="6" s="1"/>
  <c r="A453" i="6"/>
  <c r="A454" i="7"/>
  <c r="B453" i="7"/>
  <c r="O453" i="7" s="1"/>
  <c r="A452" i="5"/>
  <c r="B451" i="5"/>
  <c r="A449" i="2"/>
  <c r="B448" i="2"/>
  <c r="C448" i="2" s="1"/>
  <c r="D447" i="2"/>
  <c r="L449" i="6" l="1"/>
  <c r="J449" i="6"/>
  <c r="K449" i="6"/>
  <c r="M449" i="6" s="1"/>
  <c r="P452" i="6"/>
  <c r="U452" i="6"/>
  <c r="W452" i="6"/>
  <c r="X452" i="6" s="1"/>
  <c r="Q452" i="6"/>
  <c r="V452" i="6" s="1"/>
  <c r="S452" i="6"/>
  <c r="T452" i="6"/>
  <c r="R452" i="6"/>
  <c r="Q453" i="7"/>
  <c r="U453" i="7" s="1"/>
  <c r="P453" i="7"/>
  <c r="S453" i="7" s="1"/>
  <c r="R453" i="7"/>
  <c r="T453" i="7"/>
  <c r="V453" i="7" s="1"/>
  <c r="W453" i="7" s="1"/>
  <c r="X453" i="7" s="1"/>
  <c r="G450" i="6"/>
  <c r="C451" i="5"/>
  <c r="D451" i="5"/>
  <c r="H451" i="7"/>
  <c r="K451" i="7" s="1"/>
  <c r="M451" i="7" s="1"/>
  <c r="N451" i="7" s="1"/>
  <c r="D452" i="7"/>
  <c r="F452" i="7" s="1"/>
  <c r="E452" i="7"/>
  <c r="C453" i="7"/>
  <c r="G453" i="7" s="1"/>
  <c r="I451" i="7"/>
  <c r="K450" i="7"/>
  <c r="M450" i="7" s="1"/>
  <c r="N450" i="7" s="1"/>
  <c r="J450" i="7"/>
  <c r="L450" i="7"/>
  <c r="H450" i="6"/>
  <c r="L450" i="6" s="1"/>
  <c r="I450" i="6"/>
  <c r="D451" i="6"/>
  <c r="F451" i="6" s="1"/>
  <c r="E451" i="6"/>
  <c r="C452" i="6"/>
  <c r="B453" i="6"/>
  <c r="O453" i="6" s="1"/>
  <c r="A454" i="6"/>
  <c r="A455" i="7"/>
  <c r="B454" i="7"/>
  <c r="O454" i="7" s="1"/>
  <c r="A453" i="5"/>
  <c r="B452" i="5"/>
  <c r="B449" i="2"/>
  <c r="C449" i="2" s="1"/>
  <c r="A450" i="2"/>
  <c r="D448" i="2"/>
  <c r="G451" i="6" l="1"/>
  <c r="T453" i="6"/>
  <c r="R453" i="6"/>
  <c r="P453" i="6"/>
  <c r="U453" i="6"/>
  <c r="S453" i="6"/>
  <c r="Q453" i="6"/>
  <c r="V453" i="6" s="1"/>
  <c r="W453" i="6"/>
  <c r="X453" i="6" s="1"/>
  <c r="N449" i="6"/>
  <c r="J450" i="6"/>
  <c r="C452" i="5"/>
  <c r="D452" i="5"/>
  <c r="R454" i="7"/>
  <c r="Q454" i="7"/>
  <c r="P454" i="7"/>
  <c r="S454" i="7" s="1"/>
  <c r="U454" i="7" s="1"/>
  <c r="T454" i="7"/>
  <c r="V454" i="7" s="1"/>
  <c r="W454" i="7" s="1"/>
  <c r="X454" i="7" s="1"/>
  <c r="L451" i="7"/>
  <c r="J451" i="7"/>
  <c r="D453" i="7"/>
  <c r="E453" i="7"/>
  <c r="I452" i="7"/>
  <c r="C454" i="7"/>
  <c r="G454" i="7" s="1"/>
  <c r="H452" i="7"/>
  <c r="K450" i="6"/>
  <c r="M450" i="6" s="1"/>
  <c r="N450" i="6" s="1"/>
  <c r="E452" i="6"/>
  <c r="H451" i="6"/>
  <c r="L451" i="6" s="1"/>
  <c r="I451" i="6"/>
  <c r="D452" i="6"/>
  <c r="F452" i="6" s="1"/>
  <c r="C453" i="6"/>
  <c r="A455" i="6"/>
  <c r="B454" i="6"/>
  <c r="O454" i="6" s="1"/>
  <c r="A456" i="7"/>
  <c r="B455" i="7"/>
  <c r="O455" i="7" s="1"/>
  <c r="B453" i="5"/>
  <c r="A454" i="5"/>
  <c r="A451" i="2"/>
  <c r="B450" i="2"/>
  <c r="C450" i="2" s="1"/>
  <c r="D449" i="2"/>
  <c r="G452" i="6" l="1"/>
  <c r="C453" i="5"/>
  <c r="D453" i="5"/>
  <c r="P455" i="7"/>
  <c r="Q455" i="7"/>
  <c r="R455" i="7"/>
  <c r="U455" i="7" s="1"/>
  <c r="S455" i="7"/>
  <c r="S454" i="6"/>
  <c r="R454" i="6"/>
  <c r="P454" i="6"/>
  <c r="U454" i="6"/>
  <c r="W454" i="6"/>
  <c r="X454" i="6" s="1"/>
  <c r="Q454" i="6"/>
  <c r="V454" i="6" s="1"/>
  <c r="T454" i="6"/>
  <c r="F453" i="7"/>
  <c r="I453" i="7" s="1"/>
  <c r="E454" i="7"/>
  <c r="D454" i="7"/>
  <c r="F454" i="7" s="1"/>
  <c r="C455" i="7"/>
  <c r="G455" i="7" s="1"/>
  <c r="K452" i="7"/>
  <c r="M452" i="7" s="1"/>
  <c r="N452" i="7" s="1"/>
  <c r="L452" i="7"/>
  <c r="J452" i="7"/>
  <c r="K451" i="6"/>
  <c r="M451" i="6" s="1"/>
  <c r="E453" i="6"/>
  <c r="J451" i="6"/>
  <c r="H452" i="6"/>
  <c r="L452" i="6" s="1"/>
  <c r="I452" i="6"/>
  <c r="D453" i="6"/>
  <c r="F453" i="6" s="1"/>
  <c r="C454" i="6"/>
  <c r="A456" i="6"/>
  <c r="B455" i="6"/>
  <c r="O455" i="6" s="1"/>
  <c r="A457" i="7"/>
  <c r="B456" i="7"/>
  <c r="O456" i="7" s="1"/>
  <c r="B454" i="5"/>
  <c r="A455" i="5"/>
  <c r="D450" i="2"/>
  <c r="A452" i="2"/>
  <c r="B451" i="2"/>
  <c r="C451" i="2" s="1"/>
  <c r="E454" i="6" l="1"/>
  <c r="D454" i="5"/>
  <c r="C454" i="5"/>
  <c r="T455" i="7"/>
  <c r="V455" i="7" s="1"/>
  <c r="W455" i="7" s="1"/>
  <c r="X455" i="7" s="1"/>
  <c r="R456" i="7"/>
  <c r="Q456" i="7"/>
  <c r="P456" i="7"/>
  <c r="S456" i="7" s="1"/>
  <c r="U455" i="6"/>
  <c r="S455" i="6"/>
  <c r="Q455" i="6"/>
  <c r="V455" i="6" s="1"/>
  <c r="W455" i="6"/>
  <c r="X455" i="6" s="1"/>
  <c r="T455" i="6"/>
  <c r="R455" i="6"/>
  <c r="P455" i="6"/>
  <c r="G453" i="6"/>
  <c r="N451" i="6"/>
  <c r="H453" i="7"/>
  <c r="L453" i="7" s="1"/>
  <c r="H454" i="7"/>
  <c r="I454" i="7"/>
  <c r="E455" i="7"/>
  <c r="D455" i="7"/>
  <c r="C456" i="7"/>
  <c r="G456" i="7" s="1"/>
  <c r="K452" i="6"/>
  <c r="M452" i="6" s="1"/>
  <c r="J452" i="6"/>
  <c r="H453" i="6"/>
  <c r="L453" i="6" s="1"/>
  <c r="I453" i="6"/>
  <c r="D454" i="6"/>
  <c r="F454" i="6" s="1"/>
  <c r="C455" i="6"/>
  <c r="A457" i="6"/>
  <c r="B456" i="6"/>
  <c r="O456" i="6" s="1"/>
  <c r="A458" i="7"/>
  <c r="B457" i="7"/>
  <c r="O457" i="7" s="1"/>
  <c r="A456" i="5"/>
  <c r="B455" i="5"/>
  <c r="D451" i="2"/>
  <c r="A453" i="2"/>
  <c r="B452" i="2"/>
  <c r="C452" i="2" s="1"/>
  <c r="P457" i="7" l="1"/>
  <c r="R457" i="7"/>
  <c r="U457" i="7" s="1"/>
  <c r="Q457" i="7"/>
  <c r="T457" i="7" s="1"/>
  <c r="V457" i="7" s="1"/>
  <c r="W457" i="7" s="1"/>
  <c r="X457" i="7" s="1"/>
  <c r="S457" i="7"/>
  <c r="U456" i="7"/>
  <c r="G454" i="6"/>
  <c r="C455" i="5"/>
  <c r="D455" i="5"/>
  <c r="W456" i="6"/>
  <c r="X456" i="6" s="1"/>
  <c r="Q456" i="6"/>
  <c r="V456" i="6" s="1"/>
  <c r="S456" i="6"/>
  <c r="P456" i="6"/>
  <c r="R456" i="6"/>
  <c r="T456" i="6"/>
  <c r="U456" i="6"/>
  <c r="T456" i="7"/>
  <c r="V456" i="7" s="1"/>
  <c r="W456" i="7" s="1"/>
  <c r="X456" i="7" s="1"/>
  <c r="J453" i="7"/>
  <c r="N452" i="6"/>
  <c r="K453" i="7"/>
  <c r="M453" i="7" s="1"/>
  <c r="N453" i="7" s="1"/>
  <c r="F455" i="7"/>
  <c r="H455" i="7" s="1"/>
  <c r="C457" i="7"/>
  <c r="G457" i="7" s="1"/>
  <c r="K454" i="7"/>
  <c r="M454" i="7" s="1"/>
  <c r="N454" i="7" s="1"/>
  <c r="J454" i="7"/>
  <c r="L454" i="7"/>
  <c r="E456" i="7"/>
  <c r="D456" i="7"/>
  <c r="F456" i="7" s="1"/>
  <c r="E455" i="6"/>
  <c r="K453" i="6"/>
  <c r="M453" i="6" s="1"/>
  <c r="J453" i="6"/>
  <c r="H454" i="6"/>
  <c r="L454" i="6" s="1"/>
  <c r="I454" i="6"/>
  <c r="D455" i="6"/>
  <c r="F455" i="6" s="1"/>
  <c r="C456" i="6"/>
  <c r="B457" i="6"/>
  <c r="O457" i="6" s="1"/>
  <c r="A458" i="6"/>
  <c r="A459" i="7"/>
  <c r="B458" i="7"/>
  <c r="O458" i="7" s="1"/>
  <c r="A457" i="5"/>
  <c r="B456" i="5"/>
  <c r="D452" i="2"/>
  <c r="B453" i="2"/>
  <c r="C453" i="2" s="1"/>
  <c r="A454" i="2"/>
  <c r="C456" i="5" l="1"/>
  <c r="D456" i="5"/>
  <c r="G455" i="6"/>
  <c r="U457" i="6"/>
  <c r="S457" i="6"/>
  <c r="Q457" i="6"/>
  <c r="V457" i="6" s="1"/>
  <c r="W457" i="6"/>
  <c r="X457" i="6" s="1"/>
  <c r="T457" i="6"/>
  <c r="R457" i="6"/>
  <c r="P457" i="6"/>
  <c r="R458" i="7"/>
  <c r="T458" i="7" s="1"/>
  <c r="V458" i="7" s="1"/>
  <c r="W458" i="7" s="1"/>
  <c r="X458" i="7" s="1"/>
  <c r="P458" i="7"/>
  <c r="S458" i="7" s="1"/>
  <c r="U458" i="7" s="1"/>
  <c r="Q458" i="7"/>
  <c r="N453" i="6"/>
  <c r="J455" i="7"/>
  <c r="K455" i="7"/>
  <c r="M455" i="7" s="1"/>
  <c r="N455" i="7" s="1"/>
  <c r="L455" i="7"/>
  <c r="I455" i="7"/>
  <c r="I456" i="7"/>
  <c r="C458" i="7"/>
  <c r="G458" i="7" s="1"/>
  <c r="H456" i="7"/>
  <c r="E457" i="7"/>
  <c r="D457" i="7"/>
  <c r="F457" i="7" s="1"/>
  <c r="E456" i="6"/>
  <c r="K454" i="6"/>
  <c r="M454" i="6" s="1"/>
  <c r="J454" i="6"/>
  <c r="H455" i="6"/>
  <c r="L455" i="6" s="1"/>
  <c r="I455" i="6"/>
  <c r="D456" i="6"/>
  <c r="F456" i="6" s="1"/>
  <c r="C457" i="6"/>
  <c r="A459" i="6"/>
  <c r="B458" i="6"/>
  <c r="O458" i="6" s="1"/>
  <c r="A460" i="7"/>
  <c r="B459" i="7"/>
  <c r="O459" i="7" s="1"/>
  <c r="B457" i="5"/>
  <c r="A458" i="5"/>
  <c r="B454" i="2"/>
  <c r="C454" i="2" s="1"/>
  <c r="A455" i="2"/>
  <c r="D453" i="2"/>
  <c r="G456" i="6" l="1"/>
  <c r="W458" i="6"/>
  <c r="X458" i="6" s="1"/>
  <c r="U458" i="6"/>
  <c r="S458" i="6"/>
  <c r="T458" i="6"/>
  <c r="R458" i="6"/>
  <c r="Q458" i="6"/>
  <c r="V458" i="6" s="1"/>
  <c r="P458" i="6"/>
  <c r="D457" i="5"/>
  <c r="C457" i="5"/>
  <c r="P459" i="7"/>
  <c r="S459" i="7" s="1"/>
  <c r="Q459" i="7"/>
  <c r="U459" i="7" s="1"/>
  <c r="R459" i="7"/>
  <c r="T459" i="7"/>
  <c r="V459" i="7" s="1"/>
  <c r="W459" i="7" s="1"/>
  <c r="X459" i="7" s="1"/>
  <c r="N454" i="6"/>
  <c r="I457" i="7"/>
  <c r="C459" i="7"/>
  <c r="G459" i="7" s="1"/>
  <c r="J456" i="7"/>
  <c r="K456" i="7"/>
  <c r="M456" i="7" s="1"/>
  <c r="N456" i="7" s="1"/>
  <c r="L456" i="7"/>
  <c r="D458" i="7"/>
  <c r="E458" i="7"/>
  <c r="H457" i="7"/>
  <c r="E457" i="6"/>
  <c r="K455" i="6"/>
  <c r="M455" i="6" s="1"/>
  <c r="J455" i="6"/>
  <c r="H456" i="6"/>
  <c r="L456" i="6" s="1"/>
  <c r="I456" i="6"/>
  <c r="D457" i="6"/>
  <c r="F457" i="6" s="1"/>
  <c r="C458" i="6"/>
  <c r="A460" i="6"/>
  <c r="B459" i="6"/>
  <c r="O459" i="6" s="1"/>
  <c r="A461" i="7"/>
  <c r="B460" i="7"/>
  <c r="O460" i="7" s="1"/>
  <c r="B458" i="5"/>
  <c r="A459" i="5"/>
  <c r="A456" i="2"/>
  <c r="B455" i="2"/>
  <c r="C455" i="2" s="1"/>
  <c r="D454" i="2"/>
  <c r="R460" i="7" l="1"/>
  <c r="Q460" i="7"/>
  <c r="U460" i="7" s="1"/>
  <c r="P460" i="7"/>
  <c r="S460" i="7" s="1"/>
  <c r="T460" i="7" s="1"/>
  <c r="V460" i="7" s="1"/>
  <c r="W460" i="7" s="1"/>
  <c r="X460" i="7" s="1"/>
  <c r="E458" i="6"/>
  <c r="G457" i="6"/>
  <c r="I457" i="6" s="1"/>
  <c r="W459" i="6"/>
  <c r="X459" i="6" s="1"/>
  <c r="T459" i="6"/>
  <c r="R459" i="6"/>
  <c r="P459" i="6"/>
  <c r="U459" i="6"/>
  <c r="S459" i="6"/>
  <c r="Q459" i="6"/>
  <c r="V459" i="6" s="1"/>
  <c r="C458" i="5"/>
  <c r="D458" i="5"/>
  <c r="N455" i="6"/>
  <c r="F458" i="7"/>
  <c r="H458" i="7" s="1"/>
  <c r="K457" i="7"/>
  <c r="M457" i="7" s="1"/>
  <c r="N457" i="7" s="1"/>
  <c r="J457" i="7"/>
  <c r="C460" i="7"/>
  <c r="G460" i="7" s="1"/>
  <c r="L457" i="7"/>
  <c r="E459" i="7"/>
  <c r="D459" i="7"/>
  <c r="F459" i="7" s="1"/>
  <c r="K456" i="6"/>
  <c r="M456" i="6" s="1"/>
  <c r="J456" i="6"/>
  <c r="H457" i="6"/>
  <c r="L457" i="6" s="1"/>
  <c r="D458" i="6"/>
  <c r="F458" i="6" s="1"/>
  <c r="C459" i="6"/>
  <c r="B460" i="6"/>
  <c r="O460" i="6" s="1"/>
  <c r="A461" i="6"/>
  <c r="A462" i="7"/>
  <c r="B461" i="7"/>
  <c r="O461" i="7" s="1"/>
  <c r="A460" i="5"/>
  <c r="B459" i="5"/>
  <c r="D455" i="2"/>
  <c r="A457" i="2"/>
  <c r="B456" i="2"/>
  <c r="C456" i="2" s="1"/>
  <c r="P460" i="6" l="1"/>
  <c r="U460" i="6"/>
  <c r="W460" i="6"/>
  <c r="X460" i="6" s="1"/>
  <c r="Q460" i="6"/>
  <c r="V460" i="6" s="1"/>
  <c r="S460" i="6"/>
  <c r="T460" i="6"/>
  <c r="R460" i="6"/>
  <c r="R461" i="7"/>
  <c r="T461" i="7" s="1"/>
  <c r="V461" i="7" s="1"/>
  <c r="W461" i="7" s="1"/>
  <c r="X461" i="7" s="1"/>
  <c r="Q461" i="7"/>
  <c r="P461" i="7"/>
  <c r="S461" i="7"/>
  <c r="U461" i="7"/>
  <c r="G458" i="6"/>
  <c r="G459" i="6"/>
  <c r="C459" i="5"/>
  <c r="D459" i="5"/>
  <c r="N456" i="6"/>
  <c r="J458" i="7"/>
  <c r="K458" i="7"/>
  <c r="M458" i="7" s="1"/>
  <c r="N458" i="7" s="1"/>
  <c r="L458" i="7"/>
  <c r="I458" i="7"/>
  <c r="H459" i="7"/>
  <c r="J459" i="7" s="1"/>
  <c r="I459" i="7"/>
  <c r="D460" i="7"/>
  <c r="F460" i="7" s="1"/>
  <c r="E460" i="7"/>
  <c r="C461" i="7"/>
  <c r="G461" i="7" s="1"/>
  <c r="E459" i="6"/>
  <c r="K457" i="6"/>
  <c r="M457" i="6" s="1"/>
  <c r="J457" i="6"/>
  <c r="N457" i="6" s="1"/>
  <c r="I458" i="6"/>
  <c r="H458" i="6"/>
  <c r="L458" i="6" s="1"/>
  <c r="D459" i="6"/>
  <c r="F459" i="6" s="1"/>
  <c r="C460" i="6"/>
  <c r="B461" i="6"/>
  <c r="O461" i="6" s="1"/>
  <c r="A462" i="6"/>
  <c r="A463" i="7"/>
  <c r="B462" i="7"/>
  <c r="O462" i="7" s="1"/>
  <c r="A461" i="5"/>
  <c r="B460" i="5"/>
  <c r="B457" i="2"/>
  <c r="C457" i="2" s="1"/>
  <c r="A458" i="2"/>
  <c r="D456" i="2"/>
  <c r="C460" i="5" l="1"/>
  <c r="D460" i="5"/>
  <c r="U461" i="6"/>
  <c r="S461" i="6"/>
  <c r="Q461" i="6"/>
  <c r="V461" i="6" s="1"/>
  <c r="W461" i="6"/>
  <c r="X461" i="6" s="1"/>
  <c r="T461" i="6"/>
  <c r="R461" i="6"/>
  <c r="P461" i="6"/>
  <c r="G460" i="6"/>
  <c r="R462" i="7"/>
  <c r="P462" i="7"/>
  <c r="S462" i="7" s="1"/>
  <c r="U462" i="7" s="1"/>
  <c r="Q462" i="7"/>
  <c r="K459" i="7"/>
  <c r="M459" i="7" s="1"/>
  <c r="N459" i="7" s="1"/>
  <c r="L459" i="7"/>
  <c r="E461" i="7"/>
  <c r="D461" i="7"/>
  <c r="F461" i="7" s="1"/>
  <c r="C462" i="7"/>
  <c r="G462" i="7" s="1"/>
  <c r="E460" i="6"/>
  <c r="K458" i="6"/>
  <c r="M458" i="6" s="1"/>
  <c r="H459" i="6"/>
  <c r="L459" i="6" s="1"/>
  <c r="I459" i="6"/>
  <c r="D460" i="6"/>
  <c r="F460" i="6" s="1"/>
  <c r="J458" i="6"/>
  <c r="C461" i="6"/>
  <c r="A463" i="6"/>
  <c r="B462" i="6"/>
  <c r="O462" i="6" s="1"/>
  <c r="A464" i="7"/>
  <c r="B463" i="7"/>
  <c r="O463" i="7" s="1"/>
  <c r="B461" i="5"/>
  <c r="A462" i="5"/>
  <c r="B458" i="2"/>
  <c r="C458" i="2" s="1"/>
  <c r="A459" i="2"/>
  <c r="D457" i="2"/>
  <c r="T462" i="7" l="1"/>
  <c r="V462" i="7" s="1"/>
  <c r="W462" i="7" s="1"/>
  <c r="X462" i="7" s="1"/>
  <c r="C461" i="5"/>
  <c r="D461" i="5"/>
  <c r="Q463" i="7"/>
  <c r="P463" i="7"/>
  <c r="S463" i="7" s="1"/>
  <c r="R463" i="7"/>
  <c r="T463" i="7" s="1"/>
  <c r="V463" i="7" s="1"/>
  <c r="W463" i="7" s="1"/>
  <c r="X463" i="7" s="1"/>
  <c r="U463" i="7"/>
  <c r="N458" i="6"/>
  <c r="T462" i="6"/>
  <c r="R462" i="6"/>
  <c r="P462" i="6"/>
  <c r="U462" i="6"/>
  <c r="S462" i="6"/>
  <c r="Q462" i="6"/>
  <c r="V462" i="6" s="1"/>
  <c r="W462" i="6"/>
  <c r="X462" i="6" s="1"/>
  <c r="H461" i="7"/>
  <c r="L461" i="7" s="1"/>
  <c r="C463" i="7"/>
  <c r="G463" i="7" s="1"/>
  <c r="E462" i="7"/>
  <c r="D462" i="7"/>
  <c r="F462" i="7" s="1"/>
  <c r="H460" i="7"/>
  <c r="I460" i="7"/>
  <c r="I461" i="7"/>
  <c r="K459" i="6"/>
  <c r="M459" i="6" s="1"/>
  <c r="J459" i="6"/>
  <c r="N459" i="6" s="1"/>
  <c r="I460" i="6"/>
  <c r="H460" i="6"/>
  <c r="L460" i="6" s="1"/>
  <c r="D461" i="6"/>
  <c r="F461" i="6" s="1"/>
  <c r="E461" i="6"/>
  <c r="C462" i="6"/>
  <c r="A464" i="6"/>
  <c r="B463" i="6"/>
  <c r="O463" i="6" s="1"/>
  <c r="A465" i="7"/>
  <c r="B464" i="7"/>
  <c r="O464" i="7" s="1"/>
  <c r="B462" i="5"/>
  <c r="A463" i="5"/>
  <c r="A460" i="2"/>
  <c r="B459" i="2"/>
  <c r="C459" i="2" s="1"/>
  <c r="D458" i="2"/>
  <c r="J460" i="6" l="1"/>
  <c r="R464" i="7"/>
  <c r="T464" i="7" s="1"/>
  <c r="V464" i="7" s="1"/>
  <c r="W464" i="7" s="1"/>
  <c r="X464" i="7" s="1"/>
  <c r="P464" i="7"/>
  <c r="S464" i="7" s="1"/>
  <c r="Q464" i="7"/>
  <c r="U464" i="7" s="1"/>
  <c r="E462" i="6"/>
  <c r="W463" i="6"/>
  <c r="X463" i="6" s="1"/>
  <c r="T463" i="6"/>
  <c r="R463" i="6"/>
  <c r="P463" i="6"/>
  <c r="U463" i="6"/>
  <c r="S463" i="6"/>
  <c r="Q463" i="6"/>
  <c r="V463" i="6" s="1"/>
  <c r="D462" i="5"/>
  <c r="C462" i="5"/>
  <c r="G461" i="6"/>
  <c r="J461" i="7"/>
  <c r="K461" i="7"/>
  <c r="M461" i="7" s="1"/>
  <c r="N461" i="7" s="1"/>
  <c r="K460" i="7"/>
  <c r="M460" i="7" s="1"/>
  <c r="N460" i="7" s="1"/>
  <c r="J460" i="7"/>
  <c r="L460" i="7"/>
  <c r="C464" i="7"/>
  <c r="G464" i="7" s="1"/>
  <c r="E463" i="7"/>
  <c r="D463" i="7"/>
  <c r="K460" i="6"/>
  <c r="M460" i="6" s="1"/>
  <c r="N460" i="6" s="1"/>
  <c r="H461" i="6"/>
  <c r="L461" i="6" s="1"/>
  <c r="I461" i="6"/>
  <c r="D462" i="6"/>
  <c r="F462" i="6" s="1"/>
  <c r="C463" i="6"/>
  <c r="A465" i="6"/>
  <c r="B464" i="6"/>
  <c r="O464" i="6" s="1"/>
  <c r="A466" i="7"/>
  <c r="B465" i="7"/>
  <c r="O465" i="7" s="1"/>
  <c r="A464" i="5"/>
  <c r="B463" i="5"/>
  <c r="A461" i="2"/>
  <c r="B460" i="2"/>
  <c r="C460" i="2" s="1"/>
  <c r="D459" i="2"/>
  <c r="E463" i="6" l="1"/>
  <c r="G462" i="6"/>
  <c r="Q465" i="7"/>
  <c r="R465" i="7"/>
  <c r="P465" i="7"/>
  <c r="S465" i="7" s="1"/>
  <c r="U465" i="7"/>
  <c r="T465" i="7"/>
  <c r="V465" i="7" s="1"/>
  <c r="W465" i="7" s="1"/>
  <c r="X465" i="7" s="1"/>
  <c r="W464" i="6"/>
  <c r="X464" i="6" s="1"/>
  <c r="Q464" i="6"/>
  <c r="V464" i="6" s="1"/>
  <c r="S464" i="6"/>
  <c r="T464" i="6"/>
  <c r="R464" i="6"/>
  <c r="P464" i="6"/>
  <c r="U464" i="6"/>
  <c r="C463" i="5"/>
  <c r="D463" i="5"/>
  <c r="F463" i="7"/>
  <c r="I463" i="7" s="1"/>
  <c r="H462" i="7"/>
  <c r="I462" i="7"/>
  <c r="C465" i="7"/>
  <c r="G465" i="7" s="1"/>
  <c r="D464" i="7"/>
  <c r="F464" i="7" s="1"/>
  <c r="E464" i="7"/>
  <c r="K461" i="6"/>
  <c r="M461" i="6" s="1"/>
  <c r="J461" i="6"/>
  <c r="H462" i="6"/>
  <c r="L462" i="6" s="1"/>
  <c r="I462" i="6"/>
  <c r="D463" i="6"/>
  <c r="F463" i="6" s="1"/>
  <c r="C464" i="6"/>
  <c r="A466" i="6"/>
  <c r="B465" i="6"/>
  <c r="O465" i="6" s="1"/>
  <c r="A467" i="7"/>
  <c r="B466" i="7"/>
  <c r="O466" i="7" s="1"/>
  <c r="A465" i="5"/>
  <c r="B464" i="5"/>
  <c r="D460" i="2"/>
  <c r="B461" i="2"/>
  <c r="C461" i="2" s="1"/>
  <c r="A462" i="2"/>
  <c r="C464" i="5" l="1"/>
  <c r="D464" i="5"/>
  <c r="W465" i="6"/>
  <c r="X465" i="6" s="1"/>
  <c r="T465" i="6"/>
  <c r="R465" i="6"/>
  <c r="P465" i="6"/>
  <c r="U465" i="6"/>
  <c r="Q465" i="6"/>
  <c r="V465" i="6" s="1"/>
  <c r="S465" i="6"/>
  <c r="G463" i="6"/>
  <c r="R466" i="7"/>
  <c r="U466" i="7" s="1"/>
  <c r="P466" i="7"/>
  <c r="S466" i="7" s="1"/>
  <c r="T466" i="7" s="1"/>
  <c r="V466" i="7" s="1"/>
  <c r="W466" i="7" s="1"/>
  <c r="X466" i="7" s="1"/>
  <c r="Q466" i="7"/>
  <c r="E464" i="6"/>
  <c r="N461" i="6"/>
  <c r="H463" i="7"/>
  <c r="L463" i="7" s="1"/>
  <c r="I464" i="7"/>
  <c r="H464" i="7"/>
  <c r="K464" i="7" s="1"/>
  <c r="M464" i="7" s="1"/>
  <c r="N464" i="7" s="1"/>
  <c r="E465" i="7"/>
  <c r="D465" i="7"/>
  <c r="F465" i="7" s="1"/>
  <c r="J462" i="7"/>
  <c r="K462" i="7"/>
  <c r="M462" i="7" s="1"/>
  <c r="N462" i="7" s="1"/>
  <c r="L462" i="7"/>
  <c r="C466" i="7"/>
  <c r="G466" i="7" s="1"/>
  <c r="K462" i="6"/>
  <c r="M462" i="6" s="1"/>
  <c r="J462" i="6"/>
  <c r="I463" i="6"/>
  <c r="H463" i="6"/>
  <c r="L463" i="6" s="1"/>
  <c r="D464" i="6"/>
  <c r="F464" i="6" s="1"/>
  <c r="C465" i="6"/>
  <c r="A467" i="6"/>
  <c r="B466" i="6"/>
  <c r="O466" i="6" s="1"/>
  <c r="A468" i="7"/>
  <c r="B467" i="7"/>
  <c r="O467" i="7" s="1"/>
  <c r="B465" i="5"/>
  <c r="A466" i="5"/>
  <c r="D461" i="2"/>
  <c r="B462" i="2"/>
  <c r="C462" i="2" s="1"/>
  <c r="A463" i="2"/>
  <c r="P466" i="6" l="1"/>
  <c r="U466" i="6"/>
  <c r="W466" i="6"/>
  <c r="X466" i="6" s="1"/>
  <c r="Q466" i="6"/>
  <c r="V466" i="6" s="1"/>
  <c r="S466" i="6"/>
  <c r="T466" i="6"/>
  <c r="R466" i="6"/>
  <c r="D465" i="5"/>
  <c r="C465" i="5"/>
  <c r="R467" i="7"/>
  <c r="U467" i="7" s="1"/>
  <c r="Q467" i="7"/>
  <c r="P467" i="7"/>
  <c r="S467" i="7" s="1"/>
  <c r="G464" i="6"/>
  <c r="I464" i="6" s="1"/>
  <c r="N462" i="6"/>
  <c r="J463" i="7"/>
  <c r="K463" i="7"/>
  <c r="M463" i="7" s="1"/>
  <c r="N463" i="7" s="1"/>
  <c r="J464" i="7"/>
  <c r="L464" i="7"/>
  <c r="I465" i="7"/>
  <c r="C467" i="7"/>
  <c r="G467" i="7" s="1"/>
  <c r="E466" i="7"/>
  <c r="D466" i="7"/>
  <c r="F466" i="7" s="1"/>
  <c r="H465" i="7"/>
  <c r="E465" i="6"/>
  <c r="K463" i="6"/>
  <c r="M463" i="6" s="1"/>
  <c r="H464" i="6"/>
  <c r="L464" i="6" s="1"/>
  <c r="D465" i="6"/>
  <c r="F465" i="6" s="1"/>
  <c r="J463" i="6"/>
  <c r="N463" i="6" s="1"/>
  <c r="C466" i="6"/>
  <c r="A468" i="6"/>
  <c r="B467" i="6"/>
  <c r="O467" i="6" s="1"/>
  <c r="A469" i="7"/>
  <c r="B468" i="7"/>
  <c r="O468" i="7" s="1"/>
  <c r="B466" i="5"/>
  <c r="A467" i="5"/>
  <c r="D462" i="2"/>
  <c r="A464" i="2"/>
  <c r="B463" i="2"/>
  <c r="C463" i="2" s="1"/>
  <c r="T467" i="7" l="1"/>
  <c r="V467" i="7"/>
  <c r="W467" i="7" s="1"/>
  <c r="X467" i="7" s="1"/>
  <c r="G465" i="6"/>
  <c r="R468" i="7"/>
  <c r="Q468" i="7"/>
  <c r="P468" i="7"/>
  <c r="S468" i="7" s="1"/>
  <c r="U468" i="7" s="1"/>
  <c r="P467" i="6"/>
  <c r="U467" i="6"/>
  <c r="S467" i="6"/>
  <c r="Q467" i="6"/>
  <c r="V467" i="6" s="1"/>
  <c r="W467" i="6"/>
  <c r="X467" i="6" s="1"/>
  <c r="R467" i="6"/>
  <c r="T467" i="6"/>
  <c r="C466" i="5"/>
  <c r="D466" i="5"/>
  <c r="K464" i="6"/>
  <c r="M464" i="6" s="1"/>
  <c r="H466" i="7"/>
  <c r="L466" i="7" s="1"/>
  <c r="J465" i="7"/>
  <c r="K465" i="7"/>
  <c r="M465" i="7" s="1"/>
  <c r="N465" i="7" s="1"/>
  <c r="L465" i="7"/>
  <c r="I466" i="7"/>
  <c r="E467" i="7"/>
  <c r="D467" i="7"/>
  <c r="F467" i="7" s="1"/>
  <c r="C468" i="7"/>
  <c r="G468" i="7" s="1"/>
  <c r="J464" i="6"/>
  <c r="N464" i="6" s="1"/>
  <c r="H465" i="6"/>
  <c r="L465" i="6" s="1"/>
  <c r="I465" i="6"/>
  <c r="D466" i="6"/>
  <c r="F466" i="6" s="1"/>
  <c r="E466" i="6"/>
  <c r="C467" i="6"/>
  <c r="B468" i="6"/>
  <c r="O468" i="6" s="1"/>
  <c r="A469" i="6"/>
  <c r="A470" i="7"/>
  <c r="B469" i="7"/>
  <c r="O469" i="7" s="1"/>
  <c r="A468" i="5"/>
  <c r="B467" i="5"/>
  <c r="A465" i="2"/>
  <c r="B464" i="2"/>
  <c r="C464" i="2" s="1"/>
  <c r="D463" i="2"/>
  <c r="C467" i="5" l="1"/>
  <c r="D467" i="5"/>
  <c r="Q468" i="6"/>
  <c r="V468" i="6" s="1"/>
  <c r="S468" i="6"/>
  <c r="T468" i="6"/>
  <c r="R468" i="6"/>
  <c r="P468" i="6"/>
  <c r="U468" i="6"/>
  <c r="W468" i="6"/>
  <c r="X468" i="6" s="1"/>
  <c r="P469" i="7"/>
  <c r="R469" i="7"/>
  <c r="U469" i="7" s="1"/>
  <c r="Q469" i="7"/>
  <c r="S469" i="7"/>
  <c r="T469" i="7"/>
  <c r="V469" i="7" s="1"/>
  <c r="W469" i="7" s="1"/>
  <c r="X469" i="7" s="1"/>
  <c r="T468" i="7"/>
  <c r="V468" i="7" s="1"/>
  <c r="W468" i="7" s="1"/>
  <c r="X468" i="7" s="1"/>
  <c r="G466" i="6"/>
  <c r="K466" i="7"/>
  <c r="M466" i="7" s="1"/>
  <c r="N466" i="7" s="1"/>
  <c r="J466" i="7"/>
  <c r="I467" i="7"/>
  <c r="F468" i="7"/>
  <c r="E468" i="7"/>
  <c r="D468" i="7"/>
  <c r="C469" i="7"/>
  <c r="G469" i="7" s="1"/>
  <c r="H467" i="7"/>
  <c r="E467" i="6"/>
  <c r="J465" i="6"/>
  <c r="K465" i="6"/>
  <c r="M465" i="6" s="1"/>
  <c r="H466" i="6"/>
  <c r="L466" i="6" s="1"/>
  <c r="I466" i="6"/>
  <c r="D467" i="6"/>
  <c r="F467" i="6" s="1"/>
  <c r="C468" i="6"/>
  <c r="A470" i="6"/>
  <c r="B469" i="6"/>
  <c r="O469" i="6" s="1"/>
  <c r="A471" i="7"/>
  <c r="B470" i="7"/>
  <c r="O470" i="7" s="1"/>
  <c r="A469" i="5"/>
  <c r="B468" i="5"/>
  <c r="D464" i="2"/>
  <c r="B465" i="2"/>
  <c r="C465" i="2" s="1"/>
  <c r="A466" i="2"/>
  <c r="C468" i="5" l="1"/>
  <c r="D468" i="5"/>
  <c r="T469" i="6"/>
  <c r="R469" i="6"/>
  <c r="P469" i="6"/>
  <c r="U469" i="6"/>
  <c r="S469" i="6"/>
  <c r="Q469" i="6"/>
  <c r="V469" i="6" s="1"/>
  <c r="W469" i="6"/>
  <c r="X469" i="6" s="1"/>
  <c r="E468" i="6"/>
  <c r="R470" i="7"/>
  <c r="T470" i="7" s="1"/>
  <c r="V470" i="7" s="1"/>
  <c r="W470" i="7" s="1"/>
  <c r="X470" i="7" s="1"/>
  <c r="P470" i="7"/>
  <c r="S470" i="7" s="1"/>
  <c r="Q470" i="7"/>
  <c r="U470" i="7"/>
  <c r="N465" i="6"/>
  <c r="G467" i="6"/>
  <c r="I467" i="6" s="1"/>
  <c r="H468" i="7"/>
  <c r="K468" i="7" s="1"/>
  <c r="M468" i="7" s="1"/>
  <c r="N468" i="7" s="1"/>
  <c r="I468" i="7"/>
  <c r="E469" i="7"/>
  <c r="D469" i="7"/>
  <c r="F469" i="7" s="1"/>
  <c r="K467" i="7"/>
  <c r="M467" i="7" s="1"/>
  <c r="N467" i="7" s="1"/>
  <c r="L467" i="7"/>
  <c r="J467" i="7"/>
  <c r="C470" i="7"/>
  <c r="G470" i="7" s="1"/>
  <c r="K466" i="6"/>
  <c r="M466" i="6" s="1"/>
  <c r="J466" i="6"/>
  <c r="H467" i="6"/>
  <c r="L467" i="6" s="1"/>
  <c r="D468" i="6"/>
  <c r="F468" i="6" s="1"/>
  <c r="C469" i="6"/>
  <c r="A471" i="6"/>
  <c r="B470" i="6"/>
  <c r="O470" i="6" s="1"/>
  <c r="A472" i="7"/>
  <c r="B471" i="7"/>
  <c r="O471" i="7" s="1"/>
  <c r="B469" i="5"/>
  <c r="A470" i="5"/>
  <c r="B466" i="2"/>
  <c r="C466" i="2" s="1"/>
  <c r="A467" i="2"/>
  <c r="D465" i="2"/>
  <c r="E469" i="6" l="1"/>
  <c r="G468" i="6"/>
  <c r="Q471" i="7"/>
  <c r="T471" i="7" s="1"/>
  <c r="V471" i="7" s="1"/>
  <c r="W471" i="7" s="1"/>
  <c r="X471" i="7" s="1"/>
  <c r="R471" i="7"/>
  <c r="P471" i="7"/>
  <c r="S471" i="7"/>
  <c r="U471" i="7" s="1"/>
  <c r="Q470" i="6"/>
  <c r="V470" i="6" s="1"/>
  <c r="S470" i="6"/>
  <c r="T470" i="6"/>
  <c r="R470" i="6"/>
  <c r="P470" i="6"/>
  <c r="U470" i="6"/>
  <c r="W470" i="6"/>
  <c r="X470" i="6" s="1"/>
  <c r="D469" i="5"/>
  <c r="C469" i="5"/>
  <c r="N466" i="6"/>
  <c r="L468" i="7"/>
  <c r="J468" i="7"/>
  <c r="H469" i="7"/>
  <c r="K469" i="7" s="1"/>
  <c r="M469" i="7" s="1"/>
  <c r="N469" i="7" s="1"/>
  <c r="C471" i="7"/>
  <c r="G471" i="7" s="1"/>
  <c r="I469" i="7"/>
  <c r="E470" i="7"/>
  <c r="D470" i="7"/>
  <c r="F470" i="7" s="1"/>
  <c r="I468" i="6"/>
  <c r="H468" i="6"/>
  <c r="L468" i="6" s="1"/>
  <c r="D469" i="6"/>
  <c r="F469" i="6" s="1"/>
  <c r="K467" i="6"/>
  <c r="M467" i="6" s="1"/>
  <c r="J467" i="6"/>
  <c r="N467" i="6" s="1"/>
  <c r="C470" i="6"/>
  <c r="A472" i="6"/>
  <c r="B471" i="6"/>
  <c r="O471" i="6" s="1"/>
  <c r="A473" i="7"/>
  <c r="B472" i="7"/>
  <c r="O472" i="7" s="1"/>
  <c r="B470" i="5"/>
  <c r="A471" i="5"/>
  <c r="D466" i="2"/>
  <c r="B467" i="2"/>
  <c r="C467" i="2" s="1"/>
  <c r="A468" i="2"/>
  <c r="E470" i="6" l="1"/>
  <c r="R472" i="7"/>
  <c r="T472" i="7" s="1"/>
  <c r="P472" i="7"/>
  <c r="S472" i="7" s="1"/>
  <c r="U472" i="7" s="1"/>
  <c r="Q472" i="7"/>
  <c r="U471" i="6"/>
  <c r="Q471" i="6"/>
  <c r="V471" i="6" s="1"/>
  <c r="W471" i="6"/>
  <c r="X471" i="6" s="1"/>
  <c r="T471" i="6"/>
  <c r="S471" i="6"/>
  <c r="R471" i="6"/>
  <c r="P471" i="6"/>
  <c r="G469" i="6"/>
  <c r="H469" i="6" s="1"/>
  <c r="L469" i="6" s="1"/>
  <c r="D470" i="5"/>
  <c r="C470" i="5"/>
  <c r="L469" i="7"/>
  <c r="J469" i="7"/>
  <c r="H470" i="7"/>
  <c r="I470" i="7"/>
  <c r="E471" i="7"/>
  <c r="D471" i="7"/>
  <c r="F471" i="7" s="1"/>
  <c r="C472" i="7"/>
  <c r="G472" i="7" s="1"/>
  <c r="K468" i="6"/>
  <c r="M468" i="6" s="1"/>
  <c r="I469" i="6"/>
  <c r="J468" i="6"/>
  <c r="D470" i="6"/>
  <c r="F470" i="6" s="1"/>
  <c r="C471" i="6"/>
  <c r="B472" i="6"/>
  <c r="O472" i="6" s="1"/>
  <c r="A473" i="6"/>
  <c r="A474" i="7"/>
  <c r="B473" i="7"/>
  <c r="O473" i="7" s="1"/>
  <c r="A472" i="5"/>
  <c r="B471" i="5"/>
  <c r="A469" i="2"/>
  <c r="B468" i="2"/>
  <c r="C468" i="2" s="1"/>
  <c r="D467" i="2"/>
  <c r="W472" i="6" l="1"/>
  <c r="X472" i="6" s="1"/>
  <c r="Q472" i="6"/>
  <c r="V472" i="6" s="1"/>
  <c r="S472" i="6"/>
  <c r="T472" i="6"/>
  <c r="R472" i="6"/>
  <c r="P472" i="6"/>
  <c r="U472" i="6"/>
  <c r="D471" i="5"/>
  <c r="C471" i="5"/>
  <c r="G470" i="6"/>
  <c r="R473" i="7"/>
  <c r="T473" i="7" s="1"/>
  <c r="V473" i="7" s="1"/>
  <c r="W473" i="7" s="1"/>
  <c r="X473" i="7" s="1"/>
  <c r="Q473" i="7"/>
  <c r="P473" i="7"/>
  <c r="S473" i="7" s="1"/>
  <c r="U473" i="7"/>
  <c r="V472" i="7"/>
  <c r="W472" i="7" s="1"/>
  <c r="X472" i="7" s="1"/>
  <c r="N468" i="6"/>
  <c r="I471" i="7"/>
  <c r="H471" i="7"/>
  <c r="K471" i="7" s="1"/>
  <c r="M471" i="7" s="1"/>
  <c r="N471" i="7" s="1"/>
  <c r="C473" i="7"/>
  <c r="G473" i="7" s="1"/>
  <c r="J470" i="7"/>
  <c r="K470" i="7"/>
  <c r="M470" i="7" s="1"/>
  <c r="N470" i="7" s="1"/>
  <c r="E472" i="7"/>
  <c r="D472" i="7"/>
  <c r="F472" i="7" s="1"/>
  <c r="L470" i="7"/>
  <c r="K469" i="6"/>
  <c r="M469" i="6" s="1"/>
  <c r="J469" i="6"/>
  <c r="N469" i="6" s="1"/>
  <c r="E471" i="6"/>
  <c r="I470" i="6"/>
  <c r="H470" i="6"/>
  <c r="L470" i="6" s="1"/>
  <c r="F471" i="6"/>
  <c r="D471" i="6"/>
  <c r="G471" i="6" s="1"/>
  <c r="C472" i="6"/>
  <c r="A474" i="6"/>
  <c r="B473" i="6"/>
  <c r="O473" i="6" s="1"/>
  <c r="A475" i="7"/>
  <c r="B474" i="7"/>
  <c r="O474" i="7" s="1"/>
  <c r="A473" i="5"/>
  <c r="B472" i="5"/>
  <c r="B469" i="2"/>
  <c r="C469" i="2" s="1"/>
  <c r="A470" i="2"/>
  <c r="D468" i="2"/>
  <c r="H471" i="6" l="1"/>
  <c r="L471" i="6" s="1"/>
  <c r="U473" i="6"/>
  <c r="S473" i="6"/>
  <c r="Q473" i="6"/>
  <c r="V473" i="6" s="1"/>
  <c r="W473" i="6"/>
  <c r="X473" i="6" s="1"/>
  <c r="P473" i="6"/>
  <c r="T473" i="6"/>
  <c r="R473" i="6"/>
  <c r="E472" i="6"/>
  <c r="C472" i="5"/>
  <c r="D472" i="5"/>
  <c r="R474" i="7"/>
  <c r="P474" i="7"/>
  <c r="S474" i="7" s="1"/>
  <c r="Q474" i="7"/>
  <c r="U474" i="7" s="1"/>
  <c r="T474" i="7"/>
  <c r="V474" i="7" s="1"/>
  <c r="W474" i="7" s="1"/>
  <c r="X474" i="7" s="1"/>
  <c r="L471" i="7"/>
  <c r="J471" i="7"/>
  <c r="I472" i="7"/>
  <c r="H472" i="7"/>
  <c r="L472" i="7" s="1"/>
  <c r="E473" i="7"/>
  <c r="D473" i="7"/>
  <c r="F473" i="7" s="1"/>
  <c r="C474" i="7"/>
  <c r="G474" i="7" s="1"/>
  <c r="I471" i="6"/>
  <c r="K470" i="6"/>
  <c r="M470" i="6" s="1"/>
  <c r="D472" i="6"/>
  <c r="F472" i="6" s="1"/>
  <c r="J470" i="6"/>
  <c r="J471" i="6"/>
  <c r="K471" i="6"/>
  <c r="M471" i="6" s="1"/>
  <c r="C473" i="6"/>
  <c r="A475" i="6"/>
  <c r="B474" i="6"/>
  <c r="O474" i="6" s="1"/>
  <c r="A476" i="7"/>
  <c r="B475" i="7"/>
  <c r="O475" i="7" s="1"/>
  <c r="B473" i="5"/>
  <c r="A474" i="5"/>
  <c r="D469" i="2"/>
  <c r="A471" i="2"/>
  <c r="B470" i="2"/>
  <c r="C470" i="2" s="1"/>
  <c r="D473" i="5" l="1"/>
  <c r="C473" i="5"/>
  <c r="G472" i="6"/>
  <c r="P475" i="7"/>
  <c r="S475" i="7" s="1"/>
  <c r="Q475" i="7"/>
  <c r="R475" i="7"/>
  <c r="T475" i="7" s="1"/>
  <c r="U475" i="7"/>
  <c r="S474" i="6"/>
  <c r="T474" i="6"/>
  <c r="R474" i="6"/>
  <c r="P474" i="6"/>
  <c r="U474" i="6"/>
  <c r="W474" i="6"/>
  <c r="X474" i="6" s="1"/>
  <c r="Q474" i="6"/>
  <c r="V474" i="6" s="1"/>
  <c r="N471" i="6"/>
  <c r="N470" i="6"/>
  <c r="I473" i="7"/>
  <c r="C475" i="7"/>
  <c r="G475" i="7" s="1"/>
  <c r="E474" i="7"/>
  <c r="D474" i="7"/>
  <c r="J472" i="7"/>
  <c r="K472" i="7"/>
  <c r="M472" i="7" s="1"/>
  <c r="N472" i="7" s="1"/>
  <c r="H473" i="7"/>
  <c r="L473" i="7" s="1"/>
  <c r="I472" i="6"/>
  <c r="H472" i="6"/>
  <c r="L472" i="6" s="1"/>
  <c r="D473" i="6"/>
  <c r="F473" i="6" s="1"/>
  <c r="E473" i="6"/>
  <c r="C474" i="6"/>
  <c r="A476" i="6"/>
  <c r="B475" i="6"/>
  <c r="O475" i="6" s="1"/>
  <c r="A477" i="7"/>
  <c r="B476" i="7"/>
  <c r="O476" i="7" s="1"/>
  <c r="B474" i="5"/>
  <c r="A475" i="5"/>
  <c r="D470" i="2"/>
  <c r="B471" i="2"/>
  <c r="C471" i="2" s="1"/>
  <c r="A472" i="2"/>
  <c r="T475" i="6" l="1"/>
  <c r="R475" i="6"/>
  <c r="P475" i="6"/>
  <c r="Q475" i="6"/>
  <c r="V475" i="6" s="1"/>
  <c r="S475" i="6"/>
  <c r="U475" i="6"/>
  <c r="W475" i="6"/>
  <c r="X475" i="6" s="1"/>
  <c r="C474" i="5"/>
  <c r="D474" i="5"/>
  <c r="R476" i="7"/>
  <c r="U476" i="7" s="1"/>
  <c r="Q476" i="7"/>
  <c r="T476" i="7" s="1"/>
  <c r="V476" i="7" s="1"/>
  <c r="W476" i="7" s="1"/>
  <c r="X476" i="7" s="1"/>
  <c r="P476" i="7"/>
  <c r="S476" i="7" s="1"/>
  <c r="V475" i="7"/>
  <c r="W475" i="7" s="1"/>
  <c r="X475" i="7" s="1"/>
  <c r="E474" i="6"/>
  <c r="G473" i="6"/>
  <c r="F474" i="7"/>
  <c r="H474" i="7" s="1"/>
  <c r="E475" i="7"/>
  <c r="D475" i="7"/>
  <c r="F475" i="7" s="1"/>
  <c r="K473" i="7"/>
  <c r="M473" i="7" s="1"/>
  <c r="N473" i="7" s="1"/>
  <c r="J473" i="7"/>
  <c r="C476" i="7"/>
  <c r="G476" i="7" s="1"/>
  <c r="I473" i="6"/>
  <c r="K472" i="6"/>
  <c r="M472" i="6" s="1"/>
  <c r="J472" i="6"/>
  <c r="N472" i="6" s="1"/>
  <c r="H473" i="6"/>
  <c r="L473" i="6" s="1"/>
  <c r="D474" i="6"/>
  <c r="F474" i="6" s="1"/>
  <c r="C475" i="6"/>
  <c r="E475" i="6" s="1"/>
  <c r="B476" i="6"/>
  <c r="O476" i="6" s="1"/>
  <c r="A477" i="6"/>
  <c r="A478" i="7"/>
  <c r="B477" i="7"/>
  <c r="O477" i="7" s="1"/>
  <c r="A476" i="5"/>
  <c r="B475" i="5"/>
  <c r="A473" i="2"/>
  <c r="B472" i="2"/>
  <c r="C472" i="2" s="1"/>
  <c r="D471" i="2"/>
  <c r="Q476" i="6" l="1"/>
  <c r="V476" i="6" s="1"/>
  <c r="S476" i="6"/>
  <c r="T476" i="6"/>
  <c r="R476" i="6"/>
  <c r="P476" i="6"/>
  <c r="U476" i="6"/>
  <c r="W476" i="6"/>
  <c r="X476" i="6" s="1"/>
  <c r="Q477" i="7"/>
  <c r="P477" i="7"/>
  <c r="S477" i="7" s="1"/>
  <c r="R477" i="7"/>
  <c r="T477" i="7" s="1"/>
  <c r="V477" i="7" s="1"/>
  <c r="W477" i="7" s="1"/>
  <c r="X477" i="7" s="1"/>
  <c r="U477" i="7"/>
  <c r="C475" i="5"/>
  <c r="D475" i="5"/>
  <c r="G474" i="6"/>
  <c r="I474" i="6" s="1"/>
  <c r="I474" i="7"/>
  <c r="K474" i="7"/>
  <c r="M474" i="7" s="1"/>
  <c r="N474" i="7" s="1"/>
  <c r="J474" i="7"/>
  <c r="L474" i="7"/>
  <c r="I475" i="7"/>
  <c r="H475" i="7"/>
  <c r="L475" i="7" s="1"/>
  <c r="C477" i="7"/>
  <c r="G477" i="7" s="1"/>
  <c r="E476" i="7"/>
  <c r="D476" i="7"/>
  <c r="F476" i="7" s="1"/>
  <c r="K473" i="6"/>
  <c r="M473" i="6" s="1"/>
  <c r="J473" i="6"/>
  <c r="H474" i="6"/>
  <c r="L474" i="6" s="1"/>
  <c r="D475" i="6"/>
  <c r="F475" i="6" s="1"/>
  <c r="C476" i="6"/>
  <c r="B477" i="6"/>
  <c r="O477" i="6" s="1"/>
  <c r="A478" i="6"/>
  <c r="A479" i="7"/>
  <c r="B478" i="7"/>
  <c r="O478" i="7" s="1"/>
  <c r="A477" i="5"/>
  <c r="B476" i="5"/>
  <c r="B473" i="2"/>
  <c r="C473" i="2" s="1"/>
  <c r="A474" i="2"/>
  <c r="D472" i="2"/>
  <c r="G475" i="6" l="1"/>
  <c r="R478" i="7"/>
  <c r="U478" i="7" s="1"/>
  <c r="P478" i="7"/>
  <c r="S478" i="7" s="1"/>
  <c r="Q478" i="7"/>
  <c r="T478" i="7" s="1"/>
  <c r="V478" i="7" s="1"/>
  <c r="W478" i="7" s="1"/>
  <c r="X478" i="7" s="1"/>
  <c r="K474" i="6"/>
  <c r="M474" i="6" s="1"/>
  <c r="E476" i="6"/>
  <c r="C476" i="5"/>
  <c r="D476" i="5"/>
  <c r="I475" i="6"/>
  <c r="U477" i="6"/>
  <c r="S477" i="6"/>
  <c r="Q477" i="6"/>
  <c r="V477" i="6" s="1"/>
  <c r="R477" i="6"/>
  <c r="T477" i="6"/>
  <c r="W477" i="6"/>
  <c r="X477" i="6" s="1"/>
  <c r="P477" i="6"/>
  <c r="J474" i="6"/>
  <c r="N473" i="6"/>
  <c r="H476" i="7"/>
  <c r="L476" i="7" s="1"/>
  <c r="E477" i="7"/>
  <c r="D477" i="7"/>
  <c r="C478" i="7"/>
  <c r="G478" i="7" s="1"/>
  <c r="I476" i="7"/>
  <c r="K475" i="7"/>
  <c r="M475" i="7" s="1"/>
  <c r="N475" i="7" s="1"/>
  <c r="J475" i="7"/>
  <c r="H475" i="6"/>
  <c r="L475" i="6" s="1"/>
  <c r="N474" i="6"/>
  <c r="D476" i="6"/>
  <c r="F476" i="6" s="1"/>
  <c r="C477" i="6"/>
  <c r="B478" i="6"/>
  <c r="O478" i="6" s="1"/>
  <c r="A479" i="6"/>
  <c r="A480" i="7"/>
  <c r="B479" i="7"/>
  <c r="O479" i="7" s="1"/>
  <c r="B477" i="5"/>
  <c r="A478" i="5"/>
  <c r="D473" i="2"/>
  <c r="A475" i="2"/>
  <c r="B474" i="2"/>
  <c r="C474" i="2" s="1"/>
  <c r="R479" i="7" l="1"/>
  <c r="Q479" i="7"/>
  <c r="U479" i="7" s="1"/>
  <c r="P479" i="7"/>
  <c r="S479" i="7"/>
  <c r="T479" i="7" s="1"/>
  <c r="V479" i="7" s="1"/>
  <c r="W479" i="7" s="1"/>
  <c r="X479" i="7" s="1"/>
  <c r="E477" i="6"/>
  <c r="D477" i="5"/>
  <c r="C477" i="5"/>
  <c r="U478" i="6"/>
  <c r="Q478" i="6"/>
  <c r="V478" i="6" s="1"/>
  <c r="W478" i="6"/>
  <c r="X478" i="6" s="1"/>
  <c r="P478" i="6"/>
  <c r="S478" i="6"/>
  <c r="T478" i="6"/>
  <c r="R478" i="6"/>
  <c r="G476" i="6"/>
  <c r="K476" i="7"/>
  <c r="M476" i="7" s="1"/>
  <c r="N476" i="7" s="1"/>
  <c r="J476" i="7"/>
  <c r="F477" i="7"/>
  <c r="I477" i="7" s="1"/>
  <c r="C479" i="7"/>
  <c r="G479" i="7" s="1"/>
  <c r="D478" i="7"/>
  <c r="F478" i="7" s="1"/>
  <c r="E478" i="7"/>
  <c r="H477" i="7"/>
  <c r="K475" i="6"/>
  <c r="M475" i="6" s="1"/>
  <c r="N475" i="6" s="1"/>
  <c r="J475" i="6"/>
  <c r="H476" i="6"/>
  <c r="L476" i="6" s="1"/>
  <c r="I476" i="6"/>
  <c r="D477" i="6"/>
  <c r="F477" i="6" s="1"/>
  <c r="C478" i="6"/>
  <c r="B479" i="6"/>
  <c r="O479" i="6" s="1"/>
  <c r="A480" i="6"/>
  <c r="A481" i="7"/>
  <c r="B480" i="7"/>
  <c r="O480" i="7" s="1"/>
  <c r="B478" i="5"/>
  <c r="A479" i="5"/>
  <c r="B475" i="2"/>
  <c r="C475" i="2" s="1"/>
  <c r="A476" i="2"/>
  <c r="D474" i="2"/>
  <c r="Q479" i="6" l="1"/>
  <c r="V479" i="6" s="1"/>
  <c r="W479" i="6"/>
  <c r="X479" i="6" s="1"/>
  <c r="S479" i="6"/>
  <c r="T479" i="6"/>
  <c r="R479" i="6"/>
  <c r="U479" i="6"/>
  <c r="P479" i="6"/>
  <c r="G477" i="6"/>
  <c r="H477" i="6" s="1"/>
  <c r="D478" i="5"/>
  <c r="C478" i="5"/>
  <c r="R480" i="7"/>
  <c r="T480" i="7" s="1"/>
  <c r="V480" i="7" s="1"/>
  <c r="W480" i="7" s="1"/>
  <c r="X480" i="7" s="1"/>
  <c r="P480" i="7"/>
  <c r="S480" i="7" s="1"/>
  <c r="U480" i="7" s="1"/>
  <c r="Q480" i="7"/>
  <c r="E478" i="6"/>
  <c r="H478" i="7"/>
  <c r="I478" i="7"/>
  <c r="E479" i="7"/>
  <c r="D479" i="7"/>
  <c r="C480" i="7"/>
  <c r="G480" i="7" s="1"/>
  <c r="L477" i="7"/>
  <c r="J477" i="7"/>
  <c r="K477" i="7"/>
  <c r="M477" i="7" s="1"/>
  <c r="N477" i="7" s="1"/>
  <c r="J476" i="6"/>
  <c r="K476" i="6"/>
  <c r="M476" i="6" s="1"/>
  <c r="N476" i="6" s="1"/>
  <c r="I477" i="6"/>
  <c r="D478" i="6"/>
  <c r="F478" i="6" s="1"/>
  <c r="C479" i="6"/>
  <c r="B480" i="6"/>
  <c r="O480" i="6" s="1"/>
  <c r="A481" i="6"/>
  <c r="A482" i="7"/>
  <c r="B481" i="7"/>
  <c r="O481" i="7" s="1"/>
  <c r="A480" i="5"/>
  <c r="B479" i="5"/>
  <c r="B476" i="2"/>
  <c r="C476" i="2" s="1"/>
  <c r="A477" i="2"/>
  <c r="D475" i="2"/>
  <c r="L477" i="6" l="1"/>
  <c r="J477" i="6"/>
  <c r="K477" i="6"/>
  <c r="M477" i="6" s="1"/>
  <c r="D479" i="5"/>
  <c r="C479" i="5"/>
  <c r="P480" i="6"/>
  <c r="U480" i="6"/>
  <c r="S480" i="6"/>
  <c r="R480" i="6"/>
  <c r="Q480" i="6"/>
  <c r="V480" i="6" s="1"/>
  <c r="T480" i="6"/>
  <c r="W480" i="6"/>
  <c r="X480" i="6" s="1"/>
  <c r="P481" i="7"/>
  <c r="S481" i="7" s="1"/>
  <c r="Q481" i="7"/>
  <c r="R481" i="7"/>
  <c r="U481" i="7" s="1"/>
  <c r="T481" i="7"/>
  <c r="V481" i="7" s="1"/>
  <c r="W481" i="7" s="1"/>
  <c r="X481" i="7" s="1"/>
  <c r="G478" i="6"/>
  <c r="H478" i="6" s="1"/>
  <c r="L478" i="6" s="1"/>
  <c r="F479" i="7"/>
  <c r="H479" i="7" s="1"/>
  <c r="C481" i="7"/>
  <c r="G481" i="7" s="1"/>
  <c r="E480" i="7"/>
  <c r="D480" i="7"/>
  <c r="F480" i="7" s="1"/>
  <c r="J478" i="7"/>
  <c r="L478" i="7"/>
  <c r="K478" i="7"/>
  <c r="M478" i="7" s="1"/>
  <c r="N478" i="7" s="1"/>
  <c r="E479" i="6"/>
  <c r="I478" i="6"/>
  <c r="D479" i="6"/>
  <c r="F479" i="6" s="1"/>
  <c r="C480" i="6"/>
  <c r="A482" i="6"/>
  <c r="B481" i="6"/>
  <c r="O481" i="6" s="1"/>
  <c r="A483" i="7"/>
  <c r="B482" i="7"/>
  <c r="O482" i="7" s="1"/>
  <c r="A481" i="5"/>
  <c r="B480" i="5"/>
  <c r="A478" i="2"/>
  <c r="B477" i="2"/>
  <c r="C477" i="2" s="1"/>
  <c r="D476" i="2"/>
  <c r="E480" i="6" l="1"/>
  <c r="R482" i="7"/>
  <c r="T482" i="7" s="1"/>
  <c r="V482" i="7" s="1"/>
  <c r="W482" i="7" s="1"/>
  <c r="X482" i="7" s="1"/>
  <c r="P482" i="7"/>
  <c r="S482" i="7" s="1"/>
  <c r="U482" i="7" s="1"/>
  <c r="Q482" i="7"/>
  <c r="H479" i="6"/>
  <c r="L479" i="6" s="1"/>
  <c r="G479" i="6"/>
  <c r="N477" i="6"/>
  <c r="C480" i="5"/>
  <c r="D480" i="5"/>
  <c r="U481" i="6"/>
  <c r="R481" i="6"/>
  <c r="Q481" i="6"/>
  <c r="V481" i="6" s="1"/>
  <c r="T481" i="6"/>
  <c r="P481" i="6"/>
  <c r="W481" i="6"/>
  <c r="X481" i="6" s="1"/>
  <c r="S481" i="6"/>
  <c r="J479" i="7"/>
  <c r="K479" i="7"/>
  <c r="M479" i="7" s="1"/>
  <c r="N479" i="7" s="1"/>
  <c r="H480" i="7"/>
  <c r="L480" i="7" s="1"/>
  <c r="I479" i="7"/>
  <c r="L479" i="7"/>
  <c r="C482" i="7"/>
  <c r="G482" i="7" s="1"/>
  <c r="E481" i="7"/>
  <c r="D481" i="7"/>
  <c r="I480" i="7"/>
  <c r="K478" i="6"/>
  <c r="M478" i="6" s="1"/>
  <c r="J478" i="6"/>
  <c r="D480" i="6"/>
  <c r="F480" i="6" s="1"/>
  <c r="I479" i="6"/>
  <c r="C481" i="6"/>
  <c r="A483" i="6"/>
  <c r="B482" i="6"/>
  <c r="O482" i="6" s="1"/>
  <c r="A484" i="7"/>
  <c r="B483" i="7"/>
  <c r="O483" i="7" s="1"/>
  <c r="B481" i="5"/>
  <c r="A482" i="5"/>
  <c r="D477" i="2"/>
  <c r="B478" i="2"/>
  <c r="C478" i="2" s="1"/>
  <c r="A479" i="2"/>
  <c r="D481" i="5" l="1"/>
  <c r="C481" i="5"/>
  <c r="R483" i="7"/>
  <c r="U483" i="7" s="1"/>
  <c r="P483" i="7"/>
  <c r="S483" i="7" s="1"/>
  <c r="T483" i="7" s="1"/>
  <c r="V483" i="7" s="1"/>
  <c r="W483" i="7" s="1"/>
  <c r="X483" i="7" s="1"/>
  <c r="Q483" i="7"/>
  <c r="K479" i="6"/>
  <c r="M479" i="6" s="1"/>
  <c r="G480" i="6"/>
  <c r="S482" i="6"/>
  <c r="R482" i="6"/>
  <c r="U482" i="6"/>
  <c r="P482" i="6"/>
  <c r="Q482" i="6"/>
  <c r="V482" i="6" s="1"/>
  <c r="W482" i="6"/>
  <c r="X482" i="6" s="1"/>
  <c r="T482" i="6"/>
  <c r="J479" i="6"/>
  <c r="N478" i="6"/>
  <c r="J480" i="7"/>
  <c r="K480" i="7"/>
  <c r="M480" i="7" s="1"/>
  <c r="N480" i="7" s="1"/>
  <c r="F481" i="7"/>
  <c r="H481" i="7" s="1"/>
  <c r="E482" i="7"/>
  <c r="D482" i="7"/>
  <c r="F482" i="7" s="1"/>
  <c r="C483" i="7"/>
  <c r="G483" i="7" s="1"/>
  <c r="E481" i="6"/>
  <c r="H480" i="6"/>
  <c r="L480" i="6" s="1"/>
  <c r="I480" i="6"/>
  <c r="D481" i="6"/>
  <c r="F481" i="6" s="1"/>
  <c r="C482" i="6"/>
  <c r="A484" i="6"/>
  <c r="B483" i="6"/>
  <c r="O483" i="6" s="1"/>
  <c r="A485" i="7"/>
  <c r="B484" i="7"/>
  <c r="O484" i="7" s="1"/>
  <c r="B482" i="5"/>
  <c r="A483" i="5"/>
  <c r="A480" i="2"/>
  <c r="B479" i="2"/>
  <c r="C479" i="2" s="1"/>
  <c r="D478" i="2"/>
  <c r="Q483" i="6" l="1"/>
  <c r="V483" i="6" s="1"/>
  <c r="W483" i="6"/>
  <c r="X483" i="6" s="1"/>
  <c r="T483" i="6"/>
  <c r="S483" i="6"/>
  <c r="R483" i="6"/>
  <c r="P483" i="6"/>
  <c r="U483" i="6"/>
  <c r="C482" i="5"/>
  <c r="D482" i="5"/>
  <c r="R484" i="7"/>
  <c r="U484" i="7" s="1"/>
  <c r="Q484" i="7"/>
  <c r="P484" i="7"/>
  <c r="S484" i="7" s="1"/>
  <c r="T484" i="7" s="1"/>
  <c r="V484" i="7" s="1"/>
  <c r="W484" i="7" s="1"/>
  <c r="X484" i="7" s="1"/>
  <c r="E482" i="6"/>
  <c r="N479" i="6"/>
  <c r="G481" i="6"/>
  <c r="I481" i="7"/>
  <c r="I482" i="7"/>
  <c r="C484" i="7"/>
  <c r="G484" i="7" s="1"/>
  <c r="E483" i="7"/>
  <c r="D483" i="7"/>
  <c r="H482" i="7"/>
  <c r="J481" i="7"/>
  <c r="K481" i="7"/>
  <c r="M481" i="7" s="1"/>
  <c r="N481" i="7" s="1"/>
  <c r="L481" i="7"/>
  <c r="K480" i="6"/>
  <c r="M480" i="6" s="1"/>
  <c r="J480" i="6"/>
  <c r="I481" i="6"/>
  <c r="H481" i="6"/>
  <c r="L481" i="6" s="1"/>
  <c r="D482" i="6"/>
  <c r="F482" i="6" s="1"/>
  <c r="C483" i="6"/>
  <c r="B484" i="6"/>
  <c r="O484" i="6" s="1"/>
  <c r="A485" i="6"/>
  <c r="A486" i="7"/>
  <c r="B485" i="7"/>
  <c r="O485" i="7" s="1"/>
  <c r="A484" i="5"/>
  <c r="B483" i="5"/>
  <c r="D479" i="2"/>
  <c r="A481" i="2"/>
  <c r="B480" i="2"/>
  <c r="C480" i="2" s="1"/>
  <c r="G482" i="6" l="1"/>
  <c r="C483" i="5"/>
  <c r="D483" i="5"/>
  <c r="P484" i="6"/>
  <c r="Q484" i="6"/>
  <c r="V484" i="6" s="1"/>
  <c r="R484" i="6"/>
  <c r="W484" i="6"/>
  <c r="X484" i="6" s="1"/>
  <c r="U484" i="6"/>
  <c r="T484" i="6"/>
  <c r="S484" i="6"/>
  <c r="Q485" i="7"/>
  <c r="R485" i="7"/>
  <c r="T485" i="7" s="1"/>
  <c r="P485" i="7"/>
  <c r="S485" i="7" s="1"/>
  <c r="U485" i="7"/>
  <c r="G483" i="6"/>
  <c r="N480" i="6"/>
  <c r="F483" i="7"/>
  <c r="H483" i="7" s="1"/>
  <c r="K483" i="7" s="1"/>
  <c r="M483" i="7" s="1"/>
  <c r="N483" i="7" s="1"/>
  <c r="C485" i="7"/>
  <c r="G485" i="7" s="1"/>
  <c r="K482" i="7"/>
  <c r="M482" i="7" s="1"/>
  <c r="N482" i="7" s="1"/>
  <c r="L482" i="7"/>
  <c r="J482" i="7"/>
  <c r="D484" i="7"/>
  <c r="F484" i="7" s="1"/>
  <c r="E484" i="7"/>
  <c r="E483" i="6"/>
  <c r="K481" i="6"/>
  <c r="M481" i="6" s="1"/>
  <c r="H482" i="6"/>
  <c r="L482" i="6" s="1"/>
  <c r="I482" i="6"/>
  <c r="D483" i="6"/>
  <c r="F483" i="6" s="1"/>
  <c r="J481" i="6"/>
  <c r="N481" i="6" s="1"/>
  <c r="C484" i="6"/>
  <c r="B485" i="6"/>
  <c r="O485" i="6" s="1"/>
  <c r="A486" i="6"/>
  <c r="A487" i="7"/>
  <c r="B486" i="7"/>
  <c r="O486" i="7" s="1"/>
  <c r="A485" i="5"/>
  <c r="B484" i="5"/>
  <c r="D480" i="2"/>
  <c r="B481" i="2"/>
  <c r="C481" i="2" s="1"/>
  <c r="A482" i="2"/>
  <c r="V485" i="7" l="1"/>
  <c r="W485" i="7" s="1"/>
  <c r="X485" i="7" s="1"/>
  <c r="C484" i="5"/>
  <c r="D484" i="5"/>
  <c r="J482" i="6"/>
  <c r="W485" i="6"/>
  <c r="X485" i="6" s="1"/>
  <c r="T485" i="6"/>
  <c r="R485" i="6"/>
  <c r="P485" i="6"/>
  <c r="U485" i="6"/>
  <c r="S485" i="6"/>
  <c r="Q485" i="6"/>
  <c r="V485" i="6" s="1"/>
  <c r="R486" i="7"/>
  <c r="P486" i="7"/>
  <c r="S486" i="7" s="1"/>
  <c r="Q486" i="7"/>
  <c r="U486" i="7" s="1"/>
  <c r="T486" i="7"/>
  <c r="V486" i="7" s="1"/>
  <c r="W486" i="7" s="1"/>
  <c r="X486" i="7" s="1"/>
  <c r="E484" i="6"/>
  <c r="I483" i="7"/>
  <c r="J483" i="7"/>
  <c r="L483" i="7"/>
  <c r="I484" i="7"/>
  <c r="H484" i="7"/>
  <c r="L484" i="7" s="1"/>
  <c r="E485" i="7"/>
  <c r="D485" i="7"/>
  <c r="F485" i="7" s="1"/>
  <c r="C486" i="7"/>
  <c r="G486" i="7" s="1"/>
  <c r="K482" i="6"/>
  <c r="M482" i="6" s="1"/>
  <c r="N482" i="6" s="1"/>
  <c r="H483" i="6"/>
  <c r="L483" i="6" s="1"/>
  <c r="I483" i="6"/>
  <c r="D484" i="6"/>
  <c r="F484" i="6" s="1"/>
  <c r="C485" i="6"/>
  <c r="A487" i="6"/>
  <c r="B486" i="6"/>
  <c r="O486" i="6" s="1"/>
  <c r="A488" i="7"/>
  <c r="B487" i="7"/>
  <c r="O487" i="7" s="1"/>
  <c r="B485" i="5"/>
  <c r="A486" i="5"/>
  <c r="B482" i="2"/>
  <c r="C482" i="2" s="1"/>
  <c r="A483" i="2"/>
  <c r="D481" i="2"/>
  <c r="T486" i="6" l="1"/>
  <c r="R486" i="6"/>
  <c r="P486" i="6"/>
  <c r="U486" i="6"/>
  <c r="W486" i="6"/>
  <c r="X486" i="6" s="1"/>
  <c r="S486" i="6"/>
  <c r="Q486" i="6"/>
  <c r="V486" i="6" s="1"/>
  <c r="J483" i="6"/>
  <c r="K483" i="6"/>
  <c r="M483" i="6" s="1"/>
  <c r="D485" i="5"/>
  <c r="C485" i="5"/>
  <c r="P487" i="7"/>
  <c r="S487" i="7" s="1"/>
  <c r="U487" i="7" s="1"/>
  <c r="Q487" i="7"/>
  <c r="R487" i="7"/>
  <c r="G484" i="6"/>
  <c r="I484" i="6" s="1"/>
  <c r="J484" i="7"/>
  <c r="K484" i="7"/>
  <c r="M484" i="7" s="1"/>
  <c r="N484" i="7" s="1"/>
  <c r="H485" i="7"/>
  <c r="J485" i="7" s="1"/>
  <c r="C487" i="7"/>
  <c r="G487" i="7" s="1"/>
  <c r="E486" i="7"/>
  <c r="D486" i="7"/>
  <c r="F486" i="7" s="1"/>
  <c r="I485" i="7"/>
  <c r="N483" i="6"/>
  <c r="H484" i="6"/>
  <c r="L484" i="6" s="1"/>
  <c r="D485" i="6"/>
  <c r="F485" i="6" s="1"/>
  <c r="E485" i="6"/>
  <c r="J484" i="6"/>
  <c r="C486" i="6"/>
  <c r="A488" i="6"/>
  <c r="B487" i="6"/>
  <c r="O487" i="6" s="1"/>
  <c r="A489" i="7"/>
  <c r="B488" i="7"/>
  <c r="O488" i="7" s="1"/>
  <c r="B486" i="5"/>
  <c r="A487" i="5"/>
  <c r="A484" i="2"/>
  <c r="B483" i="2"/>
  <c r="C483" i="2" s="1"/>
  <c r="D482" i="2"/>
  <c r="T487" i="7" l="1"/>
  <c r="V487" i="7" s="1"/>
  <c r="W487" i="7" s="1"/>
  <c r="X487" i="7" s="1"/>
  <c r="P487" i="6"/>
  <c r="U487" i="6"/>
  <c r="S487" i="6"/>
  <c r="Q487" i="6"/>
  <c r="V487" i="6" s="1"/>
  <c r="W487" i="6"/>
  <c r="X487" i="6" s="1"/>
  <c r="T487" i="6"/>
  <c r="R487" i="6"/>
  <c r="D486" i="5"/>
  <c r="C486" i="5"/>
  <c r="G485" i="6"/>
  <c r="R488" i="7"/>
  <c r="U488" i="7" s="1"/>
  <c r="P488" i="7"/>
  <c r="S488" i="7" s="1"/>
  <c r="T488" i="7" s="1"/>
  <c r="V488" i="7" s="1"/>
  <c r="W488" i="7" s="1"/>
  <c r="X488" i="7" s="1"/>
  <c r="Q488" i="7"/>
  <c r="E486" i="6"/>
  <c r="L485" i="7"/>
  <c r="K485" i="7"/>
  <c r="M485" i="7" s="1"/>
  <c r="N485" i="7" s="1"/>
  <c r="H486" i="7"/>
  <c r="J486" i="7" s="1"/>
  <c r="C488" i="7"/>
  <c r="G488" i="7" s="1"/>
  <c r="I486" i="7"/>
  <c r="E487" i="7"/>
  <c r="D487" i="7"/>
  <c r="F487" i="7" s="1"/>
  <c r="K484" i="6"/>
  <c r="M484" i="6" s="1"/>
  <c r="N484" i="6" s="1"/>
  <c r="I485" i="6"/>
  <c r="H485" i="6"/>
  <c r="L485" i="6" s="1"/>
  <c r="D486" i="6"/>
  <c r="F486" i="6" s="1"/>
  <c r="C487" i="6"/>
  <c r="B488" i="6"/>
  <c r="O488" i="6" s="1"/>
  <c r="A489" i="6"/>
  <c r="A490" i="7"/>
  <c r="B489" i="7"/>
  <c r="O489" i="7" s="1"/>
  <c r="A488" i="5"/>
  <c r="B487" i="5"/>
  <c r="A485" i="2"/>
  <c r="B484" i="2"/>
  <c r="C484" i="2" s="1"/>
  <c r="D483" i="2"/>
  <c r="Q488" i="6" l="1"/>
  <c r="V488" i="6" s="1"/>
  <c r="W488" i="6"/>
  <c r="X488" i="6" s="1"/>
  <c r="T488" i="6"/>
  <c r="R488" i="6"/>
  <c r="P488" i="6"/>
  <c r="S488" i="6"/>
  <c r="U488" i="6"/>
  <c r="P489" i="7"/>
  <c r="S489" i="7" s="1"/>
  <c r="T489" i="7" s="1"/>
  <c r="V489" i="7" s="1"/>
  <c r="W489" i="7" s="1"/>
  <c r="X489" i="7" s="1"/>
  <c r="R489" i="7"/>
  <c r="Q489" i="7"/>
  <c r="U489" i="7"/>
  <c r="G486" i="6"/>
  <c r="D487" i="5"/>
  <c r="C487" i="5"/>
  <c r="L486" i="7"/>
  <c r="K486" i="7"/>
  <c r="M486" i="7" s="1"/>
  <c r="N486" i="7" s="1"/>
  <c r="H487" i="7"/>
  <c r="J487" i="7" s="1"/>
  <c r="I487" i="7"/>
  <c r="C489" i="7"/>
  <c r="G489" i="7" s="1"/>
  <c r="E488" i="7"/>
  <c r="D488" i="7"/>
  <c r="F488" i="7" s="1"/>
  <c r="K485" i="6"/>
  <c r="M485" i="6" s="1"/>
  <c r="J485" i="6"/>
  <c r="H486" i="6"/>
  <c r="L486" i="6" s="1"/>
  <c r="I486" i="6"/>
  <c r="D487" i="6"/>
  <c r="F487" i="6" s="1"/>
  <c r="E487" i="6"/>
  <c r="J486" i="6"/>
  <c r="C488" i="6"/>
  <c r="A490" i="6"/>
  <c r="B489" i="6"/>
  <c r="O489" i="6" s="1"/>
  <c r="A491" i="7"/>
  <c r="B490" i="7"/>
  <c r="O490" i="7" s="1"/>
  <c r="A489" i="5"/>
  <c r="B488" i="5"/>
  <c r="B485" i="2"/>
  <c r="C485" i="2" s="1"/>
  <c r="A486" i="2"/>
  <c r="D484" i="2"/>
  <c r="R490" i="7" l="1"/>
  <c r="U490" i="7" s="1"/>
  <c r="P490" i="7"/>
  <c r="S490" i="7" s="1"/>
  <c r="Q490" i="7"/>
  <c r="T490" i="7" s="1"/>
  <c r="V490" i="7" s="1"/>
  <c r="W490" i="7" s="1"/>
  <c r="X490" i="7" s="1"/>
  <c r="D488" i="5"/>
  <c r="C488" i="5"/>
  <c r="W489" i="6"/>
  <c r="X489" i="6" s="1"/>
  <c r="T489" i="6"/>
  <c r="R489" i="6"/>
  <c r="P489" i="6"/>
  <c r="U489" i="6"/>
  <c r="S489" i="6"/>
  <c r="Q489" i="6"/>
  <c r="V489" i="6" s="1"/>
  <c r="N485" i="6"/>
  <c r="G487" i="6"/>
  <c r="K486" i="6"/>
  <c r="M486" i="6" s="1"/>
  <c r="L487" i="7"/>
  <c r="K487" i="7"/>
  <c r="M487" i="7" s="1"/>
  <c r="N487" i="7" s="1"/>
  <c r="H488" i="7"/>
  <c r="I488" i="7"/>
  <c r="C490" i="7"/>
  <c r="G490" i="7" s="1"/>
  <c r="E489" i="7"/>
  <c r="D489" i="7"/>
  <c r="F489" i="7" s="1"/>
  <c r="N486" i="6"/>
  <c r="H487" i="6"/>
  <c r="L487" i="6" s="1"/>
  <c r="I487" i="6"/>
  <c r="D488" i="6"/>
  <c r="F488" i="6" s="1"/>
  <c r="E488" i="6"/>
  <c r="J487" i="6"/>
  <c r="C489" i="6"/>
  <c r="A491" i="6"/>
  <c r="B490" i="6"/>
  <c r="O490" i="6" s="1"/>
  <c r="A492" i="7"/>
  <c r="B491" i="7"/>
  <c r="O491" i="7" s="1"/>
  <c r="B489" i="5"/>
  <c r="A490" i="5"/>
  <c r="A487" i="2"/>
  <c r="B486" i="2"/>
  <c r="C486" i="2" s="1"/>
  <c r="D485" i="2"/>
  <c r="U490" i="6" l="1"/>
  <c r="W490" i="6"/>
  <c r="X490" i="6" s="1"/>
  <c r="Q490" i="6"/>
  <c r="V490" i="6" s="1"/>
  <c r="S490" i="6"/>
  <c r="T490" i="6"/>
  <c r="R490" i="6"/>
  <c r="P490" i="6"/>
  <c r="Q491" i="7"/>
  <c r="R491" i="7"/>
  <c r="U491" i="7" s="1"/>
  <c r="P491" i="7"/>
  <c r="S491" i="7" s="1"/>
  <c r="T491" i="7"/>
  <c r="D489" i="5"/>
  <c r="C489" i="5"/>
  <c r="G488" i="6"/>
  <c r="H488" i="6" s="1"/>
  <c r="I489" i="7"/>
  <c r="H489" i="7"/>
  <c r="L489" i="7" s="1"/>
  <c r="J488" i="7"/>
  <c r="K488" i="7"/>
  <c r="M488" i="7" s="1"/>
  <c r="N488" i="7" s="1"/>
  <c r="L488" i="7"/>
  <c r="C491" i="7"/>
  <c r="G491" i="7" s="1"/>
  <c r="D490" i="7"/>
  <c r="F490" i="7" s="1"/>
  <c r="E490" i="7"/>
  <c r="K487" i="6"/>
  <c r="M487" i="6" s="1"/>
  <c r="N487" i="6" s="1"/>
  <c r="I488" i="6"/>
  <c r="D489" i="6"/>
  <c r="F489" i="6" s="1"/>
  <c r="E489" i="6"/>
  <c r="C490" i="6"/>
  <c r="B491" i="6"/>
  <c r="O491" i="6" s="1"/>
  <c r="A492" i="6"/>
  <c r="A493" i="7"/>
  <c r="B492" i="7"/>
  <c r="O492" i="7" s="1"/>
  <c r="B490" i="5"/>
  <c r="A491" i="5"/>
  <c r="D486" i="2"/>
  <c r="A488" i="2"/>
  <c r="B487" i="2"/>
  <c r="C487" i="2" s="1"/>
  <c r="L488" i="6" l="1"/>
  <c r="K488" i="6"/>
  <c r="M488" i="6" s="1"/>
  <c r="J488" i="6"/>
  <c r="R492" i="7"/>
  <c r="U492" i="7" s="1"/>
  <c r="Q492" i="7"/>
  <c r="P492" i="7"/>
  <c r="S492" i="7" s="1"/>
  <c r="T492" i="7"/>
  <c r="V492" i="7" s="1"/>
  <c r="W492" i="7" s="1"/>
  <c r="X492" i="7" s="1"/>
  <c r="E490" i="6"/>
  <c r="C490" i="5"/>
  <c r="D490" i="5"/>
  <c r="S491" i="6"/>
  <c r="Q491" i="6"/>
  <c r="V491" i="6" s="1"/>
  <c r="W491" i="6"/>
  <c r="X491" i="6" s="1"/>
  <c r="T491" i="6"/>
  <c r="R491" i="6"/>
  <c r="P491" i="6"/>
  <c r="U491" i="6"/>
  <c r="V491" i="7"/>
  <c r="W491" i="7" s="1"/>
  <c r="X491" i="7" s="1"/>
  <c r="G489" i="6"/>
  <c r="H490" i="7"/>
  <c r="K490" i="7" s="1"/>
  <c r="M490" i="7" s="1"/>
  <c r="N490" i="7" s="1"/>
  <c r="I490" i="7"/>
  <c r="C492" i="7"/>
  <c r="G492" i="7" s="1"/>
  <c r="E491" i="7"/>
  <c r="D491" i="7"/>
  <c r="F491" i="7" s="1"/>
  <c r="K489" i="7"/>
  <c r="M489" i="7" s="1"/>
  <c r="N489" i="7" s="1"/>
  <c r="J489" i="7"/>
  <c r="N488" i="6"/>
  <c r="H489" i="6"/>
  <c r="L489" i="6" s="1"/>
  <c r="I489" i="6"/>
  <c r="D490" i="6"/>
  <c r="F490" i="6" s="1"/>
  <c r="C491" i="6"/>
  <c r="B492" i="6"/>
  <c r="O492" i="6" s="1"/>
  <c r="A493" i="6"/>
  <c r="A494" i="7"/>
  <c r="B493" i="7"/>
  <c r="O493" i="7" s="1"/>
  <c r="A492" i="5"/>
  <c r="B491" i="5"/>
  <c r="B488" i="2"/>
  <c r="C488" i="2" s="1"/>
  <c r="A489" i="2"/>
  <c r="D487" i="2"/>
  <c r="C491" i="5" l="1"/>
  <c r="D491" i="5"/>
  <c r="S492" i="6"/>
  <c r="T492" i="6"/>
  <c r="R492" i="6"/>
  <c r="P492" i="6"/>
  <c r="U492" i="6"/>
  <c r="W492" i="6"/>
  <c r="X492" i="6" s="1"/>
  <c r="Q492" i="6"/>
  <c r="V492" i="6" s="1"/>
  <c r="E491" i="6"/>
  <c r="G490" i="6"/>
  <c r="P493" i="7"/>
  <c r="R493" i="7"/>
  <c r="T493" i="7" s="1"/>
  <c r="V493" i="7" s="1"/>
  <c r="W493" i="7" s="1"/>
  <c r="X493" i="7" s="1"/>
  <c r="Q493" i="7"/>
  <c r="S493" i="7"/>
  <c r="U493" i="7" s="1"/>
  <c r="K489" i="6"/>
  <c r="M489" i="6" s="1"/>
  <c r="J489" i="6"/>
  <c r="L490" i="7"/>
  <c r="H491" i="7"/>
  <c r="L491" i="7" s="1"/>
  <c r="J490" i="7"/>
  <c r="K491" i="7"/>
  <c r="M491" i="7" s="1"/>
  <c r="N491" i="7" s="1"/>
  <c r="I491" i="7"/>
  <c r="E492" i="7"/>
  <c r="D492" i="7"/>
  <c r="F492" i="7" s="1"/>
  <c r="J491" i="7"/>
  <c r="C493" i="7"/>
  <c r="G493" i="7" s="1"/>
  <c r="N489" i="6"/>
  <c r="I490" i="6"/>
  <c r="H490" i="6"/>
  <c r="L490" i="6" s="1"/>
  <c r="D491" i="6"/>
  <c r="F491" i="6" s="1"/>
  <c r="C492" i="6"/>
  <c r="B493" i="6"/>
  <c r="O493" i="6" s="1"/>
  <c r="A494" i="6"/>
  <c r="A495" i="7"/>
  <c r="B494" i="7"/>
  <c r="O494" i="7" s="1"/>
  <c r="A493" i="5"/>
  <c r="B492" i="5"/>
  <c r="B489" i="2"/>
  <c r="C489" i="2" s="1"/>
  <c r="A490" i="2"/>
  <c r="D488" i="2"/>
  <c r="P493" i="6" l="1"/>
  <c r="U493" i="6"/>
  <c r="S493" i="6"/>
  <c r="Q493" i="6"/>
  <c r="V493" i="6" s="1"/>
  <c r="W493" i="6"/>
  <c r="X493" i="6" s="1"/>
  <c r="R493" i="6"/>
  <c r="T493" i="6"/>
  <c r="G491" i="6"/>
  <c r="R494" i="7"/>
  <c r="P494" i="7"/>
  <c r="S494" i="7" s="1"/>
  <c r="Q494" i="7"/>
  <c r="T494" i="7"/>
  <c r="C492" i="5"/>
  <c r="D492" i="5"/>
  <c r="G492" i="6"/>
  <c r="H492" i="7"/>
  <c r="I492" i="7"/>
  <c r="E493" i="7"/>
  <c r="D493" i="7"/>
  <c r="F493" i="7" s="1"/>
  <c r="C494" i="7"/>
  <c r="G494" i="7" s="1"/>
  <c r="K490" i="6"/>
  <c r="M490" i="6" s="1"/>
  <c r="J490" i="6"/>
  <c r="I491" i="6"/>
  <c r="H491" i="6"/>
  <c r="L491" i="6" s="1"/>
  <c r="D492" i="6"/>
  <c r="F492" i="6" s="1"/>
  <c r="E492" i="6"/>
  <c r="C493" i="6"/>
  <c r="A495" i="6"/>
  <c r="B494" i="6"/>
  <c r="O494" i="6" s="1"/>
  <c r="A496" i="7"/>
  <c r="B495" i="7"/>
  <c r="O495" i="7" s="1"/>
  <c r="B493" i="5"/>
  <c r="A494" i="5"/>
  <c r="B490" i="2"/>
  <c r="C490" i="2" s="1"/>
  <c r="A491" i="2"/>
  <c r="D489" i="2"/>
  <c r="Q495" i="7" l="1"/>
  <c r="P495" i="7"/>
  <c r="S495" i="7" s="1"/>
  <c r="R495" i="7"/>
  <c r="T495" i="7" s="1"/>
  <c r="V495" i="7" s="1"/>
  <c r="W495" i="7" s="1"/>
  <c r="X495" i="7" s="1"/>
  <c r="U495" i="7"/>
  <c r="V494" i="7"/>
  <c r="W494" i="7" s="1"/>
  <c r="X494" i="7" s="1"/>
  <c r="U494" i="6"/>
  <c r="Q494" i="6"/>
  <c r="V494" i="6" s="1"/>
  <c r="S494" i="6"/>
  <c r="T494" i="6"/>
  <c r="W494" i="6"/>
  <c r="X494" i="6" s="1"/>
  <c r="R494" i="6"/>
  <c r="P494" i="6"/>
  <c r="D493" i="5"/>
  <c r="C493" i="5"/>
  <c r="U494" i="7"/>
  <c r="N490" i="6"/>
  <c r="H493" i="7"/>
  <c r="K493" i="7" s="1"/>
  <c r="M493" i="7" s="1"/>
  <c r="N493" i="7" s="1"/>
  <c r="C495" i="7"/>
  <c r="G495" i="7" s="1"/>
  <c r="E494" i="7"/>
  <c r="D494" i="7"/>
  <c r="F494" i="7" s="1"/>
  <c r="I493" i="7"/>
  <c r="J492" i="7"/>
  <c r="K492" i="7"/>
  <c r="M492" i="7" s="1"/>
  <c r="N492" i="7" s="1"/>
  <c r="L492" i="7"/>
  <c r="J491" i="6"/>
  <c r="H492" i="6"/>
  <c r="L492" i="6" s="1"/>
  <c r="I492" i="6"/>
  <c r="D493" i="6"/>
  <c r="F493" i="6" s="1"/>
  <c r="K491" i="6"/>
  <c r="M491" i="6" s="1"/>
  <c r="E493" i="6"/>
  <c r="C494" i="6"/>
  <c r="B495" i="6"/>
  <c r="O495" i="6" s="1"/>
  <c r="A496" i="6"/>
  <c r="A497" i="7"/>
  <c r="B496" i="7"/>
  <c r="O496" i="7" s="1"/>
  <c r="B494" i="5"/>
  <c r="A495" i="5"/>
  <c r="A492" i="2"/>
  <c r="B491" i="2"/>
  <c r="C491" i="2" s="1"/>
  <c r="D490" i="2"/>
  <c r="Q495" i="6" l="1"/>
  <c r="V495" i="6" s="1"/>
  <c r="W495" i="6"/>
  <c r="X495" i="6" s="1"/>
  <c r="T495" i="6"/>
  <c r="R495" i="6"/>
  <c r="P495" i="6"/>
  <c r="S495" i="6"/>
  <c r="U495" i="6"/>
  <c r="D494" i="5"/>
  <c r="C494" i="5"/>
  <c r="R496" i="7"/>
  <c r="T496" i="7" s="1"/>
  <c r="P496" i="7"/>
  <c r="S496" i="7" s="1"/>
  <c r="Q496" i="7"/>
  <c r="G493" i="6"/>
  <c r="H493" i="6" s="1"/>
  <c r="L493" i="6" s="1"/>
  <c r="K492" i="6"/>
  <c r="M492" i="6" s="1"/>
  <c r="N491" i="6"/>
  <c r="L493" i="7"/>
  <c r="J493" i="7"/>
  <c r="E495" i="7"/>
  <c r="D495" i="7"/>
  <c r="F495" i="7" s="1"/>
  <c r="C496" i="7"/>
  <c r="G496" i="7" s="1"/>
  <c r="E494" i="6"/>
  <c r="J492" i="6"/>
  <c r="N492" i="6" s="1"/>
  <c r="I493" i="6"/>
  <c r="D494" i="6"/>
  <c r="F494" i="6" s="1"/>
  <c r="C495" i="6"/>
  <c r="B496" i="6"/>
  <c r="O496" i="6" s="1"/>
  <c r="A497" i="6"/>
  <c r="A498" i="7"/>
  <c r="B497" i="7"/>
  <c r="O497" i="7" s="1"/>
  <c r="A496" i="5"/>
  <c r="B495" i="5"/>
  <c r="D491" i="2"/>
  <c r="B492" i="2"/>
  <c r="C492" i="2" s="1"/>
  <c r="A493" i="2"/>
  <c r="G494" i="6" l="1"/>
  <c r="V496" i="7"/>
  <c r="W496" i="7" s="1"/>
  <c r="X496" i="7" s="1"/>
  <c r="D495" i="5"/>
  <c r="C495" i="5"/>
  <c r="Q496" i="6"/>
  <c r="V496" i="6" s="1"/>
  <c r="S496" i="6"/>
  <c r="T496" i="6"/>
  <c r="R496" i="6"/>
  <c r="P496" i="6"/>
  <c r="W496" i="6"/>
  <c r="X496" i="6" s="1"/>
  <c r="U496" i="6"/>
  <c r="U496" i="7"/>
  <c r="P497" i="7"/>
  <c r="Q497" i="7"/>
  <c r="R497" i="7"/>
  <c r="U497" i="7" s="1"/>
  <c r="S497" i="7"/>
  <c r="E495" i="6"/>
  <c r="H495" i="7"/>
  <c r="J495" i="7" s="1"/>
  <c r="I495" i="7"/>
  <c r="C497" i="7"/>
  <c r="G497" i="7" s="1"/>
  <c r="H494" i="7"/>
  <c r="I494" i="7"/>
  <c r="D496" i="7"/>
  <c r="F496" i="7" s="1"/>
  <c r="E496" i="7"/>
  <c r="K493" i="6"/>
  <c r="M493" i="6" s="1"/>
  <c r="J493" i="6"/>
  <c r="H494" i="6"/>
  <c r="L494" i="6" s="1"/>
  <c r="I494" i="6"/>
  <c r="D495" i="6"/>
  <c r="F495" i="6" s="1"/>
  <c r="C496" i="6"/>
  <c r="A498" i="6"/>
  <c r="B497" i="6"/>
  <c r="O497" i="6" s="1"/>
  <c r="A499" i="7"/>
  <c r="B498" i="7"/>
  <c r="O498" i="7" s="1"/>
  <c r="A497" i="5"/>
  <c r="B496" i="5"/>
  <c r="B493" i="2"/>
  <c r="C493" i="2" s="1"/>
  <c r="A494" i="2"/>
  <c r="D492" i="2"/>
  <c r="G495" i="6" l="1"/>
  <c r="U497" i="6"/>
  <c r="S497" i="6"/>
  <c r="Q497" i="6"/>
  <c r="V497" i="6" s="1"/>
  <c r="W497" i="6"/>
  <c r="X497" i="6" s="1"/>
  <c r="T497" i="6"/>
  <c r="R497" i="6"/>
  <c r="P497" i="6"/>
  <c r="C496" i="5"/>
  <c r="D496" i="5"/>
  <c r="T497" i="7"/>
  <c r="V497" i="7" s="1"/>
  <c r="W497" i="7" s="1"/>
  <c r="X497" i="7" s="1"/>
  <c r="R498" i="7"/>
  <c r="P498" i="7"/>
  <c r="S498" i="7" s="1"/>
  <c r="Q498" i="7"/>
  <c r="T498" i="7"/>
  <c r="V498" i="7" s="1"/>
  <c r="W498" i="7" s="1"/>
  <c r="X498" i="7" s="1"/>
  <c r="U498" i="7"/>
  <c r="E496" i="6"/>
  <c r="K495" i="7"/>
  <c r="M495" i="7" s="1"/>
  <c r="N495" i="7" s="1"/>
  <c r="N493" i="6"/>
  <c r="L495" i="7"/>
  <c r="I496" i="7"/>
  <c r="H496" i="7"/>
  <c r="L496" i="7" s="1"/>
  <c r="J494" i="7"/>
  <c r="K494" i="7"/>
  <c r="M494" i="7" s="1"/>
  <c r="N494" i="7" s="1"/>
  <c r="L494" i="7"/>
  <c r="C498" i="7"/>
  <c r="G498" i="7" s="1"/>
  <c r="E497" i="7"/>
  <c r="D497" i="7"/>
  <c r="K494" i="6"/>
  <c r="M494" i="6" s="1"/>
  <c r="J494" i="6"/>
  <c r="I495" i="6"/>
  <c r="H495" i="6"/>
  <c r="L495" i="6" s="1"/>
  <c r="D496" i="6"/>
  <c r="F496" i="6" s="1"/>
  <c r="C497" i="6"/>
  <c r="A499" i="6"/>
  <c r="B498" i="6"/>
  <c r="O498" i="6" s="1"/>
  <c r="A500" i="7"/>
  <c r="B499" i="7"/>
  <c r="O499" i="7" s="1"/>
  <c r="B497" i="5"/>
  <c r="A498" i="5"/>
  <c r="B494" i="2"/>
  <c r="C494" i="2" s="1"/>
  <c r="A495" i="2"/>
  <c r="D493" i="2"/>
  <c r="D497" i="5" l="1"/>
  <c r="C497" i="5"/>
  <c r="P499" i="7"/>
  <c r="S499" i="7" s="1"/>
  <c r="U499" i="7" s="1"/>
  <c r="Q499" i="7"/>
  <c r="T499" i="7" s="1"/>
  <c r="V499" i="7" s="1"/>
  <c r="W499" i="7" s="1"/>
  <c r="X499" i="7" s="1"/>
  <c r="R499" i="7"/>
  <c r="G496" i="6"/>
  <c r="E497" i="6"/>
  <c r="R498" i="6"/>
  <c r="P498" i="6"/>
  <c r="U498" i="6"/>
  <c r="Q498" i="6"/>
  <c r="V498" i="6" s="1"/>
  <c r="W498" i="6"/>
  <c r="X498" i="6" s="1"/>
  <c r="T498" i="6"/>
  <c r="S498" i="6"/>
  <c r="N494" i="6"/>
  <c r="F497" i="7"/>
  <c r="I497" i="7" s="1"/>
  <c r="C499" i="7"/>
  <c r="G499" i="7" s="1"/>
  <c r="E498" i="7"/>
  <c r="D498" i="7"/>
  <c r="F498" i="7" s="1"/>
  <c r="K496" i="7"/>
  <c r="M496" i="7" s="1"/>
  <c r="N496" i="7" s="1"/>
  <c r="J496" i="7"/>
  <c r="K495" i="6"/>
  <c r="M495" i="6" s="1"/>
  <c r="H496" i="6"/>
  <c r="L496" i="6" s="1"/>
  <c r="I496" i="6"/>
  <c r="D497" i="6"/>
  <c r="F497" i="6" s="1"/>
  <c r="J495" i="6"/>
  <c r="N495" i="6" s="1"/>
  <c r="J496" i="6"/>
  <c r="C498" i="6"/>
  <c r="A500" i="6"/>
  <c r="B499" i="6"/>
  <c r="O499" i="6" s="1"/>
  <c r="A501" i="7"/>
  <c r="B500" i="7"/>
  <c r="O500" i="7" s="1"/>
  <c r="B498" i="5"/>
  <c r="A499" i="5"/>
  <c r="A496" i="2"/>
  <c r="B495" i="2"/>
  <c r="C495" i="2" s="1"/>
  <c r="D494" i="2"/>
  <c r="E498" i="6" l="1"/>
  <c r="G497" i="6"/>
  <c r="R500" i="7"/>
  <c r="U500" i="7" s="1"/>
  <c r="Q500" i="7"/>
  <c r="P500" i="7"/>
  <c r="S500" i="7" s="1"/>
  <c r="T500" i="7"/>
  <c r="V500" i="7" s="1"/>
  <c r="W500" i="7" s="1"/>
  <c r="X500" i="7" s="1"/>
  <c r="R499" i="6"/>
  <c r="T499" i="6"/>
  <c r="U499" i="6"/>
  <c r="S499" i="6"/>
  <c r="Q499" i="6"/>
  <c r="V499" i="6" s="1"/>
  <c r="W499" i="6"/>
  <c r="X499" i="6" s="1"/>
  <c r="P499" i="6"/>
  <c r="C498" i="5"/>
  <c r="D498" i="5"/>
  <c r="K496" i="6"/>
  <c r="M496" i="6" s="1"/>
  <c r="N496" i="6" s="1"/>
  <c r="H497" i="7"/>
  <c r="K497" i="7" s="1"/>
  <c r="M497" i="7" s="1"/>
  <c r="N497" i="7" s="1"/>
  <c r="H498" i="7"/>
  <c r="L498" i="7" s="1"/>
  <c r="I498" i="7"/>
  <c r="C500" i="7"/>
  <c r="G500" i="7" s="1"/>
  <c r="E499" i="7"/>
  <c r="D499" i="7"/>
  <c r="I497" i="6"/>
  <c r="H497" i="6"/>
  <c r="L497" i="6" s="1"/>
  <c r="D498" i="6"/>
  <c r="F498" i="6" s="1"/>
  <c r="C499" i="6"/>
  <c r="B500" i="6"/>
  <c r="O500" i="6" s="1"/>
  <c r="A501" i="6"/>
  <c r="A502" i="7"/>
  <c r="B501" i="7"/>
  <c r="O501" i="7" s="1"/>
  <c r="A500" i="5"/>
  <c r="B499" i="5"/>
  <c r="D495" i="2"/>
  <c r="A497" i="2"/>
  <c r="B496" i="2"/>
  <c r="C496" i="2" s="1"/>
  <c r="C499" i="5" l="1"/>
  <c r="D499" i="5"/>
  <c r="S500" i="6"/>
  <c r="T500" i="6"/>
  <c r="R500" i="6"/>
  <c r="P500" i="6"/>
  <c r="U500" i="6"/>
  <c r="W500" i="6"/>
  <c r="X500" i="6" s="1"/>
  <c r="Q500" i="6"/>
  <c r="V500" i="6" s="1"/>
  <c r="G498" i="6"/>
  <c r="P501" i="7"/>
  <c r="S501" i="7" s="1"/>
  <c r="R501" i="7"/>
  <c r="T501" i="7" s="1"/>
  <c r="Q501" i="7"/>
  <c r="G499" i="6"/>
  <c r="J497" i="7"/>
  <c r="K498" i="7"/>
  <c r="M498" i="7" s="1"/>
  <c r="N498" i="7" s="1"/>
  <c r="J498" i="7"/>
  <c r="L497" i="7"/>
  <c r="F499" i="7"/>
  <c r="I499" i="7" s="1"/>
  <c r="C501" i="7"/>
  <c r="G501" i="7" s="1"/>
  <c r="E500" i="7"/>
  <c r="D500" i="7"/>
  <c r="F500" i="7" s="1"/>
  <c r="K497" i="6"/>
  <c r="M497" i="6" s="1"/>
  <c r="J497" i="6"/>
  <c r="I498" i="6"/>
  <c r="H498" i="6"/>
  <c r="L498" i="6" s="1"/>
  <c r="D499" i="6"/>
  <c r="F499" i="6" s="1"/>
  <c r="E499" i="6"/>
  <c r="C500" i="6"/>
  <c r="E500" i="6"/>
  <c r="A502" i="6"/>
  <c r="B501" i="6"/>
  <c r="O501" i="6" s="1"/>
  <c r="A503" i="7"/>
  <c r="B502" i="7"/>
  <c r="O502" i="7" s="1"/>
  <c r="A501" i="5"/>
  <c r="B500" i="5"/>
  <c r="D496" i="2"/>
  <c r="B497" i="2"/>
  <c r="C497" i="2" s="1"/>
  <c r="A498" i="2"/>
  <c r="U501" i="7" l="1"/>
  <c r="C500" i="5"/>
  <c r="D500" i="5"/>
  <c r="R502" i="7"/>
  <c r="P502" i="7"/>
  <c r="S502" i="7" s="1"/>
  <c r="Q502" i="7"/>
  <c r="T502" i="7" s="1"/>
  <c r="V502" i="7" s="1"/>
  <c r="W502" i="7" s="1"/>
  <c r="X502" i="7" s="1"/>
  <c r="U502" i="7"/>
  <c r="W501" i="6"/>
  <c r="X501" i="6" s="1"/>
  <c r="T501" i="6"/>
  <c r="R501" i="6"/>
  <c r="P501" i="6"/>
  <c r="Q501" i="6"/>
  <c r="V501" i="6" s="1"/>
  <c r="U501" i="6"/>
  <c r="S501" i="6"/>
  <c r="V501" i="7"/>
  <c r="W501" i="7" s="1"/>
  <c r="X501" i="7" s="1"/>
  <c r="N497" i="6"/>
  <c r="H500" i="7"/>
  <c r="L500" i="7" s="1"/>
  <c r="H499" i="7"/>
  <c r="K499" i="7" s="1"/>
  <c r="M499" i="7" s="1"/>
  <c r="N499" i="7" s="1"/>
  <c r="J499" i="7"/>
  <c r="C502" i="7"/>
  <c r="G502" i="7" s="1"/>
  <c r="I500" i="7"/>
  <c r="E501" i="7"/>
  <c r="D501" i="7"/>
  <c r="F501" i="7" s="1"/>
  <c r="I499" i="6"/>
  <c r="K498" i="6"/>
  <c r="M498" i="6" s="1"/>
  <c r="J498" i="6"/>
  <c r="N498" i="6" s="1"/>
  <c r="H499" i="6"/>
  <c r="L499" i="6" s="1"/>
  <c r="D500" i="6"/>
  <c r="F500" i="6" s="1"/>
  <c r="C501" i="6"/>
  <c r="A503" i="6"/>
  <c r="B502" i="6"/>
  <c r="O502" i="6" s="1"/>
  <c r="A504" i="7"/>
  <c r="B503" i="7"/>
  <c r="O503" i="7" s="1"/>
  <c r="B501" i="5"/>
  <c r="A502" i="5"/>
  <c r="B498" i="2"/>
  <c r="C498" i="2" s="1"/>
  <c r="A499" i="2"/>
  <c r="D497" i="2"/>
  <c r="R503" i="7" l="1"/>
  <c r="Q503" i="7"/>
  <c r="P503" i="7"/>
  <c r="S503" i="7" s="1"/>
  <c r="T503" i="7" s="1"/>
  <c r="V503" i="7" s="1"/>
  <c r="W503" i="7" s="1"/>
  <c r="X503" i="7" s="1"/>
  <c r="E501" i="6"/>
  <c r="D501" i="5"/>
  <c r="C501" i="5"/>
  <c r="P502" i="6"/>
  <c r="Q502" i="6"/>
  <c r="V502" i="6" s="1"/>
  <c r="R502" i="6"/>
  <c r="T502" i="6"/>
  <c r="W502" i="6"/>
  <c r="X502" i="6" s="1"/>
  <c r="S502" i="6"/>
  <c r="U502" i="6"/>
  <c r="G500" i="6"/>
  <c r="K500" i="7"/>
  <c r="M500" i="7" s="1"/>
  <c r="N500" i="7" s="1"/>
  <c r="L499" i="7"/>
  <c r="J500" i="7"/>
  <c r="I501" i="7"/>
  <c r="H501" i="7"/>
  <c r="C503" i="7"/>
  <c r="G503" i="7" s="1"/>
  <c r="D502" i="7"/>
  <c r="F502" i="7" s="1"/>
  <c r="E502" i="7"/>
  <c r="K499" i="6"/>
  <c r="M499" i="6" s="1"/>
  <c r="J499" i="6"/>
  <c r="H500" i="6"/>
  <c r="L500" i="6" s="1"/>
  <c r="I500" i="6"/>
  <c r="D501" i="6"/>
  <c r="F501" i="6" s="1"/>
  <c r="C502" i="6"/>
  <c r="A504" i="6"/>
  <c r="B503" i="6"/>
  <c r="O503" i="6" s="1"/>
  <c r="A505" i="7"/>
  <c r="B504" i="7"/>
  <c r="O504" i="7" s="1"/>
  <c r="B502" i="5"/>
  <c r="A503" i="5"/>
  <c r="A500" i="2"/>
  <c r="B499" i="2"/>
  <c r="C499" i="2" s="1"/>
  <c r="D498" i="2"/>
  <c r="D502" i="5" l="1"/>
  <c r="C502" i="5"/>
  <c r="U503" i="7"/>
  <c r="R504" i="7"/>
  <c r="T504" i="7" s="1"/>
  <c r="V504" i="7" s="1"/>
  <c r="W504" i="7" s="1"/>
  <c r="X504" i="7" s="1"/>
  <c r="P504" i="7"/>
  <c r="S504" i="7" s="1"/>
  <c r="Q504" i="7"/>
  <c r="U504" i="7"/>
  <c r="G501" i="6"/>
  <c r="P503" i="6"/>
  <c r="U503" i="6"/>
  <c r="S503" i="6"/>
  <c r="Q503" i="6"/>
  <c r="V503" i="6" s="1"/>
  <c r="R503" i="6"/>
  <c r="W503" i="6"/>
  <c r="X503" i="6" s="1"/>
  <c r="T503" i="6"/>
  <c r="N499" i="6"/>
  <c r="H502" i="7"/>
  <c r="K502" i="7" s="1"/>
  <c r="M502" i="7" s="1"/>
  <c r="N502" i="7" s="1"/>
  <c r="I502" i="7"/>
  <c r="E503" i="7"/>
  <c r="D503" i="7"/>
  <c r="F503" i="7" s="1"/>
  <c r="J501" i="7"/>
  <c r="K501" i="7"/>
  <c r="M501" i="7" s="1"/>
  <c r="N501" i="7" s="1"/>
  <c r="C504" i="7"/>
  <c r="G504" i="7" s="1"/>
  <c r="L501" i="7"/>
  <c r="E502" i="6"/>
  <c r="K500" i="6"/>
  <c r="M500" i="6" s="1"/>
  <c r="J500" i="6"/>
  <c r="H501" i="6"/>
  <c r="L501" i="6" s="1"/>
  <c r="I501" i="6"/>
  <c r="D502" i="6"/>
  <c r="F502" i="6" s="1"/>
  <c r="C503" i="6"/>
  <c r="B504" i="6"/>
  <c r="O504" i="6" s="1"/>
  <c r="A505" i="6"/>
  <c r="A506" i="7"/>
  <c r="B505" i="7"/>
  <c r="O505" i="7" s="1"/>
  <c r="A504" i="5"/>
  <c r="B503" i="5"/>
  <c r="D499" i="2"/>
  <c r="A501" i="2"/>
  <c r="B500" i="2"/>
  <c r="C500" i="2" s="1"/>
  <c r="D503" i="5" l="1"/>
  <c r="C503" i="5"/>
  <c r="T504" i="6"/>
  <c r="R504" i="6"/>
  <c r="P504" i="6"/>
  <c r="U504" i="6"/>
  <c r="W504" i="6"/>
  <c r="X504" i="6" s="1"/>
  <c r="Q504" i="6"/>
  <c r="V504" i="6" s="1"/>
  <c r="S504" i="6"/>
  <c r="G502" i="6"/>
  <c r="Q505" i="7"/>
  <c r="R505" i="7"/>
  <c r="T505" i="7" s="1"/>
  <c r="V505" i="7" s="1"/>
  <c r="W505" i="7" s="1"/>
  <c r="X505" i="7" s="1"/>
  <c r="P505" i="7"/>
  <c r="S505" i="7" s="1"/>
  <c r="N500" i="6"/>
  <c r="J502" i="7"/>
  <c r="L502" i="7"/>
  <c r="H503" i="7"/>
  <c r="K503" i="7" s="1"/>
  <c r="M503" i="7" s="1"/>
  <c r="N503" i="7" s="1"/>
  <c r="I503" i="7"/>
  <c r="C505" i="7"/>
  <c r="G505" i="7" s="1"/>
  <c r="E504" i="7"/>
  <c r="D504" i="7"/>
  <c r="F504" i="7" s="1"/>
  <c r="H504" i="7" s="1"/>
  <c r="E503" i="6"/>
  <c r="K501" i="6"/>
  <c r="M501" i="6" s="1"/>
  <c r="J501" i="6"/>
  <c r="H502" i="6"/>
  <c r="L502" i="6" s="1"/>
  <c r="I502" i="6"/>
  <c r="D503" i="6"/>
  <c r="F503" i="6" s="1"/>
  <c r="C504" i="6"/>
  <c r="A506" i="6"/>
  <c r="B505" i="6"/>
  <c r="O505" i="6" s="1"/>
  <c r="A507" i="7"/>
  <c r="B506" i="7"/>
  <c r="O506" i="7" s="1"/>
  <c r="A505" i="5"/>
  <c r="B504" i="5"/>
  <c r="D500" i="2"/>
  <c r="B501" i="2"/>
  <c r="C501" i="2" s="1"/>
  <c r="A502" i="2"/>
  <c r="G503" i="6" l="1"/>
  <c r="R506" i="7"/>
  <c r="T506" i="7" s="1"/>
  <c r="V506" i="7" s="1"/>
  <c r="W506" i="7" s="1"/>
  <c r="X506" i="7" s="1"/>
  <c r="P506" i="7"/>
  <c r="S506" i="7" s="1"/>
  <c r="Q506" i="7"/>
  <c r="U506" i="7" s="1"/>
  <c r="N501" i="6"/>
  <c r="U505" i="7"/>
  <c r="D504" i="5"/>
  <c r="C504" i="5"/>
  <c r="R505" i="6"/>
  <c r="Q505" i="6"/>
  <c r="P505" i="6"/>
  <c r="S505" i="6"/>
  <c r="U505" i="6"/>
  <c r="T505" i="6"/>
  <c r="V505" i="6" s="1"/>
  <c r="W505" i="6" s="1"/>
  <c r="X505" i="6" s="1"/>
  <c r="J503" i="7"/>
  <c r="L503" i="7"/>
  <c r="K504" i="7"/>
  <c r="M504" i="7" s="1"/>
  <c r="N504" i="7" s="1"/>
  <c r="L504" i="7"/>
  <c r="J504" i="7"/>
  <c r="I504" i="7"/>
  <c r="C506" i="7"/>
  <c r="G506" i="7" s="1"/>
  <c r="E505" i="7"/>
  <c r="D505" i="7"/>
  <c r="E504" i="6"/>
  <c r="K502" i="6"/>
  <c r="M502" i="6" s="1"/>
  <c r="J502" i="6"/>
  <c r="H503" i="6"/>
  <c r="L503" i="6" s="1"/>
  <c r="I503" i="6"/>
  <c r="D504" i="6"/>
  <c r="F504" i="6" s="1"/>
  <c r="C505" i="6"/>
  <c r="A507" i="6"/>
  <c r="B506" i="6"/>
  <c r="O506" i="6" s="1"/>
  <c r="A508" i="7"/>
  <c r="B507" i="7"/>
  <c r="O507" i="7" s="1"/>
  <c r="B505" i="5"/>
  <c r="A506" i="5"/>
  <c r="B502" i="2"/>
  <c r="C502" i="2" s="1"/>
  <c r="A503" i="2"/>
  <c r="D501" i="2"/>
  <c r="R506" i="6" l="1"/>
  <c r="Q506" i="6"/>
  <c r="P506" i="6"/>
  <c r="S506" i="6" s="1"/>
  <c r="T506" i="6"/>
  <c r="V506" i="6" s="1"/>
  <c r="W506" i="6" s="1"/>
  <c r="X506" i="6" s="1"/>
  <c r="U506" i="6"/>
  <c r="G504" i="6"/>
  <c r="D505" i="5"/>
  <c r="C505" i="5"/>
  <c r="Q507" i="7"/>
  <c r="P507" i="7"/>
  <c r="S507" i="7" s="1"/>
  <c r="R507" i="7"/>
  <c r="T507" i="7" s="1"/>
  <c r="V507" i="7" s="1"/>
  <c r="W507" i="7" s="1"/>
  <c r="X507" i="7" s="1"/>
  <c r="U507" i="7"/>
  <c r="N502" i="6"/>
  <c r="F505" i="7"/>
  <c r="C507" i="7"/>
  <c r="G507" i="7" s="1"/>
  <c r="E506" i="7"/>
  <c r="D506" i="7"/>
  <c r="H504" i="6"/>
  <c r="L504" i="6" s="1"/>
  <c r="I504" i="6"/>
  <c r="J503" i="6"/>
  <c r="E505" i="6"/>
  <c r="K503" i="6"/>
  <c r="M503" i="6" s="1"/>
  <c r="N503" i="6" s="1"/>
  <c r="D505" i="6"/>
  <c r="F505" i="6" s="1"/>
  <c r="C506" i="6"/>
  <c r="B507" i="6"/>
  <c r="O507" i="6" s="1"/>
  <c r="A508" i="6"/>
  <c r="A509" i="7"/>
  <c r="B508" i="7"/>
  <c r="O508" i="7" s="1"/>
  <c r="B506" i="5"/>
  <c r="A507" i="5"/>
  <c r="A504" i="2"/>
  <c r="B503" i="2"/>
  <c r="C503" i="2" s="1"/>
  <c r="D502" i="2"/>
  <c r="D506" i="5" l="1"/>
  <c r="C506" i="5"/>
  <c r="S507" i="6"/>
  <c r="R507" i="6"/>
  <c r="Q507" i="6"/>
  <c r="P507" i="6"/>
  <c r="T507" i="6"/>
  <c r="V507" i="6" s="1"/>
  <c r="W507" i="6" s="1"/>
  <c r="X507" i="6" s="1"/>
  <c r="U507" i="6"/>
  <c r="G505" i="6"/>
  <c r="R508" i="7"/>
  <c r="T508" i="7" s="1"/>
  <c r="V508" i="7" s="1"/>
  <c r="W508" i="7" s="1"/>
  <c r="X508" i="7" s="1"/>
  <c r="Q508" i="7"/>
  <c r="P508" i="7"/>
  <c r="S508" i="7" s="1"/>
  <c r="U508" i="7"/>
  <c r="F506" i="7"/>
  <c r="H506" i="7" s="1"/>
  <c r="L506" i="7" s="1"/>
  <c r="K506" i="7"/>
  <c r="M506" i="7" s="1"/>
  <c r="N506" i="7" s="1"/>
  <c r="I506" i="7"/>
  <c r="I505" i="7"/>
  <c r="H505" i="7"/>
  <c r="C508" i="7"/>
  <c r="G508" i="7" s="1"/>
  <c r="E507" i="7"/>
  <c r="D507" i="7"/>
  <c r="H505" i="6"/>
  <c r="L505" i="6" s="1"/>
  <c r="I505" i="6"/>
  <c r="E506" i="6"/>
  <c r="K504" i="6"/>
  <c r="M504" i="6" s="1"/>
  <c r="J504" i="6"/>
  <c r="D506" i="6"/>
  <c r="G506" i="6" s="1"/>
  <c r="C507" i="6"/>
  <c r="B508" i="6"/>
  <c r="O508" i="6" s="1"/>
  <c r="A509" i="6"/>
  <c r="A510" i="7"/>
  <c r="B509" i="7"/>
  <c r="O509" i="7" s="1"/>
  <c r="A508" i="5"/>
  <c r="B507" i="5"/>
  <c r="D503" i="2"/>
  <c r="A505" i="2"/>
  <c r="B504" i="2"/>
  <c r="C504" i="2" s="1"/>
  <c r="D507" i="5" l="1"/>
  <c r="C507" i="5"/>
  <c r="R509" i="7"/>
  <c r="U509" i="7" s="1"/>
  <c r="P509" i="7"/>
  <c r="S509" i="7" s="1"/>
  <c r="T509" i="7" s="1"/>
  <c r="V509" i="7" s="1"/>
  <c r="W509" i="7" s="1"/>
  <c r="X509" i="7" s="1"/>
  <c r="Q509" i="7"/>
  <c r="G507" i="6"/>
  <c r="R508" i="6"/>
  <c r="Q508" i="6"/>
  <c r="P508" i="6"/>
  <c r="S508" i="6" s="1"/>
  <c r="U508" i="6"/>
  <c r="T508" i="6"/>
  <c r="N504" i="6"/>
  <c r="J506" i="7"/>
  <c r="F507" i="7"/>
  <c r="K505" i="7"/>
  <c r="M505" i="7" s="1"/>
  <c r="N505" i="7" s="1"/>
  <c r="J505" i="7"/>
  <c r="L505" i="7"/>
  <c r="C509" i="7"/>
  <c r="G509" i="7" s="1"/>
  <c r="D508" i="7"/>
  <c r="F508" i="7" s="1"/>
  <c r="E508" i="7"/>
  <c r="F506" i="6"/>
  <c r="J505" i="6"/>
  <c r="K505" i="6"/>
  <c r="M505" i="6" s="1"/>
  <c r="D507" i="6"/>
  <c r="E507" i="6"/>
  <c r="C508" i="6"/>
  <c r="A510" i="6"/>
  <c r="B509" i="6"/>
  <c r="O509" i="6" s="1"/>
  <c r="A511" i="7"/>
  <c r="B510" i="7"/>
  <c r="O510" i="7" s="1"/>
  <c r="A509" i="5"/>
  <c r="B508" i="5"/>
  <c r="D504" i="2"/>
  <c r="B505" i="2"/>
  <c r="C505" i="2" s="1"/>
  <c r="A506" i="2"/>
  <c r="C508" i="5" l="1"/>
  <c r="D508" i="5"/>
  <c r="P509" i="6"/>
  <c r="S509" i="6"/>
  <c r="U509" i="6" s="1"/>
  <c r="R509" i="6"/>
  <c r="Q509" i="6"/>
  <c r="V509" i="6" s="1"/>
  <c r="W509" i="6" s="1"/>
  <c r="X509" i="6" s="1"/>
  <c r="T509" i="6"/>
  <c r="R510" i="7"/>
  <c r="P510" i="7"/>
  <c r="S510" i="7" s="1"/>
  <c r="Q510" i="7"/>
  <c r="U510" i="7" s="1"/>
  <c r="V508" i="6"/>
  <c r="W508" i="6" s="1"/>
  <c r="X508" i="6" s="1"/>
  <c r="N505" i="6"/>
  <c r="I508" i="7"/>
  <c r="H508" i="7"/>
  <c r="L508" i="7"/>
  <c r="I507" i="7"/>
  <c r="H507" i="7"/>
  <c r="F509" i="7"/>
  <c r="I509" i="7" s="1"/>
  <c r="C510" i="7"/>
  <c r="G510" i="7" s="1"/>
  <c r="E509" i="7"/>
  <c r="D509" i="7"/>
  <c r="I506" i="6"/>
  <c r="H506" i="6"/>
  <c r="F507" i="6"/>
  <c r="D508" i="6"/>
  <c r="F508" i="6" s="1"/>
  <c r="E508" i="6"/>
  <c r="C509" i="6"/>
  <c r="A511" i="6"/>
  <c r="B510" i="6"/>
  <c r="O510" i="6" s="1"/>
  <c r="A512" i="7"/>
  <c r="B511" i="7"/>
  <c r="O511" i="7" s="1"/>
  <c r="B509" i="5"/>
  <c r="A510" i="5"/>
  <c r="D505" i="2"/>
  <c r="B506" i="2"/>
  <c r="C506" i="2" s="1"/>
  <c r="A507" i="2"/>
  <c r="R510" i="6" l="1"/>
  <c r="T510" i="6" s="1"/>
  <c r="Q510" i="6"/>
  <c r="V510" i="6" s="1"/>
  <c r="W510" i="6" s="1"/>
  <c r="X510" i="6" s="1"/>
  <c r="U510" i="6"/>
  <c r="P510" i="6"/>
  <c r="S510" i="6" s="1"/>
  <c r="T510" i="7"/>
  <c r="V510" i="7" s="1"/>
  <c r="W510" i="7" s="1"/>
  <c r="X510" i="7" s="1"/>
  <c r="C509" i="5"/>
  <c r="D509" i="5"/>
  <c r="P511" i="7"/>
  <c r="S511" i="7" s="1"/>
  <c r="T511" i="7" s="1"/>
  <c r="V511" i="7" s="1"/>
  <c r="W511" i="7" s="1"/>
  <c r="X511" i="7" s="1"/>
  <c r="R511" i="7"/>
  <c r="Q511" i="7"/>
  <c r="G508" i="6"/>
  <c r="I508" i="6" s="1"/>
  <c r="H509" i="7"/>
  <c r="J509" i="7" s="1"/>
  <c r="J508" i="7"/>
  <c r="K508" i="7"/>
  <c r="M508" i="7" s="1"/>
  <c r="N508" i="7" s="1"/>
  <c r="J507" i="7"/>
  <c r="K507" i="7"/>
  <c r="M507" i="7" s="1"/>
  <c r="N507" i="7" s="1"/>
  <c r="L507" i="7"/>
  <c r="E510" i="7"/>
  <c r="D510" i="7"/>
  <c r="F510" i="7" s="1"/>
  <c r="C511" i="7"/>
  <c r="G511" i="7" s="1"/>
  <c r="E509" i="6"/>
  <c r="K506" i="6"/>
  <c r="M506" i="6" s="1"/>
  <c r="J506" i="6"/>
  <c r="L506" i="6"/>
  <c r="H508" i="6"/>
  <c r="I507" i="6"/>
  <c r="H507" i="6"/>
  <c r="D509" i="6"/>
  <c r="F509" i="6" s="1"/>
  <c r="C510" i="6"/>
  <c r="B511" i="6"/>
  <c r="O511" i="6" s="1"/>
  <c r="A512" i="6"/>
  <c r="A513" i="7"/>
  <c r="B512" i="7"/>
  <c r="O512" i="7" s="1"/>
  <c r="B510" i="5"/>
  <c r="A511" i="5"/>
  <c r="A508" i="2"/>
  <c r="B507" i="2"/>
  <c r="C507" i="2" s="1"/>
  <c r="D506" i="2"/>
  <c r="U511" i="7" l="1"/>
  <c r="D510" i="5"/>
  <c r="C510" i="5"/>
  <c r="Q511" i="6"/>
  <c r="V511" i="6" s="1"/>
  <c r="W511" i="6" s="1"/>
  <c r="X511" i="6" s="1"/>
  <c r="P511" i="6"/>
  <c r="S511" i="6"/>
  <c r="U511" i="6"/>
  <c r="R511" i="6"/>
  <c r="T511" i="6"/>
  <c r="G509" i="6"/>
  <c r="I509" i="6" s="1"/>
  <c r="R512" i="7"/>
  <c r="T512" i="7" s="1"/>
  <c r="V512" i="7" s="1"/>
  <c r="W512" i="7" s="1"/>
  <c r="X512" i="7" s="1"/>
  <c r="P512" i="7"/>
  <c r="S512" i="7" s="1"/>
  <c r="Q512" i="7"/>
  <c r="U512" i="7"/>
  <c r="I510" i="7"/>
  <c r="K509" i="7"/>
  <c r="M509" i="7" s="1"/>
  <c r="N509" i="7" s="1"/>
  <c r="L509" i="7"/>
  <c r="H510" i="7"/>
  <c r="L510" i="7" s="1"/>
  <c r="C512" i="7"/>
  <c r="G512" i="7" s="1"/>
  <c r="E511" i="7"/>
  <c r="D511" i="7"/>
  <c r="F511" i="7" s="1"/>
  <c r="H509" i="6"/>
  <c r="L509" i="6" s="1"/>
  <c r="K508" i="6"/>
  <c r="M508" i="6" s="1"/>
  <c r="J508" i="6"/>
  <c r="J507" i="6"/>
  <c r="K507" i="6"/>
  <c r="M507" i="6" s="1"/>
  <c r="L507" i="6"/>
  <c r="N506" i="6"/>
  <c r="L508" i="6"/>
  <c r="E510" i="6"/>
  <c r="D510" i="6"/>
  <c r="G510" i="6" s="1"/>
  <c r="C511" i="6"/>
  <c r="B512" i="6"/>
  <c r="O512" i="6" s="1"/>
  <c r="A513" i="6"/>
  <c r="A514" i="7"/>
  <c r="B513" i="7"/>
  <c r="O513" i="7" s="1"/>
  <c r="A512" i="5"/>
  <c r="B511" i="5"/>
  <c r="D507" i="2"/>
  <c r="A509" i="2"/>
  <c r="B508" i="2"/>
  <c r="C508" i="2" s="1"/>
  <c r="Q513" i="7" l="1"/>
  <c r="R513" i="7"/>
  <c r="T513" i="7" s="1"/>
  <c r="P513" i="7"/>
  <c r="S513" i="7"/>
  <c r="U513" i="7" s="1"/>
  <c r="D511" i="5"/>
  <c r="C511" i="5"/>
  <c r="Q512" i="6"/>
  <c r="P512" i="6"/>
  <c r="S512" i="6" s="1"/>
  <c r="R512" i="6"/>
  <c r="T512" i="6"/>
  <c r="U512" i="6"/>
  <c r="N508" i="6"/>
  <c r="H511" i="7"/>
  <c r="K510" i="7"/>
  <c r="M510" i="7" s="1"/>
  <c r="N510" i="7" s="1"/>
  <c r="J510" i="7"/>
  <c r="J511" i="7"/>
  <c r="K511" i="7"/>
  <c r="M511" i="7" s="1"/>
  <c r="N511" i="7" s="1"/>
  <c r="L511" i="7"/>
  <c r="I511" i="7"/>
  <c r="C513" i="7"/>
  <c r="G513" i="7" s="1"/>
  <c r="E512" i="7"/>
  <c r="D512" i="7"/>
  <c r="F512" i="7" s="1"/>
  <c r="F510" i="6"/>
  <c r="N507" i="6"/>
  <c r="K509" i="6"/>
  <c r="M509" i="6" s="1"/>
  <c r="J509" i="6"/>
  <c r="E511" i="6"/>
  <c r="D511" i="6"/>
  <c r="G511" i="6" s="1"/>
  <c r="C512" i="6"/>
  <c r="B513" i="6"/>
  <c r="O513" i="6" s="1"/>
  <c r="A514" i="6"/>
  <c r="A515" i="7"/>
  <c r="B514" i="7"/>
  <c r="O514" i="7" s="1"/>
  <c r="A513" i="5"/>
  <c r="B512" i="5"/>
  <c r="D508" i="2"/>
  <c r="B509" i="2"/>
  <c r="C509" i="2" s="1"/>
  <c r="A510" i="2"/>
  <c r="R514" i="7" l="1"/>
  <c r="P514" i="7"/>
  <c r="S514" i="7" s="1"/>
  <c r="Q514" i="7"/>
  <c r="U514" i="7" s="1"/>
  <c r="T514" i="7"/>
  <c r="V514" i="7" s="1"/>
  <c r="W514" i="7" s="1"/>
  <c r="X514" i="7" s="1"/>
  <c r="D512" i="5"/>
  <c r="C512" i="5"/>
  <c r="R513" i="6"/>
  <c r="Q513" i="6"/>
  <c r="P513" i="6"/>
  <c r="U513" i="6"/>
  <c r="T513" i="6"/>
  <c r="S513" i="6"/>
  <c r="N509" i="6"/>
  <c r="V512" i="6"/>
  <c r="W512" i="6" s="1"/>
  <c r="X512" i="6" s="1"/>
  <c r="V513" i="7"/>
  <c r="W513" i="7" s="1"/>
  <c r="X513" i="7" s="1"/>
  <c r="H512" i="7"/>
  <c r="I512" i="7"/>
  <c r="C514" i="7"/>
  <c r="G514" i="7" s="1"/>
  <c r="E513" i="7"/>
  <c r="D513" i="7"/>
  <c r="F513" i="7" s="1"/>
  <c r="F511" i="6"/>
  <c r="H510" i="6"/>
  <c r="I510" i="6"/>
  <c r="E512" i="6"/>
  <c r="D512" i="6"/>
  <c r="G512" i="6" s="1"/>
  <c r="C513" i="6"/>
  <c r="A515" i="6"/>
  <c r="B514" i="6"/>
  <c r="O514" i="6" s="1"/>
  <c r="A516" i="7"/>
  <c r="B515" i="7"/>
  <c r="O515" i="7" s="1"/>
  <c r="B513" i="5"/>
  <c r="A514" i="5"/>
  <c r="B510" i="2"/>
  <c r="C510" i="2" s="1"/>
  <c r="A511" i="2"/>
  <c r="D509" i="2"/>
  <c r="P514" i="6" l="1"/>
  <c r="S514" i="6" s="1"/>
  <c r="T514" i="6" s="1"/>
  <c r="R514" i="6"/>
  <c r="Q514" i="6"/>
  <c r="V514" i="6" s="1"/>
  <c r="W514" i="6" s="1"/>
  <c r="X514" i="6" s="1"/>
  <c r="U514" i="6"/>
  <c r="Q515" i="7"/>
  <c r="P515" i="7"/>
  <c r="S515" i="7" s="1"/>
  <c r="R515" i="7"/>
  <c r="U515" i="7" s="1"/>
  <c r="D513" i="5"/>
  <c r="C513" i="5"/>
  <c r="V513" i="6"/>
  <c r="W513" i="6" s="1"/>
  <c r="X513" i="6" s="1"/>
  <c r="I513" i="7"/>
  <c r="H513" i="7"/>
  <c r="K512" i="7"/>
  <c r="M512" i="7" s="1"/>
  <c r="N512" i="7" s="1"/>
  <c r="J512" i="7"/>
  <c r="L512" i="7"/>
  <c r="C515" i="7"/>
  <c r="G515" i="7" s="1"/>
  <c r="E514" i="7"/>
  <c r="D514" i="7"/>
  <c r="K510" i="6"/>
  <c r="M510" i="6" s="1"/>
  <c r="J510" i="6"/>
  <c r="L510" i="6"/>
  <c r="F512" i="6"/>
  <c r="I511" i="6"/>
  <c r="H511" i="6"/>
  <c r="F513" i="6"/>
  <c r="D513" i="6"/>
  <c r="G513" i="6" s="1"/>
  <c r="E513" i="6"/>
  <c r="C514" i="6"/>
  <c r="A516" i="6"/>
  <c r="B515" i="6"/>
  <c r="O515" i="6" s="1"/>
  <c r="A517" i="7"/>
  <c r="B516" i="7"/>
  <c r="O516" i="7" s="1"/>
  <c r="B514" i="5"/>
  <c r="A515" i="5"/>
  <c r="A512" i="2"/>
  <c r="B511" i="2"/>
  <c r="C511" i="2" s="1"/>
  <c r="D510" i="2"/>
  <c r="H513" i="6" l="1"/>
  <c r="T515" i="7"/>
  <c r="V515" i="7" s="1"/>
  <c r="W515" i="7" s="1"/>
  <c r="X515" i="7" s="1"/>
  <c r="D514" i="5"/>
  <c r="C514" i="5"/>
  <c r="R516" i="7"/>
  <c r="U516" i="7" s="1"/>
  <c r="Q516" i="7"/>
  <c r="P516" i="7"/>
  <c r="S516" i="7" s="1"/>
  <c r="S515" i="6"/>
  <c r="R515" i="6"/>
  <c r="Q515" i="6"/>
  <c r="T515" i="6"/>
  <c r="V515" i="6" s="1"/>
  <c r="W515" i="6" s="1"/>
  <c r="X515" i="6" s="1"/>
  <c r="U515" i="6"/>
  <c r="P515" i="6"/>
  <c r="F514" i="7"/>
  <c r="J513" i="7"/>
  <c r="L513" i="7"/>
  <c r="K513" i="7"/>
  <c r="M513" i="7" s="1"/>
  <c r="N513" i="7" s="1"/>
  <c r="C516" i="7"/>
  <c r="G516" i="7" s="1"/>
  <c r="E515" i="7"/>
  <c r="D515" i="7"/>
  <c r="J513" i="6"/>
  <c r="K513" i="6"/>
  <c r="M513" i="6" s="1"/>
  <c r="L513" i="6"/>
  <c r="J511" i="6"/>
  <c r="K511" i="6"/>
  <c r="M511" i="6" s="1"/>
  <c r="L511" i="6"/>
  <c r="H512" i="6"/>
  <c r="I512" i="6"/>
  <c r="E514" i="6"/>
  <c r="I513" i="6"/>
  <c r="N510" i="6"/>
  <c r="D514" i="6"/>
  <c r="G514" i="6" s="1"/>
  <c r="C515" i="6"/>
  <c r="B516" i="6"/>
  <c r="O516" i="6" s="1"/>
  <c r="A517" i="6"/>
  <c r="A518" i="7"/>
  <c r="B517" i="7"/>
  <c r="O517" i="7" s="1"/>
  <c r="A516" i="5"/>
  <c r="B515" i="5"/>
  <c r="D511" i="2"/>
  <c r="A513" i="2"/>
  <c r="B512" i="2"/>
  <c r="C512" i="2" s="1"/>
  <c r="C515" i="5" l="1"/>
  <c r="D515" i="5"/>
  <c r="F514" i="6"/>
  <c r="I514" i="6" s="1"/>
  <c r="R516" i="6"/>
  <c r="Q516" i="6"/>
  <c r="V516" i="6" s="1"/>
  <c r="W516" i="6" s="1"/>
  <c r="X516" i="6" s="1"/>
  <c r="P516" i="6"/>
  <c r="S516" i="6" s="1"/>
  <c r="U516" i="6"/>
  <c r="T516" i="6"/>
  <c r="T516" i="7"/>
  <c r="V516" i="7" s="1"/>
  <c r="W516" i="7" s="1"/>
  <c r="X516" i="7" s="1"/>
  <c r="P517" i="7"/>
  <c r="S517" i="7" s="1"/>
  <c r="R517" i="7"/>
  <c r="T517" i="7" s="1"/>
  <c r="V517" i="7" s="1"/>
  <c r="W517" i="7" s="1"/>
  <c r="X517" i="7" s="1"/>
  <c r="Q517" i="7"/>
  <c r="U517" i="7"/>
  <c r="F515" i="7"/>
  <c r="H514" i="7"/>
  <c r="I514" i="7"/>
  <c r="C517" i="7"/>
  <c r="G517" i="7" s="1"/>
  <c r="D516" i="7"/>
  <c r="F516" i="7" s="1"/>
  <c r="E516" i="7"/>
  <c r="N513" i="6"/>
  <c r="J512" i="6"/>
  <c r="K512" i="6"/>
  <c r="M512" i="6" s="1"/>
  <c r="L512" i="6"/>
  <c r="N512" i="6" s="1"/>
  <c r="N511" i="6"/>
  <c r="H514" i="6"/>
  <c r="E515" i="6"/>
  <c r="D515" i="6"/>
  <c r="F515" i="6" s="1"/>
  <c r="C516" i="6"/>
  <c r="A518" i="6"/>
  <c r="B517" i="6"/>
  <c r="O517" i="6" s="1"/>
  <c r="A519" i="7"/>
  <c r="B518" i="7"/>
  <c r="O518" i="7" s="1"/>
  <c r="A517" i="5"/>
  <c r="B516" i="5"/>
  <c r="D512" i="2"/>
  <c r="B513" i="2"/>
  <c r="C513" i="2" s="1"/>
  <c r="A514" i="2"/>
  <c r="G515" i="6" l="1"/>
  <c r="R518" i="7"/>
  <c r="T518" i="7" s="1"/>
  <c r="V518" i="7" s="1"/>
  <c r="W518" i="7" s="1"/>
  <c r="X518" i="7" s="1"/>
  <c r="P518" i="7"/>
  <c r="S518" i="7" s="1"/>
  <c r="Q518" i="7"/>
  <c r="U518" i="7" s="1"/>
  <c r="D516" i="5"/>
  <c r="C516" i="5"/>
  <c r="P517" i="6"/>
  <c r="S517" i="6"/>
  <c r="R517" i="6"/>
  <c r="T517" i="6" s="1"/>
  <c r="Q517" i="6"/>
  <c r="V517" i="6" s="1"/>
  <c r="W517" i="6" s="1"/>
  <c r="X517" i="6" s="1"/>
  <c r="U517" i="6"/>
  <c r="H516" i="7"/>
  <c r="I516" i="7"/>
  <c r="L516" i="7"/>
  <c r="K516" i="7"/>
  <c r="M516" i="7" s="1"/>
  <c r="N516" i="7" s="1"/>
  <c r="J516" i="7"/>
  <c r="J514" i="7"/>
  <c r="K514" i="7"/>
  <c r="M514" i="7" s="1"/>
  <c r="N514" i="7" s="1"/>
  <c r="L514" i="7"/>
  <c r="I515" i="7"/>
  <c r="H515" i="7"/>
  <c r="C518" i="7"/>
  <c r="G518" i="7" s="1"/>
  <c r="E517" i="7"/>
  <c r="D517" i="7"/>
  <c r="E516" i="6"/>
  <c r="H515" i="6"/>
  <c r="I515" i="6"/>
  <c r="J514" i="6"/>
  <c r="K514" i="6"/>
  <c r="M514" i="6" s="1"/>
  <c r="L514" i="6"/>
  <c r="D516" i="6"/>
  <c r="F516" i="6" s="1"/>
  <c r="C517" i="6"/>
  <c r="A519" i="6"/>
  <c r="B518" i="6"/>
  <c r="O518" i="6" s="1"/>
  <c r="A520" i="7"/>
  <c r="B519" i="7"/>
  <c r="O519" i="7" s="1"/>
  <c r="B517" i="5"/>
  <c r="A518" i="5"/>
  <c r="B514" i="2"/>
  <c r="C514" i="2" s="1"/>
  <c r="A515" i="2"/>
  <c r="D513" i="2"/>
  <c r="Q519" i="7" l="1"/>
  <c r="P519" i="7"/>
  <c r="S519" i="7" s="1"/>
  <c r="R519" i="7"/>
  <c r="T519" i="7" s="1"/>
  <c r="V519" i="7" s="1"/>
  <c r="W519" i="7" s="1"/>
  <c r="X519" i="7" s="1"/>
  <c r="U519" i="7"/>
  <c r="G516" i="6"/>
  <c r="I516" i="6" s="1"/>
  <c r="C517" i="5"/>
  <c r="D517" i="5"/>
  <c r="R518" i="6"/>
  <c r="U518" i="6" s="1"/>
  <c r="Q518" i="6"/>
  <c r="T518" i="6"/>
  <c r="P518" i="6"/>
  <c r="S518" i="6" s="1"/>
  <c r="F517" i="7"/>
  <c r="K515" i="7"/>
  <c r="M515" i="7" s="1"/>
  <c r="N515" i="7" s="1"/>
  <c r="J515" i="7"/>
  <c r="L515" i="7"/>
  <c r="C519" i="7"/>
  <c r="G519" i="7" s="1"/>
  <c r="E518" i="7"/>
  <c r="D518" i="7"/>
  <c r="F518" i="7" s="1"/>
  <c r="E517" i="6"/>
  <c r="N514" i="6"/>
  <c r="H516" i="6"/>
  <c r="J515" i="6"/>
  <c r="K515" i="6"/>
  <c r="M515" i="6" s="1"/>
  <c r="L515" i="6"/>
  <c r="D517" i="6"/>
  <c r="G517" i="6" s="1"/>
  <c r="C518" i="6"/>
  <c r="A520" i="6"/>
  <c r="B519" i="6"/>
  <c r="O519" i="6" s="1"/>
  <c r="A521" i="7"/>
  <c r="B520" i="7"/>
  <c r="O520" i="7" s="1"/>
  <c r="B518" i="5"/>
  <c r="A519" i="5"/>
  <c r="A516" i="2"/>
  <c r="B515" i="2"/>
  <c r="C515" i="2" s="1"/>
  <c r="D514" i="2"/>
  <c r="D518" i="5" l="1"/>
  <c r="C518" i="5"/>
  <c r="Q519" i="6"/>
  <c r="V519" i="6" s="1"/>
  <c r="W519" i="6" s="1"/>
  <c r="X519" i="6" s="1"/>
  <c r="P519" i="6"/>
  <c r="S519" i="6"/>
  <c r="R519" i="6"/>
  <c r="T519" i="6" s="1"/>
  <c r="U519" i="6"/>
  <c r="R520" i="7"/>
  <c r="T520" i="7" s="1"/>
  <c r="V520" i="7" s="1"/>
  <c r="W520" i="7" s="1"/>
  <c r="X520" i="7" s="1"/>
  <c r="P520" i="7"/>
  <c r="S520" i="7" s="1"/>
  <c r="Q520" i="7"/>
  <c r="U520" i="7"/>
  <c r="V518" i="6"/>
  <c r="W518" i="6" s="1"/>
  <c r="X518" i="6" s="1"/>
  <c r="I518" i="7"/>
  <c r="H518" i="7"/>
  <c r="I517" i="7"/>
  <c r="H517" i="7"/>
  <c r="E519" i="7"/>
  <c r="D519" i="7"/>
  <c r="F519" i="7" s="1"/>
  <c r="I519" i="7" s="1"/>
  <c r="C520" i="7"/>
  <c r="G520" i="7" s="1"/>
  <c r="F517" i="6"/>
  <c r="H517" i="6" s="1"/>
  <c r="J517" i="6" s="1"/>
  <c r="J516" i="6"/>
  <c r="K516" i="6"/>
  <c r="M516" i="6" s="1"/>
  <c r="N515" i="6"/>
  <c r="L516" i="6"/>
  <c r="D518" i="6"/>
  <c r="F518" i="6" s="1"/>
  <c r="E518" i="6"/>
  <c r="C519" i="6"/>
  <c r="B520" i="6"/>
  <c r="O520" i="6" s="1"/>
  <c r="A521" i="6"/>
  <c r="A522" i="7"/>
  <c r="B521" i="7"/>
  <c r="O521" i="7" s="1"/>
  <c r="A520" i="5"/>
  <c r="B519" i="5"/>
  <c r="D515" i="2"/>
  <c r="B516" i="2"/>
  <c r="C516" i="2" s="1"/>
  <c r="A517" i="2"/>
  <c r="D519" i="5" l="1"/>
  <c r="C519" i="5"/>
  <c r="P520" i="6"/>
  <c r="S520" i="6" s="1"/>
  <c r="R520" i="6"/>
  <c r="Q520" i="6"/>
  <c r="U520" i="6"/>
  <c r="T520" i="6"/>
  <c r="V520" i="6" s="1"/>
  <c r="W520" i="6" s="1"/>
  <c r="X520" i="6" s="1"/>
  <c r="N516" i="6"/>
  <c r="R521" i="7"/>
  <c r="P521" i="7"/>
  <c r="S521" i="7" s="1"/>
  <c r="Q521" i="7"/>
  <c r="T521" i="7" s="1"/>
  <c r="V521" i="7" s="1"/>
  <c r="W521" i="7" s="1"/>
  <c r="X521" i="7" s="1"/>
  <c r="U521" i="7"/>
  <c r="G518" i="6"/>
  <c r="J518" i="7"/>
  <c r="K518" i="7"/>
  <c r="M518" i="7" s="1"/>
  <c r="N518" i="7" s="1"/>
  <c r="L518" i="7"/>
  <c r="H519" i="7"/>
  <c r="J517" i="7"/>
  <c r="K517" i="7"/>
  <c r="M517" i="7" s="1"/>
  <c r="N517" i="7" s="1"/>
  <c r="L517" i="7"/>
  <c r="C521" i="7"/>
  <c r="G521" i="7" s="1"/>
  <c r="E520" i="7"/>
  <c r="D520" i="7"/>
  <c r="F520" i="7" s="1"/>
  <c r="I517" i="6"/>
  <c r="I518" i="6"/>
  <c r="K517" i="6"/>
  <c r="M517" i="6" s="1"/>
  <c r="L517" i="6"/>
  <c r="H518" i="6"/>
  <c r="L518" i="6" s="1"/>
  <c r="D519" i="6"/>
  <c r="G519" i="6" s="1"/>
  <c r="E519" i="6"/>
  <c r="C520" i="6"/>
  <c r="A522" i="6"/>
  <c r="B521" i="6"/>
  <c r="O521" i="6" s="1"/>
  <c r="A523" i="7"/>
  <c r="B522" i="7"/>
  <c r="O522" i="7" s="1"/>
  <c r="A521" i="5"/>
  <c r="B520" i="5"/>
  <c r="D516" i="2"/>
  <c r="A518" i="2"/>
  <c r="B517" i="2"/>
  <c r="C517" i="2" s="1"/>
  <c r="R521" i="6" l="1"/>
  <c r="Q521" i="6"/>
  <c r="P521" i="6"/>
  <c r="S521" i="6"/>
  <c r="T521" i="6"/>
  <c r="U521" i="6"/>
  <c r="C520" i="5"/>
  <c r="D520" i="5"/>
  <c r="R522" i="7"/>
  <c r="P522" i="7"/>
  <c r="S522" i="7" s="1"/>
  <c r="Q522" i="7"/>
  <c r="T522" i="7" s="1"/>
  <c r="V522" i="7" s="1"/>
  <c r="W522" i="7" s="1"/>
  <c r="X522" i="7" s="1"/>
  <c r="U522" i="7"/>
  <c r="N517" i="6"/>
  <c r="H520" i="7"/>
  <c r="K520" i="7" s="1"/>
  <c r="M520" i="7" s="1"/>
  <c r="N520" i="7" s="1"/>
  <c r="J520" i="7"/>
  <c r="I520" i="7"/>
  <c r="K519" i="7"/>
  <c r="M519" i="7" s="1"/>
  <c r="N519" i="7" s="1"/>
  <c r="J519" i="7"/>
  <c r="L519" i="7"/>
  <c r="E521" i="7"/>
  <c r="D521" i="7"/>
  <c r="F521" i="7" s="1"/>
  <c r="C522" i="7"/>
  <c r="G522" i="7" s="1"/>
  <c r="F519" i="6"/>
  <c r="K518" i="6"/>
  <c r="M518" i="6" s="1"/>
  <c r="J518" i="6"/>
  <c r="D520" i="6"/>
  <c r="G520" i="6" s="1"/>
  <c r="E520" i="6"/>
  <c r="C521" i="6"/>
  <c r="A523" i="6"/>
  <c r="B522" i="6"/>
  <c r="O522" i="6" s="1"/>
  <c r="A524" i="7"/>
  <c r="B523" i="7"/>
  <c r="O523" i="7" s="1"/>
  <c r="B521" i="5"/>
  <c r="A522" i="5"/>
  <c r="B518" i="2"/>
  <c r="C518" i="2" s="1"/>
  <c r="A519" i="2"/>
  <c r="D517" i="2"/>
  <c r="C521" i="5" l="1"/>
  <c r="D521" i="5"/>
  <c r="R523" i="7"/>
  <c r="T523" i="7" s="1"/>
  <c r="V523" i="7" s="1"/>
  <c r="W523" i="7" s="1"/>
  <c r="X523" i="7" s="1"/>
  <c r="Q523" i="7"/>
  <c r="P523" i="7"/>
  <c r="S523" i="7" s="1"/>
  <c r="U523" i="7"/>
  <c r="R522" i="6"/>
  <c r="Q522" i="6"/>
  <c r="P522" i="6"/>
  <c r="S522" i="6" s="1"/>
  <c r="T522" i="6"/>
  <c r="V522" i="6" s="1"/>
  <c r="W522" i="6" s="1"/>
  <c r="X522" i="6" s="1"/>
  <c r="U522" i="6"/>
  <c r="V521" i="6"/>
  <c r="W521" i="6" s="1"/>
  <c r="X521" i="6" s="1"/>
  <c r="N518" i="6"/>
  <c r="L520" i="7"/>
  <c r="I521" i="7"/>
  <c r="H521" i="7"/>
  <c r="J521" i="7" s="1"/>
  <c r="L521" i="7"/>
  <c r="C523" i="7"/>
  <c r="G523" i="7" s="1"/>
  <c r="E522" i="7"/>
  <c r="D522" i="7"/>
  <c r="H519" i="6"/>
  <c r="I519" i="6"/>
  <c r="F520" i="6"/>
  <c r="H520" i="6" s="1"/>
  <c r="L520" i="6" s="1"/>
  <c r="E521" i="6"/>
  <c r="D521" i="6"/>
  <c r="G521" i="6" s="1"/>
  <c r="C522" i="6"/>
  <c r="B523" i="6"/>
  <c r="O523" i="6" s="1"/>
  <c r="A524" i="6"/>
  <c r="A525" i="7"/>
  <c r="B524" i="7"/>
  <c r="O524" i="7" s="1"/>
  <c r="B522" i="5"/>
  <c r="A523" i="5"/>
  <c r="A520" i="2"/>
  <c r="B519" i="2"/>
  <c r="C519" i="2" s="1"/>
  <c r="D518" i="2"/>
  <c r="R524" i="7" l="1"/>
  <c r="T524" i="7" s="1"/>
  <c r="V524" i="7" s="1"/>
  <c r="W524" i="7" s="1"/>
  <c r="X524" i="7" s="1"/>
  <c r="Q524" i="7"/>
  <c r="U524" i="7" s="1"/>
  <c r="P524" i="7"/>
  <c r="S524" i="7" s="1"/>
  <c r="C522" i="5"/>
  <c r="D522" i="5"/>
  <c r="S523" i="6"/>
  <c r="R523" i="6"/>
  <c r="Q523" i="6"/>
  <c r="T523" i="6"/>
  <c r="V523" i="6" s="1"/>
  <c r="W523" i="6" s="1"/>
  <c r="X523" i="6" s="1"/>
  <c r="P523" i="6"/>
  <c r="U523" i="6"/>
  <c r="K521" i="7"/>
  <c r="M521" i="7" s="1"/>
  <c r="N521" i="7" s="1"/>
  <c r="F522" i="7"/>
  <c r="C524" i="7"/>
  <c r="G524" i="7" s="1"/>
  <c r="E523" i="7"/>
  <c r="D523" i="7"/>
  <c r="F523" i="7" s="1"/>
  <c r="I520" i="6"/>
  <c r="J520" i="6"/>
  <c r="K519" i="6"/>
  <c r="M519" i="6" s="1"/>
  <c r="L519" i="6"/>
  <c r="J519" i="6"/>
  <c r="K520" i="6"/>
  <c r="M520" i="6" s="1"/>
  <c r="F521" i="6"/>
  <c r="E522" i="6"/>
  <c r="D522" i="6"/>
  <c r="G522" i="6" s="1"/>
  <c r="C523" i="6"/>
  <c r="B524" i="6"/>
  <c r="O524" i="6" s="1"/>
  <c r="A525" i="6"/>
  <c r="A526" i="7"/>
  <c r="B525" i="7"/>
  <c r="O525" i="7" s="1"/>
  <c r="A524" i="5"/>
  <c r="B523" i="5"/>
  <c r="D519" i="2"/>
  <c r="A521" i="2"/>
  <c r="B520" i="2"/>
  <c r="C520" i="2" s="1"/>
  <c r="C523" i="5" l="1"/>
  <c r="D523" i="5"/>
  <c r="Q524" i="6"/>
  <c r="V524" i="6" s="1"/>
  <c r="W524" i="6" s="1"/>
  <c r="X524" i="6" s="1"/>
  <c r="P524" i="6"/>
  <c r="S524" i="6" s="1"/>
  <c r="R524" i="6"/>
  <c r="U524" i="6"/>
  <c r="T524" i="6"/>
  <c r="Q525" i="7"/>
  <c r="U525" i="7" s="1"/>
  <c r="R525" i="7"/>
  <c r="P525" i="7"/>
  <c r="S525" i="7" s="1"/>
  <c r="T525" i="7"/>
  <c r="V525" i="7" s="1"/>
  <c r="W525" i="7" s="1"/>
  <c r="X525" i="7" s="1"/>
  <c r="N520" i="6"/>
  <c r="N519" i="6"/>
  <c r="H523" i="7"/>
  <c r="I523" i="7"/>
  <c r="I522" i="7"/>
  <c r="H522" i="7"/>
  <c r="C525" i="7"/>
  <c r="G525" i="7" s="1"/>
  <c r="D524" i="7"/>
  <c r="F524" i="7" s="1"/>
  <c r="E524" i="7"/>
  <c r="F522" i="6"/>
  <c r="I521" i="6"/>
  <c r="H521" i="6"/>
  <c r="D523" i="6"/>
  <c r="G523" i="6" s="1"/>
  <c r="E523" i="6"/>
  <c r="C524" i="6"/>
  <c r="B525" i="6"/>
  <c r="O525" i="6" s="1"/>
  <c r="A526" i="6"/>
  <c r="A527" i="7"/>
  <c r="B526" i="7"/>
  <c r="O526" i="7" s="1"/>
  <c r="A525" i="5"/>
  <c r="B524" i="5"/>
  <c r="D520" i="2"/>
  <c r="B521" i="2"/>
  <c r="C521" i="2" s="1"/>
  <c r="A522" i="2"/>
  <c r="R526" i="7" l="1"/>
  <c r="T526" i="7" s="1"/>
  <c r="P526" i="7"/>
  <c r="S526" i="7" s="1"/>
  <c r="Q526" i="7"/>
  <c r="C524" i="5"/>
  <c r="D524" i="5"/>
  <c r="P525" i="6"/>
  <c r="S525" i="6"/>
  <c r="R525" i="6"/>
  <c r="U525" i="6" s="1"/>
  <c r="Q525" i="6"/>
  <c r="V525" i="6" s="1"/>
  <c r="W525" i="6" s="1"/>
  <c r="X525" i="6" s="1"/>
  <c r="T525" i="6"/>
  <c r="H524" i="7"/>
  <c r="L524" i="7" s="1"/>
  <c r="I524" i="7"/>
  <c r="K522" i="7"/>
  <c r="M522" i="7" s="1"/>
  <c r="N522" i="7" s="1"/>
  <c r="J522" i="7"/>
  <c r="L522" i="7"/>
  <c r="J523" i="7"/>
  <c r="L523" i="7"/>
  <c r="K523" i="7"/>
  <c r="M523" i="7" s="1"/>
  <c r="N523" i="7" s="1"/>
  <c r="C526" i="7"/>
  <c r="G526" i="7" s="1"/>
  <c r="E525" i="7"/>
  <c r="D525" i="7"/>
  <c r="F525" i="7" s="1"/>
  <c r="K521" i="6"/>
  <c r="M521" i="6" s="1"/>
  <c r="J521" i="6"/>
  <c r="L521" i="6"/>
  <c r="N521" i="6" s="1"/>
  <c r="F523" i="6"/>
  <c r="I522" i="6"/>
  <c r="H522" i="6"/>
  <c r="E524" i="6"/>
  <c r="D524" i="6"/>
  <c r="F524" i="6" s="1"/>
  <c r="C525" i="6"/>
  <c r="A527" i="6"/>
  <c r="B526" i="6"/>
  <c r="O526" i="6" s="1"/>
  <c r="A528" i="7"/>
  <c r="B527" i="7"/>
  <c r="O527" i="7" s="1"/>
  <c r="B525" i="5"/>
  <c r="A526" i="5"/>
  <c r="A523" i="2"/>
  <c r="B522" i="2"/>
  <c r="C522" i="2" s="1"/>
  <c r="D521" i="2"/>
  <c r="V526" i="7" l="1"/>
  <c r="W526" i="7" s="1"/>
  <c r="X526" i="7" s="1"/>
  <c r="R526" i="6"/>
  <c r="T526" i="6" s="1"/>
  <c r="P526" i="6"/>
  <c r="S526" i="6" s="1"/>
  <c r="Q526" i="6"/>
  <c r="V526" i="6" s="1"/>
  <c r="W526" i="6" s="1"/>
  <c r="X526" i="6" s="1"/>
  <c r="U526" i="6"/>
  <c r="D525" i="5"/>
  <c r="C525" i="5"/>
  <c r="U526" i="7"/>
  <c r="P527" i="7"/>
  <c r="S527" i="7" s="1"/>
  <c r="R527" i="7"/>
  <c r="U527" i="7" s="1"/>
  <c r="Q527" i="7"/>
  <c r="T527" i="7"/>
  <c r="V527" i="7" s="1"/>
  <c r="W527" i="7" s="1"/>
  <c r="X527" i="7" s="1"/>
  <c r="G524" i="6"/>
  <c r="H524" i="6" s="1"/>
  <c r="L524" i="6" s="1"/>
  <c r="I525" i="7"/>
  <c r="H525" i="7"/>
  <c r="L525" i="7"/>
  <c r="J524" i="7"/>
  <c r="K524" i="7"/>
  <c r="M524" i="7" s="1"/>
  <c r="N524" i="7" s="1"/>
  <c r="C527" i="7"/>
  <c r="G527" i="7" s="1"/>
  <c r="E526" i="7"/>
  <c r="D526" i="7"/>
  <c r="F526" i="7" s="1"/>
  <c r="I524" i="6"/>
  <c r="K522" i="6"/>
  <c r="M522" i="6" s="1"/>
  <c r="J522" i="6"/>
  <c r="L522" i="6"/>
  <c r="H523" i="6"/>
  <c r="I523" i="6"/>
  <c r="D525" i="6"/>
  <c r="F525" i="6" s="1"/>
  <c r="E525" i="6"/>
  <c r="C526" i="6"/>
  <c r="B527" i="6"/>
  <c r="O527" i="6" s="1"/>
  <c r="A528" i="6"/>
  <c r="A529" i="7"/>
  <c r="B528" i="7"/>
  <c r="O528" i="7" s="1"/>
  <c r="B526" i="5"/>
  <c r="A527" i="5"/>
  <c r="B523" i="2"/>
  <c r="C523" i="2" s="1"/>
  <c r="A524" i="2"/>
  <c r="D522" i="2"/>
  <c r="C526" i="5" l="1"/>
  <c r="D526" i="5"/>
  <c r="Q527" i="6"/>
  <c r="P527" i="6"/>
  <c r="S527" i="6"/>
  <c r="U527" i="6"/>
  <c r="R527" i="6"/>
  <c r="T527" i="6"/>
  <c r="V527" i="6" s="1"/>
  <c r="W527" i="6" s="1"/>
  <c r="X527" i="6" s="1"/>
  <c r="G525" i="6"/>
  <c r="R528" i="7"/>
  <c r="T528" i="7" s="1"/>
  <c r="V528" i="7" s="1"/>
  <c r="W528" i="7" s="1"/>
  <c r="X528" i="7" s="1"/>
  <c r="P528" i="7"/>
  <c r="S528" i="7" s="1"/>
  <c r="Q528" i="7"/>
  <c r="U528" i="7" s="1"/>
  <c r="I526" i="7"/>
  <c r="H526" i="7"/>
  <c r="J525" i="7"/>
  <c r="K525" i="7"/>
  <c r="M525" i="7" s="1"/>
  <c r="N525" i="7" s="1"/>
  <c r="C528" i="7"/>
  <c r="G528" i="7" s="1"/>
  <c r="E527" i="7"/>
  <c r="D527" i="7"/>
  <c r="F527" i="7" s="1"/>
  <c r="H525" i="6"/>
  <c r="I525" i="6"/>
  <c r="J523" i="6"/>
  <c r="K523" i="6"/>
  <c r="M523" i="6" s="1"/>
  <c r="L523" i="6"/>
  <c r="N522" i="6"/>
  <c r="K524" i="6"/>
  <c r="M524" i="6" s="1"/>
  <c r="J524" i="6"/>
  <c r="N524" i="6" s="1"/>
  <c r="E526" i="6"/>
  <c r="D526" i="6"/>
  <c r="G526" i="6" s="1"/>
  <c r="C527" i="6"/>
  <c r="B528" i="6"/>
  <c r="O528" i="6" s="1"/>
  <c r="A529" i="6"/>
  <c r="A530" i="7"/>
  <c r="B529" i="7"/>
  <c r="O529" i="7" s="1"/>
  <c r="A528" i="5"/>
  <c r="B527" i="5"/>
  <c r="A525" i="2"/>
  <c r="B524" i="2"/>
  <c r="C524" i="2" s="1"/>
  <c r="D523" i="2"/>
  <c r="C527" i="5" l="1"/>
  <c r="D527" i="5"/>
  <c r="P528" i="6"/>
  <c r="S528" i="6" s="1"/>
  <c r="R528" i="6"/>
  <c r="Q528" i="6"/>
  <c r="U528" i="6"/>
  <c r="T528" i="6"/>
  <c r="V528" i="6" s="1"/>
  <c r="W528" i="6" s="1"/>
  <c r="X528" i="6" s="1"/>
  <c r="Q529" i="7"/>
  <c r="T529" i="7" s="1"/>
  <c r="V529" i="7" s="1"/>
  <c r="W529" i="7" s="1"/>
  <c r="X529" i="7" s="1"/>
  <c r="R529" i="7"/>
  <c r="P529" i="7"/>
  <c r="S529" i="7" s="1"/>
  <c r="U529" i="7" s="1"/>
  <c r="I527" i="7"/>
  <c r="H527" i="7"/>
  <c r="L527" i="7"/>
  <c r="J526" i="7"/>
  <c r="K526" i="7"/>
  <c r="M526" i="7" s="1"/>
  <c r="N526" i="7" s="1"/>
  <c r="L526" i="7"/>
  <c r="C529" i="7"/>
  <c r="G529" i="7" s="1"/>
  <c r="E528" i="7"/>
  <c r="D528" i="7"/>
  <c r="F528" i="7" s="1"/>
  <c r="N523" i="6"/>
  <c r="F526" i="6"/>
  <c r="L525" i="6"/>
  <c r="J525" i="6"/>
  <c r="K525" i="6"/>
  <c r="M525" i="6" s="1"/>
  <c r="D527" i="6"/>
  <c r="G527" i="6" s="1"/>
  <c r="E527" i="6"/>
  <c r="C528" i="6"/>
  <c r="A530" i="6"/>
  <c r="B529" i="6"/>
  <c r="O529" i="6" s="1"/>
  <c r="A531" i="7"/>
  <c r="B530" i="7"/>
  <c r="O530" i="7" s="1"/>
  <c r="A529" i="5"/>
  <c r="B528" i="5"/>
  <c r="D524" i="2"/>
  <c r="A526" i="2"/>
  <c r="B525" i="2"/>
  <c r="C525" i="2" s="1"/>
  <c r="C528" i="5" l="1"/>
  <c r="D528" i="5"/>
  <c r="R530" i="7"/>
  <c r="T530" i="7" s="1"/>
  <c r="V530" i="7" s="1"/>
  <c r="W530" i="7" s="1"/>
  <c r="X530" i="7" s="1"/>
  <c r="P530" i="7"/>
  <c r="S530" i="7" s="1"/>
  <c r="U530" i="7" s="1"/>
  <c r="Q530" i="7"/>
  <c r="R529" i="6"/>
  <c r="Q529" i="6"/>
  <c r="P529" i="6"/>
  <c r="T529" i="6"/>
  <c r="V529" i="6" s="1"/>
  <c r="W529" i="6" s="1"/>
  <c r="X529" i="6" s="1"/>
  <c r="S529" i="6"/>
  <c r="U529" i="6"/>
  <c r="I528" i="7"/>
  <c r="H528" i="7"/>
  <c r="J527" i="7"/>
  <c r="K527" i="7"/>
  <c r="M527" i="7" s="1"/>
  <c r="N527" i="7" s="1"/>
  <c r="C530" i="7"/>
  <c r="G530" i="7" s="1"/>
  <c r="E529" i="7"/>
  <c r="D529" i="7"/>
  <c r="F529" i="7" s="1"/>
  <c r="N525" i="6"/>
  <c r="F527" i="6"/>
  <c r="H526" i="6"/>
  <c r="I526" i="6"/>
  <c r="D528" i="6"/>
  <c r="G528" i="6" s="1"/>
  <c r="E528" i="6"/>
  <c r="C529" i="6"/>
  <c r="A531" i="6"/>
  <c r="B530" i="6"/>
  <c r="O530" i="6" s="1"/>
  <c r="A532" i="7"/>
  <c r="B531" i="7"/>
  <c r="O531" i="7" s="1"/>
  <c r="B529" i="5"/>
  <c r="A530" i="5"/>
  <c r="D525" i="2"/>
  <c r="B526" i="2"/>
  <c r="C526" i="2" s="1"/>
  <c r="A527" i="2"/>
  <c r="P531" i="7" l="1"/>
  <c r="S531" i="7" s="1"/>
  <c r="R531" i="7"/>
  <c r="T531" i="7" s="1"/>
  <c r="V531" i="7" s="1"/>
  <c r="W531" i="7" s="1"/>
  <c r="X531" i="7" s="1"/>
  <c r="Q531" i="7"/>
  <c r="U531" i="7"/>
  <c r="P530" i="6"/>
  <c r="S530" i="6" s="1"/>
  <c r="R530" i="6"/>
  <c r="Q530" i="6"/>
  <c r="T530" i="6"/>
  <c r="V530" i="6" s="1"/>
  <c r="W530" i="6" s="1"/>
  <c r="X530" i="6" s="1"/>
  <c r="U530" i="6"/>
  <c r="D529" i="5"/>
  <c r="C529" i="5"/>
  <c r="H529" i="7"/>
  <c r="L529" i="7" s="1"/>
  <c r="I529" i="7"/>
  <c r="K528" i="7"/>
  <c r="M528" i="7" s="1"/>
  <c r="N528" i="7" s="1"/>
  <c r="J528" i="7"/>
  <c r="L528" i="7"/>
  <c r="F530" i="7"/>
  <c r="E530" i="7"/>
  <c r="D530" i="7"/>
  <c r="C531" i="7"/>
  <c r="G531" i="7" s="1"/>
  <c r="K526" i="6"/>
  <c r="M526" i="6" s="1"/>
  <c r="J526" i="6"/>
  <c r="L526" i="6"/>
  <c r="F528" i="6"/>
  <c r="I527" i="6"/>
  <c r="H527" i="6"/>
  <c r="D529" i="6"/>
  <c r="G529" i="6" s="1"/>
  <c r="E529" i="6"/>
  <c r="C530" i="6"/>
  <c r="A532" i="6"/>
  <c r="B531" i="6"/>
  <c r="O531" i="6" s="1"/>
  <c r="A533" i="7"/>
  <c r="B532" i="7"/>
  <c r="O532" i="7" s="1"/>
  <c r="B530" i="5"/>
  <c r="A531" i="5"/>
  <c r="A528" i="2"/>
  <c r="B527" i="2"/>
  <c r="C527" i="2" s="1"/>
  <c r="D526" i="2"/>
  <c r="D530" i="5" l="1"/>
  <c r="C530" i="5"/>
  <c r="R532" i="7"/>
  <c r="T532" i="7" s="1"/>
  <c r="V532" i="7" s="1"/>
  <c r="W532" i="7" s="1"/>
  <c r="X532" i="7" s="1"/>
  <c r="Q532" i="7"/>
  <c r="U532" i="7" s="1"/>
  <c r="P532" i="7"/>
  <c r="S532" i="7" s="1"/>
  <c r="S531" i="6"/>
  <c r="R531" i="6"/>
  <c r="Q531" i="6"/>
  <c r="V531" i="6" s="1"/>
  <c r="W531" i="6" s="1"/>
  <c r="X531" i="6" s="1"/>
  <c r="P531" i="6"/>
  <c r="U531" i="6"/>
  <c r="T531" i="6"/>
  <c r="N526" i="6"/>
  <c r="I530" i="7"/>
  <c r="H530" i="7"/>
  <c r="K530" i="7" s="1"/>
  <c r="M530" i="7" s="1"/>
  <c r="N530" i="7" s="1"/>
  <c r="J530" i="7"/>
  <c r="K529" i="7"/>
  <c r="M529" i="7" s="1"/>
  <c r="N529" i="7" s="1"/>
  <c r="J529" i="7"/>
  <c r="C532" i="7"/>
  <c r="G532" i="7" s="1"/>
  <c r="E531" i="7"/>
  <c r="D531" i="7"/>
  <c r="F529" i="6"/>
  <c r="K527" i="6"/>
  <c r="M527" i="6" s="1"/>
  <c r="J527" i="6"/>
  <c r="L527" i="6"/>
  <c r="H528" i="6"/>
  <c r="I528" i="6"/>
  <c r="E530" i="6"/>
  <c r="D530" i="6"/>
  <c r="F530" i="6" s="1"/>
  <c r="C531" i="6"/>
  <c r="B532" i="6"/>
  <c r="O532" i="6" s="1"/>
  <c r="A533" i="6"/>
  <c r="A534" i="7"/>
  <c r="B533" i="7"/>
  <c r="O533" i="7" s="1"/>
  <c r="A532" i="5"/>
  <c r="B531" i="5"/>
  <c r="D527" i="2"/>
  <c r="A529" i="2"/>
  <c r="B528" i="2"/>
  <c r="C528" i="2" s="1"/>
  <c r="G530" i="6" l="1"/>
  <c r="D531" i="5"/>
  <c r="C531" i="5"/>
  <c r="R533" i="7"/>
  <c r="P533" i="7"/>
  <c r="S533" i="7" s="1"/>
  <c r="Q533" i="7"/>
  <c r="U533" i="7" s="1"/>
  <c r="T533" i="7"/>
  <c r="V533" i="7" s="1"/>
  <c r="W533" i="7" s="1"/>
  <c r="X533" i="7" s="1"/>
  <c r="R532" i="6"/>
  <c r="Q532" i="6"/>
  <c r="V532" i="6" s="1"/>
  <c r="W532" i="6" s="1"/>
  <c r="X532" i="6" s="1"/>
  <c r="P532" i="6"/>
  <c r="S532" i="6" s="1"/>
  <c r="T532" i="6"/>
  <c r="U532" i="6"/>
  <c r="N527" i="6"/>
  <c r="L530" i="7"/>
  <c r="F531" i="7"/>
  <c r="C533" i="7"/>
  <c r="G533" i="7" s="1"/>
  <c r="D532" i="7"/>
  <c r="F532" i="7" s="1"/>
  <c r="E532" i="7"/>
  <c r="H530" i="6"/>
  <c r="I530" i="6"/>
  <c r="K528" i="6"/>
  <c r="M528" i="6" s="1"/>
  <c r="J528" i="6"/>
  <c r="L528" i="6"/>
  <c r="H529" i="6"/>
  <c r="I529" i="6"/>
  <c r="E531" i="6"/>
  <c r="D531" i="6"/>
  <c r="F531" i="6" s="1"/>
  <c r="C532" i="6"/>
  <c r="A534" i="6"/>
  <c r="B533" i="6"/>
  <c r="O533" i="6" s="1"/>
  <c r="A535" i="7"/>
  <c r="B534" i="7"/>
  <c r="O534" i="7" s="1"/>
  <c r="A533" i="5"/>
  <c r="B532" i="5"/>
  <c r="D528" i="2"/>
  <c r="B529" i="2"/>
  <c r="C529" i="2" s="1"/>
  <c r="A530" i="2"/>
  <c r="P533" i="6" l="1"/>
  <c r="S533" i="6"/>
  <c r="R533" i="6"/>
  <c r="Q533" i="6"/>
  <c r="V533" i="6" s="1"/>
  <c r="W533" i="6" s="1"/>
  <c r="X533" i="6" s="1"/>
  <c r="U533" i="6"/>
  <c r="T533" i="6"/>
  <c r="R534" i="7"/>
  <c r="T534" i="7" s="1"/>
  <c r="V534" i="7" s="1"/>
  <c r="W534" i="7" s="1"/>
  <c r="X534" i="7" s="1"/>
  <c r="P534" i="7"/>
  <c r="S534" i="7" s="1"/>
  <c r="U534" i="7" s="1"/>
  <c r="Q534" i="7"/>
  <c r="D532" i="5"/>
  <c r="C532" i="5"/>
  <c r="G531" i="6"/>
  <c r="I531" i="6" s="1"/>
  <c r="H532" i="7"/>
  <c r="I532" i="7"/>
  <c r="I531" i="7"/>
  <c r="H531" i="7"/>
  <c r="L532" i="7"/>
  <c r="E533" i="7"/>
  <c r="D533" i="7"/>
  <c r="C534" i="7"/>
  <c r="G534" i="7" s="1"/>
  <c r="N528" i="6"/>
  <c r="E532" i="6"/>
  <c r="K529" i="6"/>
  <c r="M529" i="6" s="1"/>
  <c r="J529" i="6"/>
  <c r="L529" i="6"/>
  <c r="L530" i="6"/>
  <c r="J530" i="6"/>
  <c r="K530" i="6"/>
  <c r="M530" i="6" s="1"/>
  <c r="D532" i="6"/>
  <c r="F532" i="6" s="1"/>
  <c r="C533" i="6"/>
  <c r="A535" i="6"/>
  <c r="B534" i="6"/>
  <c r="O534" i="6" s="1"/>
  <c r="A536" i="7"/>
  <c r="B535" i="7"/>
  <c r="O535" i="7" s="1"/>
  <c r="B533" i="5"/>
  <c r="A534" i="5"/>
  <c r="B530" i="2"/>
  <c r="C530" i="2" s="1"/>
  <c r="A531" i="2"/>
  <c r="D529" i="2"/>
  <c r="P534" i="6" l="1"/>
  <c r="S534" i="6" s="1"/>
  <c r="R534" i="6"/>
  <c r="Q534" i="6"/>
  <c r="V534" i="6" s="1"/>
  <c r="W534" i="6" s="1"/>
  <c r="X534" i="6" s="1"/>
  <c r="T534" i="6"/>
  <c r="U534" i="6"/>
  <c r="D533" i="5"/>
  <c r="C533" i="5"/>
  <c r="H531" i="6"/>
  <c r="R535" i="7"/>
  <c r="Q535" i="7"/>
  <c r="T535" i="7" s="1"/>
  <c r="V535" i="7" s="1"/>
  <c r="W535" i="7" s="1"/>
  <c r="X535" i="7" s="1"/>
  <c r="P535" i="7"/>
  <c r="S535" i="7" s="1"/>
  <c r="U535" i="7" s="1"/>
  <c r="G532" i="6"/>
  <c r="N529" i="6"/>
  <c r="K531" i="7"/>
  <c r="M531" i="7" s="1"/>
  <c r="N531" i="7" s="1"/>
  <c r="J531" i="7"/>
  <c r="L531" i="7"/>
  <c r="F533" i="7"/>
  <c r="J532" i="7"/>
  <c r="K532" i="7"/>
  <c r="M532" i="7" s="1"/>
  <c r="N532" i="7" s="1"/>
  <c r="C535" i="7"/>
  <c r="G535" i="7" s="1"/>
  <c r="E534" i="7"/>
  <c r="D534" i="7"/>
  <c r="F534" i="7" s="1"/>
  <c r="H532" i="6"/>
  <c r="I532" i="6"/>
  <c r="E533" i="6"/>
  <c r="N530" i="6"/>
  <c r="D533" i="6"/>
  <c r="G533" i="6" s="1"/>
  <c r="C534" i="6"/>
  <c r="A536" i="6"/>
  <c r="B535" i="6"/>
  <c r="O535" i="6" s="1"/>
  <c r="A537" i="7"/>
  <c r="B536" i="7"/>
  <c r="O536" i="7" s="1"/>
  <c r="B534" i="5"/>
  <c r="A535" i="5"/>
  <c r="A532" i="2"/>
  <c r="B531" i="2"/>
  <c r="C531" i="2" s="1"/>
  <c r="D530" i="2"/>
  <c r="L531" i="6" l="1"/>
  <c r="J531" i="6"/>
  <c r="K531" i="6"/>
  <c r="M531" i="6" s="1"/>
  <c r="N531" i="6" s="1"/>
  <c r="R536" i="7"/>
  <c r="P536" i="7"/>
  <c r="S536" i="7" s="1"/>
  <c r="Q536" i="7"/>
  <c r="U536" i="7" s="1"/>
  <c r="T536" i="7"/>
  <c r="V536" i="7" s="1"/>
  <c r="W536" i="7" s="1"/>
  <c r="X536" i="7" s="1"/>
  <c r="Q535" i="6"/>
  <c r="V535" i="6" s="1"/>
  <c r="W535" i="6" s="1"/>
  <c r="X535" i="6" s="1"/>
  <c r="P535" i="6"/>
  <c r="S535" i="6"/>
  <c r="R535" i="6"/>
  <c r="T535" i="6" s="1"/>
  <c r="U535" i="6"/>
  <c r="D534" i="5"/>
  <c r="C534" i="5"/>
  <c r="I534" i="7"/>
  <c r="H534" i="7"/>
  <c r="H533" i="7"/>
  <c r="I533" i="7"/>
  <c r="C536" i="7"/>
  <c r="G536" i="7" s="1"/>
  <c r="E535" i="7"/>
  <c r="D535" i="7"/>
  <c r="F535" i="7" s="1"/>
  <c r="F533" i="6"/>
  <c r="L532" i="6"/>
  <c r="K532" i="6"/>
  <c r="M532" i="6" s="1"/>
  <c r="J532" i="6"/>
  <c r="E534" i="6"/>
  <c r="D534" i="6"/>
  <c r="G534" i="6" s="1"/>
  <c r="C535" i="6"/>
  <c r="B536" i="6"/>
  <c r="O536" i="6" s="1"/>
  <c r="A537" i="6"/>
  <c r="A538" i="7"/>
  <c r="B537" i="7"/>
  <c r="O537" i="7" s="1"/>
  <c r="A536" i="5"/>
  <c r="B535" i="5"/>
  <c r="D531" i="2"/>
  <c r="A533" i="2"/>
  <c r="B532" i="2"/>
  <c r="C532" i="2" s="1"/>
  <c r="R536" i="6" l="1"/>
  <c r="Q536" i="6"/>
  <c r="P536" i="6"/>
  <c r="S536" i="6" s="1"/>
  <c r="T536" i="6"/>
  <c r="V536" i="6" s="1"/>
  <c r="W536" i="6" s="1"/>
  <c r="X536" i="6" s="1"/>
  <c r="U536" i="6"/>
  <c r="C535" i="5"/>
  <c r="D535" i="5"/>
  <c r="P537" i="7"/>
  <c r="S537" i="7" s="1"/>
  <c r="U537" i="7" s="1"/>
  <c r="Q537" i="7"/>
  <c r="R537" i="7"/>
  <c r="I535" i="7"/>
  <c r="J533" i="7"/>
  <c r="K533" i="7"/>
  <c r="M533" i="7" s="1"/>
  <c r="N533" i="7" s="1"/>
  <c r="L533" i="7"/>
  <c r="H535" i="7"/>
  <c r="L534" i="7"/>
  <c r="K534" i="7"/>
  <c r="M534" i="7" s="1"/>
  <c r="N534" i="7" s="1"/>
  <c r="J534" i="7"/>
  <c r="C537" i="7"/>
  <c r="G537" i="7" s="1"/>
  <c r="E536" i="7"/>
  <c r="D536" i="7"/>
  <c r="F536" i="7" s="1"/>
  <c r="H536" i="7" s="1"/>
  <c r="N532" i="6"/>
  <c r="H533" i="6"/>
  <c r="I533" i="6"/>
  <c r="F534" i="6"/>
  <c r="E535" i="6"/>
  <c r="D535" i="6"/>
  <c r="G535" i="6" s="1"/>
  <c r="C536" i="6"/>
  <c r="B537" i="6"/>
  <c r="O537" i="6" s="1"/>
  <c r="A538" i="6"/>
  <c r="A539" i="7"/>
  <c r="B538" i="7"/>
  <c r="O538" i="7" s="1"/>
  <c r="A537" i="5"/>
  <c r="B536" i="5"/>
  <c r="D532" i="2"/>
  <c r="B533" i="2"/>
  <c r="C533" i="2" s="1"/>
  <c r="A534" i="2"/>
  <c r="T537" i="7" l="1"/>
  <c r="V537" i="7" s="1"/>
  <c r="W537" i="7" s="1"/>
  <c r="X537" i="7" s="1"/>
  <c r="R538" i="7"/>
  <c r="P538" i="7"/>
  <c r="S538" i="7" s="1"/>
  <c r="Q538" i="7"/>
  <c r="T538" i="7" s="1"/>
  <c r="V538" i="7" s="1"/>
  <c r="W538" i="7" s="1"/>
  <c r="X538" i="7" s="1"/>
  <c r="E536" i="6"/>
  <c r="D536" i="5"/>
  <c r="C536" i="5"/>
  <c r="R537" i="6"/>
  <c r="Q537" i="6"/>
  <c r="P537" i="6"/>
  <c r="S537" i="6"/>
  <c r="T537" i="6"/>
  <c r="U537" i="6"/>
  <c r="L536" i="7"/>
  <c r="K536" i="7"/>
  <c r="M536" i="7" s="1"/>
  <c r="N536" i="7" s="1"/>
  <c r="J536" i="7"/>
  <c r="I536" i="7"/>
  <c r="J535" i="7"/>
  <c r="K535" i="7"/>
  <c r="M535" i="7" s="1"/>
  <c r="N535" i="7" s="1"/>
  <c r="L535" i="7"/>
  <c r="E537" i="7"/>
  <c r="D537" i="7"/>
  <c r="F537" i="7" s="1"/>
  <c r="C538" i="7"/>
  <c r="G538" i="7" s="1"/>
  <c r="J533" i="6"/>
  <c r="K533" i="6"/>
  <c r="M533" i="6" s="1"/>
  <c r="L533" i="6"/>
  <c r="F535" i="6"/>
  <c r="H534" i="6"/>
  <c r="I534" i="6"/>
  <c r="D536" i="6"/>
  <c r="F536" i="6" s="1"/>
  <c r="C537" i="6"/>
  <c r="A539" i="6"/>
  <c r="B538" i="6"/>
  <c r="O538" i="6" s="1"/>
  <c r="A540" i="7"/>
  <c r="B539" i="7"/>
  <c r="O539" i="7" s="1"/>
  <c r="B537" i="5"/>
  <c r="A538" i="5"/>
  <c r="B534" i="2"/>
  <c r="C534" i="2" s="1"/>
  <c r="A535" i="2"/>
  <c r="D533" i="2"/>
  <c r="R538" i="6" l="1"/>
  <c r="P538" i="6"/>
  <c r="S538" i="6" s="1"/>
  <c r="T538" i="6" s="1"/>
  <c r="V538" i="6" s="1"/>
  <c r="W538" i="6" s="1"/>
  <c r="X538" i="6" s="1"/>
  <c r="Q538" i="6"/>
  <c r="U538" i="6"/>
  <c r="G536" i="6"/>
  <c r="D537" i="5"/>
  <c r="C537" i="5"/>
  <c r="V537" i="6"/>
  <c r="W537" i="6" s="1"/>
  <c r="X537" i="6" s="1"/>
  <c r="P539" i="7"/>
  <c r="S539" i="7" s="1"/>
  <c r="R539" i="7"/>
  <c r="T539" i="7" s="1"/>
  <c r="V539" i="7" s="1"/>
  <c r="W539" i="7" s="1"/>
  <c r="X539" i="7" s="1"/>
  <c r="Q539" i="7"/>
  <c r="G537" i="6"/>
  <c r="U538" i="7"/>
  <c r="H537" i="7"/>
  <c r="J537" i="7" s="1"/>
  <c r="I537" i="7"/>
  <c r="K537" i="7"/>
  <c r="M537" i="7" s="1"/>
  <c r="N537" i="7" s="1"/>
  <c r="L537" i="7"/>
  <c r="C539" i="7"/>
  <c r="G539" i="7" s="1"/>
  <c r="E538" i="7"/>
  <c r="D538" i="7"/>
  <c r="F538" i="7" s="1"/>
  <c r="N533" i="6"/>
  <c r="I536" i="6"/>
  <c r="H536" i="6"/>
  <c r="L536" i="6"/>
  <c r="E537" i="6"/>
  <c r="J534" i="6"/>
  <c r="K534" i="6"/>
  <c r="M534" i="6" s="1"/>
  <c r="L534" i="6"/>
  <c r="N534" i="6" s="1"/>
  <c r="I535" i="6"/>
  <c r="H535" i="6"/>
  <c r="D537" i="6"/>
  <c r="F537" i="6" s="1"/>
  <c r="C538" i="6"/>
  <c r="A540" i="6"/>
  <c r="B539" i="6"/>
  <c r="O539" i="6" s="1"/>
  <c r="A541" i="7"/>
  <c r="B540" i="7"/>
  <c r="O540" i="7" s="1"/>
  <c r="B538" i="5"/>
  <c r="A539" i="5"/>
  <c r="A536" i="2"/>
  <c r="B535" i="2"/>
  <c r="C535" i="2" s="1"/>
  <c r="D534" i="2"/>
  <c r="U539" i="7" l="1"/>
  <c r="R539" i="6"/>
  <c r="Q539" i="6"/>
  <c r="P539" i="6"/>
  <c r="S539" i="6" s="1"/>
  <c r="D538" i="5"/>
  <c r="C538" i="5"/>
  <c r="G538" i="6"/>
  <c r="M538" i="6"/>
  <c r="R540" i="7"/>
  <c r="T540" i="7" s="1"/>
  <c r="V540" i="7" s="1"/>
  <c r="W540" i="7" s="1"/>
  <c r="X540" i="7" s="1"/>
  <c r="Q540" i="7"/>
  <c r="P540" i="7"/>
  <c r="S540" i="7" s="1"/>
  <c r="U540" i="7" s="1"/>
  <c r="I537" i="6"/>
  <c r="H538" i="7"/>
  <c r="J538" i="7" s="1"/>
  <c r="L538" i="7"/>
  <c r="I538" i="7"/>
  <c r="C540" i="7"/>
  <c r="G540" i="7" s="1"/>
  <c r="E539" i="7"/>
  <c r="D539" i="7"/>
  <c r="H537" i="6"/>
  <c r="J535" i="6"/>
  <c r="K535" i="6"/>
  <c r="M535" i="6" s="1"/>
  <c r="L535" i="6"/>
  <c r="J536" i="6"/>
  <c r="K536" i="6"/>
  <c r="M536" i="6" s="1"/>
  <c r="E538" i="6"/>
  <c r="D538" i="6"/>
  <c r="C539" i="6"/>
  <c r="B540" i="6"/>
  <c r="O540" i="6" s="1"/>
  <c r="A541" i="6"/>
  <c r="A542" i="7"/>
  <c r="B541" i="7"/>
  <c r="O541" i="7" s="1"/>
  <c r="A540" i="5"/>
  <c r="B539" i="5"/>
  <c r="D535" i="2"/>
  <c r="A537" i="2"/>
  <c r="B536" i="2"/>
  <c r="C536" i="2" s="1"/>
  <c r="P540" i="6" l="1"/>
  <c r="S540" i="6" s="1"/>
  <c r="R540" i="6"/>
  <c r="Q540" i="6"/>
  <c r="U540" i="6" s="1"/>
  <c r="T540" i="6"/>
  <c r="V540" i="6" s="1"/>
  <c r="W540" i="6" s="1"/>
  <c r="X540" i="6" s="1"/>
  <c r="P541" i="7"/>
  <c r="Q541" i="7"/>
  <c r="R541" i="7"/>
  <c r="U541" i="7" s="1"/>
  <c r="S541" i="7"/>
  <c r="N536" i="6"/>
  <c r="U539" i="6"/>
  <c r="D539" i="5"/>
  <c r="C539" i="5"/>
  <c r="G539" i="6"/>
  <c r="M539" i="6"/>
  <c r="T539" i="6"/>
  <c r="V539" i="6" s="1"/>
  <c r="W539" i="6" s="1"/>
  <c r="X539" i="6" s="1"/>
  <c r="K538" i="7"/>
  <c r="M538" i="7" s="1"/>
  <c r="N538" i="7" s="1"/>
  <c r="F539" i="7"/>
  <c r="C541" i="7"/>
  <c r="G541" i="7" s="1"/>
  <c r="D540" i="7"/>
  <c r="F540" i="7" s="1"/>
  <c r="E540" i="7"/>
  <c r="F538" i="6"/>
  <c r="J537" i="6"/>
  <c r="K537" i="6"/>
  <c r="M537" i="6" s="1"/>
  <c r="N535" i="6"/>
  <c r="L537" i="6"/>
  <c r="F539" i="6"/>
  <c r="H539" i="6" s="1"/>
  <c r="D539" i="6"/>
  <c r="E539" i="6"/>
  <c r="C540" i="6"/>
  <c r="B541" i="6"/>
  <c r="O541" i="6" s="1"/>
  <c r="A542" i="6"/>
  <c r="A543" i="7"/>
  <c r="B542" i="7"/>
  <c r="O542" i="7" s="1"/>
  <c r="A541" i="5"/>
  <c r="B540" i="5"/>
  <c r="D536" i="2"/>
  <c r="B537" i="2"/>
  <c r="C537" i="2" s="1"/>
  <c r="A538" i="2"/>
  <c r="G540" i="6" l="1"/>
  <c r="M540" i="6"/>
  <c r="R542" i="7"/>
  <c r="T542" i="7" s="1"/>
  <c r="V542" i="7" s="1"/>
  <c r="W542" i="7" s="1"/>
  <c r="X542" i="7" s="1"/>
  <c r="P542" i="7"/>
  <c r="S542" i="7" s="1"/>
  <c r="U542" i="7" s="1"/>
  <c r="Q542" i="7"/>
  <c r="T541" i="7"/>
  <c r="V541" i="7" s="1"/>
  <c r="W541" i="7" s="1"/>
  <c r="X541" i="7" s="1"/>
  <c r="P541" i="6"/>
  <c r="S541" i="6"/>
  <c r="R541" i="6"/>
  <c r="T541" i="6" s="1"/>
  <c r="Q541" i="6"/>
  <c r="C540" i="5"/>
  <c r="D540" i="5"/>
  <c r="H540" i="7"/>
  <c r="J540" i="7" s="1"/>
  <c r="I540" i="7"/>
  <c r="L540" i="7"/>
  <c r="K540" i="7"/>
  <c r="M540" i="7" s="1"/>
  <c r="N540" i="7" s="1"/>
  <c r="I539" i="7"/>
  <c r="H539" i="7"/>
  <c r="E541" i="7"/>
  <c r="D541" i="7"/>
  <c r="F541" i="7" s="1"/>
  <c r="C542" i="7"/>
  <c r="G542" i="7" s="1"/>
  <c r="N537" i="6"/>
  <c r="L539" i="6"/>
  <c r="N539" i="6" s="1"/>
  <c r="J539" i="6"/>
  <c r="K539" i="6"/>
  <c r="I539" i="6"/>
  <c r="H538" i="6"/>
  <c r="I538" i="6"/>
  <c r="D540" i="6"/>
  <c r="F540" i="6" s="1"/>
  <c r="E540" i="6"/>
  <c r="C541" i="6"/>
  <c r="A543" i="6"/>
  <c r="B542" i="6"/>
  <c r="O542" i="6" s="1"/>
  <c r="A544" i="7"/>
  <c r="B543" i="7"/>
  <c r="O543" i="7" s="1"/>
  <c r="B541" i="5"/>
  <c r="A542" i="5"/>
  <c r="B538" i="2"/>
  <c r="C538" i="2" s="1"/>
  <c r="A539" i="2"/>
  <c r="D537" i="2"/>
  <c r="V541" i="6" l="1"/>
  <c r="W541" i="6" s="1"/>
  <c r="X541" i="6" s="1"/>
  <c r="R542" i="6"/>
  <c r="U542" i="6" s="1"/>
  <c r="P542" i="6"/>
  <c r="S542" i="6" s="1"/>
  <c r="Q542" i="6"/>
  <c r="G541" i="6"/>
  <c r="M541" i="6"/>
  <c r="U541" i="6"/>
  <c r="C541" i="5"/>
  <c r="D541" i="5"/>
  <c r="P543" i="7"/>
  <c r="R543" i="7"/>
  <c r="Q543" i="7"/>
  <c r="U543" i="7" s="1"/>
  <c r="S543" i="7"/>
  <c r="T543" i="7"/>
  <c r="V543" i="7" s="1"/>
  <c r="W543" i="7" s="1"/>
  <c r="X543" i="7" s="1"/>
  <c r="H541" i="7"/>
  <c r="L541" i="7" s="1"/>
  <c r="K541" i="7"/>
  <c r="M541" i="7" s="1"/>
  <c r="N541" i="7" s="1"/>
  <c r="J541" i="7"/>
  <c r="I541" i="7"/>
  <c r="J539" i="7"/>
  <c r="K539" i="7"/>
  <c r="M539" i="7" s="1"/>
  <c r="N539" i="7" s="1"/>
  <c r="L539" i="7"/>
  <c r="C543" i="7"/>
  <c r="G543" i="7" s="1"/>
  <c r="E542" i="7"/>
  <c r="D542" i="7"/>
  <c r="F542" i="7" s="1"/>
  <c r="I540" i="6"/>
  <c r="H540" i="6"/>
  <c r="E541" i="6"/>
  <c r="K538" i="6"/>
  <c r="J538" i="6"/>
  <c r="L538" i="6"/>
  <c r="N538" i="6" s="1"/>
  <c r="F541" i="6"/>
  <c r="H541" i="6" s="1"/>
  <c r="D541" i="6"/>
  <c r="C542" i="6"/>
  <c r="A544" i="6"/>
  <c r="B543" i="6"/>
  <c r="O543" i="6" s="1"/>
  <c r="A545" i="7"/>
  <c r="B544" i="7"/>
  <c r="O544" i="7" s="1"/>
  <c r="B542" i="5"/>
  <c r="A543" i="5"/>
  <c r="A540" i="2"/>
  <c r="B539" i="2"/>
  <c r="C539" i="2" s="1"/>
  <c r="D538" i="2"/>
  <c r="G542" i="6" l="1"/>
  <c r="M542" i="6"/>
  <c r="R544" i="7"/>
  <c r="T544" i="7" s="1"/>
  <c r="V544" i="7" s="1"/>
  <c r="W544" i="7" s="1"/>
  <c r="X544" i="7" s="1"/>
  <c r="P544" i="7"/>
  <c r="S544" i="7" s="1"/>
  <c r="Q544" i="7"/>
  <c r="U544" i="7"/>
  <c r="P543" i="6"/>
  <c r="S543" i="6" s="1"/>
  <c r="R543" i="6"/>
  <c r="U543" i="6" s="1"/>
  <c r="Q543" i="6"/>
  <c r="T543" i="6"/>
  <c r="V543" i="6" s="1"/>
  <c r="W543" i="6" s="1"/>
  <c r="X543" i="6" s="1"/>
  <c r="T542" i="6"/>
  <c r="V542" i="6" s="1"/>
  <c r="W542" i="6" s="1"/>
  <c r="X542" i="6" s="1"/>
  <c r="D542" i="5"/>
  <c r="C542" i="5"/>
  <c r="I542" i="7"/>
  <c r="H542" i="7"/>
  <c r="L542" i="7"/>
  <c r="E543" i="7"/>
  <c r="D543" i="7"/>
  <c r="F543" i="7" s="1"/>
  <c r="C544" i="7"/>
  <c r="G544" i="7" s="1"/>
  <c r="J541" i="6"/>
  <c r="K541" i="6"/>
  <c r="L541" i="6"/>
  <c r="I541" i="6"/>
  <c r="L540" i="6"/>
  <c r="J540" i="6"/>
  <c r="K540" i="6"/>
  <c r="D542" i="6"/>
  <c r="E542" i="6"/>
  <c r="C543" i="6"/>
  <c r="B544" i="6"/>
  <c r="O544" i="6" s="1"/>
  <c r="A545" i="6"/>
  <c r="A546" i="7"/>
  <c r="B545" i="7"/>
  <c r="O545" i="7" s="1"/>
  <c r="A544" i="5"/>
  <c r="B543" i="5"/>
  <c r="D539" i="2"/>
  <c r="A541" i="2"/>
  <c r="B540" i="2"/>
  <c r="C540" i="2" s="1"/>
  <c r="P545" i="7" l="1"/>
  <c r="S545" i="7" s="1"/>
  <c r="Q545" i="7"/>
  <c r="R545" i="7"/>
  <c r="U545" i="7" s="1"/>
  <c r="T545" i="7"/>
  <c r="V545" i="7" s="1"/>
  <c r="W545" i="7" s="1"/>
  <c r="X545" i="7" s="1"/>
  <c r="G543" i="6"/>
  <c r="M543" i="6"/>
  <c r="D543" i="5"/>
  <c r="C543" i="5"/>
  <c r="Q544" i="6"/>
  <c r="P544" i="6"/>
  <c r="S544" i="6" s="1"/>
  <c r="R544" i="6"/>
  <c r="T544" i="6" s="1"/>
  <c r="V544" i="6" s="1"/>
  <c r="W544" i="6" s="1"/>
  <c r="X544" i="6" s="1"/>
  <c r="H543" i="7"/>
  <c r="I543" i="7"/>
  <c r="K542" i="7"/>
  <c r="M542" i="7" s="1"/>
  <c r="N542" i="7" s="1"/>
  <c r="J542" i="7"/>
  <c r="L543" i="7"/>
  <c r="C545" i="7"/>
  <c r="G545" i="7" s="1"/>
  <c r="E544" i="7"/>
  <c r="D544" i="7"/>
  <c r="F544" i="7" s="1"/>
  <c r="N541" i="6"/>
  <c r="F542" i="6"/>
  <c r="N540" i="6"/>
  <c r="F543" i="6"/>
  <c r="H543" i="6" s="1"/>
  <c r="D543" i="6"/>
  <c r="E543" i="6"/>
  <c r="I543" i="6"/>
  <c r="C544" i="6"/>
  <c r="B545" i="6"/>
  <c r="O545" i="6" s="1"/>
  <c r="A546" i="6"/>
  <c r="A547" i="7"/>
  <c r="B546" i="7"/>
  <c r="O546" i="7" s="1"/>
  <c r="A545" i="5"/>
  <c r="B544" i="5"/>
  <c r="D540" i="2"/>
  <c r="B541" i="2"/>
  <c r="C541" i="2" s="1"/>
  <c r="A542" i="2"/>
  <c r="R545" i="6" l="1"/>
  <c r="Q545" i="6"/>
  <c r="T545" i="6" s="1"/>
  <c r="V545" i="6" s="1"/>
  <c r="W545" i="6" s="1"/>
  <c r="X545" i="6" s="1"/>
  <c r="P545" i="6"/>
  <c r="S545" i="6" s="1"/>
  <c r="U545" i="6"/>
  <c r="G544" i="6"/>
  <c r="M544" i="6"/>
  <c r="U544" i="6"/>
  <c r="D544" i="5"/>
  <c r="C544" i="5"/>
  <c r="R546" i="7"/>
  <c r="T546" i="7" s="1"/>
  <c r="V546" i="7" s="1"/>
  <c r="W546" i="7" s="1"/>
  <c r="X546" i="7" s="1"/>
  <c r="P546" i="7"/>
  <c r="S546" i="7" s="1"/>
  <c r="U546" i="7" s="1"/>
  <c r="Q546" i="7"/>
  <c r="I544" i="7"/>
  <c r="H544" i="7"/>
  <c r="J543" i="7"/>
  <c r="K543" i="7"/>
  <c r="M543" i="7" s="1"/>
  <c r="N543" i="7" s="1"/>
  <c r="C546" i="7"/>
  <c r="G546" i="7" s="1"/>
  <c r="E545" i="7"/>
  <c r="D545" i="7"/>
  <c r="F545" i="7" s="1"/>
  <c r="L543" i="6"/>
  <c r="N543" i="6" s="1"/>
  <c r="K543" i="6"/>
  <c r="J543" i="6"/>
  <c r="H542" i="6"/>
  <c r="I542" i="6"/>
  <c r="D544" i="6"/>
  <c r="E544" i="6"/>
  <c r="C545" i="6"/>
  <c r="A547" i="6"/>
  <c r="B546" i="6"/>
  <c r="O546" i="6" s="1"/>
  <c r="A548" i="7"/>
  <c r="B547" i="7"/>
  <c r="O547" i="7" s="1"/>
  <c r="B545" i="5"/>
  <c r="A546" i="5"/>
  <c r="B542" i="2"/>
  <c r="C542" i="2" s="1"/>
  <c r="A543" i="2"/>
  <c r="D541" i="2"/>
  <c r="R547" i="7" l="1"/>
  <c r="P547" i="7"/>
  <c r="S547" i="7" s="1"/>
  <c r="Q547" i="7"/>
  <c r="U547" i="7" s="1"/>
  <c r="T547" i="7"/>
  <c r="V547" i="7" s="1"/>
  <c r="W547" i="7" s="1"/>
  <c r="X547" i="7" s="1"/>
  <c r="G545" i="6"/>
  <c r="M545" i="6"/>
  <c r="P546" i="6"/>
  <c r="S546" i="6" s="1"/>
  <c r="T546" i="6" s="1"/>
  <c r="V546" i="6" s="1"/>
  <c r="W546" i="6" s="1"/>
  <c r="X546" i="6" s="1"/>
  <c r="Q546" i="6"/>
  <c r="R546" i="6"/>
  <c r="C545" i="5"/>
  <c r="D545" i="5"/>
  <c r="H545" i="7"/>
  <c r="I545" i="7"/>
  <c r="L545" i="7"/>
  <c r="L544" i="7"/>
  <c r="K544" i="7"/>
  <c r="M544" i="7" s="1"/>
  <c r="N544" i="7" s="1"/>
  <c r="J544" i="7"/>
  <c r="C547" i="7"/>
  <c r="G547" i="7" s="1"/>
  <c r="E546" i="7"/>
  <c r="D546" i="7"/>
  <c r="F546" i="7" s="1"/>
  <c r="F544" i="6"/>
  <c r="J542" i="6"/>
  <c r="K542" i="6"/>
  <c r="L542" i="6"/>
  <c r="D545" i="6"/>
  <c r="F545" i="6" s="1"/>
  <c r="E545" i="6"/>
  <c r="C546" i="6"/>
  <c r="A548" i="6"/>
  <c r="B547" i="6"/>
  <c r="O547" i="6" s="1"/>
  <c r="A549" i="7"/>
  <c r="B548" i="7"/>
  <c r="O548" i="7" s="1"/>
  <c r="B546" i="5"/>
  <c r="A547" i="5"/>
  <c r="A544" i="2"/>
  <c r="B543" i="2"/>
  <c r="C543" i="2" s="1"/>
  <c r="D542" i="2"/>
  <c r="P547" i="6" l="1"/>
  <c r="S547" i="6" s="1"/>
  <c r="R547" i="6"/>
  <c r="U547" i="6" s="1"/>
  <c r="Q547" i="6"/>
  <c r="T547" i="6"/>
  <c r="V547" i="6" s="1"/>
  <c r="W547" i="6" s="1"/>
  <c r="X547" i="6" s="1"/>
  <c r="D546" i="5"/>
  <c r="C546" i="5"/>
  <c r="U546" i="6"/>
  <c r="R548" i="7"/>
  <c r="Q548" i="7"/>
  <c r="T548" i="7" s="1"/>
  <c r="V548" i="7" s="1"/>
  <c r="W548" i="7" s="1"/>
  <c r="X548" i="7" s="1"/>
  <c r="P548" i="7"/>
  <c r="S548" i="7" s="1"/>
  <c r="U548" i="7"/>
  <c r="G546" i="6"/>
  <c r="M546" i="6"/>
  <c r="H546" i="7"/>
  <c r="I546" i="7"/>
  <c r="L546" i="7"/>
  <c r="K545" i="7"/>
  <c r="M545" i="7" s="1"/>
  <c r="N545" i="7" s="1"/>
  <c r="J545" i="7"/>
  <c r="E547" i="7"/>
  <c r="D547" i="7"/>
  <c r="C548" i="7"/>
  <c r="G548" i="7" s="1"/>
  <c r="I545" i="6"/>
  <c r="H545" i="6"/>
  <c r="L545" i="6"/>
  <c r="I544" i="6"/>
  <c r="H544" i="6"/>
  <c r="E546" i="6"/>
  <c r="N542" i="6"/>
  <c r="D546" i="6"/>
  <c r="F546" i="6" s="1"/>
  <c r="C547" i="6"/>
  <c r="B548" i="6"/>
  <c r="O548" i="6" s="1"/>
  <c r="A549" i="6"/>
  <c r="A550" i="7"/>
  <c r="B549" i="7"/>
  <c r="O549" i="7" s="1"/>
  <c r="A548" i="5"/>
  <c r="B547" i="5"/>
  <c r="D543" i="2"/>
  <c r="A545" i="2"/>
  <c r="B544" i="2"/>
  <c r="C544" i="2" s="1"/>
  <c r="P549" i="7" l="1"/>
  <c r="S549" i="7" s="1"/>
  <c r="R549" i="7"/>
  <c r="Q549" i="7"/>
  <c r="T549" i="7"/>
  <c r="V549" i="7" s="1"/>
  <c r="W549" i="7" s="1"/>
  <c r="X549" i="7" s="1"/>
  <c r="U549" i="7"/>
  <c r="C547" i="5"/>
  <c r="D547" i="5"/>
  <c r="G547" i="6"/>
  <c r="M547" i="6"/>
  <c r="R548" i="6"/>
  <c r="Q548" i="6"/>
  <c r="U548" i="6" s="1"/>
  <c r="P548" i="6"/>
  <c r="S548" i="6" s="1"/>
  <c r="T548" i="6" s="1"/>
  <c r="V548" i="6" s="1"/>
  <c r="W548" i="6" s="1"/>
  <c r="X548" i="6" s="1"/>
  <c r="F547" i="7"/>
  <c r="K546" i="7"/>
  <c r="M546" i="7" s="1"/>
  <c r="N546" i="7" s="1"/>
  <c r="J546" i="7"/>
  <c r="D548" i="7"/>
  <c r="F548" i="7" s="1"/>
  <c r="E548" i="7"/>
  <c r="C549" i="7"/>
  <c r="G549" i="7" s="1"/>
  <c r="I546" i="6"/>
  <c r="H546" i="6"/>
  <c r="L546" i="6"/>
  <c r="K544" i="6"/>
  <c r="J544" i="6"/>
  <c r="L544" i="6"/>
  <c r="N544" i="6" s="1"/>
  <c r="K545" i="6"/>
  <c r="J545" i="6"/>
  <c r="N545" i="6"/>
  <c r="D547" i="6"/>
  <c r="E547" i="6"/>
  <c r="C548" i="6"/>
  <c r="B549" i="6"/>
  <c r="O549" i="6" s="1"/>
  <c r="A550" i="6"/>
  <c r="A551" i="7"/>
  <c r="B550" i="7"/>
  <c r="O550" i="7" s="1"/>
  <c r="A549" i="5"/>
  <c r="B548" i="5"/>
  <c r="D544" i="2"/>
  <c r="B545" i="2"/>
  <c r="C545" i="2" s="1"/>
  <c r="A546" i="2"/>
  <c r="G548" i="6" l="1"/>
  <c r="M548" i="6"/>
  <c r="D548" i="5"/>
  <c r="C548" i="5"/>
  <c r="R550" i="7"/>
  <c r="P550" i="7"/>
  <c r="S550" i="7" s="1"/>
  <c r="Q550" i="7"/>
  <c r="U550" i="7" s="1"/>
  <c r="T550" i="7"/>
  <c r="V550" i="7" s="1"/>
  <c r="W550" i="7" s="1"/>
  <c r="X550" i="7" s="1"/>
  <c r="S549" i="6"/>
  <c r="R549" i="6"/>
  <c r="U549" i="6" s="1"/>
  <c r="Q549" i="6"/>
  <c r="T549" i="6" s="1"/>
  <c r="V549" i="6" s="1"/>
  <c r="W549" i="6" s="1"/>
  <c r="X549" i="6" s="1"/>
  <c r="P549" i="6"/>
  <c r="H548" i="7"/>
  <c r="I548" i="7"/>
  <c r="K548" i="7"/>
  <c r="M548" i="7" s="1"/>
  <c r="N548" i="7" s="1"/>
  <c r="L548" i="7"/>
  <c r="J548" i="7"/>
  <c r="I547" i="7"/>
  <c r="H547" i="7"/>
  <c r="F549" i="7"/>
  <c r="I549" i="7" s="1"/>
  <c r="E549" i="7"/>
  <c r="D549" i="7"/>
  <c r="C550" i="7"/>
  <c r="G550" i="7" s="1"/>
  <c r="J546" i="6"/>
  <c r="N546" i="6" s="1"/>
  <c r="K546" i="6"/>
  <c r="F547" i="6"/>
  <c r="F548" i="6"/>
  <c r="I548" i="6" s="1"/>
  <c r="D548" i="6"/>
  <c r="E548" i="6"/>
  <c r="C549" i="6"/>
  <c r="A551" i="6"/>
  <c r="B550" i="6"/>
  <c r="O550" i="6" s="1"/>
  <c r="A552" i="7"/>
  <c r="B551" i="7"/>
  <c r="O551" i="7" s="1"/>
  <c r="B549" i="5"/>
  <c r="A550" i="5"/>
  <c r="B546" i="2"/>
  <c r="C546" i="2" s="1"/>
  <c r="A547" i="2"/>
  <c r="D545" i="2"/>
  <c r="P550" i="6" l="1"/>
  <c r="S550" i="6" s="1"/>
  <c r="R550" i="6"/>
  <c r="Q550" i="6"/>
  <c r="U550" i="6"/>
  <c r="C549" i="5"/>
  <c r="D549" i="5"/>
  <c r="P551" i="7"/>
  <c r="S551" i="7" s="1"/>
  <c r="R551" i="7"/>
  <c r="T551" i="7" s="1"/>
  <c r="V551" i="7" s="1"/>
  <c r="W551" i="7" s="1"/>
  <c r="X551" i="7" s="1"/>
  <c r="Q551" i="7"/>
  <c r="G549" i="6"/>
  <c r="M549" i="6"/>
  <c r="H549" i="7"/>
  <c r="K547" i="7"/>
  <c r="M547" i="7" s="1"/>
  <c r="N547" i="7" s="1"/>
  <c r="J547" i="7"/>
  <c r="L547" i="7"/>
  <c r="C551" i="7"/>
  <c r="G551" i="7" s="1"/>
  <c r="E550" i="7"/>
  <c r="D550" i="7"/>
  <c r="H548" i="6"/>
  <c r="H547" i="6"/>
  <c r="I547" i="6"/>
  <c r="D549" i="6"/>
  <c r="E549" i="6"/>
  <c r="C550" i="6"/>
  <c r="A552" i="6"/>
  <c r="B551" i="6"/>
  <c r="O551" i="6" s="1"/>
  <c r="A553" i="7"/>
  <c r="B552" i="7"/>
  <c r="O552" i="7" s="1"/>
  <c r="B550" i="5"/>
  <c r="A551" i="5"/>
  <c r="A548" i="2"/>
  <c r="B547" i="2"/>
  <c r="C547" i="2" s="1"/>
  <c r="D546" i="2"/>
  <c r="R552" i="7" l="1"/>
  <c r="P552" i="7"/>
  <c r="S552" i="7" s="1"/>
  <c r="Q552" i="7"/>
  <c r="U552" i="7" s="1"/>
  <c r="T552" i="7"/>
  <c r="V552" i="7" s="1"/>
  <c r="W552" i="7" s="1"/>
  <c r="X552" i="7" s="1"/>
  <c r="U551" i="7"/>
  <c r="D550" i="5"/>
  <c r="C550" i="5"/>
  <c r="G550" i="6"/>
  <c r="M550" i="6"/>
  <c r="T550" i="6"/>
  <c r="V550" i="6" s="1"/>
  <c r="W550" i="6" s="1"/>
  <c r="X550" i="6" s="1"/>
  <c r="Q551" i="6"/>
  <c r="P551" i="6"/>
  <c r="S551" i="6" s="1"/>
  <c r="U551" i="6" s="1"/>
  <c r="R551" i="6"/>
  <c r="T551" i="6"/>
  <c r="V551" i="6" s="1"/>
  <c r="W551" i="6" s="1"/>
  <c r="X551" i="6" s="1"/>
  <c r="F550" i="7"/>
  <c r="K549" i="7"/>
  <c r="M549" i="7" s="1"/>
  <c r="N549" i="7" s="1"/>
  <c r="J549" i="7"/>
  <c r="L549" i="7"/>
  <c r="E551" i="7"/>
  <c r="D551" i="7"/>
  <c r="F551" i="7" s="1"/>
  <c r="I551" i="7" s="1"/>
  <c r="C552" i="7"/>
  <c r="G552" i="7" s="1"/>
  <c r="F549" i="6"/>
  <c r="K547" i="6"/>
  <c r="J547" i="6"/>
  <c r="L547" i="6"/>
  <c r="N547" i="6" s="1"/>
  <c r="J548" i="6"/>
  <c r="L548" i="6"/>
  <c r="N548" i="6" s="1"/>
  <c r="K548" i="6"/>
  <c r="D550" i="6"/>
  <c r="E550" i="6"/>
  <c r="C551" i="6"/>
  <c r="B552" i="6"/>
  <c r="O552" i="6" s="1"/>
  <c r="A553" i="6"/>
  <c r="A554" i="7"/>
  <c r="B553" i="7"/>
  <c r="O553" i="7" s="1"/>
  <c r="A552" i="5"/>
  <c r="B551" i="5"/>
  <c r="D547" i="2"/>
  <c r="A549" i="2"/>
  <c r="B548" i="2"/>
  <c r="C548" i="2" s="1"/>
  <c r="D551" i="5" l="1"/>
  <c r="C551" i="5"/>
  <c r="Q552" i="6"/>
  <c r="P552" i="6"/>
  <c r="S552" i="6" s="1"/>
  <c r="T552" i="6" s="1"/>
  <c r="V552" i="6" s="1"/>
  <c r="W552" i="6" s="1"/>
  <c r="X552" i="6" s="1"/>
  <c r="R552" i="6"/>
  <c r="P553" i="7"/>
  <c r="S553" i="7" s="1"/>
  <c r="Q553" i="7"/>
  <c r="T553" i="7" s="1"/>
  <c r="V553" i="7" s="1"/>
  <c r="W553" i="7" s="1"/>
  <c r="X553" i="7" s="1"/>
  <c r="R553" i="7"/>
  <c r="E551" i="6"/>
  <c r="G551" i="6"/>
  <c r="M551" i="6"/>
  <c r="H551" i="7"/>
  <c r="L551" i="7" s="1"/>
  <c r="J551" i="7"/>
  <c r="H550" i="7"/>
  <c r="I550" i="7"/>
  <c r="F552" i="7"/>
  <c r="I552" i="7" s="1"/>
  <c r="C553" i="7"/>
  <c r="G553" i="7" s="1"/>
  <c r="E552" i="7"/>
  <c r="D552" i="7"/>
  <c r="F550" i="6"/>
  <c r="H549" i="6"/>
  <c r="I549" i="6"/>
  <c r="D551" i="6"/>
  <c r="C552" i="6"/>
  <c r="B553" i="6"/>
  <c r="O553" i="6" s="1"/>
  <c r="A554" i="6"/>
  <c r="A555" i="7"/>
  <c r="B554" i="7"/>
  <c r="O554" i="7" s="1"/>
  <c r="A553" i="5"/>
  <c r="B552" i="5"/>
  <c r="A550" i="2"/>
  <c r="B549" i="2"/>
  <c r="C549" i="2" s="1"/>
  <c r="D548" i="2"/>
  <c r="U553" i="7" l="1"/>
  <c r="G552" i="6"/>
  <c r="M552" i="6"/>
  <c r="Q553" i="6"/>
  <c r="U553" i="6" s="1"/>
  <c r="P553" i="6"/>
  <c r="S553" i="6" s="1"/>
  <c r="R553" i="6"/>
  <c r="T553" i="6"/>
  <c r="V553" i="6" s="1"/>
  <c r="W553" i="6" s="1"/>
  <c r="X553" i="6" s="1"/>
  <c r="R554" i="7"/>
  <c r="P554" i="7"/>
  <c r="S554" i="7" s="1"/>
  <c r="Q554" i="7"/>
  <c r="U554" i="7" s="1"/>
  <c r="T554" i="7"/>
  <c r="V554" i="7" s="1"/>
  <c r="W554" i="7" s="1"/>
  <c r="X554" i="7" s="1"/>
  <c r="C552" i="5"/>
  <c r="D552" i="5"/>
  <c r="U552" i="6"/>
  <c r="K551" i="7"/>
  <c r="M551" i="7" s="1"/>
  <c r="N551" i="7" s="1"/>
  <c r="H552" i="7"/>
  <c r="J550" i="7"/>
  <c r="K550" i="7"/>
  <c r="M550" i="7" s="1"/>
  <c r="N550" i="7" s="1"/>
  <c r="L550" i="7"/>
  <c r="E553" i="7"/>
  <c r="D553" i="7"/>
  <c r="F553" i="7" s="1"/>
  <c r="C554" i="7"/>
  <c r="G554" i="7" s="1"/>
  <c r="K549" i="6"/>
  <c r="J549" i="6"/>
  <c r="L549" i="6"/>
  <c r="N549" i="6" s="1"/>
  <c r="I550" i="6"/>
  <c r="H550" i="6"/>
  <c r="F551" i="6"/>
  <c r="E552" i="6"/>
  <c r="D552" i="6"/>
  <c r="F552" i="6" s="1"/>
  <c r="C553" i="6"/>
  <c r="A555" i="6"/>
  <c r="B554" i="6"/>
  <c r="O554" i="6" s="1"/>
  <c r="A556" i="7"/>
  <c r="B555" i="7"/>
  <c r="O555" i="7" s="1"/>
  <c r="B553" i="5"/>
  <c r="A554" i="5"/>
  <c r="D549" i="2"/>
  <c r="B550" i="2"/>
  <c r="C550" i="2" s="1"/>
  <c r="A551" i="2"/>
  <c r="R554" i="6" l="1"/>
  <c r="Q554" i="6"/>
  <c r="P554" i="6"/>
  <c r="S554" i="6" s="1"/>
  <c r="T554" i="6" s="1"/>
  <c r="V554" i="6" s="1"/>
  <c r="W554" i="6" s="1"/>
  <c r="X554" i="6" s="1"/>
  <c r="U554" i="6"/>
  <c r="D553" i="5"/>
  <c r="C553" i="5"/>
  <c r="R555" i="7"/>
  <c r="T555" i="7" s="1"/>
  <c r="V555" i="7" s="1"/>
  <c r="W555" i="7" s="1"/>
  <c r="X555" i="7" s="1"/>
  <c r="Q555" i="7"/>
  <c r="U555" i="7" s="1"/>
  <c r="P555" i="7"/>
  <c r="S555" i="7" s="1"/>
  <c r="G553" i="6"/>
  <c r="M553" i="6"/>
  <c r="H553" i="7"/>
  <c r="I553" i="7"/>
  <c r="L553" i="7"/>
  <c r="J553" i="7"/>
  <c r="K553" i="7"/>
  <c r="M553" i="7" s="1"/>
  <c r="N553" i="7" s="1"/>
  <c r="L552" i="7"/>
  <c r="J552" i="7"/>
  <c r="K552" i="7"/>
  <c r="M552" i="7" s="1"/>
  <c r="N552" i="7" s="1"/>
  <c r="C555" i="7"/>
  <c r="G555" i="7" s="1"/>
  <c r="E554" i="7"/>
  <c r="D554" i="7"/>
  <c r="H552" i="6"/>
  <c r="I552" i="6"/>
  <c r="H551" i="6"/>
  <c r="I551" i="6"/>
  <c r="J550" i="6"/>
  <c r="K550" i="6"/>
  <c r="L550" i="6"/>
  <c r="N550" i="6" s="1"/>
  <c r="D553" i="6"/>
  <c r="F553" i="6" s="1"/>
  <c r="E553" i="6"/>
  <c r="C554" i="6"/>
  <c r="A556" i="6"/>
  <c r="B555" i="6"/>
  <c r="O555" i="6" s="1"/>
  <c r="A557" i="7"/>
  <c r="B556" i="7"/>
  <c r="O556" i="7" s="1"/>
  <c r="B554" i="5"/>
  <c r="A555" i="5"/>
  <c r="D550" i="2"/>
  <c r="A552" i="2"/>
  <c r="B551" i="2"/>
  <c r="C551" i="2" s="1"/>
  <c r="R555" i="6" l="1"/>
  <c r="Q555" i="6"/>
  <c r="P555" i="6"/>
  <c r="S555" i="6" s="1"/>
  <c r="T555" i="6" s="1"/>
  <c r="V555" i="6" s="1"/>
  <c r="W555" i="6" s="1"/>
  <c r="X555" i="6" s="1"/>
  <c r="U555" i="6"/>
  <c r="R556" i="7"/>
  <c r="T556" i="7" s="1"/>
  <c r="V556" i="7" s="1"/>
  <c r="W556" i="7" s="1"/>
  <c r="X556" i="7" s="1"/>
  <c r="Q556" i="7"/>
  <c r="U556" i="7" s="1"/>
  <c r="P556" i="7"/>
  <c r="S556" i="7" s="1"/>
  <c r="G554" i="6"/>
  <c r="M554" i="6"/>
  <c r="C554" i="5"/>
  <c r="D554" i="5"/>
  <c r="F554" i="7"/>
  <c r="H554" i="7" s="1"/>
  <c r="L554" i="7" s="1"/>
  <c r="C556" i="7"/>
  <c r="G556" i="7" s="1"/>
  <c r="E555" i="7"/>
  <c r="D555" i="7"/>
  <c r="F555" i="7" s="1"/>
  <c r="I553" i="6"/>
  <c r="H553" i="6"/>
  <c r="J551" i="6"/>
  <c r="K551" i="6"/>
  <c r="L551" i="6"/>
  <c r="N551" i="6" s="1"/>
  <c r="J552" i="6"/>
  <c r="K552" i="6"/>
  <c r="L552" i="6"/>
  <c r="N552" i="6" s="1"/>
  <c r="F554" i="6"/>
  <c r="D554" i="6"/>
  <c r="E554" i="6"/>
  <c r="H554" i="6" s="1"/>
  <c r="C555" i="6"/>
  <c r="B556" i="6"/>
  <c r="O556" i="6" s="1"/>
  <c r="A557" i="6"/>
  <c r="A558" i="7"/>
  <c r="B557" i="7"/>
  <c r="O557" i="7" s="1"/>
  <c r="A556" i="5"/>
  <c r="B555" i="5"/>
  <c r="B552" i="2"/>
  <c r="C552" i="2" s="1"/>
  <c r="A553" i="2"/>
  <c r="D551" i="2"/>
  <c r="C555" i="5" l="1"/>
  <c r="D555" i="5"/>
  <c r="Q556" i="6"/>
  <c r="P556" i="6"/>
  <c r="S556" i="6" s="1"/>
  <c r="R556" i="6"/>
  <c r="T556" i="6" s="1"/>
  <c r="V556" i="6" s="1"/>
  <c r="W556" i="6" s="1"/>
  <c r="X556" i="6" s="1"/>
  <c r="E555" i="6"/>
  <c r="G555" i="6"/>
  <c r="M555" i="6"/>
  <c r="Q557" i="7"/>
  <c r="P557" i="7"/>
  <c r="S557" i="7" s="1"/>
  <c r="R557" i="7"/>
  <c r="U557" i="7" s="1"/>
  <c r="J554" i="7"/>
  <c r="K554" i="7"/>
  <c r="M554" i="7" s="1"/>
  <c r="N554" i="7" s="1"/>
  <c r="I554" i="7"/>
  <c r="I555" i="7"/>
  <c r="H555" i="7"/>
  <c r="L555" i="7" s="1"/>
  <c r="C557" i="7"/>
  <c r="G557" i="7" s="1"/>
  <c r="D556" i="7"/>
  <c r="F556" i="7" s="1"/>
  <c r="E556" i="7"/>
  <c r="J554" i="6"/>
  <c r="K554" i="6"/>
  <c r="L554" i="6"/>
  <c r="I554" i="6"/>
  <c r="J553" i="6"/>
  <c r="K553" i="6"/>
  <c r="L553" i="6"/>
  <c r="N553" i="6" s="1"/>
  <c r="D555" i="6"/>
  <c r="C556" i="6"/>
  <c r="B557" i="6"/>
  <c r="O557" i="6" s="1"/>
  <c r="A558" i="6"/>
  <c r="A559" i="7"/>
  <c r="B558" i="7"/>
  <c r="O558" i="7" s="1"/>
  <c r="A557" i="5"/>
  <c r="B556" i="5"/>
  <c r="A554" i="2"/>
  <c r="B553" i="2"/>
  <c r="C553" i="2" s="1"/>
  <c r="D552" i="2"/>
  <c r="R557" i="6" l="1"/>
  <c r="Q557" i="6"/>
  <c r="P557" i="6"/>
  <c r="S557" i="6"/>
  <c r="T557" i="6" s="1"/>
  <c r="R558" i="7"/>
  <c r="P558" i="7"/>
  <c r="S558" i="7" s="1"/>
  <c r="Q558" i="7"/>
  <c r="T558" i="7" s="1"/>
  <c r="V558" i="7" s="1"/>
  <c r="W558" i="7" s="1"/>
  <c r="X558" i="7" s="1"/>
  <c r="T557" i="7"/>
  <c r="V557" i="7" s="1"/>
  <c r="W557" i="7" s="1"/>
  <c r="X557" i="7" s="1"/>
  <c r="G556" i="6"/>
  <c r="M556" i="6"/>
  <c r="C556" i="5"/>
  <c r="D556" i="5"/>
  <c r="U556" i="6"/>
  <c r="I556" i="7"/>
  <c r="H556" i="7"/>
  <c r="L556" i="7" s="1"/>
  <c r="K555" i="7"/>
  <c r="M555" i="7" s="1"/>
  <c r="N555" i="7" s="1"/>
  <c r="J555" i="7"/>
  <c r="C558" i="7"/>
  <c r="G558" i="7" s="1"/>
  <c r="E557" i="7"/>
  <c r="D557" i="7"/>
  <c r="F557" i="7" s="1"/>
  <c r="E556" i="6"/>
  <c r="N554" i="6"/>
  <c r="F555" i="6"/>
  <c r="D556" i="6"/>
  <c r="F556" i="6" s="1"/>
  <c r="C557" i="6"/>
  <c r="A559" i="6"/>
  <c r="B558" i="6"/>
  <c r="O558" i="6" s="1"/>
  <c r="A560" i="7"/>
  <c r="B559" i="7"/>
  <c r="O559" i="7" s="1"/>
  <c r="B557" i="5"/>
  <c r="A558" i="5"/>
  <c r="D553" i="2"/>
  <c r="B554" i="2"/>
  <c r="C554" i="2" s="1"/>
  <c r="A555" i="2"/>
  <c r="G557" i="6" l="1"/>
  <c r="M557" i="6"/>
  <c r="R559" i="7"/>
  <c r="Q559" i="7"/>
  <c r="T559" i="7" s="1"/>
  <c r="V559" i="7" s="1"/>
  <c r="W559" i="7" s="1"/>
  <c r="X559" i="7" s="1"/>
  <c r="P559" i="7"/>
  <c r="S559" i="7"/>
  <c r="U559" i="7"/>
  <c r="R558" i="6"/>
  <c r="P558" i="6"/>
  <c r="S558" i="6" s="1"/>
  <c r="Q558" i="6"/>
  <c r="U558" i="6"/>
  <c r="U558" i="7"/>
  <c r="V557" i="6"/>
  <c r="W557" i="6" s="1"/>
  <c r="X557" i="6" s="1"/>
  <c r="C557" i="5"/>
  <c r="D557" i="5"/>
  <c r="U557" i="6"/>
  <c r="H557" i="7"/>
  <c r="K557" i="7" s="1"/>
  <c r="M557" i="7" s="1"/>
  <c r="N557" i="7" s="1"/>
  <c r="I557" i="7"/>
  <c r="L557" i="7"/>
  <c r="J557" i="7"/>
  <c r="K556" i="7"/>
  <c r="M556" i="7" s="1"/>
  <c r="N556" i="7" s="1"/>
  <c r="J556" i="7"/>
  <c r="E558" i="7"/>
  <c r="D558" i="7"/>
  <c r="F558" i="7" s="1"/>
  <c r="C559" i="7"/>
  <c r="G559" i="7" s="1"/>
  <c r="H556" i="6"/>
  <c r="I556" i="6"/>
  <c r="H555" i="6"/>
  <c r="I555" i="6"/>
  <c r="E557" i="6"/>
  <c r="D557" i="6"/>
  <c r="C558" i="6"/>
  <c r="A560" i="6"/>
  <c r="B559" i="6"/>
  <c r="O559" i="6" s="1"/>
  <c r="A561" i="7"/>
  <c r="B560" i="7"/>
  <c r="O560" i="7" s="1"/>
  <c r="B558" i="5"/>
  <c r="A559" i="5"/>
  <c r="D554" i="2"/>
  <c r="A556" i="2"/>
  <c r="B555" i="2"/>
  <c r="C555" i="2" s="1"/>
  <c r="C558" i="5" l="1"/>
  <c r="D558" i="5"/>
  <c r="R560" i="7"/>
  <c r="T560" i="7" s="1"/>
  <c r="V560" i="7" s="1"/>
  <c r="W560" i="7" s="1"/>
  <c r="X560" i="7" s="1"/>
  <c r="P560" i="7"/>
  <c r="S560" i="7" s="1"/>
  <c r="Q560" i="7"/>
  <c r="U560" i="7"/>
  <c r="P559" i="6"/>
  <c r="S559" i="6" s="1"/>
  <c r="R559" i="6"/>
  <c r="U559" i="6" s="1"/>
  <c r="Q559" i="6"/>
  <c r="T559" i="6"/>
  <c r="V559" i="6" s="1"/>
  <c r="W559" i="6" s="1"/>
  <c r="X559" i="6" s="1"/>
  <c r="G558" i="6"/>
  <c r="M558" i="6"/>
  <c r="T558" i="6"/>
  <c r="V558" i="6" s="1"/>
  <c r="W558" i="6" s="1"/>
  <c r="X558" i="6" s="1"/>
  <c r="I558" i="7"/>
  <c r="H558" i="7"/>
  <c r="L558" i="7" s="1"/>
  <c r="J558" i="7"/>
  <c r="C560" i="7"/>
  <c r="G560" i="7" s="1"/>
  <c r="E559" i="7"/>
  <c r="D559" i="7"/>
  <c r="F559" i="7" s="1"/>
  <c r="E558" i="6"/>
  <c r="F557" i="6"/>
  <c r="J555" i="6"/>
  <c r="K555" i="6"/>
  <c r="L555" i="6"/>
  <c r="N555" i="6" s="1"/>
  <c r="K556" i="6"/>
  <c r="L556" i="6"/>
  <c r="N556" i="6" s="1"/>
  <c r="J556" i="6"/>
  <c r="F558" i="6"/>
  <c r="I558" i="6" s="1"/>
  <c r="D558" i="6"/>
  <c r="H558" i="6"/>
  <c r="J558" i="6" s="1"/>
  <c r="C559" i="6"/>
  <c r="A561" i="6"/>
  <c r="B560" i="6"/>
  <c r="O560" i="6" s="1"/>
  <c r="A562" i="7"/>
  <c r="B561" i="7"/>
  <c r="O561" i="7" s="1"/>
  <c r="A560" i="5"/>
  <c r="B559" i="5"/>
  <c r="D555" i="2"/>
  <c r="B556" i="2"/>
  <c r="C556" i="2" s="1"/>
  <c r="A557" i="2"/>
  <c r="Q560" i="6" l="1"/>
  <c r="P560" i="6"/>
  <c r="S560" i="6" s="1"/>
  <c r="R560" i="6"/>
  <c r="U560" i="6" s="1"/>
  <c r="T560" i="6"/>
  <c r="V560" i="6" s="1"/>
  <c r="W560" i="6" s="1"/>
  <c r="X560" i="6" s="1"/>
  <c r="Q561" i="7"/>
  <c r="R561" i="7"/>
  <c r="U561" i="7" s="1"/>
  <c r="P561" i="7"/>
  <c r="S561" i="7" s="1"/>
  <c r="T561" i="7" s="1"/>
  <c r="V561" i="7" s="1"/>
  <c r="W561" i="7" s="1"/>
  <c r="X561" i="7" s="1"/>
  <c r="G559" i="6"/>
  <c r="M559" i="6"/>
  <c r="D559" i="5"/>
  <c r="C559" i="5"/>
  <c r="K558" i="7"/>
  <c r="M558" i="7" s="1"/>
  <c r="N558" i="7" s="1"/>
  <c r="H559" i="7"/>
  <c r="I559" i="7"/>
  <c r="L559" i="7"/>
  <c r="C561" i="7"/>
  <c r="G561" i="7" s="1"/>
  <c r="E560" i="7"/>
  <c r="D560" i="7"/>
  <c r="F560" i="7" s="1"/>
  <c r="I557" i="6"/>
  <c r="H557" i="6"/>
  <c r="L558" i="6"/>
  <c r="N558" i="6" s="1"/>
  <c r="K558" i="6"/>
  <c r="E559" i="6"/>
  <c r="F559" i="6"/>
  <c r="I559" i="6" s="1"/>
  <c r="D559" i="6"/>
  <c r="C560" i="6"/>
  <c r="B561" i="6"/>
  <c r="O561" i="6" s="1"/>
  <c r="A562" i="6"/>
  <c r="A563" i="7"/>
  <c r="B562" i="7"/>
  <c r="O562" i="7" s="1"/>
  <c r="A561" i="5"/>
  <c r="B560" i="5"/>
  <c r="B557" i="2"/>
  <c r="C557" i="2" s="1"/>
  <c r="A558" i="2"/>
  <c r="D556" i="2"/>
  <c r="C560" i="5" l="1"/>
  <c r="D560" i="5"/>
  <c r="G560" i="6"/>
  <c r="M560" i="6"/>
  <c r="P561" i="6"/>
  <c r="S561" i="6" s="1"/>
  <c r="R561" i="6"/>
  <c r="Q561" i="6"/>
  <c r="U561" i="6" s="1"/>
  <c r="T561" i="6"/>
  <c r="V561" i="6" s="1"/>
  <c r="W561" i="6" s="1"/>
  <c r="X561" i="6" s="1"/>
  <c r="R562" i="7"/>
  <c r="P562" i="7"/>
  <c r="S562" i="7" s="1"/>
  <c r="Q562" i="7"/>
  <c r="U562" i="7" s="1"/>
  <c r="T562" i="7"/>
  <c r="V562" i="7" s="1"/>
  <c r="W562" i="7" s="1"/>
  <c r="X562" i="7" s="1"/>
  <c r="E560" i="6"/>
  <c r="H560" i="7"/>
  <c r="I560" i="7"/>
  <c r="J559" i="7"/>
  <c r="K559" i="7"/>
  <c r="M559" i="7" s="1"/>
  <c r="N559" i="7" s="1"/>
  <c r="E561" i="7"/>
  <c r="D561" i="7"/>
  <c r="F561" i="7" s="1"/>
  <c r="C562" i="7"/>
  <c r="G562" i="7" s="1"/>
  <c r="H559" i="6"/>
  <c r="K557" i="6"/>
  <c r="J557" i="6"/>
  <c r="L557" i="6"/>
  <c r="N557" i="6" s="1"/>
  <c r="D560" i="6"/>
  <c r="C561" i="6"/>
  <c r="A563" i="6"/>
  <c r="B562" i="6"/>
  <c r="O562" i="6" s="1"/>
  <c r="A564" i="7"/>
  <c r="B563" i="7"/>
  <c r="O563" i="7" s="1"/>
  <c r="B561" i="5"/>
  <c r="A562" i="5"/>
  <c r="D557" i="2"/>
  <c r="A559" i="2"/>
  <c r="B558" i="2"/>
  <c r="C558" i="2" s="1"/>
  <c r="G561" i="6" l="1"/>
  <c r="M561" i="6"/>
  <c r="Q563" i="7"/>
  <c r="P563" i="7"/>
  <c r="S563" i="7" s="1"/>
  <c r="T563" i="7" s="1"/>
  <c r="V563" i="7" s="1"/>
  <c r="W563" i="7" s="1"/>
  <c r="X563" i="7" s="1"/>
  <c r="R563" i="7"/>
  <c r="U563" i="7" s="1"/>
  <c r="D561" i="5"/>
  <c r="C561" i="5"/>
  <c r="P562" i="6"/>
  <c r="S562" i="6" s="1"/>
  <c r="R562" i="6"/>
  <c r="Q562" i="6"/>
  <c r="I561" i="7"/>
  <c r="H561" i="7"/>
  <c r="L561" i="7"/>
  <c r="K560" i="7"/>
  <c r="M560" i="7" s="1"/>
  <c r="N560" i="7" s="1"/>
  <c r="J560" i="7"/>
  <c r="L560" i="7"/>
  <c r="C563" i="7"/>
  <c r="G563" i="7" s="1"/>
  <c r="E562" i="7"/>
  <c r="D562" i="7"/>
  <c r="F562" i="7" s="1"/>
  <c r="E561" i="6"/>
  <c r="F560" i="6"/>
  <c r="J559" i="6"/>
  <c r="K559" i="6"/>
  <c r="L559" i="6"/>
  <c r="N559" i="6" s="1"/>
  <c r="F561" i="6"/>
  <c r="I561" i="6" s="1"/>
  <c r="D561" i="6"/>
  <c r="C562" i="6"/>
  <c r="A564" i="6"/>
  <c r="B563" i="6"/>
  <c r="O563" i="6" s="1"/>
  <c r="A565" i="7"/>
  <c r="B564" i="7"/>
  <c r="O564" i="7" s="1"/>
  <c r="B562" i="5"/>
  <c r="A563" i="5"/>
  <c r="D558" i="2"/>
  <c r="B559" i="2"/>
  <c r="C559" i="2" s="1"/>
  <c r="A560" i="2"/>
  <c r="D562" i="5" l="1"/>
  <c r="C562" i="5"/>
  <c r="T562" i="6"/>
  <c r="V562" i="6"/>
  <c r="W562" i="6" s="1"/>
  <c r="X562" i="6" s="1"/>
  <c r="R564" i="7"/>
  <c r="Q564" i="7"/>
  <c r="P564" i="7"/>
  <c r="S564" i="7" s="1"/>
  <c r="U564" i="7" s="1"/>
  <c r="T564" i="7"/>
  <c r="V564" i="7" s="1"/>
  <c r="W564" i="7" s="1"/>
  <c r="X564" i="7" s="1"/>
  <c r="G562" i="6"/>
  <c r="M562" i="6"/>
  <c r="P563" i="6"/>
  <c r="S563" i="6" s="1"/>
  <c r="T563" i="6" s="1"/>
  <c r="V563" i="6" s="1"/>
  <c r="W563" i="6" s="1"/>
  <c r="X563" i="6" s="1"/>
  <c r="R563" i="6"/>
  <c r="Q563" i="6"/>
  <c r="U563" i="6"/>
  <c r="U562" i="6"/>
  <c r="H562" i="7"/>
  <c r="I562" i="7"/>
  <c r="K561" i="7"/>
  <c r="M561" i="7" s="1"/>
  <c r="N561" i="7" s="1"/>
  <c r="J561" i="7"/>
  <c r="L562" i="7"/>
  <c r="F563" i="7"/>
  <c r="E563" i="7"/>
  <c r="H563" i="7" s="1"/>
  <c r="K563" i="7" s="1"/>
  <c r="M563" i="7" s="1"/>
  <c r="N563" i="7" s="1"/>
  <c r="D563" i="7"/>
  <c r="C564" i="7"/>
  <c r="G564" i="7" s="1"/>
  <c r="H560" i="6"/>
  <c r="I560" i="6"/>
  <c r="H561" i="6"/>
  <c r="D562" i="6"/>
  <c r="F562" i="6" s="1"/>
  <c r="E562" i="6"/>
  <c r="C563" i="6"/>
  <c r="A565" i="6"/>
  <c r="B564" i="6"/>
  <c r="O564" i="6" s="1"/>
  <c r="A566" i="7"/>
  <c r="B565" i="7"/>
  <c r="O565" i="7" s="1"/>
  <c r="A564" i="5"/>
  <c r="B563" i="5"/>
  <c r="A561" i="2"/>
  <c r="B560" i="2"/>
  <c r="C560" i="2" s="1"/>
  <c r="D559" i="2"/>
  <c r="E563" i="6" l="1"/>
  <c r="G563" i="6"/>
  <c r="M563" i="6"/>
  <c r="D563" i="5"/>
  <c r="C563" i="5"/>
  <c r="P564" i="6"/>
  <c r="S564" i="6" s="1"/>
  <c r="R564" i="6"/>
  <c r="T564" i="6" s="1"/>
  <c r="V564" i="6" s="1"/>
  <c r="W564" i="6" s="1"/>
  <c r="X564" i="6" s="1"/>
  <c r="Q564" i="6"/>
  <c r="U564" i="6" s="1"/>
  <c r="R565" i="7"/>
  <c r="T565" i="7" s="1"/>
  <c r="V565" i="7" s="1"/>
  <c r="W565" i="7" s="1"/>
  <c r="X565" i="7" s="1"/>
  <c r="Q565" i="7"/>
  <c r="U565" i="7" s="1"/>
  <c r="P565" i="7"/>
  <c r="S565" i="7" s="1"/>
  <c r="I563" i="7"/>
  <c r="L563" i="7"/>
  <c r="J563" i="7"/>
  <c r="J562" i="7"/>
  <c r="K562" i="7"/>
  <c r="M562" i="7" s="1"/>
  <c r="N562" i="7" s="1"/>
  <c r="C565" i="7"/>
  <c r="G565" i="7" s="1"/>
  <c r="D564" i="7"/>
  <c r="F564" i="7" s="1"/>
  <c r="E564" i="7"/>
  <c r="H562" i="6"/>
  <c r="L562" i="6" s="1"/>
  <c r="I562" i="6"/>
  <c r="J560" i="6"/>
  <c r="K560" i="6"/>
  <c r="L560" i="6"/>
  <c r="J561" i="6"/>
  <c r="K561" i="6"/>
  <c r="L561" i="6"/>
  <c r="D563" i="6"/>
  <c r="F563" i="6" s="1"/>
  <c r="C564" i="6"/>
  <c r="B565" i="6"/>
  <c r="O565" i="6" s="1"/>
  <c r="A566" i="6"/>
  <c r="A567" i="7"/>
  <c r="B566" i="7"/>
  <c r="O566" i="7" s="1"/>
  <c r="A565" i="5"/>
  <c r="B564" i="5"/>
  <c r="B561" i="2"/>
  <c r="C561" i="2" s="1"/>
  <c r="A562" i="2"/>
  <c r="D560" i="2"/>
  <c r="R566" i="7" l="1"/>
  <c r="P566" i="7"/>
  <c r="S566" i="7" s="1"/>
  <c r="Q566" i="7"/>
  <c r="U566" i="7" s="1"/>
  <c r="T566" i="7"/>
  <c r="V566" i="7" s="1"/>
  <c r="W566" i="7" s="1"/>
  <c r="X566" i="7" s="1"/>
  <c r="C564" i="5"/>
  <c r="D564" i="5"/>
  <c r="G564" i="6"/>
  <c r="M564" i="6"/>
  <c r="Q565" i="6"/>
  <c r="P565" i="6"/>
  <c r="S565" i="6"/>
  <c r="T565" i="6" s="1"/>
  <c r="R565" i="6"/>
  <c r="U565" i="6" s="1"/>
  <c r="I564" i="7"/>
  <c r="H564" i="7"/>
  <c r="L564" i="7"/>
  <c r="C566" i="7"/>
  <c r="G566" i="7" s="1"/>
  <c r="E565" i="7"/>
  <c r="D565" i="7"/>
  <c r="F565" i="7" s="1"/>
  <c r="H563" i="6"/>
  <c r="L563" i="6" s="1"/>
  <c r="I563" i="6"/>
  <c r="N561" i="6"/>
  <c r="N560" i="6"/>
  <c r="J562" i="6"/>
  <c r="N562" i="6" s="1"/>
  <c r="K562" i="6"/>
  <c r="E564" i="6"/>
  <c r="D564" i="6"/>
  <c r="F564" i="6" s="1"/>
  <c r="C565" i="6"/>
  <c r="A567" i="6"/>
  <c r="B566" i="6"/>
  <c r="O566" i="6" s="1"/>
  <c r="A568" i="7"/>
  <c r="B567" i="7"/>
  <c r="O567" i="7" s="1"/>
  <c r="B565" i="5"/>
  <c r="A566" i="5"/>
  <c r="D561" i="2"/>
  <c r="A563" i="2"/>
  <c r="B562" i="2"/>
  <c r="C562" i="2" s="1"/>
  <c r="D565" i="5" l="1"/>
  <c r="C565" i="5"/>
  <c r="G565" i="6"/>
  <c r="M565" i="6"/>
  <c r="V565" i="6"/>
  <c r="W565" i="6" s="1"/>
  <c r="X565" i="6" s="1"/>
  <c r="Q566" i="6"/>
  <c r="P566" i="6"/>
  <c r="S566" i="6" s="1"/>
  <c r="R566" i="6"/>
  <c r="T566" i="6" s="1"/>
  <c r="P567" i="7"/>
  <c r="R567" i="7"/>
  <c r="U567" i="7" s="1"/>
  <c r="Q567" i="7"/>
  <c r="S567" i="7"/>
  <c r="I565" i="7"/>
  <c r="H565" i="7"/>
  <c r="K564" i="7"/>
  <c r="M564" i="7" s="1"/>
  <c r="N564" i="7" s="1"/>
  <c r="J564" i="7"/>
  <c r="C567" i="7"/>
  <c r="G567" i="7" s="1"/>
  <c r="E566" i="7"/>
  <c r="D566" i="7"/>
  <c r="F566" i="7" s="1"/>
  <c r="H564" i="6"/>
  <c r="I564" i="6"/>
  <c r="J563" i="6"/>
  <c r="N563" i="6" s="1"/>
  <c r="K563" i="6"/>
  <c r="D565" i="6"/>
  <c r="E565" i="6"/>
  <c r="C566" i="6"/>
  <c r="B567" i="6"/>
  <c r="O567" i="6" s="1"/>
  <c r="A568" i="6"/>
  <c r="A569" i="7"/>
  <c r="B568" i="7"/>
  <c r="O568" i="7" s="1"/>
  <c r="B566" i="5"/>
  <c r="A567" i="5"/>
  <c r="D562" i="2"/>
  <c r="B563" i="2"/>
  <c r="C563" i="2" s="1"/>
  <c r="A564" i="2"/>
  <c r="T567" i="7" l="1"/>
  <c r="V567" i="7" s="1"/>
  <c r="W567" i="7" s="1"/>
  <c r="X567" i="7" s="1"/>
  <c r="D566" i="5"/>
  <c r="C566" i="5"/>
  <c r="Q567" i="6"/>
  <c r="U567" i="6" s="1"/>
  <c r="P567" i="6"/>
  <c r="S567" i="6" s="1"/>
  <c r="R567" i="6"/>
  <c r="T567" i="6"/>
  <c r="V567" i="6" s="1"/>
  <c r="W567" i="6" s="1"/>
  <c r="X567" i="6" s="1"/>
  <c r="V566" i="6"/>
  <c r="W566" i="6" s="1"/>
  <c r="X566" i="6" s="1"/>
  <c r="R568" i="7"/>
  <c r="P568" i="7"/>
  <c r="S568" i="7" s="1"/>
  <c r="Q568" i="7"/>
  <c r="G566" i="6"/>
  <c r="M566" i="6"/>
  <c r="U566" i="6"/>
  <c r="H566" i="7"/>
  <c r="I566" i="7"/>
  <c r="J565" i="7"/>
  <c r="L565" i="7"/>
  <c r="K565" i="7"/>
  <c r="M565" i="7" s="1"/>
  <c r="N565" i="7" s="1"/>
  <c r="F567" i="7"/>
  <c r="I567" i="7" s="1"/>
  <c r="C568" i="7"/>
  <c r="G568" i="7" s="1"/>
  <c r="E567" i="7"/>
  <c r="D567" i="7"/>
  <c r="F565" i="6"/>
  <c r="K564" i="6"/>
  <c r="L564" i="6"/>
  <c r="J564" i="6"/>
  <c r="D566" i="6"/>
  <c r="E566" i="6"/>
  <c r="C567" i="6"/>
  <c r="B568" i="6"/>
  <c r="O568" i="6" s="1"/>
  <c r="A569" i="6"/>
  <c r="A570" i="7"/>
  <c r="B569" i="7"/>
  <c r="O569" i="7" s="1"/>
  <c r="A568" i="5"/>
  <c r="B567" i="5"/>
  <c r="A565" i="2"/>
  <c r="B564" i="2"/>
  <c r="C564" i="2" s="1"/>
  <c r="D563" i="2"/>
  <c r="D567" i="5" l="1"/>
  <c r="C567" i="5"/>
  <c r="Q568" i="6"/>
  <c r="U568" i="6" s="1"/>
  <c r="P568" i="6"/>
  <c r="S568" i="6" s="1"/>
  <c r="R568" i="6"/>
  <c r="T568" i="6"/>
  <c r="V568" i="6" s="1"/>
  <c r="W568" i="6" s="1"/>
  <c r="X568" i="6" s="1"/>
  <c r="U568" i="7"/>
  <c r="Q569" i="7"/>
  <c r="R569" i="7"/>
  <c r="P569" i="7"/>
  <c r="S569" i="7" s="1"/>
  <c r="U569" i="7" s="1"/>
  <c r="G567" i="6"/>
  <c r="M567" i="6"/>
  <c r="T568" i="7"/>
  <c r="V568" i="7" s="1"/>
  <c r="W568" i="7" s="1"/>
  <c r="X568" i="7" s="1"/>
  <c r="H567" i="7"/>
  <c r="L566" i="7"/>
  <c r="K566" i="7"/>
  <c r="M566" i="7" s="1"/>
  <c r="N566" i="7" s="1"/>
  <c r="J566" i="7"/>
  <c r="C569" i="7"/>
  <c r="G569" i="7" s="1"/>
  <c r="E568" i="7"/>
  <c r="D568" i="7"/>
  <c r="F568" i="7" s="1"/>
  <c r="F566" i="6"/>
  <c r="I565" i="6"/>
  <c r="H565" i="6"/>
  <c r="N564" i="6"/>
  <c r="D567" i="6"/>
  <c r="E567" i="6"/>
  <c r="C568" i="6"/>
  <c r="B569" i="6"/>
  <c r="O569" i="6" s="1"/>
  <c r="A570" i="6"/>
  <c r="A571" i="7"/>
  <c r="B570" i="7"/>
  <c r="O570" i="7" s="1"/>
  <c r="A569" i="5"/>
  <c r="B568" i="5"/>
  <c r="B565" i="2"/>
  <c r="C565" i="2" s="1"/>
  <c r="A566" i="2"/>
  <c r="D564" i="2"/>
  <c r="T569" i="7" l="1"/>
  <c r="V569" i="7" s="1"/>
  <c r="W569" i="7" s="1"/>
  <c r="X569" i="7" s="1"/>
  <c r="G568" i="6"/>
  <c r="M568" i="6"/>
  <c r="R570" i="7"/>
  <c r="U570" i="7" s="1"/>
  <c r="P570" i="7"/>
  <c r="S570" i="7" s="1"/>
  <c r="Q570" i="7"/>
  <c r="T570" i="7"/>
  <c r="D568" i="5"/>
  <c r="C568" i="5"/>
  <c r="R569" i="6"/>
  <c r="T569" i="6" s="1"/>
  <c r="V569" i="6" s="1"/>
  <c r="W569" i="6" s="1"/>
  <c r="X569" i="6" s="1"/>
  <c r="Q569" i="6"/>
  <c r="P569" i="6"/>
  <c r="S569" i="6" s="1"/>
  <c r="I568" i="7"/>
  <c r="H568" i="7"/>
  <c r="J567" i="7"/>
  <c r="K567" i="7"/>
  <c r="M567" i="7" s="1"/>
  <c r="N567" i="7" s="1"/>
  <c r="L567" i="7"/>
  <c r="F569" i="7"/>
  <c r="E569" i="7"/>
  <c r="D569" i="7"/>
  <c r="C570" i="7"/>
  <c r="G570" i="7" s="1"/>
  <c r="K565" i="6"/>
  <c r="J565" i="6"/>
  <c r="L565" i="6"/>
  <c r="N565" i="6" s="1"/>
  <c r="F567" i="6"/>
  <c r="H566" i="6"/>
  <c r="I566" i="6"/>
  <c r="D568" i="6"/>
  <c r="E568" i="6"/>
  <c r="C569" i="6"/>
  <c r="B570" i="6"/>
  <c r="O570" i="6" s="1"/>
  <c r="A571" i="6"/>
  <c r="A572" i="7"/>
  <c r="B571" i="7"/>
  <c r="O571" i="7" s="1"/>
  <c r="B569" i="5"/>
  <c r="A570" i="5"/>
  <c r="D565" i="2"/>
  <c r="A567" i="2"/>
  <c r="B566" i="2"/>
  <c r="C566" i="2" s="1"/>
  <c r="G569" i="6" l="1"/>
  <c r="M569" i="6"/>
  <c r="R571" i="7"/>
  <c r="Q571" i="7"/>
  <c r="T571" i="7" s="1"/>
  <c r="V571" i="7" s="1"/>
  <c r="W571" i="7" s="1"/>
  <c r="X571" i="7" s="1"/>
  <c r="P571" i="7"/>
  <c r="S571" i="7"/>
  <c r="U571" i="7"/>
  <c r="V570" i="7"/>
  <c r="W570" i="7" s="1"/>
  <c r="X570" i="7" s="1"/>
  <c r="D569" i="5"/>
  <c r="C569" i="5"/>
  <c r="R570" i="6"/>
  <c r="U570" i="6" s="1"/>
  <c r="Q570" i="6"/>
  <c r="P570" i="6"/>
  <c r="S570" i="6" s="1"/>
  <c r="U569" i="6"/>
  <c r="H569" i="7"/>
  <c r="J569" i="7" s="1"/>
  <c r="I569" i="7"/>
  <c r="J568" i="7"/>
  <c r="K568" i="7"/>
  <c r="M568" i="7" s="1"/>
  <c r="N568" i="7" s="1"/>
  <c r="L568" i="7"/>
  <c r="C571" i="7"/>
  <c r="G571" i="7" s="1"/>
  <c r="E570" i="7"/>
  <c r="D570" i="7"/>
  <c r="F570" i="7" s="1"/>
  <c r="K566" i="6"/>
  <c r="J566" i="6"/>
  <c r="L566" i="6"/>
  <c r="N566" i="6" s="1"/>
  <c r="F568" i="6"/>
  <c r="H567" i="6"/>
  <c r="I567" i="6"/>
  <c r="D569" i="6"/>
  <c r="E569" i="6"/>
  <c r="C570" i="6"/>
  <c r="A572" i="6"/>
  <c r="B571" i="6"/>
  <c r="O571" i="6" s="1"/>
  <c r="A573" i="7"/>
  <c r="B572" i="7"/>
  <c r="O572" i="7" s="1"/>
  <c r="B570" i="5"/>
  <c r="A571" i="5"/>
  <c r="D566" i="2"/>
  <c r="B567" i="2"/>
  <c r="C567" i="2" s="1"/>
  <c r="A568" i="2"/>
  <c r="R571" i="6" l="1"/>
  <c r="Q571" i="6"/>
  <c r="P571" i="6"/>
  <c r="S571" i="6" s="1"/>
  <c r="T571" i="6" s="1"/>
  <c r="V571" i="6" s="1"/>
  <c r="W571" i="6" s="1"/>
  <c r="X571" i="6" s="1"/>
  <c r="U571" i="6"/>
  <c r="C570" i="5"/>
  <c r="D570" i="5"/>
  <c r="T570" i="6"/>
  <c r="V570" i="6" s="1"/>
  <c r="W570" i="6" s="1"/>
  <c r="X570" i="6" s="1"/>
  <c r="R572" i="7"/>
  <c r="Q572" i="7"/>
  <c r="P572" i="7"/>
  <c r="S572" i="7" s="1"/>
  <c r="U572" i="7" s="1"/>
  <c r="T572" i="7"/>
  <c r="V572" i="7" s="1"/>
  <c r="W572" i="7" s="1"/>
  <c r="X572" i="7" s="1"/>
  <c r="G570" i="6"/>
  <c r="M570" i="6"/>
  <c r="L569" i="7"/>
  <c r="K569" i="7"/>
  <c r="M569" i="7" s="1"/>
  <c r="N569" i="7" s="1"/>
  <c r="H570" i="7"/>
  <c r="L570" i="7" s="1"/>
  <c r="I570" i="7"/>
  <c r="C572" i="7"/>
  <c r="G572" i="7" s="1"/>
  <c r="E571" i="7"/>
  <c r="D571" i="7"/>
  <c r="F571" i="7" s="1"/>
  <c r="F569" i="6"/>
  <c r="K567" i="6"/>
  <c r="J567" i="6"/>
  <c r="L567" i="6"/>
  <c r="N567" i="6" s="1"/>
  <c r="I568" i="6"/>
  <c r="H568" i="6"/>
  <c r="D570" i="6"/>
  <c r="E570" i="6"/>
  <c r="C571" i="6"/>
  <c r="B572" i="6"/>
  <c r="O572" i="6" s="1"/>
  <c r="A573" i="6"/>
  <c r="A574" i="7"/>
  <c r="B573" i="7"/>
  <c r="O573" i="7" s="1"/>
  <c r="A572" i="5"/>
  <c r="B571" i="5"/>
  <c r="A569" i="2"/>
  <c r="B568" i="2"/>
  <c r="C568" i="2" s="1"/>
  <c r="D567" i="2"/>
  <c r="Q573" i="7" l="1"/>
  <c r="P573" i="7"/>
  <c r="S573" i="7" s="1"/>
  <c r="R573" i="7"/>
  <c r="T573" i="7" s="1"/>
  <c r="V573" i="7" s="1"/>
  <c r="W573" i="7" s="1"/>
  <c r="X573" i="7" s="1"/>
  <c r="U573" i="7"/>
  <c r="Q572" i="6"/>
  <c r="P572" i="6"/>
  <c r="S572" i="6" s="1"/>
  <c r="U572" i="6" s="1"/>
  <c r="T572" i="6"/>
  <c r="V572" i="6" s="1"/>
  <c r="W572" i="6" s="1"/>
  <c r="X572" i="6" s="1"/>
  <c r="R572" i="6"/>
  <c r="G571" i="6"/>
  <c r="M571" i="6"/>
  <c r="D571" i="5"/>
  <c r="C571" i="5"/>
  <c r="H571" i="7"/>
  <c r="I571" i="7"/>
  <c r="L571" i="7"/>
  <c r="K570" i="7"/>
  <c r="M570" i="7" s="1"/>
  <c r="N570" i="7" s="1"/>
  <c r="J570" i="7"/>
  <c r="D572" i="7"/>
  <c r="E572" i="7"/>
  <c r="C573" i="7"/>
  <c r="G573" i="7" s="1"/>
  <c r="J568" i="6"/>
  <c r="K568" i="6"/>
  <c r="L568" i="6"/>
  <c r="N568" i="6" s="1"/>
  <c r="F570" i="6"/>
  <c r="I569" i="6"/>
  <c r="H569" i="6"/>
  <c r="E571" i="6"/>
  <c r="D571" i="6"/>
  <c r="F571" i="6" s="1"/>
  <c r="C572" i="6"/>
  <c r="B573" i="6"/>
  <c r="O573" i="6" s="1"/>
  <c r="A574" i="6"/>
  <c r="A575" i="7"/>
  <c r="B574" i="7"/>
  <c r="O574" i="7" s="1"/>
  <c r="A573" i="5"/>
  <c r="B572" i="5"/>
  <c r="B569" i="2"/>
  <c r="C569" i="2" s="1"/>
  <c r="A570" i="2"/>
  <c r="D568" i="2"/>
  <c r="G572" i="6" l="1"/>
  <c r="M572" i="6"/>
  <c r="R574" i="7"/>
  <c r="T574" i="7" s="1"/>
  <c r="V574" i="7" s="1"/>
  <c r="W574" i="7" s="1"/>
  <c r="X574" i="7" s="1"/>
  <c r="P574" i="7"/>
  <c r="S574" i="7" s="1"/>
  <c r="U574" i="7" s="1"/>
  <c r="Q574" i="7"/>
  <c r="P573" i="6"/>
  <c r="S573" i="6" s="1"/>
  <c r="R573" i="6"/>
  <c r="Q573" i="6"/>
  <c r="C572" i="5"/>
  <c r="D572" i="5"/>
  <c r="F572" i="7"/>
  <c r="J571" i="7"/>
  <c r="K571" i="7"/>
  <c r="M571" i="7" s="1"/>
  <c r="N571" i="7" s="1"/>
  <c r="E573" i="7"/>
  <c r="D573" i="7"/>
  <c r="F573" i="7" s="1"/>
  <c r="C574" i="7"/>
  <c r="G574" i="7" s="1"/>
  <c r="I571" i="6"/>
  <c r="H571" i="6"/>
  <c r="K569" i="6"/>
  <c r="J569" i="6"/>
  <c r="L569" i="6"/>
  <c r="N569" i="6" s="1"/>
  <c r="H570" i="6"/>
  <c r="I570" i="6"/>
  <c r="D572" i="6"/>
  <c r="E572" i="6"/>
  <c r="C573" i="6"/>
  <c r="A575" i="6"/>
  <c r="B574" i="6"/>
  <c r="O574" i="6" s="1"/>
  <c r="A576" i="7"/>
  <c r="B575" i="7"/>
  <c r="O575" i="7" s="1"/>
  <c r="B573" i="5"/>
  <c r="A574" i="5"/>
  <c r="D569" i="2"/>
  <c r="A571" i="2"/>
  <c r="B570" i="2"/>
  <c r="C570" i="2" s="1"/>
  <c r="U573" i="6" l="1"/>
  <c r="T573" i="6"/>
  <c r="R574" i="6"/>
  <c r="U574" i="6" s="1"/>
  <c r="Q574" i="6"/>
  <c r="T574" i="6" s="1"/>
  <c r="V574" i="6" s="1"/>
  <c r="W574" i="6" s="1"/>
  <c r="X574" i="6" s="1"/>
  <c r="P574" i="6"/>
  <c r="S574" i="6" s="1"/>
  <c r="C573" i="5"/>
  <c r="D573" i="5"/>
  <c r="V573" i="6"/>
  <c r="W573" i="6" s="1"/>
  <c r="X573" i="6" s="1"/>
  <c r="G573" i="6"/>
  <c r="M573" i="6"/>
  <c r="P575" i="7"/>
  <c r="S575" i="7" s="1"/>
  <c r="R575" i="7"/>
  <c r="U575" i="7" s="1"/>
  <c r="Q575" i="7"/>
  <c r="T575" i="7"/>
  <c r="V575" i="7" s="1"/>
  <c r="W575" i="7" s="1"/>
  <c r="X575" i="7" s="1"/>
  <c r="I573" i="7"/>
  <c r="H573" i="7"/>
  <c r="L573" i="7"/>
  <c r="H572" i="7"/>
  <c r="I572" i="7"/>
  <c r="E574" i="7"/>
  <c r="D574" i="7"/>
  <c r="C575" i="7"/>
  <c r="G575" i="7" s="1"/>
  <c r="F572" i="6"/>
  <c r="J570" i="6"/>
  <c r="K570" i="6"/>
  <c r="L570" i="6"/>
  <c r="N570" i="6" s="1"/>
  <c r="J571" i="6"/>
  <c r="K571" i="6"/>
  <c r="L571" i="6"/>
  <c r="N571" i="6" s="1"/>
  <c r="F573" i="6"/>
  <c r="H573" i="6" s="1"/>
  <c r="D573" i="6"/>
  <c r="E573" i="6"/>
  <c r="C574" i="6"/>
  <c r="A576" i="6"/>
  <c r="B575" i="6"/>
  <c r="O575" i="6" s="1"/>
  <c r="A577" i="7"/>
  <c r="B576" i="7"/>
  <c r="O576" i="7" s="1"/>
  <c r="A575" i="5"/>
  <c r="B574" i="5"/>
  <c r="D570" i="2"/>
  <c r="B571" i="2"/>
  <c r="C571" i="2" s="1"/>
  <c r="A572" i="2"/>
  <c r="R576" i="7" l="1"/>
  <c r="P576" i="7"/>
  <c r="S576" i="7" s="1"/>
  <c r="T576" i="7" s="1"/>
  <c r="V576" i="7" s="1"/>
  <c r="W576" i="7" s="1"/>
  <c r="X576" i="7" s="1"/>
  <c r="Q576" i="7"/>
  <c r="U576" i="7"/>
  <c r="P575" i="6"/>
  <c r="S575" i="6" s="1"/>
  <c r="R575" i="6"/>
  <c r="Q575" i="6"/>
  <c r="G574" i="6"/>
  <c r="M574" i="6"/>
  <c r="D574" i="5"/>
  <c r="C574" i="5"/>
  <c r="K573" i="7"/>
  <c r="M573" i="7" s="1"/>
  <c r="N573" i="7" s="1"/>
  <c r="J573" i="7"/>
  <c r="F574" i="7"/>
  <c r="J572" i="7"/>
  <c r="K572" i="7"/>
  <c r="M572" i="7" s="1"/>
  <c r="N572" i="7" s="1"/>
  <c r="L572" i="7"/>
  <c r="E575" i="7"/>
  <c r="D575" i="7"/>
  <c r="F575" i="7" s="1"/>
  <c r="C576" i="7"/>
  <c r="G576" i="7" s="1"/>
  <c r="J573" i="6"/>
  <c r="K573" i="6"/>
  <c r="L573" i="6"/>
  <c r="I573" i="6"/>
  <c r="H572" i="6"/>
  <c r="I572" i="6"/>
  <c r="E574" i="6"/>
  <c r="D574" i="6"/>
  <c r="C575" i="6"/>
  <c r="B576" i="6"/>
  <c r="O576" i="6" s="1"/>
  <c r="A577" i="6"/>
  <c r="A578" i="7"/>
  <c r="B577" i="7"/>
  <c r="O577" i="7" s="1"/>
  <c r="A576" i="5"/>
  <c r="B575" i="5"/>
  <c r="A573" i="2"/>
  <c r="B572" i="2"/>
  <c r="C572" i="2" s="1"/>
  <c r="D571" i="2"/>
  <c r="R576" i="6" l="1"/>
  <c r="Q576" i="6"/>
  <c r="P576" i="6"/>
  <c r="S576" i="6" s="1"/>
  <c r="T576" i="6" s="1"/>
  <c r="U576" i="6"/>
  <c r="P577" i="7"/>
  <c r="S577" i="7" s="1"/>
  <c r="Q577" i="7"/>
  <c r="R577" i="7"/>
  <c r="U577" i="7" s="1"/>
  <c r="G575" i="6"/>
  <c r="M575" i="6"/>
  <c r="U575" i="6"/>
  <c r="D575" i="5"/>
  <c r="C575" i="5"/>
  <c r="T575" i="6"/>
  <c r="V575" i="6" s="1"/>
  <c r="W575" i="6" s="1"/>
  <c r="X575" i="6" s="1"/>
  <c r="H575" i="7"/>
  <c r="I575" i="7"/>
  <c r="H574" i="7"/>
  <c r="I574" i="7"/>
  <c r="L575" i="7"/>
  <c r="E576" i="7"/>
  <c r="D576" i="7"/>
  <c r="F576" i="7" s="1"/>
  <c r="C577" i="7"/>
  <c r="G577" i="7" s="1"/>
  <c r="F574" i="6"/>
  <c r="N573" i="6"/>
  <c r="K572" i="6"/>
  <c r="J572" i="6"/>
  <c r="L572" i="6"/>
  <c r="N572" i="6" s="1"/>
  <c r="D575" i="6"/>
  <c r="F575" i="6" s="1"/>
  <c r="E575" i="6"/>
  <c r="C576" i="6"/>
  <c r="B577" i="6"/>
  <c r="O577" i="6" s="1"/>
  <c r="A578" i="6"/>
  <c r="A579" i="7"/>
  <c r="B578" i="7"/>
  <c r="O578" i="7" s="1"/>
  <c r="A577" i="5"/>
  <c r="B576" i="5"/>
  <c r="D572" i="2"/>
  <c r="B573" i="2"/>
  <c r="C573" i="2" s="1"/>
  <c r="A574" i="2"/>
  <c r="G576" i="6" l="1"/>
  <c r="M576" i="6"/>
  <c r="T577" i="7"/>
  <c r="V577" i="7" s="1"/>
  <c r="W577" i="7" s="1"/>
  <c r="X577" i="7" s="1"/>
  <c r="V576" i="6"/>
  <c r="W576" i="6" s="1"/>
  <c r="X576" i="6" s="1"/>
  <c r="R578" i="7"/>
  <c r="P578" i="7"/>
  <c r="S578" i="7" s="1"/>
  <c r="Q578" i="7"/>
  <c r="U578" i="7" s="1"/>
  <c r="T578" i="7"/>
  <c r="V578" i="7" s="1"/>
  <c r="W578" i="7" s="1"/>
  <c r="X578" i="7" s="1"/>
  <c r="D576" i="5"/>
  <c r="C576" i="5"/>
  <c r="R577" i="6"/>
  <c r="U577" i="6" s="1"/>
  <c r="Q577" i="6"/>
  <c r="P577" i="6"/>
  <c r="S577" i="6" s="1"/>
  <c r="T577" i="6"/>
  <c r="V577" i="6" s="1"/>
  <c r="W577" i="6" s="1"/>
  <c r="X577" i="6" s="1"/>
  <c r="H576" i="7"/>
  <c r="I576" i="7"/>
  <c r="J574" i="7"/>
  <c r="K574" i="7"/>
  <c r="M574" i="7" s="1"/>
  <c r="N574" i="7" s="1"/>
  <c r="L574" i="7"/>
  <c r="J575" i="7"/>
  <c r="K575" i="7"/>
  <c r="M575" i="7" s="1"/>
  <c r="N575" i="7" s="1"/>
  <c r="C578" i="7"/>
  <c r="G578" i="7" s="1"/>
  <c r="E577" i="7"/>
  <c r="D577" i="7"/>
  <c r="F577" i="7" s="1"/>
  <c r="I575" i="6"/>
  <c r="H575" i="6"/>
  <c r="L575" i="6" s="1"/>
  <c r="I574" i="6"/>
  <c r="H574" i="6"/>
  <c r="F576" i="6"/>
  <c r="I576" i="6" s="1"/>
  <c r="D576" i="6"/>
  <c r="L576" i="6" s="1"/>
  <c r="N576" i="6" s="1"/>
  <c r="H576" i="6"/>
  <c r="J576" i="6" s="1"/>
  <c r="E576" i="6"/>
  <c r="C577" i="6"/>
  <c r="A579" i="6"/>
  <c r="B578" i="6"/>
  <c r="O578" i="6" s="1"/>
  <c r="A580" i="7"/>
  <c r="B579" i="7"/>
  <c r="O579" i="7" s="1"/>
  <c r="A578" i="5"/>
  <c r="B577" i="5"/>
  <c r="B574" i="2"/>
  <c r="C574" i="2" s="1"/>
  <c r="A575" i="2"/>
  <c r="D573" i="2"/>
  <c r="P579" i="7" l="1"/>
  <c r="S579" i="7" s="1"/>
  <c r="Q579" i="7"/>
  <c r="R579" i="7"/>
  <c r="U579" i="7" s="1"/>
  <c r="G577" i="6"/>
  <c r="M577" i="6"/>
  <c r="C577" i="5"/>
  <c r="D577" i="5"/>
  <c r="P578" i="6"/>
  <c r="S578" i="6" s="1"/>
  <c r="R578" i="6"/>
  <c r="U578" i="6" s="1"/>
  <c r="Q578" i="6"/>
  <c r="H577" i="7"/>
  <c r="L577" i="7" s="1"/>
  <c r="K577" i="7"/>
  <c r="M577" i="7" s="1"/>
  <c r="N577" i="7" s="1"/>
  <c r="I577" i="7"/>
  <c r="K576" i="7"/>
  <c r="M576" i="7" s="1"/>
  <c r="N576" i="7" s="1"/>
  <c r="J576" i="7"/>
  <c r="L576" i="7"/>
  <c r="E578" i="7"/>
  <c r="D578" i="7"/>
  <c r="C579" i="7"/>
  <c r="G579" i="7" s="1"/>
  <c r="E577" i="6"/>
  <c r="K576" i="6"/>
  <c r="K575" i="6"/>
  <c r="J575" i="6"/>
  <c r="N575" i="6" s="1"/>
  <c r="K574" i="6"/>
  <c r="J574" i="6"/>
  <c r="L574" i="6"/>
  <c r="N574" i="6" s="1"/>
  <c r="D577" i="6"/>
  <c r="F577" i="6" s="1"/>
  <c r="C578" i="6"/>
  <c r="A580" i="6"/>
  <c r="B579" i="6"/>
  <c r="O579" i="6" s="1"/>
  <c r="A581" i="7"/>
  <c r="B580" i="7"/>
  <c r="O580" i="7" s="1"/>
  <c r="A579" i="5"/>
  <c r="B578" i="5"/>
  <c r="A576" i="2"/>
  <c r="B575" i="2"/>
  <c r="C575" i="2" s="1"/>
  <c r="D574" i="2"/>
  <c r="T579" i="7" l="1"/>
  <c r="V579" i="7" s="1"/>
  <c r="W579" i="7" s="1"/>
  <c r="X579" i="7" s="1"/>
  <c r="R580" i="7"/>
  <c r="Q580" i="7"/>
  <c r="U580" i="7" s="1"/>
  <c r="P580" i="7"/>
  <c r="S580" i="7" s="1"/>
  <c r="G578" i="6"/>
  <c r="M578" i="6"/>
  <c r="C578" i="5"/>
  <c r="D578" i="5"/>
  <c r="P579" i="6"/>
  <c r="S579" i="6" s="1"/>
  <c r="R579" i="6"/>
  <c r="T579" i="6" s="1"/>
  <c r="V579" i="6" s="1"/>
  <c r="W579" i="6" s="1"/>
  <c r="X579" i="6" s="1"/>
  <c r="Q579" i="6"/>
  <c r="T578" i="6"/>
  <c r="V578" i="6" s="1"/>
  <c r="W578" i="6" s="1"/>
  <c r="X578" i="6" s="1"/>
  <c r="J577" i="7"/>
  <c r="F578" i="7"/>
  <c r="C580" i="7"/>
  <c r="G580" i="7" s="1"/>
  <c r="E579" i="7"/>
  <c r="D579" i="7"/>
  <c r="F579" i="7" s="1"/>
  <c r="H577" i="6"/>
  <c r="L577" i="6" s="1"/>
  <c r="I577" i="6"/>
  <c r="F578" i="6"/>
  <c r="D578" i="6"/>
  <c r="H578" i="6"/>
  <c r="K578" i="6" s="1"/>
  <c r="E578" i="6"/>
  <c r="I578" i="6"/>
  <c r="C579" i="6"/>
  <c r="B580" i="6"/>
  <c r="O580" i="6" s="1"/>
  <c r="A581" i="6"/>
  <c r="A582" i="7"/>
  <c r="B581" i="7"/>
  <c r="O581" i="7" s="1"/>
  <c r="A580" i="5"/>
  <c r="B579" i="5"/>
  <c r="D575" i="2"/>
  <c r="A577" i="2"/>
  <c r="B576" i="2"/>
  <c r="C576" i="2" s="1"/>
  <c r="G579" i="6" l="1"/>
  <c r="M579" i="6"/>
  <c r="U579" i="6"/>
  <c r="R581" i="7"/>
  <c r="T581" i="7" s="1"/>
  <c r="V581" i="7" s="1"/>
  <c r="W581" i="7" s="1"/>
  <c r="X581" i="7" s="1"/>
  <c r="Q581" i="7"/>
  <c r="P581" i="7"/>
  <c r="S581" i="7" s="1"/>
  <c r="U581" i="7"/>
  <c r="C579" i="5"/>
  <c r="D579" i="5"/>
  <c r="T580" i="7"/>
  <c r="V580" i="7" s="1"/>
  <c r="W580" i="7" s="1"/>
  <c r="X580" i="7" s="1"/>
  <c r="R580" i="6"/>
  <c r="Q580" i="6"/>
  <c r="P580" i="6"/>
  <c r="S580" i="6" s="1"/>
  <c r="U580" i="6"/>
  <c r="H579" i="7"/>
  <c r="I579" i="7"/>
  <c r="H578" i="7"/>
  <c r="I578" i="7"/>
  <c r="C581" i="7"/>
  <c r="G581" i="7" s="1"/>
  <c r="D580" i="7"/>
  <c r="F580" i="7" s="1"/>
  <c r="E580" i="7"/>
  <c r="L578" i="6"/>
  <c r="J578" i="6"/>
  <c r="J577" i="6"/>
  <c r="N577" i="6" s="1"/>
  <c r="K577" i="6"/>
  <c r="D579" i="6"/>
  <c r="E579" i="6"/>
  <c r="C580" i="6"/>
  <c r="B581" i="6"/>
  <c r="O581" i="6" s="1"/>
  <c r="A582" i="6"/>
  <c r="A583" i="7"/>
  <c r="B582" i="7"/>
  <c r="O582" i="7" s="1"/>
  <c r="A581" i="5"/>
  <c r="B580" i="5"/>
  <c r="D576" i="2"/>
  <c r="B577" i="2"/>
  <c r="C577" i="2" s="1"/>
  <c r="A578" i="2"/>
  <c r="D580" i="5" l="1"/>
  <c r="C580" i="5"/>
  <c r="R581" i="6"/>
  <c r="T581" i="6" s="1"/>
  <c r="Q581" i="6"/>
  <c r="P581" i="6"/>
  <c r="S581" i="6" s="1"/>
  <c r="T580" i="6"/>
  <c r="V580" i="6" s="1"/>
  <c r="W580" i="6" s="1"/>
  <c r="X580" i="6" s="1"/>
  <c r="R582" i="7"/>
  <c r="P582" i="7"/>
  <c r="S582" i="7" s="1"/>
  <c r="Q582" i="7"/>
  <c r="T582" i="7"/>
  <c r="V582" i="7" s="1"/>
  <c r="W582" i="7" s="1"/>
  <c r="X582" i="7" s="1"/>
  <c r="U582" i="7"/>
  <c r="G580" i="6"/>
  <c r="M580" i="6"/>
  <c r="H580" i="7"/>
  <c r="K580" i="7" s="1"/>
  <c r="M580" i="7" s="1"/>
  <c r="N580" i="7" s="1"/>
  <c r="L580" i="7"/>
  <c r="K578" i="7"/>
  <c r="M578" i="7" s="1"/>
  <c r="N578" i="7" s="1"/>
  <c r="J578" i="7"/>
  <c r="L578" i="7"/>
  <c r="I580" i="7"/>
  <c r="J579" i="7"/>
  <c r="L579" i="7"/>
  <c r="K579" i="7"/>
  <c r="M579" i="7" s="1"/>
  <c r="N579" i="7" s="1"/>
  <c r="C582" i="7"/>
  <c r="G582" i="7" s="1"/>
  <c r="E581" i="7"/>
  <c r="D581" i="7"/>
  <c r="F579" i="6"/>
  <c r="N578" i="6"/>
  <c r="E580" i="6"/>
  <c r="D580" i="6"/>
  <c r="C581" i="6"/>
  <c r="E581" i="6"/>
  <c r="A583" i="6"/>
  <c r="B582" i="6"/>
  <c r="O582" i="6" s="1"/>
  <c r="A584" i="7"/>
  <c r="B583" i="7"/>
  <c r="O583" i="7" s="1"/>
  <c r="A582" i="5"/>
  <c r="B581" i="5"/>
  <c r="A579" i="2"/>
  <c r="B578" i="2"/>
  <c r="C578" i="2" s="1"/>
  <c r="D577" i="2"/>
  <c r="R583" i="7" l="1"/>
  <c r="Q583" i="7"/>
  <c r="P583" i="7"/>
  <c r="S583" i="7" s="1"/>
  <c r="T583" i="7" s="1"/>
  <c r="V583" i="7" s="1"/>
  <c r="W583" i="7" s="1"/>
  <c r="X583" i="7" s="1"/>
  <c r="V581" i="6"/>
  <c r="W581" i="6" s="1"/>
  <c r="X581" i="6" s="1"/>
  <c r="G581" i="6"/>
  <c r="M581" i="6"/>
  <c r="D581" i="5"/>
  <c r="C581" i="5"/>
  <c r="R582" i="6"/>
  <c r="P582" i="6"/>
  <c r="S582" i="6" s="1"/>
  <c r="Q582" i="6"/>
  <c r="T582" i="6" s="1"/>
  <c r="V582" i="6" s="1"/>
  <c r="W582" i="6" s="1"/>
  <c r="X582" i="6" s="1"/>
  <c r="U581" i="6"/>
  <c r="J580" i="7"/>
  <c r="F581" i="7"/>
  <c r="C583" i="7"/>
  <c r="G583" i="7" s="1"/>
  <c r="E582" i="7"/>
  <c r="D582" i="7"/>
  <c r="F580" i="6"/>
  <c r="I579" i="6"/>
  <c r="H579" i="6"/>
  <c r="D581" i="6"/>
  <c r="F581" i="6" s="1"/>
  <c r="C582" i="6"/>
  <c r="A584" i="6"/>
  <c r="B583" i="6"/>
  <c r="O583" i="6" s="1"/>
  <c r="A585" i="7"/>
  <c r="B584" i="7"/>
  <c r="O584" i="7" s="1"/>
  <c r="A583" i="5"/>
  <c r="B582" i="5"/>
  <c r="B579" i="2"/>
  <c r="C579" i="2" s="1"/>
  <c r="A580" i="2"/>
  <c r="D578" i="2"/>
  <c r="U582" i="6" l="1"/>
  <c r="U583" i="7"/>
  <c r="G582" i="6"/>
  <c r="M582" i="6"/>
  <c r="R584" i="7"/>
  <c r="P584" i="7"/>
  <c r="S584" i="7" s="1"/>
  <c r="Q584" i="7"/>
  <c r="U584" i="7" s="1"/>
  <c r="T584" i="7"/>
  <c r="V584" i="7" s="1"/>
  <c r="W584" i="7" s="1"/>
  <c r="X584" i="7" s="1"/>
  <c r="D582" i="5"/>
  <c r="C582" i="5"/>
  <c r="Q583" i="6"/>
  <c r="P583" i="6"/>
  <c r="S583" i="6" s="1"/>
  <c r="R583" i="6"/>
  <c r="U583" i="6" s="1"/>
  <c r="T583" i="6"/>
  <c r="V583" i="6" s="1"/>
  <c r="W583" i="6" s="1"/>
  <c r="X583" i="6" s="1"/>
  <c r="H581" i="7"/>
  <c r="I581" i="7"/>
  <c r="F582" i="7"/>
  <c r="C584" i="7"/>
  <c r="G584" i="7" s="1"/>
  <c r="E583" i="7"/>
  <c r="D583" i="7"/>
  <c r="H581" i="6"/>
  <c r="L581" i="6" s="1"/>
  <c r="I581" i="6"/>
  <c r="H580" i="6"/>
  <c r="I580" i="6"/>
  <c r="K579" i="6"/>
  <c r="J579" i="6"/>
  <c r="L579" i="6"/>
  <c r="N579" i="6" s="1"/>
  <c r="E582" i="6"/>
  <c r="D582" i="6"/>
  <c r="C583" i="6"/>
  <c r="B584" i="6"/>
  <c r="O584" i="6" s="1"/>
  <c r="A585" i="6"/>
  <c r="B585" i="7"/>
  <c r="O585" i="7" s="1"/>
  <c r="A586" i="7"/>
  <c r="A584" i="5"/>
  <c r="B583" i="5"/>
  <c r="A581" i="2"/>
  <c r="B580" i="2"/>
  <c r="C580" i="2" s="1"/>
  <c r="D579" i="2"/>
  <c r="R585" i="7" l="1"/>
  <c r="P585" i="7"/>
  <c r="S585" i="7" s="1"/>
  <c r="Q585" i="7"/>
  <c r="U585" i="7" s="1"/>
  <c r="T585" i="7"/>
  <c r="V585" i="7" s="1"/>
  <c r="W585" i="7" s="1"/>
  <c r="X585" i="7" s="1"/>
  <c r="G583" i="6"/>
  <c r="M583" i="6"/>
  <c r="D583" i="5"/>
  <c r="C583" i="5"/>
  <c r="P584" i="6"/>
  <c r="S584" i="6"/>
  <c r="R584" i="6"/>
  <c r="U584" i="6" s="1"/>
  <c r="Q584" i="6"/>
  <c r="F583" i="7"/>
  <c r="J581" i="7"/>
  <c r="K581" i="7"/>
  <c r="M581" i="7" s="1"/>
  <c r="N581" i="7" s="1"/>
  <c r="L581" i="7"/>
  <c r="H582" i="7"/>
  <c r="I582" i="7"/>
  <c r="C585" i="7"/>
  <c r="G585" i="7" s="1"/>
  <c r="E584" i="7"/>
  <c r="D584" i="7"/>
  <c r="J580" i="6"/>
  <c r="K580" i="6"/>
  <c r="L580" i="6"/>
  <c r="F582" i="6"/>
  <c r="K581" i="6"/>
  <c r="J581" i="6"/>
  <c r="N581" i="6" s="1"/>
  <c r="D583" i="6"/>
  <c r="E583" i="6"/>
  <c r="C584" i="6"/>
  <c r="B585" i="6"/>
  <c r="O585" i="6" s="1"/>
  <c r="A586" i="6"/>
  <c r="B586" i="7"/>
  <c r="O586" i="7" s="1"/>
  <c r="A587" i="7"/>
  <c r="A585" i="5"/>
  <c r="B584" i="5"/>
  <c r="D580" i="2"/>
  <c r="A582" i="2"/>
  <c r="B581" i="2"/>
  <c r="C581" i="2" s="1"/>
  <c r="C584" i="5" l="1"/>
  <c r="D584" i="5"/>
  <c r="T584" i="6"/>
  <c r="V584" i="6" s="1"/>
  <c r="W584" i="6" s="1"/>
  <c r="X584" i="6" s="1"/>
  <c r="R586" i="7"/>
  <c r="P586" i="7"/>
  <c r="S586" i="7" s="1"/>
  <c r="Q586" i="7"/>
  <c r="T586" i="7"/>
  <c r="V586" i="7" s="1"/>
  <c r="W586" i="7" s="1"/>
  <c r="X586" i="7" s="1"/>
  <c r="U586" i="7"/>
  <c r="P585" i="6"/>
  <c r="S585" i="6" s="1"/>
  <c r="R585" i="6"/>
  <c r="U585" i="6"/>
  <c r="Q585" i="6"/>
  <c r="E584" i="6"/>
  <c r="G584" i="6"/>
  <c r="M584" i="6"/>
  <c r="F584" i="7"/>
  <c r="K582" i="7"/>
  <c r="M582" i="7" s="1"/>
  <c r="N582" i="7" s="1"/>
  <c r="J582" i="7"/>
  <c r="L582" i="7"/>
  <c r="I583" i="7"/>
  <c r="H583" i="7"/>
  <c r="C586" i="7"/>
  <c r="G586" i="7" s="1"/>
  <c r="E585" i="7"/>
  <c r="D585" i="7"/>
  <c r="F585" i="7" s="1"/>
  <c r="F583" i="6"/>
  <c r="I582" i="6"/>
  <c r="H582" i="6"/>
  <c r="N580" i="6"/>
  <c r="F584" i="6"/>
  <c r="I584" i="6" s="1"/>
  <c r="D584" i="6"/>
  <c r="C585" i="6"/>
  <c r="A587" i="6"/>
  <c r="B586" i="6"/>
  <c r="O586" i="6" s="1"/>
  <c r="B587" i="7"/>
  <c r="O587" i="7" s="1"/>
  <c r="A588" i="7"/>
  <c r="A586" i="5"/>
  <c r="B585" i="5"/>
  <c r="B582" i="2"/>
  <c r="C582" i="2" s="1"/>
  <c r="A583" i="2"/>
  <c r="D581" i="2"/>
  <c r="G585" i="6" l="1"/>
  <c r="M585" i="6"/>
  <c r="R587" i="7"/>
  <c r="T587" i="7" s="1"/>
  <c r="V587" i="7" s="1"/>
  <c r="W587" i="7" s="1"/>
  <c r="X587" i="7" s="1"/>
  <c r="Q587" i="7"/>
  <c r="P587" i="7"/>
  <c r="S587" i="7" s="1"/>
  <c r="U587" i="7"/>
  <c r="T585" i="6"/>
  <c r="V585" i="6" s="1"/>
  <c r="W585" i="6" s="1"/>
  <c r="X585" i="6" s="1"/>
  <c r="D585" i="5"/>
  <c r="C585" i="5"/>
  <c r="P586" i="6"/>
  <c r="S586" i="6" s="1"/>
  <c r="R586" i="6"/>
  <c r="Q586" i="6"/>
  <c r="T586" i="6" s="1"/>
  <c r="V586" i="6" s="1"/>
  <c r="W586" i="6" s="1"/>
  <c r="X586" i="6" s="1"/>
  <c r="U586" i="6"/>
  <c r="I585" i="7"/>
  <c r="H585" i="7"/>
  <c r="J583" i="7"/>
  <c r="K583" i="7"/>
  <c r="M583" i="7" s="1"/>
  <c r="N583" i="7" s="1"/>
  <c r="L583" i="7"/>
  <c r="I584" i="7"/>
  <c r="H584" i="7"/>
  <c r="E586" i="7"/>
  <c r="D586" i="7"/>
  <c r="F586" i="7" s="1"/>
  <c r="C587" i="7"/>
  <c r="G587" i="7" s="1"/>
  <c r="I583" i="6"/>
  <c r="H583" i="6"/>
  <c r="H584" i="6"/>
  <c r="K582" i="6"/>
  <c r="J582" i="6"/>
  <c r="L582" i="6"/>
  <c r="F585" i="6"/>
  <c r="I585" i="6" s="1"/>
  <c r="D585" i="6"/>
  <c r="E585" i="6"/>
  <c r="C586" i="6"/>
  <c r="A588" i="6"/>
  <c r="B587" i="6"/>
  <c r="O587" i="6" s="1"/>
  <c r="A589" i="7"/>
  <c r="B588" i="7"/>
  <c r="O588" i="7" s="1"/>
  <c r="A587" i="5"/>
  <c r="B586" i="5"/>
  <c r="B583" i="2"/>
  <c r="C583" i="2" s="1"/>
  <c r="A584" i="2"/>
  <c r="D582" i="2"/>
  <c r="R588" i="7" l="1"/>
  <c r="Q588" i="7"/>
  <c r="U588" i="7" s="1"/>
  <c r="P588" i="7"/>
  <c r="S588" i="7" s="1"/>
  <c r="T588" i="7" s="1"/>
  <c r="V588" i="7" s="1"/>
  <c r="W588" i="7" s="1"/>
  <c r="X588" i="7" s="1"/>
  <c r="E586" i="6"/>
  <c r="G586" i="6"/>
  <c r="M586" i="6"/>
  <c r="C586" i="5"/>
  <c r="D586" i="5"/>
  <c r="R587" i="6"/>
  <c r="T587" i="6" s="1"/>
  <c r="V587" i="6" s="1"/>
  <c r="W587" i="6" s="1"/>
  <c r="X587" i="6" s="1"/>
  <c r="Q587" i="6"/>
  <c r="P587" i="6"/>
  <c r="S587" i="6" s="1"/>
  <c r="H586" i="7"/>
  <c r="I586" i="7"/>
  <c r="K584" i="7"/>
  <c r="M584" i="7" s="1"/>
  <c r="N584" i="7" s="1"/>
  <c r="J584" i="7"/>
  <c r="L584" i="7"/>
  <c r="J585" i="7"/>
  <c r="K585" i="7"/>
  <c r="M585" i="7" s="1"/>
  <c r="N585" i="7" s="1"/>
  <c r="L585" i="7"/>
  <c r="L586" i="7"/>
  <c r="C588" i="7"/>
  <c r="G588" i="7" s="1"/>
  <c r="E587" i="7"/>
  <c r="D587" i="7"/>
  <c r="H585" i="6"/>
  <c r="J584" i="6"/>
  <c r="K584" i="6"/>
  <c r="L584" i="6"/>
  <c r="K583" i="6"/>
  <c r="J583" i="6"/>
  <c r="L583" i="6"/>
  <c r="N583" i="6" s="1"/>
  <c r="N582" i="6"/>
  <c r="F586" i="6"/>
  <c r="H586" i="6" s="1"/>
  <c r="D586" i="6"/>
  <c r="C587" i="6"/>
  <c r="A589" i="6"/>
  <c r="B588" i="6"/>
  <c r="O588" i="6" s="1"/>
  <c r="B589" i="7"/>
  <c r="O589" i="7" s="1"/>
  <c r="A590" i="7"/>
  <c r="A588" i="5"/>
  <c r="B587" i="5"/>
  <c r="B584" i="2"/>
  <c r="C584" i="2" s="1"/>
  <c r="A585" i="2"/>
  <c r="D583" i="2"/>
  <c r="P589" i="7" l="1"/>
  <c r="S589" i="7" s="1"/>
  <c r="Q589" i="7"/>
  <c r="R589" i="7"/>
  <c r="T589" i="7" s="1"/>
  <c r="V589" i="7" s="1"/>
  <c r="W589" i="7" s="1"/>
  <c r="X589" i="7" s="1"/>
  <c r="P588" i="6"/>
  <c r="S588" i="6" s="1"/>
  <c r="R588" i="6"/>
  <c r="T588" i="6" s="1"/>
  <c r="V588" i="6" s="1"/>
  <c r="W588" i="6" s="1"/>
  <c r="X588" i="6" s="1"/>
  <c r="Q588" i="6"/>
  <c r="U587" i="6"/>
  <c r="C587" i="5"/>
  <c r="D587" i="5"/>
  <c r="G587" i="6"/>
  <c r="M587" i="6"/>
  <c r="F587" i="7"/>
  <c r="K586" i="7"/>
  <c r="M586" i="7" s="1"/>
  <c r="N586" i="7" s="1"/>
  <c r="J586" i="7"/>
  <c r="C589" i="7"/>
  <c r="G589" i="7" s="1"/>
  <c r="D588" i="7"/>
  <c r="F588" i="7" s="1"/>
  <c r="E588" i="7"/>
  <c r="K586" i="6"/>
  <c r="J586" i="6"/>
  <c r="L586" i="6"/>
  <c r="N586" i="6" s="1"/>
  <c r="I586" i="6"/>
  <c r="J585" i="6"/>
  <c r="K585" i="6"/>
  <c r="L585" i="6"/>
  <c r="N585" i="6" s="1"/>
  <c r="N584" i="6"/>
  <c r="F587" i="6"/>
  <c r="I587" i="6" s="1"/>
  <c r="D587" i="6"/>
  <c r="E587" i="6"/>
  <c r="C588" i="6"/>
  <c r="B589" i="6"/>
  <c r="O589" i="6" s="1"/>
  <c r="A590" i="6"/>
  <c r="B590" i="7"/>
  <c r="O590" i="7" s="1"/>
  <c r="A591" i="7"/>
  <c r="A589" i="5"/>
  <c r="B588" i="5"/>
  <c r="A586" i="2"/>
  <c r="B585" i="2"/>
  <c r="C585" i="2" s="1"/>
  <c r="D584" i="2"/>
  <c r="R590" i="7" l="1"/>
  <c r="P590" i="7"/>
  <c r="S590" i="7" s="1"/>
  <c r="Q590" i="7"/>
  <c r="T590" i="7"/>
  <c r="U589" i="7"/>
  <c r="C588" i="5"/>
  <c r="D588" i="5"/>
  <c r="P589" i="6"/>
  <c r="S589" i="6" s="1"/>
  <c r="R589" i="6"/>
  <c r="T589" i="6" s="1"/>
  <c r="Q589" i="6"/>
  <c r="U589" i="6"/>
  <c r="U588" i="6"/>
  <c r="G588" i="6"/>
  <c r="M588" i="6"/>
  <c r="I588" i="7"/>
  <c r="H588" i="7"/>
  <c r="K588" i="7" s="1"/>
  <c r="M588" i="7" s="1"/>
  <c r="N588" i="7" s="1"/>
  <c r="I587" i="7"/>
  <c r="H587" i="7"/>
  <c r="L588" i="7"/>
  <c r="C590" i="7"/>
  <c r="G590" i="7" s="1"/>
  <c r="E589" i="7"/>
  <c r="D589" i="7"/>
  <c r="F589" i="7" s="1"/>
  <c r="H587" i="6"/>
  <c r="E588" i="6"/>
  <c r="F588" i="6"/>
  <c r="I588" i="6" s="1"/>
  <c r="D588" i="6"/>
  <c r="C589" i="6"/>
  <c r="A591" i="6"/>
  <c r="B590" i="6"/>
  <c r="O590" i="6" s="1"/>
  <c r="B591" i="7"/>
  <c r="O591" i="7" s="1"/>
  <c r="A592" i="7"/>
  <c r="A590" i="5"/>
  <c r="B589" i="5"/>
  <c r="D585" i="2"/>
  <c r="A587" i="2"/>
  <c r="B586" i="2"/>
  <c r="C586" i="2" s="1"/>
  <c r="Q590" i="6" l="1"/>
  <c r="P590" i="6"/>
  <c r="S590" i="6"/>
  <c r="R590" i="6"/>
  <c r="T590" i="6" s="1"/>
  <c r="V590" i="6" s="1"/>
  <c r="W590" i="6" s="1"/>
  <c r="X590" i="6" s="1"/>
  <c r="V589" i="6"/>
  <c r="W589" i="6" s="1"/>
  <c r="X589" i="6" s="1"/>
  <c r="V590" i="7"/>
  <c r="W590" i="7" s="1"/>
  <c r="X590" i="7" s="1"/>
  <c r="C589" i="5"/>
  <c r="D589" i="5"/>
  <c r="R591" i="7"/>
  <c r="T591" i="7" s="1"/>
  <c r="V591" i="7" s="1"/>
  <c r="W591" i="7" s="1"/>
  <c r="X591" i="7" s="1"/>
  <c r="Q591" i="7"/>
  <c r="U591" i="7" s="1"/>
  <c r="P591" i="7"/>
  <c r="S591" i="7" s="1"/>
  <c r="G589" i="6"/>
  <c r="M589" i="6"/>
  <c r="U590" i="7"/>
  <c r="J588" i="7"/>
  <c r="J587" i="7"/>
  <c r="K587" i="7"/>
  <c r="M587" i="7" s="1"/>
  <c r="N587" i="7" s="1"/>
  <c r="L587" i="7"/>
  <c r="H589" i="7"/>
  <c r="L589" i="7" s="1"/>
  <c r="I589" i="7"/>
  <c r="C591" i="7"/>
  <c r="G591" i="7" s="1"/>
  <c r="E590" i="7"/>
  <c r="D590" i="7"/>
  <c r="F590" i="7" s="1"/>
  <c r="K587" i="6"/>
  <c r="J587" i="6"/>
  <c r="H588" i="6"/>
  <c r="L587" i="6"/>
  <c r="E589" i="6"/>
  <c r="D589" i="6"/>
  <c r="F589" i="6" s="1"/>
  <c r="C590" i="6"/>
  <c r="A592" i="6"/>
  <c r="B591" i="6"/>
  <c r="O591" i="6" s="1"/>
  <c r="A593" i="7"/>
  <c r="B592" i="7"/>
  <c r="O592" i="7" s="1"/>
  <c r="A591" i="5"/>
  <c r="B590" i="5"/>
  <c r="D586" i="2"/>
  <c r="B587" i="2"/>
  <c r="C587" i="2" s="1"/>
  <c r="A588" i="2"/>
  <c r="P591" i="6" l="1"/>
  <c r="S591" i="6" s="1"/>
  <c r="R591" i="6"/>
  <c r="Q591" i="6"/>
  <c r="T591" i="6"/>
  <c r="V591" i="6" s="1"/>
  <c r="W591" i="6" s="1"/>
  <c r="X591" i="6" s="1"/>
  <c r="U590" i="6"/>
  <c r="C590" i="5"/>
  <c r="D590" i="5"/>
  <c r="R592" i="7"/>
  <c r="T592" i="7" s="1"/>
  <c r="V592" i="7" s="1"/>
  <c r="W592" i="7" s="1"/>
  <c r="X592" i="7" s="1"/>
  <c r="P592" i="7"/>
  <c r="S592" i="7" s="1"/>
  <c r="Q592" i="7"/>
  <c r="U592" i="7"/>
  <c r="G590" i="6"/>
  <c r="M590" i="6"/>
  <c r="I590" i="7"/>
  <c r="H590" i="7"/>
  <c r="L590" i="7"/>
  <c r="J589" i="7"/>
  <c r="K589" i="7"/>
  <c r="M589" i="7" s="1"/>
  <c r="N589" i="7" s="1"/>
  <c r="F591" i="7"/>
  <c r="I591" i="7" s="1"/>
  <c r="C592" i="7"/>
  <c r="G592" i="7" s="1"/>
  <c r="E591" i="7"/>
  <c r="D591" i="7"/>
  <c r="H591" i="7"/>
  <c r="K591" i="7" s="1"/>
  <c r="M591" i="7" s="1"/>
  <c r="N591" i="7" s="1"/>
  <c r="I589" i="6"/>
  <c r="H589" i="6"/>
  <c r="E590" i="6"/>
  <c r="N587" i="6"/>
  <c r="J588" i="6"/>
  <c r="K588" i="6"/>
  <c r="L588" i="6"/>
  <c r="N588" i="6" s="1"/>
  <c r="D590" i="6"/>
  <c r="F590" i="6" s="1"/>
  <c r="C591" i="6"/>
  <c r="B592" i="6"/>
  <c r="O592" i="6" s="1"/>
  <c r="A593" i="6"/>
  <c r="A594" i="7"/>
  <c r="B593" i="7"/>
  <c r="O593" i="7" s="1"/>
  <c r="A592" i="5"/>
  <c r="B591" i="5"/>
  <c r="B588" i="2"/>
  <c r="C588" i="2" s="1"/>
  <c r="A589" i="2"/>
  <c r="D587" i="2"/>
  <c r="C591" i="5" l="1"/>
  <c r="D591" i="5"/>
  <c r="P592" i="6"/>
  <c r="S592" i="6"/>
  <c r="U592" i="6" s="1"/>
  <c r="R592" i="6"/>
  <c r="Q592" i="6"/>
  <c r="T592" i="6"/>
  <c r="V592" i="6" s="1"/>
  <c r="W592" i="6" s="1"/>
  <c r="X592" i="6" s="1"/>
  <c r="Q593" i="7"/>
  <c r="R593" i="7"/>
  <c r="U593" i="7" s="1"/>
  <c r="P593" i="7"/>
  <c r="S593" i="7" s="1"/>
  <c r="T593" i="7"/>
  <c r="V593" i="7" s="1"/>
  <c r="W593" i="7" s="1"/>
  <c r="X593" i="7" s="1"/>
  <c r="G591" i="6"/>
  <c r="M591" i="6"/>
  <c r="U591" i="6"/>
  <c r="L591" i="7"/>
  <c r="J591" i="7"/>
  <c r="K590" i="7"/>
  <c r="M590" i="7" s="1"/>
  <c r="N590" i="7" s="1"/>
  <c r="J590" i="7"/>
  <c r="E592" i="7"/>
  <c r="D592" i="7"/>
  <c r="F592" i="7" s="1"/>
  <c r="C593" i="7"/>
  <c r="G593" i="7" s="1"/>
  <c r="I590" i="6"/>
  <c r="H590" i="6"/>
  <c r="K589" i="6"/>
  <c r="J589" i="6"/>
  <c r="L589" i="6"/>
  <c r="D591" i="6"/>
  <c r="E591" i="6"/>
  <c r="C592" i="6"/>
  <c r="B593" i="6"/>
  <c r="O593" i="6" s="1"/>
  <c r="A594" i="6"/>
  <c r="B594" i="7"/>
  <c r="O594" i="7" s="1"/>
  <c r="A595" i="7"/>
  <c r="A593" i="5"/>
  <c r="B592" i="5"/>
  <c r="B589" i="2"/>
  <c r="C589" i="2" s="1"/>
  <c r="A590" i="2"/>
  <c r="D588" i="2"/>
  <c r="G592" i="6" l="1"/>
  <c r="M592" i="6"/>
  <c r="R594" i="7"/>
  <c r="U594" i="7" s="1"/>
  <c r="P594" i="7"/>
  <c r="S594" i="7" s="1"/>
  <c r="T594" i="7" s="1"/>
  <c r="V594" i="7" s="1"/>
  <c r="W594" i="7" s="1"/>
  <c r="X594" i="7" s="1"/>
  <c r="Q594" i="7"/>
  <c r="R593" i="6"/>
  <c r="U593" i="6" s="1"/>
  <c r="Q593" i="6"/>
  <c r="P593" i="6"/>
  <c r="S593" i="6" s="1"/>
  <c r="T593" i="6"/>
  <c r="V593" i="6" s="1"/>
  <c r="W593" i="6" s="1"/>
  <c r="X593" i="6" s="1"/>
  <c r="C592" i="5"/>
  <c r="D592" i="5"/>
  <c r="I592" i="7"/>
  <c r="H592" i="7"/>
  <c r="L592" i="7"/>
  <c r="F593" i="7"/>
  <c r="H593" i="7" s="1"/>
  <c r="E593" i="7"/>
  <c r="D593" i="7"/>
  <c r="C594" i="7"/>
  <c r="G594" i="7" s="1"/>
  <c r="F591" i="6"/>
  <c r="N589" i="6"/>
  <c r="K590" i="6"/>
  <c r="L590" i="6"/>
  <c r="J590" i="6"/>
  <c r="D592" i="6"/>
  <c r="F592" i="6" s="1"/>
  <c r="E592" i="6"/>
  <c r="C593" i="6"/>
  <c r="A595" i="6"/>
  <c r="B594" i="6"/>
  <c r="O594" i="6" s="1"/>
  <c r="A596" i="7"/>
  <c r="B595" i="7"/>
  <c r="O595" i="7" s="1"/>
  <c r="A594" i="5"/>
  <c r="B593" i="5"/>
  <c r="A591" i="2"/>
  <c r="B590" i="2"/>
  <c r="C590" i="2" s="1"/>
  <c r="D589" i="2"/>
  <c r="Q594" i="6" l="1"/>
  <c r="P594" i="6"/>
  <c r="S594" i="6" s="1"/>
  <c r="R594" i="6"/>
  <c r="T594" i="6"/>
  <c r="V594" i="6" s="1"/>
  <c r="W594" i="6" s="1"/>
  <c r="X594" i="6" s="1"/>
  <c r="D593" i="5"/>
  <c r="C593" i="5"/>
  <c r="P595" i="7"/>
  <c r="Q595" i="7"/>
  <c r="U595" i="7" s="1"/>
  <c r="R595" i="7"/>
  <c r="S595" i="7"/>
  <c r="T595" i="7"/>
  <c r="V595" i="7" s="1"/>
  <c r="W595" i="7" s="1"/>
  <c r="X595" i="7" s="1"/>
  <c r="G593" i="6"/>
  <c r="M593" i="6"/>
  <c r="J593" i="7"/>
  <c r="L593" i="7"/>
  <c r="K593" i="7"/>
  <c r="M593" i="7" s="1"/>
  <c r="N593" i="7" s="1"/>
  <c r="I593" i="7"/>
  <c r="K592" i="7"/>
  <c r="M592" i="7" s="1"/>
  <c r="N592" i="7" s="1"/>
  <c r="J592" i="7"/>
  <c r="C595" i="7"/>
  <c r="G595" i="7" s="1"/>
  <c r="E594" i="7"/>
  <c r="D594" i="7"/>
  <c r="F594" i="7" s="1"/>
  <c r="H592" i="6"/>
  <c r="I592" i="6"/>
  <c r="I591" i="6"/>
  <c r="H591" i="6"/>
  <c r="N590" i="6"/>
  <c r="D593" i="6"/>
  <c r="E593" i="6"/>
  <c r="C594" i="6"/>
  <c r="A596" i="6"/>
  <c r="B595" i="6"/>
  <c r="O595" i="6" s="1"/>
  <c r="A597" i="7"/>
  <c r="B596" i="7"/>
  <c r="O596" i="7" s="1"/>
  <c r="A595" i="5"/>
  <c r="B594" i="5"/>
  <c r="D590" i="2"/>
  <c r="A592" i="2"/>
  <c r="B591" i="2"/>
  <c r="C591" i="2" s="1"/>
  <c r="E594" i="6" l="1"/>
  <c r="G594" i="6"/>
  <c r="M594" i="6"/>
  <c r="U594" i="6"/>
  <c r="R596" i="7"/>
  <c r="Q596" i="7"/>
  <c r="P596" i="7"/>
  <c r="S596" i="7" s="1"/>
  <c r="U596" i="7" s="1"/>
  <c r="T596" i="7"/>
  <c r="V596" i="7" s="1"/>
  <c r="W596" i="7" s="1"/>
  <c r="X596" i="7" s="1"/>
  <c r="D594" i="5"/>
  <c r="C594" i="5"/>
  <c r="R595" i="6"/>
  <c r="T595" i="6" s="1"/>
  <c r="Q595" i="6"/>
  <c r="P595" i="6"/>
  <c r="S595" i="6" s="1"/>
  <c r="H594" i="7"/>
  <c r="I594" i="7"/>
  <c r="L594" i="7"/>
  <c r="C596" i="7"/>
  <c r="G596" i="7" s="1"/>
  <c r="E595" i="7"/>
  <c r="D595" i="7"/>
  <c r="F595" i="7" s="1"/>
  <c r="K591" i="6"/>
  <c r="J591" i="6"/>
  <c r="L591" i="6"/>
  <c r="N591" i="6" s="1"/>
  <c r="F593" i="6"/>
  <c r="K592" i="6"/>
  <c r="J592" i="6"/>
  <c r="L592" i="6"/>
  <c r="F594" i="6"/>
  <c r="H594" i="6" s="1"/>
  <c r="D594" i="6"/>
  <c r="C595" i="6"/>
  <c r="B596" i="6"/>
  <c r="O596" i="6" s="1"/>
  <c r="A597" i="6"/>
  <c r="A598" i="7"/>
  <c r="B597" i="7"/>
  <c r="O597" i="7" s="1"/>
  <c r="A596" i="5"/>
  <c r="B595" i="5"/>
  <c r="B592" i="2"/>
  <c r="C592" i="2" s="1"/>
  <c r="A593" i="2"/>
  <c r="D591" i="2"/>
  <c r="P596" i="6" l="1"/>
  <c r="S596" i="6" s="1"/>
  <c r="R596" i="6"/>
  <c r="T596" i="6" s="1"/>
  <c r="V596" i="6" s="1"/>
  <c r="W596" i="6" s="1"/>
  <c r="X596" i="6" s="1"/>
  <c r="Q596" i="6"/>
  <c r="U596" i="6"/>
  <c r="Q597" i="7"/>
  <c r="P597" i="7"/>
  <c r="S597" i="7" s="1"/>
  <c r="R597" i="7"/>
  <c r="T597" i="7" s="1"/>
  <c r="U595" i="6"/>
  <c r="E595" i="6"/>
  <c r="G595" i="6"/>
  <c r="M595" i="6"/>
  <c r="D595" i="5"/>
  <c r="C595" i="5"/>
  <c r="V595" i="6"/>
  <c r="W595" i="6" s="1"/>
  <c r="X595" i="6" s="1"/>
  <c r="H595" i="7"/>
  <c r="I595" i="7"/>
  <c r="L595" i="7"/>
  <c r="J594" i="7"/>
  <c r="K594" i="7"/>
  <c r="M594" i="7" s="1"/>
  <c r="N594" i="7" s="1"/>
  <c r="C597" i="7"/>
  <c r="G597" i="7" s="1"/>
  <c r="D596" i="7"/>
  <c r="F596" i="7" s="1"/>
  <c r="I596" i="7" s="1"/>
  <c r="E596" i="7"/>
  <c r="L594" i="6"/>
  <c r="N594" i="6" s="1"/>
  <c r="J594" i="6"/>
  <c r="K594" i="6"/>
  <c r="I594" i="6"/>
  <c r="H593" i="6"/>
  <c r="I593" i="6"/>
  <c r="N592" i="6"/>
  <c r="D595" i="6"/>
  <c r="F595" i="6" s="1"/>
  <c r="C596" i="6"/>
  <c r="B597" i="6"/>
  <c r="O597" i="6" s="1"/>
  <c r="A598" i="6"/>
  <c r="B598" i="7"/>
  <c r="O598" i="7" s="1"/>
  <c r="A599" i="7"/>
  <c r="A597" i="5"/>
  <c r="B596" i="5"/>
  <c r="B593" i="2"/>
  <c r="C593" i="2" s="1"/>
  <c r="A594" i="2"/>
  <c r="D592" i="2"/>
  <c r="Q597" i="6" l="1"/>
  <c r="P597" i="6"/>
  <c r="S597" i="6" s="1"/>
  <c r="R597" i="6"/>
  <c r="T597" i="6" s="1"/>
  <c r="V597" i="6" s="1"/>
  <c r="W597" i="6" s="1"/>
  <c r="X597" i="6" s="1"/>
  <c r="G596" i="6"/>
  <c r="M596" i="6"/>
  <c r="U597" i="7"/>
  <c r="V597" i="7"/>
  <c r="W597" i="7" s="1"/>
  <c r="X597" i="7" s="1"/>
  <c r="C596" i="5"/>
  <c r="D596" i="5"/>
  <c r="R598" i="7"/>
  <c r="T598" i="7" s="1"/>
  <c r="V598" i="7" s="1"/>
  <c r="W598" i="7" s="1"/>
  <c r="X598" i="7" s="1"/>
  <c r="P598" i="7"/>
  <c r="S598" i="7" s="1"/>
  <c r="Q598" i="7"/>
  <c r="H596" i="7"/>
  <c r="K595" i="7"/>
  <c r="M595" i="7" s="1"/>
  <c r="N595" i="7" s="1"/>
  <c r="J595" i="7"/>
  <c r="C598" i="7"/>
  <c r="G598" i="7" s="1"/>
  <c r="E597" i="7"/>
  <c r="D597" i="7"/>
  <c r="F597" i="7" s="1"/>
  <c r="I595" i="6"/>
  <c r="H595" i="6"/>
  <c r="L595" i="6"/>
  <c r="K593" i="6"/>
  <c r="J593" i="6"/>
  <c r="L593" i="6"/>
  <c r="D596" i="6"/>
  <c r="E596" i="6"/>
  <c r="C597" i="6"/>
  <c r="A599" i="6"/>
  <c r="B598" i="6"/>
  <c r="O598" i="6" s="1"/>
  <c r="A600" i="7"/>
  <c r="B599" i="7"/>
  <c r="O599" i="7" s="1"/>
  <c r="A598" i="5"/>
  <c r="B597" i="5"/>
  <c r="A595" i="2"/>
  <c r="B594" i="2"/>
  <c r="C594" i="2" s="1"/>
  <c r="D593" i="2"/>
  <c r="U597" i="6" l="1"/>
  <c r="Q598" i="6"/>
  <c r="P598" i="6"/>
  <c r="S598" i="6"/>
  <c r="U598" i="6" s="1"/>
  <c r="R598" i="6"/>
  <c r="T598" i="6" s="1"/>
  <c r="V598" i="6" s="1"/>
  <c r="W598" i="6" s="1"/>
  <c r="X598" i="6" s="1"/>
  <c r="U598" i="7"/>
  <c r="P599" i="7"/>
  <c r="S599" i="7" s="1"/>
  <c r="U599" i="7" s="1"/>
  <c r="R599" i="7"/>
  <c r="Q599" i="7"/>
  <c r="T599" i="7"/>
  <c r="V599" i="7" s="1"/>
  <c r="W599" i="7" s="1"/>
  <c r="X599" i="7" s="1"/>
  <c r="D597" i="5"/>
  <c r="C597" i="5"/>
  <c r="G597" i="6"/>
  <c r="M597" i="6"/>
  <c r="I597" i="7"/>
  <c r="H597" i="7"/>
  <c r="J596" i="7"/>
  <c r="K596" i="7"/>
  <c r="M596" i="7" s="1"/>
  <c r="N596" i="7" s="1"/>
  <c r="L596" i="7"/>
  <c r="C599" i="7"/>
  <c r="G599" i="7" s="1"/>
  <c r="E598" i="7"/>
  <c r="D598" i="7"/>
  <c r="F598" i="7" s="1"/>
  <c r="F596" i="6"/>
  <c r="N593" i="6"/>
  <c r="K595" i="6"/>
  <c r="J595" i="6"/>
  <c r="N595" i="6" s="1"/>
  <c r="E597" i="6"/>
  <c r="D597" i="6"/>
  <c r="C598" i="6"/>
  <c r="A600" i="6"/>
  <c r="B599" i="6"/>
  <c r="O599" i="6" s="1"/>
  <c r="A601" i="7"/>
  <c r="B600" i="7"/>
  <c r="O600" i="7" s="1"/>
  <c r="A599" i="5"/>
  <c r="B598" i="5"/>
  <c r="D594" i="2"/>
  <c r="A596" i="2"/>
  <c r="B595" i="2"/>
  <c r="C595" i="2" s="1"/>
  <c r="G598" i="6" l="1"/>
  <c r="M598" i="6"/>
  <c r="R600" i="7"/>
  <c r="T600" i="7" s="1"/>
  <c r="V600" i="7" s="1"/>
  <c r="W600" i="7" s="1"/>
  <c r="X600" i="7" s="1"/>
  <c r="P600" i="7"/>
  <c r="S600" i="7" s="1"/>
  <c r="U600" i="7" s="1"/>
  <c r="Q600" i="7"/>
  <c r="C598" i="5"/>
  <c r="D598" i="5"/>
  <c r="R599" i="6"/>
  <c r="T599" i="6" s="1"/>
  <c r="Q599" i="6"/>
  <c r="P599" i="6"/>
  <c r="S599" i="6" s="1"/>
  <c r="H598" i="7"/>
  <c r="I598" i="7"/>
  <c r="K597" i="7"/>
  <c r="M597" i="7" s="1"/>
  <c r="N597" i="7" s="1"/>
  <c r="J597" i="7"/>
  <c r="L597" i="7"/>
  <c r="C600" i="7"/>
  <c r="G600" i="7" s="1"/>
  <c r="E599" i="7"/>
  <c r="D599" i="7"/>
  <c r="F599" i="7" s="1"/>
  <c r="E598" i="6"/>
  <c r="F597" i="6"/>
  <c r="H596" i="6"/>
  <c r="I596" i="6"/>
  <c r="D598" i="6"/>
  <c r="C599" i="6"/>
  <c r="B600" i="6"/>
  <c r="O600" i="6" s="1"/>
  <c r="A601" i="6"/>
  <c r="B601" i="7"/>
  <c r="O601" i="7" s="1"/>
  <c r="A602" i="7"/>
  <c r="A600" i="5"/>
  <c r="B599" i="5"/>
  <c r="D595" i="2"/>
  <c r="B596" i="2"/>
  <c r="C596" i="2" s="1"/>
  <c r="A597" i="2"/>
  <c r="P601" i="7" l="1"/>
  <c r="Q601" i="7"/>
  <c r="R601" i="7"/>
  <c r="U601" i="7" s="1"/>
  <c r="S601" i="7"/>
  <c r="V599" i="6"/>
  <c r="W599" i="6" s="1"/>
  <c r="X599" i="6" s="1"/>
  <c r="D599" i="5"/>
  <c r="C599" i="5"/>
  <c r="U599" i="6"/>
  <c r="G599" i="6"/>
  <c r="M599" i="6"/>
  <c r="R600" i="6"/>
  <c r="Q600" i="6"/>
  <c r="P600" i="6"/>
  <c r="S600" i="6" s="1"/>
  <c r="U600" i="6" s="1"/>
  <c r="I599" i="7"/>
  <c r="H599" i="7"/>
  <c r="L599" i="7"/>
  <c r="J598" i="7"/>
  <c r="L598" i="7"/>
  <c r="K598" i="7"/>
  <c r="M598" i="7" s="1"/>
  <c r="N598" i="7" s="1"/>
  <c r="C601" i="7"/>
  <c r="G601" i="7" s="1"/>
  <c r="E600" i="7"/>
  <c r="D600" i="7"/>
  <c r="F600" i="7" s="1"/>
  <c r="F598" i="6"/>
  <c r="H597" i="6"/>
  <c r="I597" i="6"/>
  <c r="K596" i="6"/>
  <c r="J596" i="6"/>
  <c r="L596" i="6"/>
  <c r="N596" i="6" s="1"/>
  <c r="D599" i="6"/>
  <c r="F599" i="6" s="1"/>
  <c r="E599" i="6"/>
  <c r="C600" i="6"/>
  <c r="B601" i="6"/>
  <c r="O601" i="6" s="1"/>
  <c r="A602" i="6"/>
  <c r="B602" i="7"/>
  <c r="O602" i="7" s="1"/>
  <c r="A603" i="7"/>
  <c r="A601" i="5"/>
  <c r="B600" i="5"/>
  <c r="A598" i="2"/>
  <c r="B597" i="2"/>
  <c r="C597" i="2" s="1"/>
  <c r="D596" i="2"/>
  <c r="T600" i="6" l="1"/>
  <c r="V600" i="6" s="1"/>
  <c r="W600" i="6" s="1"/>
  <c r="X600" i="6" s="1"/>
  <c r="Q601" i="6"/>
  <c r="P601" i="6"/>
  <c r="S601" i="6" s="1"/>
  <c r="R601" i="6"/>
  <c r="U601" i="6" s="1"/>
  <c r="G600" i="6"/>
  <c r="M600" i="6"/>
  <c r="T601" i="7"/>
  <c r="V601" i="7" s="1"/>
  <c r="W601" i="7" s="1"/>
  <c r="X601" i="7" s="1"/>
  <c r="D600" i="5"/>
  <c r="C600" i="5"/>
  <c r="R602" i="7"/>
  <c r="T602" i="7" s="1"/>
  <c r="V602" i="7" s="1"/>
  <c r="W602" i="7" s="1"/>
  <c r="X602" i="7" s="1"/>
  <c r="P602" i="7"/>
  <c r="S602" i="7" s="1"/>
  <c r="Q602" i="7"/>
  <c r="U602" i="7"/>
  <c r="I600" i="7"/>
  <c r="H600" i="7"/>
  <c r="J599" i="7"/>
  <c r="K599" i="7"/>
  <c r="M599" i="7" s="1"/>
  <c r="N599" i="7" s="1"/>
  <c r="E601" i="7"/>
  <c r="D601" i="7"/>
  <c r="F601" i="7" s="1"/>
  <c r="C602" i="7"/>
  <c r="G602" i="7" s="1"/>
  <c r="H599" i="6"/>
  <c r="I599" i="6"/>
  <c r="J597" i="6"/>
  <c r="K597" i="6"/>
  <c r="L597" i="6"/>
  <c r="N597" i="6" s="1"/>
  <c r="I598" i="6"/>
  <c r="H598" i="6"/>
  <c r="E600" i="6"/>
  <c r="D600" i="6"/>
  <c r="C601" i="6"/>
  <c r="A603" i="6"/>
  <c r="B602" i="6"/>
  <c r="O602" i="6" s="1"/>
  <c r="B603" i="7"/>
  <c r="O603" i="7" s="1"/>
  <c r="A604" i="7"/>
  <c r="A602" i="5"/>
  <c r="B601" i="5"/>
  <c r="A599" i="2"/>
  <c r="B598" i="2"/>
  <c r="C598" i="2" s="1"/>
  <c r="D597" i="2"/>
  <c r="R602" i="6" l="1"/>
  <c r="Q602" i="6"/>
  <c r="P602" i="6"/>
  <c r="S602" i="6" s="1"/>
  <c r="U602" i="6" s="1"/>
  <c r="Q603" i="7"/>
  <c r="P603" i="7"/>
  <c r="S603" i="7" s="1"/>
  <c r="R603" i="7"/>
  <c r="T603" i="7" s="1"/>
  <c r="V603" i="7" s="1"/>
  <c r="W603" i="7" s="1"/>
  <c r="X603" i="7" s="1"/>
  <c r="D601" i="5"/>
  <c r="C601" i="5"/>
  <c r="T601" i="6"/>
  <c r="V601" i="6" s="1"/>
  <c r="W601" i="6" s="1"/>
  <c r="X601" i="6" s="1"/>
  <c r="G601" i="6"/>
  <c r="M601" i="6"/>
  <c r="H601" i="7"/>
  <c r="I601" i="7"/>
  <c r="L601" i="7"/>
  <c r="J601" i="7"/>
  <c r="K601" i="7"/>
  <c r="M601" i="7" s="1"/>
  <c r="N601" i="7" s="1"/>
  <c r="J600" i="7"/>
  <c r="K600" i="7"/>
  <c r="M600" i="7" s="1"/>
  <c r="N600" i="7" s="1"/>
  <c r="L600" i="7"/>
  <c r="D602" i="7"/>
  <c r="F602" i="7" s="1"/>
  <c r="E602" i="7"/>
  <c r="C603" i="7"/>
  <c r="G603" i="7" s="1"/>
  <c r="F600" i="6"/>
  <c r="K598" i="6"/>
  <c r="J598" i="6"/>
  <c r="L598" i="6"/>
  <c r="N598" i="6" s="1"/>
  <c r="J599" i="6"/>
  <c r="K599" i="6"/>
  <c r="L599" i="6"/>
  <c r="N599" i="6" s="1"/>
  <c r="D601" i="6"/>
  <c r="E601" i="6"/>
  <c r="C602" i="6"/>
  <c r="A604" i="6"/>
  <c r="B603" i="6"/>
  <c r="O603" i="6" s="1"/>
  <c r="A605" i="7"/>
  <c r="B604" i="7"/>
  <c r="O604" i="7" s="1"/>
  <c r="A603" i="5"/>
  <c r="B602" i="5"/>
  <c r="A600" i="2"/>
  <c r="B599" i="2"/>
  <c r="C599" i="2" s="1"/>
  <c r="D598" i="2"/>
  <c r="G602" i="6" l="1"/>
  <c r="M602" i="6"/>
  <c r="T602" i="6"/>
  <c r="V602" i="6" s="1"/>
  <c r="W602" i="6" s="1"/>
  <c r="X602" i="6" s="1"/>
  <c r="R604" i="7"/>
  <c r="Q604" i="7"/>
  <c r="P604" i="7"/>
  <c r="S604" i="7" s="1"/>
  <c r="T604" i="7"/>
  <c r="V604" i="7" s="1"/>
  <c r="W604" i="7" s="1"/>
  <c r="X604" i="7" s="1"/>
  <c r="U604" i="7"/>
  <c r="D602" i="5"/>
  <c r="C602" i="5"/>
  <c r="Q603" i="6"/>
  <c r="U603" i="6" s="1"/>
  <c r="P603" i="6"/>
  <c r="S603" i="6" s="1"/>
  <c r="R603" i="6"/>
  <c r="U603" i="7"/>
  <c r="H602" i="7"/>
  <c r="I602" i="7"/>
  <c r="L602" i="7"/>
  <c r="C604" i="7"/>
  <c r="G604" i="7" s="1"/>
  <c r="D603" i="7"/>
  <c r="F603" i="7" s="1"/>
  <c r="E603" i="7"/>
  <c r="F601" i="6"/>
  <c r="H600" i="6"/>
  <c r="I600" i="6"/>
  <c r="E602" i="6"/>
  <c r="F602" i="6"/>
  <c r="I602" i="6" s="1"/>
  <c r="D602" i="6"/>
  <c r="C603" i="6"/>
  <c r="B604" i="6"/>
  <c r="O604" i="6" s="1"/>
  <c r="A605" i="6"/>
  <c r="B605" i="7"/>
  <c r="O605" i="7" s="1"/>
  <c r="A606" i="7"/>
  <c r="A604" i="5"/>
  <c r="B603" i="5"/>
  <c r="B600" i="2"/>
  <c r="C600" i="2" s="1"/>
  <c r="A601" i="2"/>
  <c r="D599" i="2"/>
  <c r="G603" i="6" l="1"/>
  <c r="M603" i="6"/>
  <c r="Q605" i="7"/>
  <c r="R605" i="7"/>
  <c r="U605" i="7" s="1"/>
  <c r="P605" i="7"/>
  <c r="S605" i="7" s="1"/>
  <c r="D603" i="5"/>
  <c r="C603" i="5"/>
  <c r="T603" i="6"/>
  <c r="V603" i="6" s="1"/>
  <c r="W603" i="6" s="1"/>
  <c r="X603" i="6" s="1"/>
  <c r="P604" i="6"/>
  <c r="S604" i="6"/>
  <c r="R604" i="6"/>
  <c r="U604" i="6"/>
  <c r="Q604" i="6"/>
  <c r="T604" i="6"/>
  <c r="V604" i="6" s="1"/>
  <c r="W604" i="6" s="1"/>
  <c r="X604" i="6" s="1"/>
  <c r="I603" i="7"/>
  <c r="H603" i="7"/>
  <c r="L603" i="7"/>
  <c r="K602" i="7"/>
  <c r="M602" i="7" s="1"/>
  <c r="N602" i="7" s="1"/>
  <c r="J602" i="7"/>
  <c r="C605" i="7"/>
  <c r="G605" i="7" s="1"/>
  <c r="D604" i="7"/>
  <c r="F604" i="7" s="1"/>
  <c r="E604" i="7"/>
  <c r="H602" i="6"/>
  <c r="K600" i="6"/>
  <c r="J600" i="6"/>
  <c r="L600" i="6"/>
  <c r="I601" i="6"/>
  <c r="H601" i="6"/>
  <c r="E603" i="6"/>
  <c r="F603" i="6"/>
  <c r="H603" i="6" s="1"/>
  <c r="D603" i="6"/>
  <c r="C604" i="6"/>
  <c r="B605" i="6"/>
  <c r="O605" i="6" s="1"/>
  <c r="A606" i="6"/>
  <c r="B606" i="7"/>
  <c r="O606" i="7" s="1"/>
  <c r="A607" i="7"/>
  <c r="A605" i="5"/>
  <c r="B604" i="5"/>
  <c r="D600" i="2"/>
  <c r="B601" i="2"/>
  <c r="C601" i="2" s="1"/>
  <c r="A602" i="2"/>
  <c r="R605" i="6" l="1"/>
  <c r="Q605" i="6"/>
  <c r="P605" i="6"/>
  <c r="S605" i="6" s="1"/>
  <c r="T605" i="6" s="1"/>
  <c r="V605" i="6" s="1"/>
  <c r="W605" i="6" s="1"/>
  <c r="X605" i="6" s="1"/>
  <c r="U605" i="6"/>
  <c r="T605" i="7"/>
  <c r="V605" i="7" s="1"/>
  <c r="W605" i="7" s="1"/>
  <c r="X605" i="7" s="1"/>
  <c r="C604" i="5"/>
  <c r="D604" i="5"/>
  <c r="G604" i="6"/>
  <c r="M604" i="6"/>
  <c r="R606" i="7"/>
  <c r="P606" i="7"/>
  <c r="S606" i="7" s="1"/>
  <c r="Q606" i="7"/>
  <c r="T606" i="7" s="1"/>
  <c r="V606" i="7" s="1"/>
  <c r="W606" i="7" s="1"/>
  <c r="X606" i="7" s="1"/>
  <c r="H604" i="7"/>
  <c r="I604" i="7"/>
  <c r="J603" i="7"/>
  <c r="K603" i="7"/>
  <c r="M603" i="7" s="1"/>
  <c r="N603" i="7" s="1"/>
  <c r="C606" i="7"/>
  <c r="G606" i="7" s="1"/>
  <c r="E605" i="7"/>
  <c r="D605" i="7"/>
  <c r="F605" i="7" s="1"/>
  <c r="K603" i="6"/>
  <c r="J603" i="6"/>
  <c r="L603" i="6"/>
  <c r="N603" i="6" s="1"/>
  <c r="K601" i="6"/>
  <c r="J601" i="6"/>
  <c r="L601" i="6"/>
  <c r="I603" i="6"/>
  <c r="J602" i="6"/>
  <c r="K602" i="6"/>
  <c r="N600" i="6"/>
  <c r="L602" i="6"/>
  <c r="N602" i="6" s="1"/>
  <c r="E604" i="6"/>
  <c r="F604" i="6"/>
  <c r="H604" i="6" s="1"/>
  <c r="D604" i="6"/>
  <c r="C605" i="6"/>
  <c r="A607" i="6"/>
  <c r="B606" i="6"/>
  <c r="O606" i="6" s="1"/>
  <c r="B607" i="7"/>
  <c r="O607" i="7" s="1"/>
  <c r="A608" i="7"/>
  <c r="A606" i="5"/>
  <c r="B605" i="5"/>
  <c r="A603" i="2"/>
  <c r="B602" i="2"/>
  <c r="C602" i="2" s="1"/>
  <c r="D601" i="2"/>
  <c r="G605" i="6" l="1"/>
  <c r="M605" i="6"/>
  <c r="C605" i="5"/>
  <c r="D605" i="5"/>
  <c r="P606" i="6"/>
  <c r="S606" i="6"/>
  <c r="R606" i="6"/>
  <c r="Q606" i="6"/>
  <c r="U606" i="7"/>
  <c r="Q607" i="7"/>
  <c r="R607" i="7"/>
  <c r="T607" i="7" s="1"/>
  <c r="V607" i="7" s="1"/>
  <c r="W607" i="7" s="1"/>
  <c r="X607" i="7" s="1"/>
  <c r="P607" i="7"/>
  <c r="S607" i="7" s="1"/>
  <c r="H605" i="7"/>
  <c r="I605" i="7"/>
  <c r="L605" i="7"/>
  <c r="K604" i="7"/>
  <c r="M604" i="7" s="1"/>
  <c r="N604" i="7" s="1"/>
  <c r="L604" i="7"/>
  <c r="J604" i="7"/>
  <c r="C607" i="7"/>
  <c r="G607" i="7" s="1"/>
  <c r="E606" i="7"/>
  <c r="D606" i="7"/>
  <c r="F606" i="7" s="1"/>
  <c r="K604" i="6"/>
  <c r="J604" i="6"/>
  <c r="L604" i="6"/>
  <c r="N604" i="6" s="1"/>
  <c r="I604" i="6"/>
  <c r="E605" i="6"/>
  <c r="N601" i="6"/>
  <c r="D605" i="6"/>
  <c r="C606" i="6"/>
  <c r="A608" i="6"/>
  <c r="B607" i="6"/>
  <c r="O607" i="6" s="1"/>
  <c r="A609" i="7"/>
  <c r="B608" i="7"/>
  <c r="O608" i="7" s="1"/>
  <c r="A607" i="5"/>
  <c r="B606" i="5"/>
  <c r="A604" i="2"/>
  <c r="B603" i="2"/>
  <c r="C603" i="2" s="1"/>
  <c r="D602" i="2"/>
  <c r="G606" i="6" l="1"/>
  <c r="M606" i="6"/>
  <c r="U607" i="7"/>
  <c r="T606" i="6"/>
  <c r="V606" i="6" s="1"/>
  <c r="W606" i="6" s="1"/>
  <c r="X606" i="6" s="1"/>
  <c r="R608" i="7"/>
  <c r="T608" i="7" s="1"/>
  <c r="V608" i="7" s="1"/>
  <c r="W608" i="7" s="1"/>
  <c r="X608" i="7" s="1"/>
  <c r="P608" i="7"/>
  <c r="S608" i="7" s="1"/>
  <c r="Q608" i="7"/>
  <c r="U608" i="7" s="1"/>
  <c r="Q607" i="6"/>
  <c r="P607" i="6"/>
  <c r="S607" i="6" s="1"/>
  <c r="R607" i="6"/>
  <c r="D606" i="5"/>
  <c r="C606" i="5"/>
  <c r="U606" i="6"/>
  <c r="I606" i="7"/>
  <c r="H606" i="7"/>
  <c r="K605" i="7"/>
  <c r="M605" i="7" s="1"/>
  <c r="N605" i="7" s="1"/>
  <c r="J605" i="7"/>
  <c r="C608" i="7"/>
  <c r="G608" i="7" s="1"/>
  <c r="D607" i="7"/>
  <c r="F607" i="7" s="1"/>
  <c r="E607" i="7"/>
  <c r="F605" i="6"/>
  <c r="F606" i="6"/>
  <c r="H606" i="6" s="1"/>
  <c r="D606" i="6"/>
  <c r="E606" i="6"/>
  <c r="C607" i="6"/>
  <c r="B608" i="6"/>
  <c r="O608" i="6" s="1"/>
  <c r="A609" i="6"/>
  <c r="A610" i="7"/>
  <c r="B609" i="7"/>
  <c r="O609" i="7" s="1"/>
  <c r="A608" i="5"/>
  <c r="B607" i="5"/>
  <c r="B604" i="2"/>
  <c r="C604" i="2" s="1"/>
  <c r="A605" i="2"/>
  <c r="D603" i="2"/>
  <c r="T607" i="6" l="1"/>
  <c r="V607" i="6" s="1"/>
  <c r="W607" i="6" s="1"/>
  <c r="X607" i="6" s="1"/>
  <c r="U607" i="6"/>
  <c r="D607" i="5"/>
  <c r="C607" i="5"/>
  <c r="P608" i="6"/>
  <c r="S608" i="6" s="1"/>
  <c r="R608" i="6"/>
  <c r="Q608" i="6"/>
  <c r="T608" i="6" s="1"/>
  <c r="V608" i="6" s="1"/>
  <c r="W608" i="6" s="1"/>
  <c r="X608" i="6" s="1"/>
  <c r="U608" i="6"/>
  <c r="Q609" i="7"/>
  <c r="R609" i="7"/>
  <c r="U609" i="7" s="1"/>
  <c r="P609" i="7"/>
  <c r="S609" i="7" s="1"/>
  <c r="E607" i="6"/>
  <c r="G607" i="6"/>
  <c r="M607" i="6"/>
  <c r="H607" i="7"/>
  <c r="I607" i="7"/>
  <c r="L607" i="7"/>
  <c r="J606" i="7"/>
  <c r="K606" i="7"/>
  <c r="M606" i="7" s="1"/>
  <c r="N606" i="7" s="1"/>
  <c r="L606" i="7"/>
  <c r="C609" i="7"/>
  <c r="G609" i="7" s="1"/>
  <c r="E608" i="7"/>
  <c r="D608" i="7"/>
  <c r="L606" i="6"/>
  <c r="N606" i="6" s="1"/>
  <c r="J606" i="6"/>
  <c r="K606" i="6"/>
  <c r="I606" i="6"/>
  <c r="I605" i="6"/>
  <c r="H605" i="6"/>
  <c r="D607" i="6"/>
  <c r="C608" i="6"/>
  <c r="A610" i="6"/>
  <c r="B609" i="6"/>
  <c r="O609" i="6" s="1"/>
  <c r="B610" i="7"/>
  <c r="O610" i="7" s="1"/>
  <c r="A611" i="7"/>
  <c r="A609" i="5"/>
  <c r="B608" i="5"/>
  <c r="D604" i="2"/>
  <c r="B605" i="2"/>
  <c r="C605" i="2" s="1"/>
  <c r="A606" i="2"/>
  <c r="P609" i="6" l="1"/>
  <c r="S609" i="6" s="1"/>
  <c r="R609" i="6"/>
  <c r="U609" i="6" s="1"/>
  <c r="Q609" i="6"/>
  <c r="T609" i="6"/>
  <c r="V609" i="6" s="1"/>
  <c r="W609" i="6" s="1"/>
  <c r="X609" i="6" s="1"/>
  <c r="G608" i="6"/>
  <c r="M608" i="6"/>
  <c r="T609" i="7"/>
  <c r="V609" i="7" s="1"/>
  <c r="W609" i="7" s="1"/>
  <c r="X609" i="7" s="1"/>
  <c r="D608" i="5"/>
  <c r="C608" i="5"/>
  <c r="R610" i="7"/>
  <c r="T610" i="7" s="1"/>
  <c r="V610" i="7" s="1"/>
  <c r="W610" i="7" s="1"/>
  <c r="X610" i="7" s="1"/>
  <c r="P610" i="7"/>
  <c r="S610" i="7" s="1"/>
  <c r="U610" i="7" s="1"/>
  <c r="Q610" i="7"/>
  <c r="F608" i="7"/>
  <c r="K607" i="7"/>
  <c r="M607" i="7" s="1"/>
  <c r="N607" i="7" s="1"/>
  <c r="J607" i="7"/>
  <c r="E609" i="7"/>
  <c r="D609" i="7"/>
  <c r="F609" i="7" s="1"/>
  <c r="C610" i="7"/>
  <c r="G610" i="7" s="1"/>
  <c r="F607" i="6"/>
  <c r="J605" i="6"/>
  <c r="K605" i="6"/>
  <c r="L605" i="6"/>
  <c r="D608" i="6"/>
  <c r="E608" i="6"/>
  <c r="C609" i="6"/>
  <c r="A611" i="6"/>
  <c r="B610" i="6"/>
  <c r="O610" i="6" s="1"/>
  <c r="A612" i="7"/>
  <c r="B611" i="7"/>
  <c r="O611" i="7" s="1"/>
  <c r="A610" i="5"/>
  <c r="B609" i="5"/>
  <c r="A607" i="2"/>
  <c r="B606" i="2"/>
  <c r="C606" i="2" s="1"/>
  <c r="D605" i="2"/>
  <c r="E609" i="6" l="1"/>
  <c r="G609" i="6"/>
  <c r="M609" i="6"/>
  <c r="C609" i="5"/>
  <c r="D609" i="5"/>
  <c r="Q610" i="6"/>
  <c r="P610" i="6"/>
  <c r="S610" i="6" s="1"/>
  <c r="R610" i="6"/>
  <c r="U610" i="6" s="1"/>
  <c r="Q611" i="7"/>
  <c r="R611" i="7"/>
  <c r="U611" i="7" s="1"/>
  <c r="P611" i="7"/>
  <c r="S611" i="7" s="1"/>
  <c r="H609" i="7"/>
  <c r="I609" i="7"/>
  <c r="I608" i="7"/>
  <c r="H608" i="7"/>
  <c r="C611" i="7"/>
  <c r="G611" i="7" s="1"/>
  <c r="E610" i="7"/>
  <c r="D610" i="7"/>
  <c r="F610" i="7" s="1"/>
  <c r="H607" i="6"/>
  <c r="I607" i="6"/>
  <c r="F608" i="6"/>
  <c r="N605" i="6"/>
  <c r="D609" i="6"/>
  <c r="F609" i="6" s="1"/>
  <c r="C610" i="6"/>
  <c r="A612" i="6"/>
  <c r="B611" i="6"/>
  <c r="O611" i="6" s="1"/>
  <c r="A613" i="7"/>
  <c r="B612" i="7"/>
  <c r="O612" i="7" s="1"/>
  <c r="A611" i="5"/>
  <c r="B610" i="5"/>
  <c r="D606" i="2"/>
  <c r="B607" i="2"/>
  <c r="C607" i="2" s="1"/>
  <c r="A608" i="2"/>
  <c r="T610" i="6" l="1"/>
  <c r="V610" i="6" s="1"/>
  <c r="W610" i="6" s="1"/>
  <c r="X610" i="6" s="1"/>
  <c r="R612" i="7"/>
  <c r="Q612" i="7"/>
  <c r="T612" i="7" s="1"/>
  <c r="V612" i="7" s="1"/>
  <c r="W612" i="7" s="1"/>
  <c r="X612" i="7" s="1"/>
  <c r="P612" i="7"/>
  <c r="S612" i="7" s="1"/>
  <c r="T611" i="7"/>
  <c r="V611" i="7" s="1"/>
  <c r="W611" i="7" s="1"/>
  <c r="X611" i="7" s="1"/>
  <c r="G610" i="6"/>
  <c r="M610" i="6"/>
  <c r="D610" i="5"/>
  <c r="C610" i="5"/>
  <c r="R611" i="6"/>
  <c r="U611" i="6" s="1"/>
  <c r="Q611" i="6"/>
  <c r="P611" i="6"/>
  <c r="S611" i="6" s="1"/>
  <c r="T611" i="6"/>
  <c r="H610" i="7"/>
  <c r="I610" i="7"/>
  <c r="L610" i="7"/>
  <c r="J608" i="7"/>
  <c r="K608" i="7"/>
  <c r="M608" i="7" s="1"/>
  <c r="N608" i="7" s="1"/>
  <c r="L608" i="7"/>
  <c r="J609" i="7"/>
  <c r="K609" i="7"/>
  <c r="M609" i="7" s="1"/>
  <c r="N609" i="7" s="1"/>
  <c r="L609" i="7"/>
  <c r="D611" i="7"/>
  <c r="E611" i="7"/>
  <c r="C612" i="7"/>
  <c r="G612" i="7" s="1"/>
  <c r="I609" i="6"/>
  <c r="H609" i="6"/>
  <c r="J607" i="6"/>
  <c r="K607" i="6"/>
  <c r="L607" i="6"/>
  <c r="N607" i="6" s="1"/>
  <c r="E610" i="6"/>
  <c r="H608" i="6"/>
  <c r="I608" i="6"/>
  <c r="D610" i="6"/>
  <c r="F610" i="6" s="1"/>
  <c r="C611" i="6"/>
  <c r="B612" i="6"/>
  <c r="O612" i="6" s="1"/>
  <c r="A613" i="6"/>
  <c r="A614" i="7"/>
  <c r="B613" i="7"/>
  <c r="O613" i="7" s="1"/>
  <c r="A612" i="5"/>
  <c r="B611" i="5"/>
  <c r="B608" i="2"/>
  <c r="C608" i="2" s="1"/>
  <c r="A609" i="2"/>
  <c r="D607" i="2"/>
  <c r="C611" i="5" l="1"/>
  <c r="D611" i="5"/>
  <c r="P612" i="6"/>
  <c r="S612" i="6" s="1"/>
  <c r="R612" i="6"/>
  <c r="T612" i="6" s="1"/>
  <c r="Q612" i="6"/>
  <c r="U612" i="7"/>
  <c r="Q613" i="7"/>
  <c r="P613" i="7"/>
  <c r="S613" i="7" s="1"/>
  <c r="R613" i="7"/>
  <c r="U613" i="7" s="1"/>
  <c r="T613" i="7"/>
  <c r="V613" i="7" s="1"/>
  <c r="W613" i="7" s="1"/>
  <c r="X613" i="7" s="1"/>
  <c r="G611" i="6"/>
  <c r="M611" i="6"/>
  <c r="V611" i="6"/>
  <c r="W611" i="6" s="1"/>
  <c r="X611" i="6" s="1"/>
  <c r="F611" i="7"/>
  <c r="K610" i="7"/>
  <c r="M610" i="7" s="1"/>
  <c r="N610" i="7" s="1"/>
  <c r="J610" i="7"/>
  <c r="D612" i="7"/>
  <c r="F612" i="7" s="1"/>
  <c r="E612" i="7"/>
  <c r="C613" i="7"/>
  <c r="G613" i="7" s="1"/>
  <c r="I610" i="6"/>
  <c r="H610" i="6"/>
  <c r="L610" i="6" s="1"/>
  <c r="J609" i="6"/>
  <c r="L609" i="6"/>
  <c r="N609" i="6" s="1"/>
  <c r="K609" i="6"/>
  <c r="J608" i="6"/>
  <c r="K608" i="6"/>
  <c r="L608" i="6"/>
  <c r="N608" i="6" s="1"/>
  <c r="E611" i="6"/>
  <c r="F611" i="6"/>
  <c r="I611" i="6" s="1"/>
  <c r="D611" i="6"/>
  <c r="C612" i="6"/>
  <c r="B613" i="6"/>
  <c r="O613" i="6" s="1"/>
  <c r="A614" i="6"/>
  <c r="B614" i="7"/>
  <c r="O614" i="7" s="1"/>
  <c r="A615" i="7"/>
  <c r="A613" i="5"/>
  <c r="B612" i="5"/>
  <c r="B609" i="2"/>
  <c r="C609" i="2" s="1"/>
  <c r="A610" i="2"/>
  <c r="D608" i="2"/>
  <c r="D612" i="5" l="1"/>
  <c r="C612" i="5"/>
  <c r="Q613" i="6"/>
  <c r="P613" i="6"/>
  <c r="S613" i="6" s="1"/>
  <c r="R613" i="6"/>
  <c r="U613" i="6" s="1"/>
  <c r="U612" i="6"/>
  <c r="E612" i="6"/>
  <c r="G612" i="6"/>
  <c r="M612" i="6"/>
  <c r="R614" i="7"/>
  <c r="T614" i="7" s="1"/>
  <c r="V614" i="7" s="1"/>
  <c r="W614" i="7" s="1"/>
  <c r="X614" i="7" s="1"/>
  <c r="P614" i="7"/>
  <c r="S614" i="7" s="1"/>
  <c r="U614" i="7" s="1"/>
  <c r="Q614" i="7"/>
  <c r="V612" i="6"/>
  <c r="W612" i="6" s="1"/>
  <c r="X612" i="6" s="1"/>
  <c r="I612" i="7"/>
  <c r="H611" i="7"/>
  <c r="I611" i="7"/>
  <c r="H612" i="7"/>
  <c r="C614" i="7"/>
  <c r="G614" i="7" s="1"/>
  <c r="E613" i="7"/>
  <c r="D613" i="7"/>
  <c r="F613" i="7" s="1"/>
  <c r="N610" i="6"/>
  <c r="H611" i="6"/>
  <c r="J610" i="6"/>
  <c r="K610" i="6"/>
  <c r="D612" i="6"/>
  <c r="C613" i="6"/>
  <c r="A615" i="6"/>
  <c r="B614" i="6"/>
  <c r="O614" i="6" s="1"/>
  <c r="A616" i="7"/>
  <c r="B615" i="7"/>
  <c r="O615" i="7" s="1"/>
  <c r="A614" i="5"/>
  <c r="B613" i="5"/>
  <c r="A611" i="2"/>
  <c r="B610" i="2"/>
  <c r="C610" i="2" s="1"/>
  <c r="D609" i="2"/>
  <c r="C613" i="5" l="1"/>
  <c r="D613" i="5"/>
  <c r="R614" i="6"/>
  <c r="U614" i="6" s="1"/>
  <c r="Q614" i="6"/>
  <c r="P614" i="6"/>
  <c r="S614" i="6" s="1"/>
  <c r="T614" i="6" s="1"/>
  <c r="R615" i="7"/>
  <c r="Q615" i="7"/>
  <c r="T615" i="7" s="1"/>
  <c r="V615" i="7" s="1"/>
  <c r="W615" i="7" s="1"/>
  <c r="X615" i="7" s="1"/>
  <c r="P615" i="7"/>
  <c r="S615" i="7" s="1"/>
  <c r="U615" i="7"/>
  <c r="G613" i="6"/>
  <c r="M613" i="6"/>
  <c r="T613" i="6"/>
  <c r="V613" i="6" s="1"/>
  <c r="W613" i="6" s="1"/>
  <c r="X613" i="6" s="1"/>
  <c r="I613" i="7"/>
  <c r="H613" i="7"/>
  <c r="K611" i="7"/>
  <c r="M611" i="7" s="1"/>
  <c r="N611" i="7" s="1"/>
  <c r="J611" i="7"/>
  <c r="L611" i="7"/>
  <c r="K612" i="7"/>
  <c r="M612" i="7" s="1"/>
  <c r="N612" i="7" s="1"/>
  <c r="J612" i="7"/>
  <c r="L612" i="7"/>
  <c r="C615" i="7"/>
  <c r="G615" i="7" s="1"/>
  <c r="E614" i="7"/>
  <c r="D614" i="7"/>
  <c r="F612" i="6"/>
  <c r="J611" i="6"/>
  <c r="K611" i="6"/>
  <c r="L611" i="6"/>
  <c r="N611" i="6" s="1"/>
  <c r="E613" i="6"/>
  <c r="D613" i="6"/>
  <c r="F613" i="6" s="1"/>
  <c r="C614" i="6"/>
  <c r="B615" i="6"/>
  <c r="O615" i="6" s="1"/>
  <c r="A616" i="6"/>
  <c r="A617" i="7"/>
  <c r="B616" i="7"/>
  <c r="O616" i="7" s="1"/>
  <c r="A615" i="5"/>
  <c r="B614" i="5"/>
  <c r="D610" i="2"/>
  <c r="B611" i="2"/>
  <c r="C611" i="2" s="1"/>
  <c r="A612" i="2"/>
  <c r="R615" i="6" l="1"/>
  <c r="Q615" i="6"/>
  <c r="P615" i="6"/>
  <c r="S615" i="6" s="1"/>
  <c r="U615" i="6" s="1"/>
  <c r="R616" i="7"/>
  <c r="P616" i="7"/>
  <c r="S616" i="7" s="1"/>
  <c r="Q616" i="7"/>
  <c r="T616" i="7"/>
  <c r="G614" i="6"/>
  <c r="M614" i="6"/>
  <c r="D614" i="5"/>
  <c r="C614" i="5"/>
  <c r="V614" i="6"/>
  <c r="W614" i="6" s="1"/>
  <c r="X614" i="6" s="1"/>
  <c r="F614" i="7"/>
  <c r="K613" i="7"/>
  <c r="M613" i="7" s="1"/>
  <c r="N613" i="7" s="1"/>
  <c r="J613" i="7"/>
  <c r="L613" i="7"/>
  <c r="C616" i="7"/>
  <c r="G616" i="7" s="1"/>
  <c r="E615" i="7"/>
  <c r="D615" i="7"/>
  <c r="F615" i="7" s="1"/>
  <c r="H613" i="6"/>
  <c r="L613" i="6" s="1"/>
  <c r="I613" i="6"/>
  <c r="I612" i="6"/>
  <c r="H612" i="6"/>
  <c r="E614" i="6"/>
  <c r="D614" i="6"/>
  <c r="C615" i="6"/>
  <c r="B616" i="6"/>
  <c r="O616" i="6" s="1"/>
  <c r="A617" i="6"/>
  <c r="B617" i="7"/>
  <c r="O617" i="7" s="1"/>
  <c r="A618" i="7"/>
  <c r="A616" i="5"/>
  <c r="B615" i="5"/>
  <c r="B612" i="2"/>
  <c r="C612" i="2" s="1"/>
  <c r="A613" i="2"/>
  <c r="D611" i="2"/>
  <c r="P617" i="7" l="1"/>
  <c r="Q617" i="7"/>
  <c r="R617" i="7"/>
  <c r="U617" i="7" s="1"/>
  <c r="S617" i="7"/>
  <c r="V616" i="7"/>
  <c r="W616" i="7" s="1"/>
  <c r="X616" i="7" s="1"/>
  <c r="G615" i="6"/>
  <c r="M615" i="6"/>
  <c r="D615" i="5"/>
  <c r="C615" i="5"/>
  <c r="Q616" i="6"/>
  <c r="P616" i="6"/>
  <c r="S616" i="6" s="1"/>
  <c r="T616" i="6"/>
  <c r="U616" i="6"/>
  <c r="R616" i="6"/>
  <c r="U616" i="7"/>
  <c r="T615" i="6"/>
  <c r="V615" i="6" s="1"/>
  <c r="W615" i="6" s="1"/>
  <c r="X615" i="6" s="1"/>
  <c r="H615" i="7"/>
  <c r="K615" i="7" s="1"/>
  <c r="M615" i="7" s="1"/>
  <c r="N615" i="7" s="1"/>
  <c r="I615" i="7"/>
  <c r="J615" i="7"/>
  <c r="H614" i="7"/>
  <c r="I614" i="7"/>
  <c r="C617" i="7"/>
  <c r="G617" i="7" s="1"/>
  <c r="D616" i="7"/>
  <c r="F616" i="7" s="1"/>
  <c r="I616" i="7" s="1"/>
  <c r="E616" i="7"/>
  <c r="F614" i="6"/>
  <c r="J612" i="6"/>
  <c r="K612" i="6"/>
  <c r="L612" i="6"/>
  <c r="J613" i="6"/>
  <c r="N613" i="6" s="1"/>
  <c r="K613" i="6"/>
  <c r="D615" i="6"/>
  <c r="E615" i="6"/>
  <c r="C616" i="6"/>
  <c r="B617" i="6"/>
  <c r="O617" i="6" s="1"/>
  <c r="A618" i="6"/>
  <c r="B618" i="7"/>
  <c r="O618" i="7" s="1"/>
  <c r="A619" i="7"/>
  <c r="A617" i="5"/>
  <c r="B616" i="5"/>
  <c r="A614" i="2"/>
  <c r="B613" i="2"/>
  <c r="C613" i="2" s="1"/>
  <c r="D612" i="2"/>
  <c r="R618" i="7" l="1"/>
  <c r="P618" i="7"/>
  <c r="S618" i="7" s="1"/>
  <c r="Q618" i="7"/>
  <c r="U618" i="7" s="1"/>
  <c r="T618" i="7"/>
  <c r="V618" i="7" s="1"/>
  <c r="W618" i="7" s="1"/>
  <c r="X618" i="7" s="1"/>
  <c r="E616" i="6"/>
  <c r="G616" i="6"/>
  <c r="M616" i="6"/>
  <c r="C616" i="5"/>
  <c r="D616" i="5"/>
  <c r="T617" i="7"/>
  <c r="V617" i="7" s="1"/>
  <c r="W617" i="7" s="1"/>
  <c r="X617" i="7" s="1"/>
  <c r="Q617" i="6"/>
  <c r="T617" i="6" s="1"/>
  <c r="V617" i="6" s="1"/>
  <c r="W617" i="6" s="1"/>
  <c r="X617" i="6" s="1"/>
  <c r="P617" i="6"/>
  <c r="S617" i="6" s="1"/>
  <c r="R617" i="6"/>
  <c r="V616" i="6"/>
  <c r="W616" i="6" s="1"/>
  <c r="X616" i="6" s="1"/>
  <c r="H616" i="7"/>
  <c r="J616" i="7" s="1"/>
  <c r="L615" i="7"/>
  <c r="L616" i="7"/>
  <c r="J614" i="7"/>
  <c r="K614" i="7"/>
  <c r="M614" i="7" s="1"/>
  <c r="N614" i="7" s="1"/>
  <c r="L614" i="7"/>
  <c r="K616" i="7"/>
  <c r="M616" i="7" s="1"/>
  <c r="N616" i="7" s="1"/>
  <c r="E617" i="7"/>
  <c r="D617" i="7"/>
  <c r="C618" i="7"/>
  <c r="G618" i="7" s="1"/>
  <c r="F615" i="6"/>
  <c r="H614" i="6"/>
  <c r="I614" i="6"/>
  <c r="N612" i="6"/>
  <c r="D616" i="6"/>
  <c r="F616" i="6" s="1"/>
  <c r="C617" i="6"/>
  <c r="B618" i="6"/>
  <c r="O618" i="6" s="1"/>
  <c r="A619" i="6"/>
  <c r="B619" i="7"/>
  <c r="O619" i="7" s="1"/>
  <c r="A620" i="7"/>
  <c r="A618" i="5"/>
  <c r="B617" i="5"/>
  <c r="D613" i="2"/>
  <c r="B614" i="2"/>
  <c r="C614" i="2" s="1"/>
  <c r="A615" i="2"/>
  <c r="Q619" i="7" l="1"/>
  <c r="P619" i="7"/>
  <c r="S619" i="7" s="1"/>
  <c r="R619" i="7"/>
  <c r="T619" i="7" s="1"/>
  <c r="V619" i="7" s="1"/>
  <c r="W619" i="7" s="1"/>
  <c r="X619" i="7" s="1"/>
  <c r="U619" i="7"/>
  <c r="D617" i="5"/>
  <c r="C617" i="5"/>
  <c r="U617" i="6"/>
  <c r="G617" i="6"/>
  <c r="M617" i="6"/>
  <c r="Q618" i="6"/>
  <c r="P618" i="6"/>
  <c r="S618" i="6" s="1"/>
  <c r="U618" i="6" s="1"/>
  <c r="R618" i="6"/>
  <c r="F617" i="7"/>
  <c r="D618" i="7"/>
  <c r="F618" i="7" s="1"/>
  <c r="E618" i="7"/>
  <c r="C619" i="7"/>
  <c r="G619" i="7" s="1"/>
  <c r="H616" i="6"/>
  <c r="I616" i="6"/>
  <c r="K614" i="6"/>
  <c r="J614" i="6"/>
  <c r="L614" i="6"/>
  <c r="I615" i="6"/>
  <c r="H615" i="6"/>
  <c r="E617" i="6"/>
  <c r="F617" i="6"/>
  <c r="D617" i="6"/>
  <c r="H617" i="6"/>
  <c r="L617" i="6" s="1"/>
  <c r="C618" i="6"/>
  <c r="A620" i="6"/>
  <c r="B619" i="6"/>
  <c r="O619" i="6" s="1"/>
  <c r="A621" i="7"/>
  <c r="B620" i="7"/>
  <c r="O620" i="7" s="1"/>
  <c r="A619" i="5"/>
  <c r="B618" i="5"/>
  <c r="A616" i="2"/>
  <c r="B615" i="2"/>
  <c r="C615" i="2" s="1"/>
  <c r="D614" i="2"/>
  <c r="Q619" i="6" l="1"/>
  <c r="P619" i="6"/>
  <c r="S619" i="6" s="1"/>
  <c r="R619" i="6"/>
  <c r="U619" i="6" s="1"/>
  <c r="C618" i="5"/>
  <c r="D618" i="5"/>
  <c r="G618" i="6"/>
  <c r="M618" i="6"/>
  <c r="R620" i="7"/>
  <c r="T620" i="7" s="1"/>
  <c r="V620" i="7" s="1"/>
  <c r="W620" i="7" s="1"/>
  <c r="X620" i="7" s="1"/>
  <c r="Q620" i="7"/>
  <c r="U620" i="7" s="1"/>
  <c r="P620" i="7"/>
  <c r="S620" i="7" s="1"/>
  <c r="T618" i="6"/>
  <c r="V618" i="6" s="1"/>
  <c r="W618" i="6" s="1"/>
  <c r="X618" i="6" s="1"/>
  <c r="H618" i="7"/>
  <c r="I618" i="7"/>
  <c r="I617" i="7"/>
  <c r="H617" i="7"/>
  <c r="E619" i="7"/>
  <c r="D619" i="7"/>
  <c r="F619" i="7" s="1"/>
  <c r="C620" i="7"/>
  <c r="G620" i="7" s="1"/>
  <c r="K617" i="6"/>
  <c r="K615" i="6"/>
  <c r="J615" i="6"/>
  <c r="L615" i="6"/>
  <c r="J617" i="6"/>
  <c r="N617" i="6" s="1"/>
  <c r="I617" i="6"/>
  <c r="N614" i="6"/>
  <c r="J616" i="6"/>
  <c r="L616" i="6"/>
  <c r="K616" i="6"/>
  <c r="E618" i="6"/>
  <c r="D618" i="6"/>
  <c r="C619" i="6"/>
  <c r="E619" i="6" s="1"/>
  <c r="B620" i="6"/>
  <c r="O620" i="6" s="1"/>
  <c r="A621" i="6"/>
  <c r="B621" i="7"/>
  <c r="O621" i="7" s="1"/>
  <c r="A622" i="7"/>
  <c r="A620" i="5"/>
  <c r="B619" i="5"/>
  <c r="D615" i="2"/>
  <c r="B616" i="2"/>
  <c r="C616" i="2" s="1"/>
  <c r="A617" i="2"/>
  <c r="T619" i="6" l="1"/>
  <c r="V619" i="6" s="1"/>
  <c r="W619" i="6" s="1"/>
  <c r="X619" i="6" s="1"/>
  <c r="G619" i="6"/>
  <c r="M619" i="6"/>
  <c r="Q621" i="7"/>
  <c r="R621" i="7"/>
  <c r="P621" i="7"/>
  <c r="S621" i="7" s="1"/>
  <c r="U621" i="7"/>
  <c r="T621" i="7"/>
  <c r="V621" i="7" s="1"/>
  <c r="W621" i="7" s="1"/>
  <c r="X621" i="7" s="1"/>
  <c r="C619" i="5"/>
  <c r="D619" i="5"/>
  <c r="R620" i="6"/>
  <c r="U620" i="6" s="1"/>
  <c r="Q620" i="6"/>
  <c r="P620" i="6"/>
  <c r="S620" i="6" s="1"/>
  <c r="I619" i="7"/>
  <c r="H619" i="7"/>
  <c r="K619" i="7" s="1"/>
  <c r="M619" i="7" s="1"/>
  <c r="N619" i="7" s="1"/>
  <c r="L619" i="7"/>
  <c r="J619" i="7"/>
  <c r="K617" i="7"/>
  <c r="M617" i="7" s="1"/>
  <c r="N617" i="7" s="1"/>
  <c r="J617" i="7"/>
  <c r="L617" i="7"/>
  <c r="J618" i="7"/>
  <c r="K618" i="7"/>
  <c r="M618" i="7" s="1"/>
  <c r="N618" i="7" s="1"/>
  <c r="L618" i="7"/>
  <c r="E620" i="7"/>
  <c r="D620" i="7"/>
  <c r="F620" i="7" s="1"/>
  <c r="C621" i="7"/>
  <c r="G621" i="7" s="1"/>
  <c r="F618" i="6"/>
  <c r="N616" i="6"/>
  <c r="N615" i="6"/>
  <c r="D619" i="6"/>
  <c r="F619" i="6" s="1"/>
  <c r="C620" i="6"/>
  <c r="B621" i="6"/>
  <c r="O621" i="6" s="1"/>
  <c r="A622" i="6"/>
  <c r="B622" i="7"/>
  <c r="O622" i="7" s="1"/>
  <c r="A623" i="7"/>
  <c r="A621" i="5"/>
  <c r="B620" i="5"/>
  <c r="A618" i="2"/>
  <c r="B617" i="2"/>
  <c r="C617" i="2" s="1"/>
  <c r="D616" i="2"/>
  <c r="R622" i="7" l="1"/>
  <c r="T622" i="7" s="1"/>
  <c r="V622" i="7" s="1"/>
  <c r="W622" i="7" s="1"/>
  <c r="X622" i="7" s="1"/>
  <c r="P622" i="7"/>
  <c r="S622" i="7" s="1"/>
  <c r="Q622" i="7"/>
  <c r="U622" i="7" s="1"/>
  <c r="G620" i="6"/>
  <c r="M620" i="6"/>
  <c r="D620" i="5"/>
  <c r="C620" i="5"/>
  <c r="R621" i="6"/>
  <c r="T621" i="6" s="1"/>
  <c r="V621" i="6" s="1"/>
  <c r="W621" i="6" s="1"/>
  <c r="X621" i="6" s="1"/>
  <c r="Q621" i="6"/>
  <c r="P621" i="6"/>
  <c r="S621" i="6" s="1"/>
  <c r="T620" i="6"/>
  <c r="V620" i="6" s="1"/>
  <c r="W620" i="6" s="1"/>
  <c r="X620" i="6" s="1"/>
  <c r="H620" i="7"/>
  <c r="I620" i="7"/>
  <c r="C622" i="7"/>
  <c r="G622" i="7" s="1"/>
  <c r="D621" i="7"/>
  <c r="F621" i="7" s="1"/>
  <c r="E621" i="7"/>
  <c r="I619" i="6"/>
  <c r="H619" i="6"/>
  <c r="L619" i="6" s="1"/>
  <c r="H618" i="6"/>
  <c r="I618" i="6"/>
  <c r="D620" i="6"/>
  <c r="E620" i="6"/>
  <c r="C621" i="6"/>
  <c r="A623" i="6"/>
  <c r="B622" i="6"/>
  <c r="O622" i="6" s="1"/>
  <c r="B623" i="7"/>
  <c r="O623" i="7" s="1"/>
  <c r="A624" i="7"/>
  <c r="A622" i="5"/>
  <c r="B621" i="5"/>
  <c r="D617" i="2"/>
  <c r="A619" i="2"/>
  <c r="B618" i="2"/>
  <c r="C618" i="2" s="1"/>
  <c r="G621" i="6" l="1"/>
  <c r="M621" i="6"/>
  <c r="R623" i="7"/>
  <c r="Q623" i="7"/>
  <c r="P623" i="7"/>
  <c r="S623" i="7"/>
  <c r="T623" i="7"/>
  <c r="V623" i="7" s="1"/>
  <c r="W623" i="7" s="1"/>
  <c r="X623" i="7" s="1"/>
  <c r="U623" i="7"/>
  <c r="C621" i="5"/>
  <c r="D621" i="5"/>
  <c r="R622" i="6"/>
  <c r="U622" i="6" s="1"/>
  <c r="Q622" i="6"/>
  <c r="P622" i="6"/>
  <c r="S622" i="6"/>
  <c r="T622" i="6"/>
  <c r="U621" i="6"/>
  <c r="H621" i="7"/>
  <c r="I621" i="7"/>
  <c r="J620" i="7"/>
  <c r="K620" i="7"/>
  <c r="M620" i="7" s="1"/>
  <c r="N620" i="7" s="1"/>
  <c r="L620" i="7"/>
  <c r="C623" i="7"/>
  <c r="G623" i="7" s="1"/>
  <c r="E622" i="7"/>
  <c r="D622" i="7"/>
  <c r="F622" i="7" s="1"/>
  <c r="E621" i="6"/>
  <c r="K618" i="6"/>
  <c r="J618" i="6"/>
  <c r="L618" i="6"/>
  <c r="N618" i="6" s="1"/>
  <c r="F620" i="6"/>
  <c r="J619" i="6"/>
  <c r="N619" i="6" s="1"/>
  <c r="K619" i="6"/>
  <c r="D621" i="6"/>
  <c r="C622" i="6"/>
  <c r="B623" i="6"/>
  <c r="O623" i="6" s="1"/>
  <c r="A624" i="6"/>
  <c r="A625" i="7"/>
  <c r="B624" i="7"/>
  <c r="O624" i="7" s="1"/>
  <c r="A623" i="5"/>
  <c r="B622" i="5"/>
  <c r="D618" i="2"/>
  <c r="A620" i="2"/>
  <c r="B619" i="2"/>
  <c r="C619" i="2" s="1"/>
  <c r="C622" i="5" l="1"/>
  <c r="D622" i="5"/>
  <c r="V622" i="6"/>
  <c r="W622" i="6" s="1"/>
  <c r="X622" i="6" s="1"/>
  <c r="G622" i="6"/>
  <c r="M622" i="6"/>
  <c r="Q623" i="6"/>
  <c r="P623" i="6"/>
  <c r="S623" i="6" s="1"/>
  <c r="R623" i="6"/>
  <c r="T623" i="6" s="1"/>
  <c r="R624" i="7"/>
  <c r="T624" i="7" s="1"/>
  <c r="V624" i="7" s="1"/>
  <c r="W624" i="7" s="1"/>
  <c r="X624" i="7" s="1"/>
  <c r="P624" i="7"/>
  <c r="S624" i="7" s="1"/>
  <c r="Q624" i="7"/>
  <c r="U624" i="7" s="1"/>
  <c r="I622" i="7"/>
  <c r="H622" i="7"/>
  <c r="J621" i="7"/>
  <c r="K621" i="7"/>
  <c r="M621" i="7" s="1"/>
  <c r="N621" i="7" s="1"/>
  <c r="L621" i="7"/>
  <c r="C624" i="7"/>
  <c r="G624" i="7" s="1"/>
  <c r="D623" i="7"/>
  <c r="E623" i="7"/>
  <c r="F621" i="6"/>
  <c r="H620" i="6"/>
  <c r="I620" i="6"/>
  <c r="F622" i="6"/>
  <c r="H622" i="6" s="1"/>
  <c r="D622" i="6"/>
  <c r="I622" i="6"/>
  <c r="E622" i="6"/>
  <c r="C623" i="6"/>
  <c r="B624" i="6"/>
  <c r="O624" i="6" s="1"/>
  <c r="A625" i="6"/>
  <c r="A626" i="7"/>
  <c r="B625" i="7"/>
  <c r="O625" i="7" s="1"/>
  <c r="A624" i="5"/>
  <c r="B623" i="5"/>
  <c r="D619" i="2"/>
  <c r="B620" i="2"/>
  <c r="C620" i="2" s="1"/>
  <c r="A621" i="2"/>
  <c r="P624" i="6" l="1"/>
  <c r="S624" i="6" s="1"/>
  <c r="R624" i="6"/>
  <c r="U624" i="6"/>
  <c r="T624" i="6"/>
  <c r="Q624" i="6"/>
  <c r="G623" i="6"/>
  <c r="M623" i="6"/>
  <c r="U623" i="6"/>
  <c r="V623" i="6"/>
  <c r="W623" i="6" s="1"/>
  <c r="X623" i="6" s="1"/>
  <c r="D623" i="5"/>
  <c r="C623" i="5"/>
  <c r="P625" i="7"/>
  <c r="S625" i="7" s="1"/>
  <c r="Q625" i="7"/>
  <c r="R625" i="7"/>
  <c r="T625" i="7"/>
  <c r="V625" i="7" s="1"/>
  <c r="W625" i="7" s="1"/>
  <c r="X625" i="7" s="1"/>
  <c r="U625" i="7"/>
  <c r="F623" i="7"/>
  <c r="J622" i="7"/>
  <c r="K622" i="7"/>
  <c r="M622" i="7" s="1"/>
  <c r="N622" i="7" s="1"/>
  <c r="L622" i="7"/>
  <c r="E624" i="7"/>
  <c r="D624" i="7"/>
  <c r="F624" i="7" s="1"/>
  <c r="C625" i="7"/>
  <c r="G625" i="7" s="1"/>
  <c r="J622" i="6"/>
  <c r="K622" i="6"/>
  <c r="L622" i="6"/>
  <c r="K620" i="6"/>
  <c r="J620" i="6"/>
  <c r="L620" i="6"/>
  <c r="I621" i="6"/>
  <c r="H621" i="6"/>
  <c r="D623" i="6"/>
  <c r="E623" i="6"/>
  <c r="C624" i="6"/>
  <c r="B625" i="6"/>
  <c r="O625" i="6" s="1"/>
  <c r="A626" i="6"/>
  <c r="B626" i="7"/>
  <c r="O626" i="7" s="1"/>
  <c r="A627" i="7"/>
  <c r="A625" i="5"/>
  <c r="B624" i="5"/>
  <c r="A622" i="2"/>
  <c r="B621" i="2"/>
  <c r="C621" i="2" s="1"/>
  <c r="D620" i="2"/>
  <c r="C624" i="5" l="1"/>
  <c r="D624" i="5"/>
  <c r="P625" i="6"/>
  <c r="S625" i="6" s="1"/>
  <c r="R625" i="6"/>
  <c r="U625" i="6" s="1"/>
  <c r="Q625" i="6"/>
  <c r="G624" i="6"/>
  <c r="M624" i="6"/>
  <c r="R626" i="7"/>
  <c r="T626" i="7" s="1"/>
  <c r="V626" i="7" s="1"/>
  <c r="W626" i="7" s="1"/>
  <c r="X626" i="7" s="1"/>
  <c r="P626" i="7"/>
  <c r="S626" i="7" s="1"/>
  <c r="Q626" i="7"/>
  <c r="U626" i="7" s="1"/>
  <c r="V624" i="6"/>
  <c r="W624" i="6" s="1"/>
  <c r="X624" i="6" s="1"/>
  <c r="I624" i="7"/>
  <c r="H624" i="7"/>
  <c r="K624" i="7" s="1"/>
  <c r="M624" i="7" s="1"/>
  <c r="N624" i="7" s="1"/>
  <c r="L624" i="7"/>
  <c r="J624" i="7"/>
  <c r="I623" i="7"/>
  <c r="H623" i="7"/>
  <c r="C626" i="7"/>
  <c r="G626" i="7" s="1"/>
  <c r="D625" i="7"/>
  <c r="F625" i="7" s="1"/>
  <c r="E625" i="7"/>
  <c r="K621" i="6"/>
  <c r="J621" i="6"/>
  <c r="L621" i="6"/>
  <c r="N621" i="6" s="1"/>
  <c r="F623" i="6"/>
  <c r="N622" i="6"/>
  <c r="N620" i="6"/>
  <c r="D624" i="6"/>
  <c r="E624" i="6"/>
  <c r="C625" i="6"/>
  <c r="A627" i="6"/>
  <c r="B626" i="6"/>
  <c r="O626" i="6" s="1"/>
  <c r="A628" i="7"/>
  <c r="B627" i="7"/>
  <c r="O627" i="7" s="1"/>
  <c r="A626" i="5"/>
  <c r="B625" i="5"/>
  <c r="D621" i="2"/>
  <c r="A623" i="2"/>
  <c r="B622" i="2"/>
  <c r="C622" i="2" s="1"/>
  <c r="P626" i="6" l="1"/>
  <c r="S626" i="6"/>
  <c r="R626" i="6"/>
  <c r="Q626" i="6"/>
  <c r="T625" i="6"/>
  <c r="V625" i="6" s="1"/>
  <c r="W625" i="6" s="1"/>
  <c r="X625" i="6" s="1"/>
  <c r="C625" i="5"/>
  <c r="D625" i="5"/>
  <c r="P627" i="7"/>
  <c r="R627" i="7"/>
  <c r="T627" i="7" s="1"/>
  <c r="V627" i="7" s="1"/>
  <c r="W627" i="7" s="1"/>
  <c r="X627" i="7" s="1"/>
  <c r="Q627" i="7"/>
  <c r="U627" i="7" s="1"/>
  <c r="S627" i="7"/>
  <c r="G625" i="6"/>
  <c r="M625" i="6"/>
  <c r="I625" i="7"/>
  <c r="H625" i="7"/>
  <c r="K623" i="7"/>
  <c r="M623" i="7" s="1"/>
  <c r="N623" i="7" s="1"/>
  <c r="J623" i="7"/>
  <c r="L623" i="7"/>
  <c r="L625" i="7"/>
  <c r="C627" i="7"/>
  <c r="G627" i="7" s="1"/>
  <c r="E626" i="7"/>
  <c r="D626" i="7"/>
  <c r="F626" i="7" s="1"/>
  <c r="F624" i="6"/>
  <c r="I623" i="6"/>
  <c r="H623" i="6"/>
  <c r="F625" i="6"/>
  <c r="I625" i="6" s="1"/>
  <c r="D625" i="6"/>
  <c r="H625" i="6"/>
  <c r="E625" i="6"/>
  <c r="C626" i="6"/>
  <c r="A628" i="6"/>
  <c r="B627" i="6"/>
  <c r="O627" i="6" s="1"/>
  <c r="A629" i="7"/>
  <c r="B628" i="7"/>
  <c r="O628" i="7" s="1"/>
  <c r="A627" i="5"/>
  <c r="B626" i="5"/>
  <c r="D622" i="2"/>
  <c r="B623" i="2"/>
  <c r="C623" i="2" s="1"/>
  <c r="A624" i="2"/>
  <c r="U626" i="6" l="1"/>
  <c r="D626" i="5"/>
  <c r="C626" i="5"/>
  <c r="R627" i="6"/>
  <c r="U627" i="6" s="1"/>
  <c r="Q627" i="6"/>
  <c r="P627" i="6"/>
  <c r="S627" i="6" s="1"/>
  <c r="R628" i="7"/>
  <c r="T628" i="7" s="1"/>
  <c r="V628" i="7" s="1"/>
  <c r="W628" i="7" s="1"/>
  <c r="X628" i="7" s="1"/>
  <c r="Q628" i="7"/>
  <c r="P628" i="7"/>
  <c r="S628" i="7" s="1"/>
  <c r="U628" i="7"/>
  <c r="E626" i="6"/>
  <c r="G626" i="6"/>
  <c r="M626" i="6"/>
  <c r="T626" i="6"/>
  <c r="V626" i="6" s="1"/>
  <c r="W626" i="6" s="1"/>
  <c r="X626" i="6" s="1"/>
  <c r="I626" i="7"/>
  <c r="H626" i="7"/>
  <c r="L626" i="7"/>
  <c r="K625" i="7"/>
  <c r="M625" i="7" s="1"/>
  <c r="N625" i="7" s="1"/>
  <c r="J625" i="7"/>
  <c r="D627" i="7"/>
  <c r="E627" i="7"/>
  <c r="C628" i="7"/>
  <c r="G628" i="7" s="1"/>
  <c r="K625" i="6"/>
  <c r="J625" i="6"/>
  <c r="L625" i="6"/>
  <c r="N625" i="6" s="1"/>
  <c r="I624" i="6"/>
  <c r="H624" i="6"/>
  <c r="K623" i="6"/>
  <c r="J623" i="6"/>
  <c r="L623" i="6"/>
  <c r="N623" i="6" s="1"/>
  <c r="F626" i="6"/>
  <c r="H626" i="6" s="1"/>
  <c r="D626" i="6"/>
  <c r="C627" i="6"/>
  <c r="B628" i="6"/>
  <c r="O628" i="6" s="1"/>
  <c r="A629" i="6"/>
  <c r="A630" i="7"/>
  <c r="B629" i="7"/>
  <c r="O629" i="7" s="1"/>
  <c r="A628" i="5"/>
  <c r="B627" i="5"/>
  <c r="B624" i="2"/>
  <c r="C624" i="2" s="1"/>
  <c r="A625" i="2"/>
  <c r="D623" i="2"/>
  <c r="R629" i="7" l="1"/>
  <c r="P629" i="7"/>
  <c r="S629" i="7" s="1"/>
  <c r="Q629" i="7"/>
  <c r="T629" i="7" s="1"/>
  <c r="V629" i="7" s="1"/>
  <c r="W629" i="7" s="1"/>
  <c r="X629" i="7" s="1"/>
  <c r="U629" i="7"/>
  <c r="T627" i="6"/>
  <c r="V627" i="6" s="1"/>
  <c r="W627" i="6" s="1"/>
  <c r="X627" i="6" s="1"/>
  <c r="G627" i="6"/>
  <c r="M627" i="6"/>
  <c r="R628" i="6"/>
  <c r="Q628" i="6"/>
  <c r="P628" i="6"/>
  <c r="S628" i="6" s="1"/>
  <c r="U628" i="6"/>
  <c r="D627" i="5"/>
  <c r="C627" i="5"/>
  <c r="F627" i="7"/>
  <c r="J626" i="7"/>
  <c r="K626" i="7"/>
  <c r="M626" i="7" s="1"/>
  <c r="N626" i="7" s="1"/>
  <c r="C629" i="7"/>
  <c r="G629" i="7" s="1"/>
  <c r="E628" i="7"/>
  <c r="D628" i="7"/>
  <c r="L626" i="6"/>
  <c r="N626" i="6" s="1"/>
  <c r="J626" i="6"/>
  <c r="K626" i="6"/>
  <c r="I626" i="6"/>
  <c r="K624" i="6"/>
  <c r="J624" i="6"/>
  <c r="L624" i="6"/>
  <c r="N624" i="6" s="1"/>
  <c r="D627" i="6"/>
  <c r="F627" i="6" s="1"/>
  <c r="E627" i="6"/>
  <c r="C628" i="6"/>
  <c r="B629" i="6"/>
  <c r="O629" i="6" s="1"/>
  <c r="A630" i="6"/>
  <c r="B630" i="7"/>
  <c r="O630" i="7" s="1"/>
  <c r="A631" i="7"/>
  <c r="A629" i="5"/>
  <c r="B628" i="5"/>
  <c r="B625" i="2"/>
  <c r="C625" i="2" s="1"/>
  <c r="A626" i="2"/>
  <c r="D624" i="2"/>
  <c r="Q629" i="6" l="1"/>
  <c r="P629" i="6"/>
  <c r="S629" i="6" s="1"/>
  <c r="R629" i="6"/>
  <c r="T629" i="6" s="1"/>
  <c r="V629" i="6" s="1"/>
  <c r="W629" i="6" s="1"/>
  <c r="X629" i="6" s="1"/>
  <c r="G628" i="6"/>
  <c r="M628" i="6"/>
  <c r="R630" i="7"/>
  <c r="P630" i="7"/>
  <c r="S630" i="7" s="1"/>
  <c r="Q630" i="7"/>
  <c r="T630" i="7"/>
  <c r="V630" i="7" s="1"/>
  <c r="W630" i="7" s="1"/>
  <c r="X630" i="7" s="1"/>
  <c r="U630" i="7"/>
  <c r="C628" i="5"/>
  <c r="D628" i="5"/>
  <c r="T628" i="6"/>
  <c r="V628" i="6" s="1"/>
  <c r="W628" i="6" s="1"/>
  <c r="X628" i="6" s="1"/>
  <c r="F628" i="7"/>
  <c r="I627" i="7"/>
  <c r="H627" i="7"/>
  <c r="C630" i="7"/>
  <c r="G630" i="7" s="1"/>
  <c r="E629" i="7"/>
  <c r="D629" i="7"/>
  <c r="H627" i="6"/>
  <c r="I627" i="6"/>
  <c r="D628" i="6"/>
  <c r="E628" i="6"/>
  <c r="C629" i="6"/>
  <c r="A631" i="6"/>
  <c r="B630" i="6"/>
  <c r="O630" i="6" s="1"/>
  <c r="A632" i="7"/>
  <c r="B631" i="7"/>
  <c r="O631" i="7" s="1"/>
  <c r="A630" i="5"/>
  <c r="B629" i="5"/>
  <c r="A627" i="2"/>
  <c r="B626" i="2"/>
  <c r="C626" i="2" s="1"/>
  <c r="D625" i="2"/>
  <c r="R630" i="6" l="1"/>
  <c r="Q630" i="6"/>
  <c r="P630" i="6"/>
  <c r="S630" i="6" s="1"/>
  <c r="U629" i="6"/>
  <c r="P631" i="7"/>
  <c r="S631" i="7" s="1"/>
  <c r="T631" i="7" s="1"/>
  <c r="V631" i="7" s="1"/>
  <c r="W631" i="7" s="1"/>
  <c r="X631" i="7" s="1"/>
  <c r="R631" i="7"/>
  <c r="Q631" i="7"/>
  <c r="U631" i="7"/>
  <c r="D629" i="5"/>
  <c r="C629" i="5"/>
  <c r="G629" i="6"/>
  <c r="M629" i="6"/>
  <c r="F629" i="7"/>
  <c r="I628" i="7"/>
  <c r="H628" i="7"/>
  <c r="K627" i="7"/>
  <c r="M627" i="7" s="1"/>
  <c r="N627" i="7" s="1"/>
  <c r="J627" i="7"/>
  <c r="L627" i="7"/>
  <c r="C631" i="7"/>
  <c r="G631" i="7" s="1"/>
  <c r="E630" i="7"/>
  <c r="D630" i="7"/>
  <c r="F630" i="7" s="1"/>
  <c r="F628" i="6"/>
  <c r="E629" i="6"/>
  <c r="L627" i="6"/>
  <c r="N627" i="6" s="1"/>
  <c r="J627" i="6"/>
  <c r="K627" i="6"/>
  <c r="D629" i="6"/>
  <c r="F629" i="6" s="1"/>
  <c r="C630" i="6"/>
  <c r="A632" i="6"/>
  <c r="B631" i="6"/>
  <c r="O631" i="6" s="1"/>
  <c r="A633" i="7"/>
  <c r="B632" i="7"/>
  <c r="O632" i="7" s="1"/>
  <c r="A631" i="5"/>
  <c r="B630" i="5"/>
  <c r="D626" i="2"/>
  <c r="B627" i="2"/>
  <c r="C627" i="2" s="1"/>
  <c r="A628" i="2"/>
  <c r="U630" i="6" l="1"/>
  <c r="T630" i="6"/>
  <c r="P632" i="7"/>
  <c r="S632" i="7" s="1"/>
  <c r="Q632" i="7"/>
  <c r="U632" i="7" s="1"/>
  <c r="R632" i="7"/>
  <c r="T632" i="7"/>
  <c r="V632" i="7" s="1"/>
  <c r="W632" i="7" s="1"/>
  <c r="X632" i="7" s="1"/>
  <c r="R631" i="6"/>
  <c r="T631" i="6" s="1"/>
  <c r="Q631" i="6"/>
  <c r="P631" i="6"/>
  <c r="S631" i="6" s="1"/>
  <c r="U631" i="6"/>
  <c r="V630" i="6"/>
  <c r="W630" i="6" s="1"/>
  <c r="X630" i="6" s="1"/>
  <c r="G630" i="6"/>
  <c r="M630" i="6"/>
  <c r="D630" i="5"/>
  <c r="C630" i="5"/>
  <c r="H630" i="7"/>
  <c r="I630" i="7"/>
  <c r="I629" i="7"/>
  <c r="H629" i="7"/>
  <c r="J628" i="7"/>
  <c r="K628" i="7"/>
  <c r="M628" i="7" s="1"/>
  <c r="N628" i="7" s="1"/>
  <c r="L628" i="7"/>
  <c r="C632" i="7"/>
  <c r="G632" i="7" s="1"/>
  <c r="E631" i="7"/>
  <c r="D631" i="7"/>
  <c r="F631" i="7" s="1"/>
  <c r="I629" i="6"/>
  <c r="H629" i="6"/>
  <c r="H628" i="6"/>
  <c r="I628" i="6"/>
  <c r="D630" i="6"/>
  <c r="E630" i="6"/>
  <c r="C631" i="6"/>
  <c r="B632" i="6"/>
  <c r="O632" i="6" s="1"/>
  <c r="A633" i="6"/>
  <c r="B633" i="7"/>
  <c r="O633" i="7" s="1"/>
  <c r="A634" i="7"/>
  <c r="A632" i="5"/>
  <c r="B631" i="5"/>
  <c r="B628" i="2"/>
  <c r="C628" i="2" s="1"/>
  <c r="A629" i="2"/>
  <c r="D627" i="2"/>
  <c r="P633" i="7" l="1"/>
  <c r="S633" i="7" s="1"/>
  <c r="Q633" i="7"/>
  <c r="R633" i="7"/>
  <c r="T633" i="7" s="1"/>
  <c r="V633" i="7" s="1"/>
  <c r="W633" i="7" s="1"/>
  <c r="X633" i="7" s="1"/>
  <c r="U633" i="7"/>
  <c r="C631" i="5"/>
  <c r="D631" i="5"/>
  <c r="P632" i="6"/>
  <c r="S632" i="6" s="1"/>
  <c r="T632" i="6" s="1"/>
  <c r="R632" i="6"/>
  <c r="Q632" i="6"/>
  <c r="U632" i="6"/>
  <c r="G631" i="6"/>
  <c r="M631" i="6"/>
  <c r="V631" i="6"/>
  <c r="W631" i="6" s="1"/>
  <c r="X631" i="6" s="1"/>
  <c r="H631" i="7"/>
  <c r="I631" i="7"/>
  <c r="K629" i="7"/>
  <c r="M629" i="7" s="1"/>
  <c r="N629" i="7" s="1"/>
  <c r="J629" i="7"/>
  <c r="L629" i="7"/>
  <c r="L630" i="7"/>
  <c r="J630" i="7"/>
  <c r="K630" i="7"/>
  <c r="M630" i="7" s="1"/>
  <c r="N630" i="7" s="1"/>
  <c r="E632" i="7"/>
  <c r="D632" i="7"/>
  <c r="C633" i="7"/>
  <c r="G633" i="7" s="1"/>
  <c r="K628" i="6"/>
  <c r="J628" i="6"/>
  <c r="L628" i="6"/>
  <c r="N628" i="6" s="1"/>
  <c r="F630" i="6"/>
  <c r="L629" i="6"/>
  <c r="J629" i="6"/>
  <c r="K629" i="6"/>
  <c r="D631" i="6"/>
  <c r="F631" i="6" s="1"/>
  <c r="E631" i="6"/>
  <c r="C632" i="6"/>
  <c r="A634" i="6"/>
  <c r="B633" i="6"/>
  <c r="O633" i="6" s="1"/>
  <c r="B634" i="7"/>
  <c r="O634" i="7" s="1"/>
  <c r="A635" i="7"/>
  <c r="A633" i="5"/>
  <c r="B632" i="5"/>
  <c r="A630" i="2"/>
  <c r="B629" i="2"/>
  <c r="C629" i="2" s="1"/>
  <c r="D628" i="2"/>
  <c r="Q634" i="7" l="1"/>
  <c r="R634" i="7"/>
  <c r="U634" i="7" s="1"/>
  <c r="P634" i="7"/>
  <c r="S634" i="7" s="1"/>
  <c r="T634" i="7" s="1"/>
  <c r="V634" i="7" s="1"/>
  <c r="W634" i="7" s="1"/>
  <c r="X634" i="7" s="1"/>
  <c r="E632" i="6"/>
  <c r="G632" i="6"/>
  <c r="M632" i="6"/>
  <c r="D632" i="5"/>
  <c r="C632" i="5"/>
  <c r="V632" i="6"/>
  <c r="W632" i="6" s="1"/>
  <c r="X632" i="6" s="1"/>
  <c r="Q633" i="6"/>
  <c r="P633" i="6"/>
  <c r="S633" i="6" s="1"/>
  <c r="R633" i="6"/>
  <c r="T633" i="6"/>
  <c r="V633" i="6" s="1"/>
  <c r="W633" i="6" s="1"/>
  <c r="X633" i="6" s="1"/>
  <c r="F632" i="7"/>
  <c r="J631" i="7"/>
  <c r="K631" i="7"/>
  <c r="M631" i="7" s="1"/>
  <c r="N631" i="7" s="1"/>
  <c r="L631" i="7"/>
  <c r="E633" i="7"/>
  <c r="D633" i="7"/>
  <c r="F633" i="7" s="1"/>
  <c r="C634" i="7"/>
  <c r="G634" i="7" s="1"/>
  <c r="H631" i="6"/>
  <c r="I631" i="6"/>
  <c r="N629" i="6"/>
  <c r="H630" i="6"/>
  <c r="I630" i="6"/>
  <c r="D632" i="6"/>
  <c r="C633" i="6"/>
  <c r="A635" i="6"/>
  <c r="B634" i="6"/>
  <c r="O634" i="6" s="1"/>
  <c r="B635" i="7"/>
  <c r="O635" i="7" s="1"/>
  <c r="A636" i="7"/>
  <c r="A634" i="5"/>
  <c r="B633" i="5"/>
  <c r="D629" i="2"/>
  <c r="A631" i="2"/>
  <c r="B630" i="2"/>
  <c r="C630" i="2" s="1"/>
  <c r="P635" i="7" l="1"/>
  <c r="S635" i="7" s="1"/>
  <c r="Q635" i="7"/>
  <c r="R635" i="7"/>
  <c r="U635" i="7" s="1"/>
  <c r="P634" i="6"/>
  <c r="S634" i="6"/>
  <c r="R634" i="6"/>
  <c r="T634" i="6" s="1"/>
  <c r="V634" i="6" s="1"/>
  <c r="W634" i="6" s="1"/>
  <c r="X634" i="6" s="1"/>
  <c r="Q634" i="6"/>
  <c r="U633" i="6"/>
  <c r="D633" i="5"/>
  <c r="C633" i="5"/>
  <c r="G633" i="6"/>
  <c r="M633" i="6"/>
  <c r="I632" i="7"/>
  <c r="H632" i="7"/>
  <c r="H633" i="7"/>
  <c r="I633" i="7"/>
  <c r="D634" i="7"/>
  <c r="F634" i="7" s="1"/>
  <c r="E634" i="7"/>
  <c r="C635" i="7"/>
  <c r="G635" i="7" s="1"/>
  <c r="F632" i="6"/>
  <c r="E633" i="6"/>
  <c r="K630" i="6"/>
  <c r="J630" i="6"/>
  <c r="L630" i="6"/>
  <c r="L631" i="6"/>
  <c r="J631" i="6"/>
  <c r="K631" i="6"/>
  <c r="F633" i="6"/>
  <c r="H633" i="6" s="1"/>
  <c r="J633" i="6" s="1"/>
  <c r="D633" i="6"/>
  <c r="L633" i="6" s="1"/>
  <c r="N633" i="6" s="1"/>
  <c r="C634" i="6"/>
  <c r="A636" i="6"/>
  <c r="B635" i="6"/>
  <c r="O635" i="6" s="1"/>
  <c r="A637" i="7"/>
  <c r="B636" i="7"/>
  <c r="O636" i="7" s="1"/>
  <c r="A635" i="5"/>
  <c r="B634" i="5"/>
  <c r="D630" i="2"/>
  <c r="A632" i="2"/>
  <c r="B631" i="2"/>
  <c r="C631" i="2" s="1"/>
  <c r="T635" i="7" l="1"/>
  <c r="V635" i="7" s="1"/>
  <c r="W635" i="7" s="1"/>
  <c r="X635" i="7" s="1"/>
  <c r="C634" i="5"/>
  <c r="D634" i="5"/>
  <c r="Q635" i="6"/>
  <c r="P635" i="6"/>
  <c r="S635" i="6" s="1"/>
  <c r="R635" i="6"/>
  <c r="U635" i="6"/>
  <c r="R636" i="7"/>
  <c r="U636" i="7" s="1"/>
  <c r="Q636" i="7"/>
  <c r="P636" i="7"/>
  <c r="S636" i="7" s="1"/>
  <c r="T636" i="7"/>
  <c r="V636" i="7" s="1"/>
  <c r="W636" i="7" s="1"/>
  <c r="X636" i="7" s="1"/>
  <c r="G634" i="6"/>
  <c r="M634" i="6"/>
  <c r="U634" i="6"/>
  <c r="I634" i="7"/>
  <c r="J632" i="7"/>
  <c r="K632" i="7"/>
  <c r="M632" i="7" s="1"/>
  <c r="N632" i="7" s="1"/>
  <c r="L632" i="7"/>
  <c r="H634" i="7"/>
  <c r="L633" i="7"/>
  <c r="J633" i="7"/>
  <c r="K633" i="7"/>
  <c r="M633" i="7" s="1"/>
  <c r="N633" i="7" s="1"/>
  <c r="C636" i="7"/>
  <c r="G636" i="7" s="1"/>
  <c r="D635" i="7"/>
  <c r="F635" i="7" s="1"/>
  <c r="E635" i="7"/>
  <c r="I632" i="6"/>
  <c r="H632" i="6"/>
  <c r="K633" i="6"/>
  <c r="N631" i="6"/>
  <c r="N630" i="6"/>
  <c r="I633" i="6"/>
  <c r="D634" i="6"/>
  <c r="E634" i="6"/>
  <c r="C635" i="6"/>
  <c r="B636" i="6"/>
  <c r="O636" i="6" s="1"/>
  <c r="A637" i="6"/>
  <c r="B637" i="7"/>
  <c r="O637" i="7" s="1"/>
  <c r="A638" i="7"/>
  <c r="A636" i="5"/>
  <c r="B635" i="5"/>
  <c r="D631" i="2"/>
  <c r="B632" i="2"/>
  <c r="C632" i="2" s="1"/>
  <c r="A633" i="2"/>
  <c r="R636" i="6" l="1"/>
  <c r="Q636" i="6"/>
  <c r="P636" i="6"/>
  <c r="S636" i="6"/>
  <c r="U636" i="6" s="1"/>
  <c r="T635" i="6"/>
  <c r="V635" i="6"/>
  <c r="W635" i="6" s="1"/>
  <c r="X635" i="6" s="1"/>
  <c r="G635" i="6"/>
  <c r="M635" i="6"/>
  <c r="P637" i="7"/>
  <c r="S637" i="7" s="1"/>
  <c r="Q637" i="7"/>
  <c r="R637" i="7"/>
  <c r="U637" i="7" s="1"/>
  <c r="D635" i="5"/>
  <c r="C635" i="5"/>
  <c r="H635" i="7"/>
  <c r="I635" i="7"/>
  <c r="K634" i="7"/>
  <c r="M634" i="7" s="1"/>
  <c r="N634" i="7" s="1"/>
  <c r="L634" i="7"/>
  <c r="J634" i="7"/>
  <c r="C637" i="7"/>
  <c r="G637" i="7" s="1"/>
  <c r="E636" i="7"/>
  <c r="D636" i="7"/>
  <c r="F634" i="6"/>
  <c r="K632" i="6"/>
  <c r="J632" i="6"/>
  <c r="L632" i="6"/>
  <c r="D635" i="6"/>
  <c r="E635" i="6"/>
  <c r="C636" i="6"/>
  <c r="A638" i="6"/>
  <c r="B637" i="6"/>
  <c r="O637" i="6" s="1"/>
  <c r="B638" i="7"/>
  <c r="O638" i="7" s="1"/>
  <c r="A639" i="7"/>
  <c r="A637" i="5"/>
  <c r="B636" i="5"/>
  <c r="A634" i="2"/>
  <c r="B633" i="2"/>
  <c r="C633" i="2" s="1"/>
  <c r="D632" i="2"/>
  <c r="T637" i="7" l="1"/>
  <c r="V637" i="7" s="1"/>
  <c r="W637" i="7" s="1"/>
  <c r="X637" i="7" s="1"/>
  <c r="G636" i="6"/>
  <c r="M636" i="6"/>
  <c r="P638" i="7"/>
  <c r="S638" i="7" s="1"/>
  <c r="U638" i="7" s="1"/>
  <c r="R638" i="7"/>
  <c r="Q638" i="7"/>
  <c r="T638" i="7"/>
  <c r="V638" i="7" s="1"/>
  <c r="W638" i="7" s="1"/>
  <c r="X638" i="7" s="1"/>
  <c r="C636" i="5"/>
  <c r="D636" i="5"/>
  <c r="R637" i="6"/>
  <c r="U637" i="6" s="1"/>
  <c r="Q637" i="6"/>
  <c r="P637" i="6"/>
  <c r="S637" i="6" s="1"/>
  <c r="T636" i="6"/>
  <c r="V636" i="6" s="1"/>
  <c r="W636" i="6" s="1"/>
  <c r="X636" i="6" s="1"/>
  <c r="F636" i="7"/>
  <c r="L635" i="7"/>
  <c r="J635" i="7"/>
  <c r="K635" i="7"/>
  <c r="M635" i="7" s="1"/>
  <c r="N635" i="7" s="1"/>
  <c r="C638" i="7"/>
  <c r="G638" i="7" s="1"/>
  <c r="E637" i="7"/>
  <c r="D637" i="7"/>
  <c r="F637" i="7" s="1"/>
  <c r="H637" i="7" s="1"/>
  <c r="H634" i="6"/>
  <c r="I634" i="6"/>
  <c r="F635" i="6"/>
  <c r="N632" i="6"/>
  <c r="D636" i="6"/>
  <c r="E636" i="6"/>
  <c r="C637" i="6"/>
  <c r="A639" i="6"/>
  <c r="B638" i="6"/>
  <c r="O638" i="6" s="1"/>
  <c r="B639" i="7"/>
  <c r="O639" i="7" s="1"/>
  <c r="A640" i="7"/>
  <c r="A638" i="5"/>
  <c r="B637" i="5"/>
  <c r="D633" i="2"/>
  <c r="A635" i="2"/>
  <c r="B634" i="2"/>
  <c r="C634" i="2" s="1"/>
  <c r="C637" i="5" l="1"/>
  <c r="D637" i="5"/>
  <c r="R638" i="6"/>
  <c r="U638" i="6" s="1"/>
  <c r="Q638" i="6"/>
  <c r="P638" i="6"/>
  <c r="S638" i="6"/>
  <c r="T638" i="6"/>
  <c r="P639" i="7"/>
  <c r="S639" i="7" s="1"/>
  <c r="U639" i="7" s="1"/>
  <c r="R639" i="7"/>
  <c r="Q639" i="7"/>
  <c r="G637" i="6"/>
  <c r="M637" i="6"/>
  <c r="T637" i="6"/>
  <c r="V637" i="6" s="1"/>
  <c r="W637" i="6" s="1"/>
  <c r="X637" i="6" s="1"/>
  <c r="L637" i="7"/>
  <c r="J637" i="7"/>
  <c r="K637" i="7"/>
  <c r="M637" i="7" s="1"/>
  <c r="N637" i="7" s="1"/>
  <c r="I637" i="7"/>
  <c r="H636" i="7"/>
  <c r="I636" i="7"/>
  <c r="E638" i="7"/>
  <c r="D638" i="7"/>
  <c r="F638" i="7" s="1"/>
  <c r="C639" i="7"/>
  <c r="G639" i="7" s="1"/>
  <c r="I635" i="6"/>
  <c r="H635" i="6"/>
  <c r="F636" i="6"/>
  <c r="K634" i="6"/>
  <c r="J634" i="6"/>
  <c r="L634" i="6"/>
  <c r="N634" i="6" s="1"/>
  <c r="E637" i="6"/>
  <c r="F637" i="6"/>
  <c r="I637" i="6" s="1"/>
  <c r="D637" i="6"/>
  <c r="C638" i="6"/>
  <c r="A640" i="6"/>
  <c r="B639" i="6"/>
  <c r="O639" i="6" s="1"/>
  <c r="A641" i="7"/>
  <c r="B640" i="7"/>
  <c r="O640" i="7" s="1"/>
  <c r="A639" i="5"/>
  <c r="B638" i="5"/>
  <c r="D634" i="2"/>
  <c r="A636" i="2"/>
  <c r="B635" i="2"/>
  <c r="C635" i="2" s="1"/>
  <c r="T639" i="7" l="1"/>
  <c r="V639" i="7" s="1"/>
  <c r="W639" i="7" s="1"/>
  <c r="X639" i="7" s="1"/>
  <c r="V638" i="6"/>
  <c r="W638" i="6" s="1"/>
  <c r="X638" i="6" s="1"/>
  <c r="G638" i="6"/>
  <c r="M638" i="6"/>
  <c r="R640" i="7"/>
  <c r="Q640" i="7"/>
  <c r="U640" i="7" s="1"/>
  <c r="P640" i="7"/>
  <c r="S640" i="7" s="1"/>
  <c r="T640" i="7" s="1"/>
  <c r="V640" i="7" s="1"/>
  <c r="W640" i="7" s="1"/>
  <c r="X640" i="7" s="1"/>
  <c r="D638" i="5"/>
  <c r="C638" i="5"/>
  <c r="Q639" i="6"/>
  <c r="P639" i="6"/>
  <c r="S639" i="6" s="1"/>
  <c r="R639" i="6"/>
  <c r="U639" i="6"/>
  <c r="I638" i="7"/>
  <c r="H638" i="7"/>
  <c r="L638" i="7"/>
  <c r="J636" i="7"/>
  <c r="K636" i="7"/>
  <c r="M636" i="7" s="1"/>
  <c r="N636" i="7" s="1"/>
  <c r="L636" i="7"/>
  <c r="F639" i="7"/>
  <c r="H639" i="7" s="1"/>
  <c r="C640" i="7"/>
  <c r="G640" i="7" s="1"/>
  <c r="D639" i="7"/>
  <c r="E639" i="7"/>
  <c r="H636" i="6"/>
  <c r="I636" i="6"/>
  <c r="H637" i="6"/>
  <c r="J635" i="6"/>
  <c r="K635" i="6"/>
  <c r="L635" i="6"/>
  <c r="N635" i="6" s="1"/>
  <c r="D638" i="6"/>
  <c r="F638" i="6" s="1"/>
  <c r="E638" i="6"/>
  <c r="C639" i="6"/>
  <c r="B640" i="6"/>
  <c r="O640" i="6" s="1"/>
  <c r="A641" i="6"/>
  <c r="A642" i="7"/>
  <c r="B641" i="7"/>
  <c r="O641" i="7" s="1"/>
  <c r="A640" i="5"/>
  <c r="B639" i="5"/>
  <c r="D635" i="2"/>
  <c r="B636" i="2"/>
  <c r="C636" i="2" s="1"/>
  <c r="A637" i="2"/>
  <c r="C639" i="5" l="1"/>
  <c r="D639" i="5"/>
  <c r="T639" i="6"/>
  <c r="V639" i="6" s="1"/>
  <c r="W639" i="6" s="1"/>
  <c r="X639" i="6" s="1"/>
  <c r="Q640" i="6"/>
  <c r="P640" i="6"/>
  <c r="S640" i="6" s="1"/>
  <c r="R640" i="6"/>
  <c r="T640" i="6" s="1"/>
  <c r="U640" i="6"/>
  <c r="Q641" i="7"/>
  <c r="R641" i="7"/>
  <c r="P641" i="7"/>
  <c r="S641" i="7" s="1"/>
  <c r="T641" i="7" s="1"/>
  <c r="V641" i="7" s="1"/>
  <c r="W641" i="7" s="1"/>
  <c r="X641" i="7" s="1"/>
  <c r="U641" i="7"/>
  <c r="G639" i="6"/>
  <c r="M639" i="6"/>
  <c r="L639" i="7"/>
  <c r="K639" i="7"/>
  <c r="M639" i="7" s="1"/>
  <c r="N639" i="7" s="1"/>
  <c r="J639" i="7"/>
  <c r="K638" i="7"/>
  <c r="M638" i="7" s="1"/>
  <c r="N638" i="7" s="1"/>
  <c r="J638" i="7"/>
  <c r="I639" i="7"/>
  <c r="C641" i="7"/>
  <c r="G641" i="7" s="1"/>
  <c r="E640" i="7"/>
  <c r="D640" i="7"/>
  <c r="F640" i="7" s="1"/>
  <c r="I638" i="6"/>
  <c r="H638" i="6"/>
  <c r="L638" i="6"/>
  <c r="J637" i="6"/>
  <c r="K637" i="6"/>
  <c r="K636" i="6"/>
  <c r="J636" i="6"/>
  <c r="L636" i="6"/>
  <c r="N636" i="6" s="1"/>
  <c r="L637" i="6"/>
  <c r="N637" i="6" s="1"/>
  <c r="E639" i="6"/>
  <c r="D639" i="6"/>
  <c r="C640" i="6"/>
  <c r="B641" i="6"/>
  <c r="O641" i="6" s="1"/>
  <c r="A642" i="6"/>
  <c r="B642" i="7"/>
  <c r="O642" i="7" s="1"/>
  <c r="A643" i="7"/>
  <c r="A641" i="5"/>
  <c r="B640" i="5"/>
  <c r="A638" i="2"/>
  <c r="B637" i="2"/>
  <c r="C637" i="2" s="1"/>
  <c r="D636" i="2"/>
  <c r="R641" i="6" l="1"/>
  <c r="Q641" i="6"/>
  <c r="T641" i="6" s="1"/>
  <c r="V641" i="6" s="1"/>
  <c r="W641" i="6" s="1"/>
  <c r="X641" i="6" s="1"/>
  <c r="P641" i="6"/>
  <c r="S641" i="6" s="1"/>
  <c r="U641" i="6" s="1"/>
  <c r="V640" i="6"/>
  <c r="W640" i="6" s="1"/>
  <c r="X640" i="6" s="1"/>
  <c r="P642" i="7"/>
  <c r="S642" i="7" s="1"/>
  <c r="R642" i="7"/>
  <c r="U642" i="7" s="1"/>
  <c r="Q642" i="7"/>
  <c r="E640" i="6"/>
  <c r="G640" i="6"/>
  <c r="M640" i="6"/>
  <c r="D640" i="5"/>
  <c r="C640" i="5"/>
  <c r="H640" i="7"/>
  <c r="K640" i="7" s="1"/>
  <c r="M640" i="7" s="1"/>
  <c r="N640" i="7" s="1"/>
  <c r="L640" i="7"/>
  <c r="I640" i="7"/>
  <c r="C642" i="7"/>
  <c r="G642" i="7" s="1"/>
  <c r="E641" i="7"/>
  <c r="D641" i="7"/>
  <c r="F641" i="7" s="1"/>
  <c r="F639" i="6"/>
  <c r="K638" i="6"/>
  <c r="J638" i="6"/>
  <c r="N638" i="6" s="1"/>
  <c r="D640" i="6"/>
  <c r="C641" i="6"/>
  <c r="A643" i="6"/>
  <c r="B642" i="6"/>
  <c r="O642" i="6" s="1"/>
  <c r="A644" i="7"/>
  <c r="B643" i="7"/>
  <c r="O643" i="7" s="1"/>
  <c r="A642" i="5"/>
  <c r="B641" i="5"/>
  <c r="D637" i="2"/>
  <c r="A639" i="2"/>
  <c r="B638" i="2"/>
  <c r="C638" i="2" s="1"/>
  <c r="Q643" i="7" l="1"/>
  <c r="P643" i="7"/>
  <c r="S643" i="7" s="1"/>
  <c r="R643" i="7"/>
  <c r="U643" i="7" s="1"/>
  <c r="T642" i="7"/>
  <c r="V642" i="7" s="1"/>
  <c r="W642" i="7" s="1"/>
  <c r="X642" i="7" s="1"/>
  <c r="G641" i="6"/>
  <c r="M641" i="6"/>
  <c r="D641" i="5"/>
  <c r="C641" i="5"/>
  <c r="Q642" i="6"/>
  <c r="P642" i="6"/>
  <c r="S642" i="6" s="1"/>
  <c r="U642" i="6" s="1"/>
  <c r="R642" i="6"/>
  <c r="J640" i="7"/>
  <c r="I641" i="7"/>
  <c r="H641" i="7"/>
  <c r="L641" i="7"/>
  <c r="C643" i="7"/>
  <c r="G643" i="7" s="1"/>
  <c r="D642" i="7"/>
  <c r="F642" i="7" s="1"/>
  <c r="E642" i="7"/>
  <c r="F640" i="6"/>
  <c r="E641" i="6"/>
  <c r="H639" i="6"/>
  <c r="I639" i="6"/>
  <c r="D641" i="6"/>
  <c r="C642" i="6"/>
  <c r="A644" i="6"/>
  <c r="B643" i="6"/>
  <c r="O643" i="6" s="1"/>
  <c r="A645" i="7"/>
  <c r="B644" i="7"/>
  <c r="O644" i="7" s="1"/>
  <c r="A643" i="5"/>
  <c r="B642" i="5"/>
  <c r="D638" i="2"/>
  <c r="B639" i="2"/>
  <c r="C639" i="2" s="1"/>
  <c r="A640" i="2"/>
  <c r="T643" i="7" l="1"/>
  <c r="V643" i="7" s="1"/>
  <c r="W643" i="7" s="1"/>
  <c r="X643" i="7" s="1"/>
  <c r="G642" i="6"/>
  <c r="M642" i="6"/>
  <c r="Q644" i="7"/>
  <c r="U644" i="7" s="1"/>
  <c r="R644" i="7"/>
  <c r="P644" i="7"/>
  <c r="S644" i="7" s="1"/>
  <c r="T644" i="7"/>
  <c r="V644" i="7" s="1"/>
  <c r="W644" i="7" s="1"/>
  <c r="X644" i="7" s="1"/>
  <c r="T642" i="6"/>
  <c r="V642" i="6" s="1"/>
  <c r="W642" i="6" s="1"/>
  <c r="X642" i="6" s="1"/>
  <c r="D642" i="5"/>
  <c r="C642" i="5"/>
  <c r="P643" i="6"/>
  <c r="S643" i="6" s="1"/>
  <c r="U643" i="6" s="1"/>
  <c r="R643" i="6"/>
  <c r="T643" i="6" s="1"/>
  <c r="V643" i="6" s="1"/>
  <c r="W643" i="6" s="1"/>
  <c r="X643" i="6" s="1"/>
  <c r="Q643" i="6"/>
  <c r="H642" i="7"/>
  <c r="I642" i="7"/>
  <c r="K641" i="7"/>
  <c r="M641" i="7" s="1"/>
  <c r="N641" i="7" s="1"/>
  <c r="J641" i="7"/>
  <c r="C644" i="7"/>
  <c r="G644" i="7" s="1"/>
  <c r="E643" i="7"/>
  <c r="D643" i="7"/>
  <c r="F643" i="7" s="1"/>
  <c r="I640" i="6"/>
  <c r="H640" i="6"/>
  <c r="E642" i="6"/>
  <c r="F641" i="6"/>
  <c r="J639" i="6"/>
  <c r="K639" i="6"/>
  <c r="L639" i="6"/>
  <c r="F642" i="6"/>
  <c r="I642" i="6" s="1"/>
  <c r="D642" i="6"/>
  <c r="H642" i="6"/>
  <c r="J642" i="6" s="1"/>
  <c r="C643" i="6"/>
  <c r="B644" i="6"/>
  <c r="O644" i="6" s="1"/>
  <c r="A645" i="6"/>
  <c r="A646" i="7"/>
  <c r="B645" i="7"/>
  <c r="O645" i="7" s="1"/>
  <c r="A644" i="5"/>
  <c r="B643" i="5"/>
  <c r="B640" i="2"/>
  <c r="C640" i="2" s="1"/>
  <c r="A641" i="2"/>
  <c r="D639" i="2"/>
  <c r="C643" i="5" l="1"/>
  <c r="D643" i="5"/>
  <c r="R644" i="6"/>
  <c r="T644" i="6" s="1"/>
  <c r="V644" i="6" s="1"/>
  <c r="W644" i="6" s="1"/>
  <c r="X644" i="6" s="1"/>
  <c r="Q644" i="6"/>
  <c r="P644" i="6"/>
  <c r="S644" i="6" s="1"/>
  <c r="Q645" i="7"/>
  <c r="R645" i="7"/>
  <c r="T645" i="7" s="1"/>
  <c r="V645" i="7" s="1"/>
  <c r="W645" i="7" s="1"/>
  <c r="X645" i="7" s="1"/>
  <c r="P645" i="7"/>
  <c r="S645" i="7" s="1"/>
  <c r="G643" i="6"/>
  <c r="M643" i="6"/>
  <c r="I643" i="7"/>
  <c r="H643" i="7"/>
  <c r="L643" i="7"/>
  <c r="K642" i="7"/>
  <c r="M642" i="7" s="1"/>
  <c r="N642" i="7" s="1"/>
  <c r="L642" i="7"/>
  <c r="J642" i="7"/>
  <c r="F644" i="7"/>
  <c r="I644" i="7" s="1"/>
  <c r="D644" i="7"/>
  <c r="E644" i="7"/>
  <c r="C645" i="7"/>
  <c r="G645" i="7" s="1"/>
  <c r="K642" i="6"/>
  <c r="H641" i="6"/>
  <c r="I641" i="6"/>
  <c r="L642" i="6"/>
  <c r="N642" i="6" s="1"/>
  <c r="N639" i="6"/>
  <c r="J640" i="6"/>
  <c r="K640" i="6"/>
  <c r="L640" i="6"/>
  <c r="N640" i="6" s="1"/>
  <c r="D643" i="6"/>
  <c r="E643" i="6"/>
  <c r="C644" i="6"/>
  <c r="B645" i="6"/>
  <c r="O645" i="6" s="1"/>
  <c r="A646" i="6"/>
  <c r="B646" i="7"/>
  <c r="O646" i="7" s="1"/>
  <c r="A647" i="7"/>
  <c r="A645" i="5"/>
  <c r="B644" i="5"/>
  <c r="B641" i="2"/>
  <c r="C641" i="2" s="1"/>
  <c r="A642" i="2"/>
  <c r="D640" i="2"/>
  <c r="D644" i="5" l="1"/>
  <c r="C644" i="5"/>
  <c r="U645" i="7"/>
  <c r="R645" i="6"/>
  <c r="U645" i="6" s="1"/>
  <c r="Q645" i="6"/>
  <c r="P645" i="6"/>
  <c r="S645" i="6" s="1"/>
  <c r="E644" i="6"/>
  <c r="G644" i="6"/>
  <c r="M644" i="6"/>
  <c r="P646" i="7"/>
  <c r="S646" i="7" s="1"/>
  <c r="R646" i="7"/>
  <c r="T646" i="7" s="1"/>
  <c r="V646" i="7" s="1"/>
  <c r="W646" i="7" s="1"/>
  <c r="X646" i="7" s="1"/>
  <c r="Q646" i="7"/>
  <c r="U644" i="6"/>
  <c r="H644" i="7"/>
  <c r="K644" i="7" s="1"/>
  <c r="M644" i="7" s="1"/>
  <c r="N644" i="7" s="1"/>
  <c r="K643" i="7"/>
  <c r="M643" i="7" s="1"/>
  <c r="N643" i="7" s="1"/>
  <c r="J643" i="7"/>
  <c r="C646" i="7"/>
  <c r="G646" i="7" s="1"/>
  <c r="D645" i="7"/>
  <c r="F645" i="7" s="1"/>
  <c r="E645" i="7"/>
  <c r="F643" i="6"/>
  <c r="J641" i="6"/>
  <c r="K641" i="6"/>
  <c r="L641" i="6"/>
  <c r="N641" i="6" s="1"/>
  <c r="D644" i="6"/>
  <c r="C645" i="6"/>
  <c r="A647" i="6"/>
  <c r="B646" i="6"/>
  <c r="O646" i="6" s="1"/>
  <c r="A648" i="7"/>
  <c r="B647" i="7"/>
  <c r="O647" i="7" s="1"/>
  <c r="A646" i="5"/>
  <c r="B645" i="5"/>
  <c r="A643" i="2"/>
  <c r="B642" i="2"/>
  <c r="C642" i="2" s="1"/>
  <c r="D641" i="2"/>
  <c r="R647" i="7" l="1"/>
  <c r="Q647" i="7"/>
  <c r="T647" i="7" s="1"/>
  <c r="V647" i="7" s="1"/>
  <c r="W647" i="7" s="1"/>
  <c r="X647" i="7" s="1"/>
  <c r="P647" i="7"/>
  <c r="S647" i="7" s="1"/>
  <c r="U647" i="7" s="1"/>
  <c r="U646" i="7"/>
  <c r="E645" i="6"/>
  <c r="G645" i="6"/>
  <c r="M645" i="6"/>
  <c r="R646" i="6"/>
  <c r="Q646" i="6"/>
  <c r="U646" i="6"/>
  <c r="P646" i="6"/>
  <c r="S646" i="6" s="1"/>
  <c r="T645" i="6"/>
  <c r="V645" i="6" s="1"/>
  <c r="W645" i="6" s="1"/>
  <c r="X645" i="6" s="1"/>
  <c r="C645" i="5"/>
  <c r="D645" i="5"/>
  <c r="L644" i="7"/>
  <c r="J644" i="7"/>
  <c r="H645" i="7"/>
  <c r="L645" i="7" s="1"/>
  <c r="I645" i="7"/>
  <c r="D646" i="7"/>
  <c r="F646" i="7" s="1"/>
  <c r="E646" i="7"/>
  <c r="C647" i="7"/>
  <c r="G647" i="7" s="1"/>
  <c r="I643" i="6"/>
  <c r="H643" i="6"/>
  <c r="F644" i="6"/>
  <c r="D645" i="6"/>
  <c r="C646" i="6"/>
  <c r="B647" i="6"/>
  <c r="O647" i="6" s="1"/>
  <c r="A648" i="6"/>
  <c r="A649" i="7"/>
  <c r="B648" i="7"/>
  <c r="O648" i="7" s="1"/>
  <c r="A647" i="5"/>
  <c r="B646" i="5"/>
  <c r="D642" i="2"/>
  <c r="B643" i="2"/>
  <c r="C643" i="2" s="1"/>
  <c r="A644" i="2"/>
  <c r="D646" i="5" l="1"/>
  <c r="C646" i="5"/>
  <c r="Q647" i="6"/>
  <c r="P647" i="6"/>
  <c r="S647" i="6" s="1"/>
  <c r="R647" i="6"/>
  <c r="T647" i="6" s="1"/>
  <c r="U647" i="6"/>
  <c r="T646" i="6"/>
  <c r="V646" i="6" s="1"/>
  <c r="W646" i="6" s="1"/>
  <c r="X646" i="6" s="1"/>
  <c r="P648" i="7"/>
  <c r="S648" i="7" s="1"/>
  <c r="R648" i="7"/>
  <c r="T648" i="7" s="1"/>
  <c r="V648" i="7" s="1"/>
  <c r="W648" i="7" s="1"/>
  <c r="X648" i="7" s="1"/>
  <c r="Q648" i="7"/>
  <c r="U648" i="7" s="1"/>
  <c r="E646" i="6"/>
  <c r="G646" i="6"/>
  <c r="M646" i="6"/>
  <c r="I646" i="7"/>
  <c r="H646" i="7"/>
  <c r="J645" i="7"/>
  <c r="K645" i="7"/>
  <c r="M645" i="7" s="1"/>
  <c r="N645" i="7" s="1"/>
  <c r="C648" i="7"/>
  <c r="G648" i="7" s="1"/>
  <c r="E647" i="7"/>
  <c r="D647" i="7"/>
  <c r="I644" i="6"/>
  <c r="H644" i="6"/>
  <c r="K643" i="6"/>
  <c r="J643" i="6"/>
  <c r="L643" i="6"/>
  <c r="F645" i="6"/>
  <c r="D646" i="6"/>
  <c r="C647" i="6"/>
  <c r="B648" i="6"/>
  <c r="O648" i="6" s="1"/>
  <c r="A649" i="6"/>
  <c r="B649" i="7"/>
  <c r="O649" i="7" s="1"/>
  <c r="A650" i="7"/>
  <c r="A648" i="5"/>
  <c r="B647" i="5"/>
  <c r="B644" i="2"/>
  <c r="C644" i="2" s="1"/>
  <c r="A645" i="2"/>
  <c r="D643" i="2"/>
  <c r="G647" i="6" l="1"/>
  <c r="M647" i="6"/>
  <c r="V647" i="6"/>
  <c r="W647" i="6" s="1"/>
  <c r="X647" i="6" s="1"/>
  <c r="P649" i="7"/>
  <c r="S649" i="7" s="1"/>
  <c r="T649" i="7" s="1"/>
  <c r="V649" i="7" s="1"/>
  <c r="W649" i="7" s="1"/>
  <c r="X649" i="7" s="1"/>
  <c r="Q649" i="7"/>
  <c r="R649" i="7"/>
  <c r="U649" i="7"/>
  <c r="D647" i="5"/>
  <c r="C647" i="5"/>
  <c r="R648" i="6"/>
  <c r="Q648" i="6"/>
  <c r="T648" i="6" s="1"/>
  <c r="V648" i="6" s="1"/>
  <c r="W648" i="6" s="1"/>
  <c r="X648" i="6" s="1"/>
  <c r="P648" i="6"/>
  <c r="S648" i="6"/>
  <c r="F647" i="7"/>
  <c r="L646" i="7"/>
  <c r="J646" i="7"/>
  <c r="K646" i="7"/>
  <c r="M646" i="7" s="1"/>
  <c r="N646" i="7" s="1"/>
  <c r="E648" i="7"/>
  <c r="D648" i="7"/>
  <c r="F648" i="7" s="1"/>
  <c r="C649" i="7"/>
  <c r="G649" i="7" s="1"/>
  <c r="F646" i="6"/>
  <c r="I645" i="6"/>
  <c r="H645" i="6"/>
  <c r="J644" i="6"/>
  <c r="K644" i="6"/>
  <c r="L644" i="6"/>
  <c r="N643" i="6"/>
  <c r="F647" i="6"/>
  <c r="H647" i="6" s="1"/>
  <c r="D647" i="6"/>
  <c r="E647" i="6"/>
  <c r="C648" i="6"/>
  <c r="B649" i="6"/>
  <c r="O649" i="6" s="1"/>
  <c r="A650" i="6"/>
  <c r="B650" i="7"/>
  <c r="O650" i="7" s="1"/>
  <c r="A651" i="7"/>
  <c r="A649" i="5"/>
  <c r="B648" i="5"/>
  <c r="A646" i="2"/>
  <c r="B645" i="2"/>
  <c r="C645" i="2" s="1"/>
  <c r="D644" i="2"/>
  <c r="U648" i="6" l="1"/>
  <c r="R650" i="7"/>
  <c r="T650" i="7" s="1"/>
  <c r="V650" i="7" s="1"/>
  <c r="W650" i="7" s="1"/>
  <c r="X650" i="7" s="1"/>
  <c r="Q650" i="7"/>
  <c r="P650" i="7"/>
  <c r="S650" i="7" s="1"/>
  <c r="U650" i="7" s="1"/>
  <c r="C648" i="5"/>
  <c r="D648" i="5"/>
  <c r="P649" i="6"/>
  <c r="S649" i="6" s="1"/>
  <c r="R649" i="6"/>
  <c r="U649" i="6" s="1"/>
  <c r="Q649" i="6"/>
  <c r="G648" i="6"/>
  <c r="M648" i="6"/>
  <c r="I648" i="7"/>
  <c r="H648" i="7"/>
  <c r="H647" i="7"/>
  <c r="I647" i="7"/>
  <c r="E649" i="7"/>
  <c r="D649" i="7"/>
  <c r="F649" i="7" s="1"/>
  <c r="C650" i="7"/>
  <c r="G650" i="7" s="1"/>
  <c r="L647" i="6"/>
  <c r="N647" i="6" s="1"/>
  <c r="J647" i="6"/>
  <c r="K647" i="6"/>
  <c r="N644" i="6"/>
  <c r="I647" i="6"/>
  <c r="H646" i="6"/>
  <c r="I646" i="6"/>
  <c r="E648" i="6"/>
  <c r="J645" i="6"/>
  <c r="K645" i="6"/>
  <c r="L645" i="6"/>
  <c r="D648" i="6"/>
  <c r="F648" i="6" s="1"/>
  <c r="C649" i="6"/>
  <c r="A651" i="6"/>
  <c r="B650" i="6"/>
  <c r="O650" i="6" s="1"/>
  <c r="B651" i="7"/>
  <c r="O651" i="7" s="1"/>
  <c r="A652" i="7"/>
  <c r="A650" i="5"/>
  <c r="B649" i="5"/>
  <c r="D645" i="2"/>
  <c r="B646" i="2"/>
  <c r="C646" i="2" s="1"/>
  <c r="A647" i="2"/>
  <c r="G649" i="6" l="1"/>
  <c r="M649" i="6"/>
  <c r="T649" i="6"/>
  <c r="V649" i="6" s="1"/>
  <c r="W649" i="6" s="1"/>
  <c r="X649" i="6" s="1"/>
  <c r="P651" i="7"/>
  <c r="S651" i="7" s="1"/>
  <c r="Q651" i="7"/>
  <c r="R651" i="7"/>
  <c r="T651" i="7" s="1"/>
  <c r="V651" i="7" s="1"/>
  <c r="W651" i="7" s="1"/>
  <c r="X651" i="7" s="1"/>
  <c r="U651" i="7"/>
  <c r="D649" i="5"/>
  <c r="C649" i="5"/>
  <c r="R650" i="6"/>
  <c r="T650" i="6" s="1"/>
  <c r="V650" i="6" s="1"/>
  <c r="W650" i="6" s="1"/>
  <c r="X650" i="6" s="1"/>
  <c r="Q650" i="6"/>
  <c r="P650" i="6"/>
  <c r="S650" i="6" s="1"/>
  <c r="I649" i="7"/>
  <c r="H649" i="7"/>
  <c r="K649" i="7" s="1"/>
  <c r="M649" i="7" s="1"/>
  <c r="N649" i="7" s="1"/>
  <c r="K647" i="7"/>
  <c r="M647" i="7" s="1"/>
  <c r="N647" i="7" s="1"/>
  <c r="J647" i="7"/>
  <c r="L647" i="7"/>
  <c r="L649" i="7"/>
  <c r="J649" i="7"/>
  <c r="J648" i="7"/>
  <c r="K648" i="7"/>
  <c r="M648" i="7" s="1"/>
  <c r="N648" i="7" s="1"/>
  <c r="L648" i="7"/>
  <c r="C651" i="7"/>
  <c r="G651" i="7" s="1"/>
  <c r="E650" i="7"/>
  <c r="D650" i="7"/>
  <c r="H648" i="6"/>
  <c r="I648" i="6"/>
  <c r="E649" i="6"/>
  <c r="N645" i="6"/>
  <c r="K646" i="6"/>
  <c r="J646" i="6"/>
  <c r="L646" i="6"/>
  <c r="N646" i="6" s="1"/>
  <c r="D649" i="6"/>
  <c r="C650" i="6"/>
  <c r="A652" i="6"/>
  <c r="B651" i="6"/>
  <c r="O651" i="6" s="1"/>
  <c r="A653" i="7"/>
  <c r="B652" i="7"/>
  <c r="O652" i="7" s="1"/>
  <c r="A651" i="5"/>
  <c r="B650" i="5"/>
  <c r="A648" i="2"/>
  <c r="B647" i="2"/>
  <c r="C647" i="2" s="1"/>
  <c r="D646" i="2"/>
  <c r="R651" i="6" l="1"/>
  <c r="Q651" i="6"/>
  <c r="P651" i="6"/>
  <c r="S651" i="6" s="1"/>
  <c r="T651" i="6" s="1"/>
  <c r="U650" i="6"/>
  <c r="C650" i="5"/>
  <c r="D650" i="5"/>
  <c r="R652" i="7"/>
  <c r="T652" i="7" s="1"/>
  <c r="V652" i="7" s="1"/>
  <c r="W652" i="7" s="1"/>
  <c r="X652" i="7" s="1"/>
  <c r="Q652" i="7"/>
  <c r="P652" i="7"/>
  <c r="S652" i="7" s="1"/>
  <c r="U652" i="7"/>
  <c r="G650" i="6"/>
  <c r="M650" i="6"/>
  <c r="F650" i="7"/>
  <c r="C652" i="7"/>
  <c r="G652" i="7" s="1"/>
  <c r="E651" i="7"/>
  <c r="D651" i="7"/>
  <c r="F651" i="7" s="1"/>
  <c r="F649" i="6"/>
  <c r="L648" i="6"/>
  <c r="N648" i="6" s="1"/>
  <c r="J648" i="6"/>
  <c r="K648" i="6"/>
  <c r="F650" i="6"/>
  <c r="I650" i="6" s="1"/>
  <c r="D650" i="6"/>
  <c r="E650" i="6"/>
  <c r="C651" i="6"/>
  <c r="B652" i="6"/>
  <c r="O652" i="6" s="1"/>
  <c r="A653" i="6"/>
  <c r="B653" i="7"/>
  <c r="O653" i="7" s="1"/>
  <c r="A654" i="7"/>
  <c r="A652" i="5"/>
  <c r="B651" i="5"/>
  <c r="D647" i="2"/>
  <c r="B648" i="2"/>
  <c r="C648" i="2" s="1"/>
  <c r="A649" i="2"/>
  <c r="C651" i="5" l="1"/>
  <c r="D651" i="5"/>
  <c r="Q652" i="6"/>
  <c r="U652" i="6" s="1"/>
  <c r="P652" i="6"/>
  <c r="S652" i="6" s="1"/>
  <c r="T652" i="6" s="1"/>
  <c r="V652" i="6" s="1"/>
  <c r="W652" i="6" s="1"/>
  <c r="X652" i="6" s="1"/>
  <c r="R652" i="6"/>
  <c r="E651" i="6"/>
  <c r="G651" i="6"/>
  <c r="M651" i="6"/>
  <c r="V651" i="6"/>
  <c r="W651" i="6" s="1"/>
  <c r="X651" i="6" s="1"/>
  <c r="R653" i="7"/>
  <c r="T653" i="7" s="1"/>
  <c r="V653" i="7" s="1"/>
  <c r="W653" i="7" s="1"/>
  <c r="X653" i="7" s="1"/>
  <c r="P653" i="7"/>
  <c r="S653" i="7" s="1"/>
  <c r="Q653" i="7"/>
  <c r="U651" i="6"/>
  <c r="H651" i="7"/>
  <c r="I651" i="7"/>
  <c r="I650" i="7"/>
  <c r="H650" i="7"/>
  <c r="C653" i="7"/>
  <c r="G653" i="7" s="1"/>
  <c r="D652" i="7"/>
  <c r="F652" i="7" s="1"/>
  <c r="E652" i="7"/>
  <c r="H650" i="6"/>
  <c r="I649" i="6"/>
  <c r="H649" i="6"/>
  <c r="D651" i="6"/>
  <c r="C652" i="6"/>
  <c r="A654" i="6"/>
  <c r="B653" i="6"/>
  <c r="O653" i="6" s="1"/>
  <c r="B654" i="7"/>
  <c r="O654" i="7" s="1"/>
  <c r="A655" i="7"/>
  <c r="A653" i="5"/>
  <c r="B652" i="5"/>
  <c r="A650" i="2"/>
  <c r="B649" i="2"/>
  <c r="C649" i="2" s="1"/>
  <c r="D648" i="2"/>
  <c r="P653" i="6" l="1"/>
  <c r="S653" i="6" s="1"/>
  <c r="R653" i="6"/>
  <c r="T653" i="6" s="1"/>
  <c r="Q653" i="6"/>
  <c r="U653" i="6"/>
  <c r="U653" i="7"/>
  <c r="P654" i="7"/>
  <c r="S654" i="7" s="1"/>
  <c r="Q654" i="7"/>
  <c r="U654" i="7" s="1"/>
  <c r="R654" i="7"/>
  <c r="D652" i="5"/>
  <c r="C652" i="5"/>
  <c r="G652" i="6"/>
  <c r="M652" i="6"/>
  <c r="H652" i="7"/>
  <c r="I652" i="7"/>
  <c r="K650" i="7"/>
  <c r="M650" i="7" s="1"/>
  <c r="N650" i="7" s="1"/>
  <c r="J650" i="7"/>
  <c r="L650" i="7"/>
  <c r="L651" i="7"/>
  <c r="J651" i="7"/>
  <c r="K651" i="7"/>
  <c r="M651" i="7" s="1"/>
  <c r="N651" i="7" s="1"/>
  <c r="C654" i="7"/>
  <c r="G654" i="7" s="1"/>
  <c r="E653" i="7"/>
  <c r="D653" i="7"/>
  <c r="F651" i="6"/>
  <c r="J650" i="6"/>
  <c r="K650" i="6"/>
  <c r="E652" i="6"/>
  <c r="K649" i="6"/>
  <c r="J649" i="6"/>
  <c r="L649" i="6"/>
  <c r="N649" i="6" s="1"/>
  <c r="L650" i="6"/>
  <c r="N650" i="6" s="1"/>
  <c r="D652" i="6"/>
  <c r="F652" i="6" s="1"/>
  <c r="C653" i="6"/>
  <c r="B654" i="6"/>
  <c r="O654" i="6" s="1"/>
  <c r="A655" i="6"/>
  <c r="B655" i="7"/>
  <c r="O655" i="7" s="1"/>
  <c r="A656" i="7"/>
  <c r="A654" i="5"/>
  <c r="B653" i="5"/>
  <c r="D649" i="2"/>
  <c r="A651" i="2"/>
  <c r="B650" i="2"/>
  <c r="C650" i="2" s="1"/>
  <c r="G653" i="6" l="1"/>
  <c r="M653" i="6"/>
  <c r="R655" i="7"/>
  <c r="U655" i="7" s="1"/>
  <c r="Q655" i="7"/>
  <c r="T655" i="7" s="1"/>
  <c r="V655" i="7" s="1"/>
  <c r="W655" i="7" s="1"/>
  <c r="X655" i="7" s="1"/>
  <c r="P655" i="7"/>
  <c r="S655" i="7" s="1"/>
  <c r="T654" i="7"/>
  <c r="V654" i="7" s="1"/>
  <c r="W654" i="7" s="1"/>
  <c r="X654" i="7" s="1"/>
  <c r="V653" i="6"/>
  <c r="W653" i="6" s="1"/>
  <c r="X653" i="6" s="1"/>
  <c r="C653" i="5"/>
  <c r="D653" i="5"/>
  <c r="Q654" i="6"/>
  <c r="U654" i="6" s="1"/>
  <c r="P654" i="6"/>
  <c r="S654" i="6" s="1"/>
  <c r="R654" i="6"/>
  <c r="F653" i="7"/>
  <c r="K652" i="7"/>
  <c r="M652" i="7" s="1"/>
  <c r="N652" i="7" s="1"/>
  <c r="J652" i="7"/>
  <c r="L652" i="7"/>
  <c r="C655" i="7"/>
  <c r="G655" i="7" s="1"/>
  <c r="E654" i="7"/>
  <c r="D654" i="7"/>
  <c r="F654" i="7" s="1"/>
  <c r="I652" i="6"/>
  <c r="H652" i="6"/>
  <c r="I651" i="6"/>
  <c r="H651" i="6"/>
  <c r="E653" i="6"/>
  <c r="D653" i="6"/>
  <c r="C654" i="6"/>
  <c r="B655" i="6"/>
  <c r="O655" i="6" s="1"/>
  <c r="A656" i="6"/>
  <c r="A657" i="7"/>
  <c r="B656" i="7"/>
  <c r="O656" i="7" s="1"/>
  <c r="A655" i="5"/>
  <c r="B654" i="5"/>
  <c r="D650" i="2"/>
  <c r="A652" i="2"/>
  <c r="B651" i="2"/>
  <c r="C651" i="2" s="1"/>
  <c r="C654" i="5" l="1"/>
  <c r="D654" i="5"/>
  <c r="P655" i="6"/>
  <c r="S655" i="6" s="1"/>
  <c r="R655" i="6"/>
  <c r="T655" i="6" s="1"/>
  <c r="V655" i="6" s="1"/>
  <c r="W655" i="6" s="1"/>
  <c r="X655" i="6" s="1"/>
  <c r="Q655" i="6"/>
  <c r="Q656" i="7"/>
  <c r="U656" i="7" s="1"/>
  <c r="R656" i="7"/>
  <c r="P656" i="7"/>
  <c r="S656" i="7" s="1"/>
  <c r="T656" i="7"/>
  <c r="V656" i="7" s="1"/>
  <c r="W656" i="7" s="1"/>
  <c r="X656" i="7" s="1"/>
  <c r="E654" i="6"/>
  <c r="G654" i="6"/>
  <c r="M654" i="6"/>
  <c r="T654" i="6"/>
  <c r="V654" i="6" s="1"/>
  <c r="W654" i="6" s="1"/>
  <c r="X654" i="6" s="1"/>
  <c r="I654" i="7"/>
  <c r="H654" i="7"/>
  <c r="L654" i="7"/>
  <c r="I653" i="7"/>
  <c r="H653" i="7"/>
  <c r="D655" i="7"/>
  <c r="F655" i="7" s="1"/>
  <c r="E655" i="7"/>
  <c r="C656" i="7"/>
  <c r="G656" i="7" s="1"/>
  <c r="K651" i="6"/>
  <c r="J651" i="6"/>
  <c r="L651" i="6"/>
  <c r="N651" i="6" s="1"/>
  <c r="F653" i="6"/>
  <c r="J652" i="6"/>
  <c r="L652" i="6"/>
  <c r="K652" i="6"/>
  <c r="D654" i="6"/>
  <c r="F654" i="6" s="1"/>
  <c r="C655" i="6"/>
  <c r="B656" i="6"/>
  <c r="O656" i="6" s="1"/>
  <c r="A657" i="6"/>
  <c r="A658" i="7"/>
  <c r="B657" i="7"/>
  <c r="O657" i="7" s="1"/>
  <c r="A656" i="5"/>
  <c r="B655" i="5"/>
  <c r="D651" i="2"/>
  <c r="B652" i="2"/>
  <c r="C652" i="2" s="1"/>
  <c r="A653" i="2"/>
  <c r="U655" i="6" l="1"/>
  <c r="P656" i="6"/>
  <c r="S656" i="6" s="1"/>
  <c r="R656" i="6"/>
  <c r="T656" i="6" s="1"/>
  <c r="Q656" i="6"/>
  <c r="C655" i="5"/>
  <c r="D655" i="5"/>
  <c r="R657" i="7"/>
  <c r="Q657" i="7"/>
  <c r="U657" i="7" s="1"/>
  <c r="P657" i="7"/>
  <c r="S657" i="7" s="1"/>
  <c r="T657" i="7"/>
  <c r="V657" i="7" s="1"/>
  <c r="W657" i="7" s="1"/>
  <c r="X657" i="7" s="1"/>
  <c r="G655" i="6"/>
  <c r="M655" i="6"/>
  <c r="H655" i="7"/>
  <c r="K655" i="7" s="1"/>
  <c r="M655" i="7" s="1"/>
  <c r="N655" i="7" s="1"/>
  <c r="L655" i="7"/>
  <c r="I655" i="7"/>
  <c r="J654" i="7"/>
  <c r="K654" i="7"/>
  <c r="M654" i="7" s="1"/>
  <c r="N654" i="7" s="1"/>
  <c r="J653" i="7"/>
  <c r="K653" i="7"/>
  <c r="M653" i="7" s="1"/>
  <c r="N653" i="7" s="1"/>
  <c r="L653" i="7"/>
  <c r="C657" i="7"/>
  <c r="G657" i="7" s="1"/>
  <c r="E656" i="7"/>
  <c r="D656" i="7"/>
  <c r="I654" i="6"/>
  <c r="H654" i="6"/>
  <c r="L654" i="6" s="1"/>
  <c r="I653" i="6"/>
  <c r="H653" i="6"/>
  <c r="N652" i="6"/>
  <c r="D655" i="6"/>
  <c r="E655" i="6"/>
  <c r="C656" i="6"/>
  <c r="A658" i="6"/>
  <c r="B657" i="6"/>
  <c r="O657" i="6" s="1"/>
  <c r="B658" i="7"/>
  <c r="O658" i="7" s="1"/>
  <c r="A659" i="7"/>
  <c r="A657" i="5"/>
  <c r="B656" i="5"/>
  <c r="A654" i="2"/>
  <c r="B653" i="2"/>
  <c r="C653" i="2" s="1"/>
  <c r="D652" i="2"/>
  <c r="R657" i="6" l="1"/>
  <c r="Q657" i="6"/>
  <c r="U657" i="6" s="1"/>
  <c r="P657" i="6"/>
  <c r="S657" i="6" s="1"/>
  <c r="T657" i="6"/>
  <c r="V657" i="6" s="1"/>
  <c r="W657" i="6" s="1"/>
  <c r="X657" i="6" s="1"/>
  <c r="V656" i="6"/>
  <c r="W656" i="6" s="1"/>
  <c r="X656" i="6" s="1"/>
  <c r="U656" i="6"/>
  <c r="C656" i="5"/>
  <c r="D656" i="5"/>
  <c r="G656" i="6"/>
  <c r="M656" i="6"/>
  <c r="R658" i="7"/>
  <c r="T658" i="7" s="1"/>
  <c r="V658" i="7" s="1"/>
  <c r="W658" i="7" s="1"/>
  <c r="X658" i="7" s="1"/>
  <c r="P658" i="7"/>
  <c r="S658" i="7" s="1"/>
  <c r="Q658" i="7"/>
  <c r="J655" i="7"/>
  <c r="F656" i="7"/>
  <c r="E657" i="7"/>
  <c r="D657" i="7"/>
  <c r="F657" i="7" s="1"/>
  <c r="C658" i="7"/>
  <c r="G658" i="7" s="1"/>
  <c r="N654" i="6"/>
  <c r="F655" i="6"/>
  <c r="K654" i="6"/>
  <c r="J654" i="6"/>
  <c r="K653" i="6"/>
  <c r="J653" i="6"/>
  <c r="L653" i="6"/>
  <c r="N653" i="6" s="1"/>
  <c r="D656" i="6"/>
  <c r="E656" i="6"/>
  <c r="C657" i="6"/>
  <c r="B658" i="6"/>
  <c r="O658" i="6" s="1"/>
  <c r="A659" i="6"/>
  <c r="B659" i="7"/>
  <c r="O659" i="7" s="1"/>
  <c r="A660" i="7"/>
  <c r="A658" i="5"/>
  <c r="B657" i="5"/>
  <c r="D653" i="2"/>
  <c r="A655" i="2"/>
  <c r="B654" i="2"/>
  <c r="C654" i="2" s="1"/>
  <c r="U658" i="7" l="1"/>
  <c r="P659" i="7"/>
  <c r="S659" i="7" s="1"/>
  <c r="R659" i="7"/>
  <c r="T659" i="7" s="1"/>
  <c r="V659" i="7" s="1"/>
  <c r="W659" i="7" s="1"/>
  <c r="X659" i="7" s="1"/>
  <c r="Q659" i="7"/>
  <c r="Q658" i="6"/>
  <c r="T658" i="6" s="1"/>
  <c r="V658" i="6" s="1"/>
  <c r="W658" i="6" s="1"/>
  <c r="X658" i="6" s="1"/>
  <c r="P658" i="6"/>
  <c r="S658" i="6" s="1"/>
  <c r="U658" i="6" s="1"/>
  <c r="R658" i="6"/>
  <c r="G657" i="6"/>
  <c r="M657" i="6"/>
  <c r="D657" i="5"/>
  <c r="C657" i="5"/>
  <c r="I657" i="7"/>
  <c r="H657" i="7"/>
  <c r="I656" i="7"/>
  <c r="H656" i="7"/>
  <c r="C659" i="7"/>
  <c r="G659" i="7" s="1"/>
  <c r="D658" i="7"/>
  <c r="E658" i="7"/>
  <c r="H655" i="6"/>
  <c r="I655" i="6"/>
  <c r="F656" i="6"/>
  <c r="D657" i="6"/>
  <c r="E657" i="6"/>
  <c r="C658" i="6"/>
  <c r="B659" i="6"/>
  <c r="O659" i="6" s="1"/>
  <c r="A660" i="6"/>
  <c r="A661" i="7"/>
  <c r="B660" i="7"/>
  <c r="O660" i="7" s="1"/>
  <c r="A659" i="5"/>
  <c r="B658" i="5"/>
  <c r="D654" i="2"/>
  <c r="B655" i="2"/>
  <c r="C655" i="2" s="1"/>
  <c r="A656" i="2"/>
  <c r="P659" i="6" l="1"/>
  <c r="S659" i="6" s="1"/>
  <c r="R659" i="6"/>
  <c r="U659" i="6" s="1"/>
  <c r="Q659" i="6"/>
  <c r="T659" i="6"/>
  <c r="R660" i="7"/>
  <c r="T660" i="7" s="1"/>
  <c r="V660" i="7" s="1"/>
  <c r="W660" i="7" s="1"/>
  <c r="X660" i="7" s="1"/>
  <c r="Q660" i="7"/>
  <c r="U660" i="7" s="1"/>
  <c r="P660" i="7"/>
  <c r="S660" i="7" s="1"/>
  <c r="U659" i="7"/>
  <c r="G658" i="6"/>
  <c r="M658" i="6"/>
  <c r="D658" i="5"/>
  <c r="C658" i="5"/>
  <c r="J656" i="7"/>
  <c r="K656" i="7"/>
  <c r="M656" i="7" s="1"/>
  <c r="N656" i="7" s="1"/>
  <c r="L656" i="7"/>
  <c r="F658" i="7"/>
  <c r="J657" i="7"/>
  <c r="K657" i="7"/>
  <c r="M657" i="7" s="1"/>
  <c r="N657" i="7" s="1"/>
  <c r="L657" i="7"/>
  <c r="E659" i="7"/>
  <c r="D659" i="7"/>
  <c r="F659" i="7" s="1"/>
  <c r="C660" i="7"/>
  <c r="G660" i="7" s="1"/>
  <c r="F657" i="6"/>
  <c r="K655" i="6"/>
  <c r="J655" i="6"/>
  <c r="L655" i="6"/>
  <c r="I656" i="6"/>
  <c r="H656" i="6"/>
  <c r="D658" i="6"/>
  <c r="F658" i="6" s="1"/>
  <c r="E658" i="6"/>
  <c r="C659" i="6"/>
  <c r="B660" i="6"/>
  <c r="O660" i="6" s="1"/>
  <c r="A661" i="6"/>
  <c r="A662" i="7"/>
  <c r="B661" i="7"/>
  <c r="O661" i="7" s="1"/>
  <c r="A660" i="5"/>
  <c r="B659" i="5"/>
  <c r="B656" i="2"/>
  <c r="C656" i="2" s="1"/>
  <c r="A657" i="2"/>
  <c r="D655" i="2"/>
  <c r="P660" i="6" l="1"/>
  <c r="S660" i="6" s="1"/>
  <c r="R660" i="6"/>
  <c r="Q660" i="6"/>
  <c r="U660" i="6"/>
  <c r="V659" i="6"/>
  <c r="W659" i="6" s="1"/>
  <c r="X659" i="6" s="1"/>
  <c r="D659" i="5"/>
  <c r="C659" i="5"/>
  <c r="G659" i="6"/>
  <c r="M659" i="6"/>
  <c r="Q661" i="7"/>
  <c r="R661" i="7"/>
  <c r="U661" i="7" s="1"/>
  <c r="P661" i="7"/>
  <c r="S661" i="7" s="1"/>
  <c r="H659" i="7"/>
  <c r="I659" i="7"/>
  <c r="J659" i="7"/>
  <c r="L659" i="7"/>
  <c r="K659" i="7"/>
  <c r="M659" i="7" s="1"/>
  <c r="N659" i="7" s="1"/>
  <c r="H658" i="7"/>
  <c r="I658" i="7"/>
  <c r="C661" i="7"/>
  <c r="G661" i="7" s="1"/>
  <c r="D660" i="7"/>
  <c r="F660" i="7" s="1"/>
  <c r="E660" i="7"/>
  <c r="H658" i="6"/>
  <c r="I658" i="6"/>
  <c r="J656" i="6"/>
  <c r="K656" i="6"/>
  <c r="L656" i="6"/>
  <c r="I657" i="6"/>
  <c r="H657" i="6"/>
  <c r="N655" i="6"/>
  <c r="D659" i="6"/>
  <c r="F659" i="6" s="1"/>
  <c r="E659" i="6"/>
  <c r="C660" i="6"/>
  <c r="A662" i="6"/>
  <c r="B661" i="6"/>
  <c r="O661" i="6" s="1"/>
  <c r="B662" i="7"/>
  <c r="O662" i="7" s="1"/>
  <c r="A663" i="7"/>
  <c r="A661" i="5"/>
  <c r="B660" i="5"/>
  <c r="B657" i="2"/>
  <c r="C657" i="2" s="1"/>
  <c r="A658" i="2"/>
  <c r="D656" i="2"/>
  <c r="T661" i="7" l="1"/>
  <c r="V661" i="7" s="1"/>
  <c r="W661" i="7" s="1"/>
  <c r="X661" i="7" s="1"/>
  <c r="G660" i="6"/>
  <c r="M660" i="6"/>
  <c r="R662" i="7"/>
  <c r="P662" i="7"/>
  <c r="S662" i="7" s="1"/>
  <c r="Q662" i="7"/>
  <c r="T662" i="7" s="1"/>
  <c r="V662" i="7" s="1"/>
  <c r="W662" i="7" s="1"/>
  <c r="X662" i="7" s="1"/>
  <c r="U662" i="7"/>
  <c r="C660" i="5"/>
  <c r="D660" i="5"/>
  <c r="R661" i="6"/>
  <c r="U661" i="6" s="1"/>
  <c r="Q661" i="6"/>
  <c r="P661" i="6"/>
  <c r="S661" i="6" s="1"/>
  <c r="T660" i="6"/>
  <c r="V660" i="6" s="1"/>
  <c r="W660" i="6" s="1"/>
  <c r="X660" i="6" s="1"/>
  <c r="I660" i="7"/>
  <c r="K658" i="7"/>
  <c r="M658" i="7" s="1"/>
  <c r="N658" i="7" s="1"/>
  <c r="J658" i="7"/>
  <c r="L658" i="7"/>
  <c r="H660" i="7"/>
  <c r="C662" i="7"/>
  <c r="G662" i="7" s="1"/>
  <c r="D661" i="7"/>
  <c r="F661" i="7" s="1"/>
  <c r="E661" i="7"/>
  <c r="H659" i="6"/>
  <c r="I659" i="6"/>
  <c r="K657" i="6"/>
  <c r="J657" i="6"/>
  <c r="L657" i="6"/>
  <c r="N657" i="6" s="1"/>
  <c r="N656" i="6"/>
  <c r="K658" i="6"/>
  <c r="L658" i="6"/>
  <c r="N658" i="6" s="1"/>
  <c r="J658" i="6"/>
  <c r="D660" i="6"/>
  <c r="E660" i="6"/>
  <c r="C661" i="6"/>
  <c r="A663" i="6"/>
  <c r="B662" i="6"/>
  <c r="O662" i="6" s="1"/>
  <c r="B663" i="7"/>
  <c r="O663" i="7" s="1"/>
  <c r="A664" i="7"/>
  <c r="A662" i="5"/>
  <c r="B661" i="5"/>
  <c r="A659" i="2"/>
  <c r="B658" i="2"/>
  <c r="C658" i="2" s="1"/>
  <c r="D657" i="2"/>
  <c r="Q663" i="7" l="1"/>
  <c r="P663" i="7"/>
  <c r="S663" i="7" s="1"/>
  <c r="R663" i="7"/>
  <c r="U663" i="7" s="1"/>
  <c r="T663" i="7"/>
  <c r="V663" i="7" s="1"/>
  <c r="W663" i="7" s="1"/>
  <c r="X663" i="7" s="1"/>
  <c r="D661" i="5"/>
  <c r="C661" i="5"/>
  <c r="T661" i="6"/>
  <c r="V661" i="6" s="1"/>
  <c r="W661" i="6" s="1"/>
  <c r="X661" i="6" s="1"/>
  <c r="G661" i="6"/>
  <c r="M661" i="6"/>
  <c r="R662" i="6"/>
  <c r="U662" i="6" s="1"/>
  <c r="Q662" i="6"/>
  <c r="T662" i="6" s="1"/>
  <c r="V662" i="6" s="1"/>
  <c r="W662" i="6" s="1"/>
  <c r="X662" i="6" s="1"/>
  <c r="P662" i="6"/>
  <c r="S662" i="6" s="1"/>
  <c r="H661" i="7"/>
  <c r="I661" i="7"/>
  <c r="L661" i="7"/>
  <c r="J660" i="7"/>
  <c r="L660" i="7"/>
  <c r="K660" i="7"/>
  <c r="M660" i="7" s="1"/>
  <c r="N660" i="7" s="1"/>
  <c r="C663" i="7"/>
  <c r="G663" i="7" s="1"/>
  <c r="D662" i="7"/>
  <c r="F662" i="7" s="1"/>
  <c r="E662" i="7"/>
  <c r="F660" i="6"/>
  <c r="L659" i="6"/>
  <c r="J659" i="6"/>
  <c r="K659" i="6"/>
  <c r="D661" i="6"/>
  <c r="E661" i="6"/>
  <c r="C662" i="6"/>
  <c r="A664" i="6"/>
  <c r="B663" i="6"/>
  <c r="O663" i="6" s="1"/>
  <c r="A665" i="7"/>
  <c r="B664" i="7"/>
  <c r="O664" i="7" s="1"/>
  <c r="A663" i="5"/>
  <c r="B662" i="5"/>
  <c r="D658" i="2"/>
  <c r="B659" i="2"/>
  <c r="C659" i="2" s="1"/>
  <c r="A660" i="2"/>
  <c r="G662" i="6" l="1"/>
  <c r="M662" i="6"/>
  <c r="Q664" i="7"/>
  <c r="U664" i="7" s="1"/>
  <c r="P664" i="7"/>
  <c r="S664" i="7" s="1"/>
  <c r="T664" i="7" s="1"/>
  <c r="V664" i="7" s="1"/>
  <c r="W664" i="7" s="1"/>
  <c r="X664" i="7" s="1"/>
  <c r="R664" i="7"/>
  <c r="C662" i="5"/>
  <c r="D662" i="5"/>
  <c r="Q663" i="6"/>
  <c r="P663" i="6"/>
  <c r="S663" i="6" s="1"/>
  <c r="R663" i="6"/>
  <c r="U663" i="6" s="1"/>
  <c r="I662" i="7"/>
  <c r="H662" i="7"/>
  <c r="J661" i="7"/>
  <c r="K661" i="7"/>
  <c r="M661" i="7" s="1"/>
  <c r="N661" i="7" s="1"/>
  <c r="D663" i="7"/>
  <c r="E663" i="7"/>
  <c r="C664" i="7"/>
  <c r="G664" i="7" s="1"/>
  <c r="N659" i="6"/>
  <c r="F661" i="6"/>
  <c r="H660" i="6"/>
  <c r="I660" i="6"/>
  <c r="D662" i="6"/>
  <c r="E662" i="6"/>
  <c r="C663" i="6"/>
  <c r="B664" i="6"/>
  <c r="O664" i="6" s="1"/>
  <c r="A665" i="6"/>
  <c r="A666" i="7"/>
  <c r="B665" i="7"/>
  <c r="O665" i="7" s="1"/>
  <c r="A664" i="5"/>
  <c r="B663" i="5"/>
  <c r="B660" i="2"/>
  <c r="C660" i="2" s="1"/>
  <c r="A661" i="2"/>
  <c r="D659" i="2"/>
  <c r="P665" i="7" l="1"/>
  <c r="S665" i="7" s="1"/>
  <c r="Q665" i="7"/>
  <c r="R665" i="7"/>
  <c r="T665" i="7" s="1"/>
  <c r="V665" i="7" s="1"/>
  <c r="W665" i="7" s="1"/>
  <c r="X665" i="7" s="1"/>
  <c r="U665" i="7"/>
  <c r="G663" i="6"/>
  <c r="M663" i="6"/>
  <c r="C663" i="5"/>
  <c r="D663" i="5"/>
  <c r="T663" i="6"/>
  <c r="V663" i="6"/>
  <c r="W663" i="6" s="1"/>
  <c r="X663" i="6" s="1"/>
  <c r="R664" i="6"/>
  <c r="U664" i="6" s="1"/>
  <c r="Q664" i="6"/>
  <c r="P664" i="6"/>
  <c r="S664" i="6" s="1"/>
  <c r="F663" i="7"/>
  <c r="J662" i="7"/>
  <c r="K662" i="7"/>
  <c r="M662" i="7" s="1"/>
  <c r="N662" i="7" s="1"/>
  <c r="L662" i="7"/>
  <c r="E664" i="7"/>
  <c r="D664" i="7"/>
  <c r="C665" i="7"/>
  <c r="G665" i="7" s="1"/>
  <c r="F662" i="6"/>
  <c r="H661" i="6"/>
  <c r="I661" i="6"/>
  <c r="K660" i="6"/>
  <c r="J660" i="6"/>
  <c r="L660" i="6"/>
  <c r="E663" i="6"/>
  <c r="D663" i="6"/>
  <c r="C664" i="6"/>
  <c r="A666" i="6"/>
  <c r="B665" i="6"/>
  <c r="O665" i="6" s="1"/>
  <c r="B666" i="7"/>
  <c r="O666" i="7" s="1"/>
  <c r="A667" i="7"/>
  <c r="A665" i="5"/>
  <c r="B664" i="5"/>
  <c r="A662" i="2"/>
  <c r="B661" i="2"/>
  <c r="C661" i="2" s="1"/>
  <c r="D660" i="2"/>
  <c r="G664" i="6" l="1"/>
  <c r="M664" i="6"/>
  <c r="T664" i="6"/>
  <c r="P666" i="7"/>
  <c r="S666" i="7" s="1"/>
  <c r="T666" i="7" s="1"/>
  <c r="V666" i="7" s="1"/>
  <c r="W666" i="7" s="1"/>
  <c r="X666" i="7" s="1"/>
  <c r="Q666" i="7"/>
  <c r="R666" i="7"/>
  <c r="D664" i="5"/>
  <c r="C664" i="5"/>
  <c r="P665" i="6"/>
  <c r="S665" i="6" s="1"/>
  <c r="R665" i="6"/>
  <c r="U665" i="6" s="1"/>
  <c r="Q665" i="6"/>
  <c r="V664" i="6"/>
  <c r="W664" i="6" s="1"/>
  <c r="X664" i="6" s="1"/>
  <c r="H663" i="7"/>
  <c r="I663" i="7"/>
  <c r="F664" i="7"/>
  <c r="C666" i="7"/>
  <c r="G666" i="7" s="1"/>
  <c r="E665" i="7"/>
  <c r="D665" i="7"/>
  <c r="F665" i="7" s="1"/>
  <c r="H662" i="6"/>
  <c r="I662" i="6"/>
  <c r="E664" i="6"/>
  <c r="F663" i="6"/>
  <c r="N660" i="6"/>
  <c r="J661" i="6"/>
  <c r="K661" i="6"/>
  <c r="L661" i="6"/>
  <c r="D664" i="6"/>
  <c r="C665" i="6"/>
  <c r="B666" i="6"/>
  <c r="O666" i="6" s="1"/>
  <c r="A667" i="6"/>
  <c r="B667" i="7"/>
  <c r="O667" i="7" s="1"/>
  <c r="A668" i="7"/>
  <c r="A666" i="5"/>
  <c r="B665" i="5"/>
  <c r="D661" i="2"/>
  <c r="A663" i="2"/>
  <c r="B662" i="2"/>
  <c r="C662" i="2" s="1"/>
  <c r="T665" i="6" l="1"/>
  <c r="V665" i="6" s="1"/>
  <c r="W665" i="6" s="1"/>
  <c r="X665" i="6" s="1"/>
  <c r="U666" i="7"/>
  <c r="G665" i="6"/>
  <c r="M665" i="6"/>
  <c r="P667" i="7"/>
  <c r="S667" i="7" s="1"/>
  <c r="R667" i="7"/>
  <c r="Q667" i="7"/>
  <c r="U667" i="7" s="1"/>
  <c r="T667" i="7"/>
  <c r="V667" i="7" s="1"/>
  <c r="W667" i="7" s="1"/>
  <c r="X667" i="7" s="1"/>
  <c r="D665" i="5"/>
  <c r="C665" i="5"/>
  <c r="R666" i="6"/>
  <c r="T666" i="6" s="1"/>
  <c r="V666" i="6" s="1"/>
  <c r="W666" i="6" s="1"/>
  <c r="X666" i="6" s="1"/>
  <c r="Q666" i="6"/>
  <c r="P666" i="6"/>
  <c r="S666" i="6" s="1"/>
  <c r="L663" i="7"/>
  <c r="K663" i="7"/>
  <c r="M663" i="7" s="1"/>
  <c r="N663" i="7" s="1"/>
  <c r="J663" i="7"/>
  <c r="I665" i="7"/>
  <c r="H665" i="7"/>
  <c r="I664" i="7"/>
  <c r="H664" i="7"/>
  <c r="F666" i="7"/>
  <c r="I666" i="7" s="1"/>
  <c r="D666" i="7"/>
  <c r="E666" i="7"/>
  <c r="H666" i="7"/>
  <c r="K666" i="7" s="1"/>
  <c r="M666" i="7" s="1"/>
  <c r="N666" i="7" s="1"/>
  <c r="C667" i="7"/>
  <c r="G667" i="7" s="1"/>
  <c r="F664" i="6"/>
  <c r="N661" i="6"/>
  <c r="J662" i="6"/>
  <c r="K662" i="6"/>
  <c r="L662" i="6"/>
  <c r="N662" i="6" s="1"/>
  <c r="I663" i="6"/>
  <c r="H663" i="6"/>
  <c r="D665" i="6"/>
  <c r="L665" i="6" s="1"/>
  <c r="F665" i="6"/>
  <c r="E665" i="6"/>
  <c r="H665" i="6"/>
  <c r="K665" i="6" s="1"/>
  <c r="I665" i="6"/>
  <c r="C666" i="6"/>
  <c r="A668" i="6"/>
  <c r="B667" i="6"/>
  <c r="O667" i="6" s="1"/>
  <c r="A669" i="7"/>
  <c r="B668" i="7"/>
  <c r="O668" i="7" s="1"/>
  <c r="A667" i="5"/>
  <c r="B666" i="5"/>
  <c r="D662" i="2"/>
  <c r="A664" i="2"/>
  <c r="B663" i="2"/>
  <c r="C663" i="2" s="1"/>
  <c r="G666" i="6" l="1"/>
  <c r="M666" i="6"/>
  <c r="U666" i="6"/>
  <c r="Q668" i="7"/>
  <c r="U668" i="7" s="1"/>
  <c r="R668" i="7"/>
  <c r="P668" i="7"/>
  <c r="S668" i="7" s="1"/>
  <c r="T668" i="7"/>
  <c r="V668" i="7" s="1"/>
  <c r="W668" i="7" s="1"/>
  <c r="X668" i="7" s="1"/>
  <c r="D666" i="5"/>
  <c r="C666" i="5"/>
  <c r="R667" i="6"/>
  <c r="Q667" i="6"/>
  <c r="P667" i="6"/>
  <c r="S667" i="6" s="1"/>
  <c r="L666" i="7"/>
  <c r="J666" i="7"/>
  <c r="J665" i="7"/>
  <c r="K665" i="7"/>
  <c r="M665" i="7" s="1"/>
  <c r="N665" i="7" s="1"/>
  <c r="L665" i="7"/>
  <c r="K664" i="7"/>
  <c r="M664" i="7" s="1"/>
  <c r="N664" i="7" s="1"/>
  <c r="J664" i="7"/>
  <c r="L664" i="7"/>
  <c r="E667" i="7"/>
  <c r="D667" i="7"/>
  <c r="F667" i="7" s="1"/>
  <c r="C668" i="7"/>
  <c r="G668" i="7" s="1"/>
  <c r="N665" i="6"/>
  <c r="J665" i="6"/>
  <c r="K663" i="6"/>
  <c r="J663" i="6"/>
  <c r="L663" i="6"/>
  <c r="N663" i="6" s="1"/>
  <c r="H664" i="6"/>
  <c r="I664" i="6"/>
  <c r="D666" i="6"/>
  <c r="F666" i="6" s="1"/>
  <c r="E666" i="6"/>
  <c r="C667" i="6"/>
  <c r="B668" i="6"/>
  <c r="O668" i="6" s="1"/>
  <c r="A669" i="6"/>
  <c r="A670" i="7"/>
  <c r="B669" i="7"/>
  <c r="O669" i="7" s="1"/>
  <c r="A668" i="5"/>
  <c r="B667" i="5"/>
  <c r="D663" i="2"/>
  <c r="B664" i="2"/>
  <c r="C664" i="2" s="1"/>
  <c r="A665" i="2"/>
  <c r="Q668" i="6" l="1"/>
  <c r="P668" i="6"/>
  <c r="S668" i="6"/>
  <c r="R668" i="6"/>
  <c r="T668" i="6" s="1"/>
  <c r="V668" i="6" s="1"/>
  <c r="W668" i="6" s="1"/>
  <c r="X668" i="6" s="1"/>
  <c r="U667" i="6"/>
  <c r="G667" i="6"/>
  <c r="M667" i="6"/>
  <c r="T667" i="6"/>
  <c r="V667" i="6" s="1"/>
  <c r="W667" i="6" s="1"/>
  <c r="X667" i="6" s="1"/>
  <c r="R669" i="7"/>
  <c r="T669" i="7" s="1"/>
  <c r="V669" i="7" s="1"/>
  <c r="W669" i="7" s="1"/>
  <c r="X669" i="7" s="1"/>
  <c r="P669" i="7"/>
  <c r="S669" i="7" s="1"/>
  <c r="U669" i="7" s="1"/>
  <c r="Q669" i="7"/>
  <c r="D667" i="5"/>
  <c r="C667" i="5"/>
  <c r="H667" i="7"/>
  <c r="I667" i="7"/>
  <c r="C669" i="7"/>
  <c r="G669" i="7" s="1"/>
  <c r="D668" i="7"/>
  <c r="E668" i="7"/>
  <c r="H666" i="6"/>
  <c r="I666" i="6"/>
  <c r="E667" i="6"/>
  <c r="K664" i="6"/>
  <c r="J664" i="6"/>
  <c r="L664" i="6"/>
  <c r="N664" i="6" s="1"/>
  <c r="D667" i="6"/>
  <c r="F667" i="6" s="1"/>
  <c r="C668" i="6"/>
  <c r="A670" i="6"/>
  <c r="B669" i="6"/>
  <c r="O669" i="6" s="1"/>
  <c r="B670" i="7"/>
  <c r="O670" i="7" s="1"/>
  <c r="A671" i="7"/>
  <c r="A669" i="5"/>
  <c r="B668" i="5"/>
  <c r="A666" i="2"/>
  <c r="B665" i="2"/>
  <c r="C665" i="2" s="1"/>
  <c r="D664" i="2"/>
  <c r="C668" i="5" l="1"/>
  <c r="D668" i="5"/>
  <c r="P669" i="6"/>
  <c r="S669" i="6" s="1"/>
  <c r="R669" i="6"/>
  <c r="U669" i="6" s="1"/>
  <c r="Q669" i="6"/>
  <c r="G668" i="6"/>
  <c r="M668" i="6"/>
  <c r="P670" i="7"/>
  <c r="S670" i="7" s="1"/>
  <c r="Q670" i="7"/>
  <c r="R670" i="7"/>
  <c r="T670" i="7" s="1"/>
  <c r="V670" i="7" s="1"/>
  <c r="W670" i="7" s="1"/>
  <c r="X670" i="7" s="1"/>
  <c r="U668" i="6"/>
  <c r="F668" i="7"/>
  <c r="J667" i="7"/>
  <c r="K667" i="7"/>
  <c r="M667" i="7" s="1"/>
  <c r="N667" i="7" s="1"/>
  <c r="L667" i="7"/>
  <c r="C670" i="7"/>
  <c r="G670" i="7" s="1"/>
  <c r="E669" i="7"/>
  <c r="D669" i="7"/>
  <c r="F669" i="7" s="1"/>
  <c r="H667" i="6"/>
  <c r="I667" i="6"/>
  <c r="L666" i="6"/>
  <c r="N666" i="6" s="1"/>
  <c r="J666" i="6"/>
  <c r="K666" i="6"/>
  <c r="F668" i="6"/>
  <c r="I668" i="6" s="1"/>
  <c r="D668" i="6"/>
  <c r="H668" i="6"/>
  <c r="J668" i="6" s="1"/>
  <c r="E668" i="6"/>
  <c r="C669" i="6"/>
  <c r="B670" i="6"/>
  <c r="O670" i="6" s="1"/>
  <c r="A671" i="6"/>
  <c r="B671" i="7"/>
  <c r="O671" i="7" s="1"/>
  <c r="A672" i="7"/>
  <c r="A670" i="5"/>
  <c r="B669" i="5"/>
  <c r="D665" i="2"/>
  <c r="A667" i="2"/>
  <c r="B666" i="2"/>
  <c r="C666" i="2" s="1"/>
  <c r="T669" i="6" l="1"/>
  <c r="E669" i="6"/>
  <c r="G669" i="6"/>
  <c r="M669" i="6"/>
  <c r="D669" i="5"/>
  <c r="C669" i="5"/>
  <c r="U670" i="7"/>
  <c r="P671" i="7"/>
  <c r="S671" i="7" s="1"/>
  <c r="T671" i="7" s="1"/>
  <c r="R671" i="7"/>
  <c r="Q671" i="7"/>
  <c r="Q670" i="6"/>
  <c r="P670" i="6"/>
  <c r="S670" i="6" s="1"/>
  <c r="R670" i="6"/>
  <c r="T670" i="6" s="1"/>
  <c r="V670" i="6" s="1"/>
  <c r="W670" i="6" s="1"/>
  <c r="X670" i="6" s="1"/>
  <c r="V669" i="6"/>
  <c r="W669" i="6" s="1"/>
  <c r="X669" i="6" s="1"/>
  <c r="I669" i="7"/>
  <c r="H669" i="7"/>
  <c r="I668" i="7"/>
  <c r="H668" i="7"/>
  <c r="C671" i="7"/>
  <c r="G671" i="7" s="1"/>
  <c r="D670" i="7"/>
  <c r="F670" i="7" s="1"/>
  <c r="E670" i="7"/>
  <c r="K668" i="6"/>
  <c r="L668" i="6"/>
  <c r="N668" i="6" s="1"/>
  <c r="J667" i="6"/>
  <c r="K667" i="6"/>
  <c r="L667" i="6"/>
  <c r="N667" i="6" s="1"/>
  <c r="D669" i="6"/>
  <c r="C670" i="6"/>
  <c r="A672" i="6"/>
  <c r="B671" i="6"/>
  <c r="O671" i="6" s="1"/>
  <c r="A673" i="7"/>
  <c r="B672" i="7"/>
  <c r="O672" i="7" s="1"/>
  <c r="A671" i="5"/>
  <c r="B670" i="5"/>
  <c r="D666" i="2"/>
  <c r="B667" i="2"/>
  <c r="C667" i="2" s="1"/>
  <c r="A668" i="2"/>
  <c r="U671" i="7" l="1"/>
  <c r="C670" i="5"/>
  <c r="D670" i="5"/>
  <c r="U670" i="6"/>
  <c r="P671" i="6"/>
  <c r="S671" i="6" s="1"/>
  <c r="R671" i="6"/>
  <c r="U671" i="6" s="1"/>
  <c r="Q671" i="6"/>
  <c r="T671" i="6"/>
  <c r="V671" i="6" s="1"/>
  <c r="W671" i="6" s="1"/>
  <c r="X671" i="6" s="1"/>
  <c r="V671" i="7"/>
  <c r="W671" i="7" s="1"/>
  <c r="X671" i="7" s="1"/>
  <c r="P672" i="7"/>
  <c r="S672" i="7" s="1"/>
  <c r="R672" i="7"/>
  <c r="U672" i="7" s="1"/>
  <c r="Q672" i="7"/>
  <c r="E670" i="6"/>
  <c r="G670" i="6"/>
  <c r="M670" i="6"/>
  <c r="I670" i="7"/>
  <c r="H670" i="7"/>
  <c r="J668" i="7"/>
  <c r="K668" i="7"/>
  <c r="M668" i="7" s="1"/>
  <c r="N668" i="7" s="1"/>
  <c r="L668" i="7"/>
  <c r="L670" i="7"/>
  <c r="J669" i="7"/>
  <c r="K669" i="7"/>
  <c r="M669" i="7" s="1"/>
  <c r="N669" i="7" s="1"/>
  <c r="L669" i="7"/>
  <c r="D671" i="7"/>
  <c r="F671" i="7" s="1"/>
  <c r="E671" i="7"/>
  <c r="C672" i="7"/>
  <c r="G672" i="7" s="1"/>
  <c r="F669" i="6"/>
  <c r="D670" i="6"/>
  <c r="F670" i="6" s="1"/>
  <c r="C671" i="6"/>
  <c r="A673" i="6"/>
  <c r="B672" i="6"/>
  <c r="O672" i="6" s="1"/>
  <c r="A674" i="7"/>
  <c r="B673" i="7"/>
  <c r="O673" i="7" s="1"/>
  <c r="A672" i="5"/>
  <c r="B671" i="5"/>
  <c r="B668" i="2"/>
  <c r="C668" i="2" s="1"/>
  <c r="A669" i="2"/>
  <c r="D667" i="2"/>
  <c r="Q672" i="6" l="1"/>
  <c r="P672" i="6"/>
  <c r="S672" i="6"/>
  <c r="R672" i="6"/>
  <c r="U672" i="6" s="1"/>
  <c r="T672" i="7"/>
  <c r="V672" i="7" s="1"/>
  <c r="W672" i="7" s="1"/>
  <c r="X672" i="7" s="1"/>
  <c r="D671" i="5"/>
  <c r="C671" i="5"/>
  <c r="Q673" i="7"/>
  <c r="R673" i="7"/>
  <c r="T673" i="7" s="1"/>
  <c r="V673" i="7" s="1"/>
  <c r="W673" i="7" s="1"/>
  <c r="X673" i="7" s="1"/>
  <c r="P673" i="7"/>
  <c r="S673" i="7" s="1"/>
  <c r="N671" i="6"/>
  <c r="G671" i="6"/>
  <c r="M671" i="6"/>
  <c r="K670" i="7"/>
  <c r="M670" i="7" s="1"/>
  <c r="N670" i="7" s="1"/>
  <c r="J670" i="7"/>
  <c r="H671" i="7"/>
  <c r="I671" i="7"/>
  <c r="C673" i="7"/>
  <c r="G673" i="7" s="1"/>
  <c r="E672" i="7"/>
  <c r="D672" i="7"/>
  <c r="F672" i="7" s="1"/>
  <c r="I670" i="6"/>
  <c r="H670" i="6"/>
  <c r="I669" i="6"/>
  <c r="H669" i="6"/>
  <c r="I671" i="6"/>
  <c r="L671" i="6"/>
  <c r="F671" i="6"/>
  <c r="D671" i="6"/>
  <c r="K671" i="6"/>
  <c r="H671" i="6"/>
  <c r="E671" i="6"/>
  <c r="J671" i="6"/>
  <c r="C672" i="6"/>
  <c r="A674" i="6"/>
  <c r="B673" i="6"/>
  <c r="O673" i="6" s="1"/>
  <c r="B674" i="7"/>
  <c r="O674" i="7" s="1"/>
  <c r="A675" i="7"/>
  <c r="A673" i="5"/>
  <c r="B672" i="5"/>
  <c r="A670" i="2"/>
  <c r="B669" i="2"/>
  <c r="C669" i="2" s="1"/>
  <c r="D668" i="2"/>
  <c r="Q674" i="7" l="1"/>
  <c r="P674" i="7"/>
  <c r="S674" i="7" s="1"/>
  <c r="R674" i="7"/>
  <c r="U674" i="7" s="1"/>
  <c r="T674" i="7"/>
  <c r="V674" i="7" s="1"/>
  <c r="W674" i="7" s="1"/>
  <c r="X674" i="7" s="1"/>
  <c r="R673" i="6"/>
  <c r="T673" i="6" s="1"/>
  <c r="V673" i="6" s="1"/>
  <c r="W673" i="6" s="1"/>
  <c r="X673" i="6" s="1"/>
  <c r="Q673" i="6"/>
  <c r="U673" i="6" s="1"/>
  <c r="P673" i="6"/>
  <c r="S673" i="6" s="1"/>
  <c r="U673" i="7"/>
  <c r="T672" i="6"/>
  <c r="V672" i="6" s="1"/>
  <c r="W672" i="6" s="1"/>
  <c r="X672" i="6" s="1"/>
  <c r="C672" i="5"/>
  <c r="D672" i="5"/>
  <c r="N672" i="6"/>
  <c r="G672" i="6"/>
  <c r="M672" i="6"/>
  <c r="I672" i="7"/>
  <c r="H672" i="7"/>
  <c r="J671" i="7"/>
  <c r="K671" i="7"/>
  <c r="M671" i="7" s="1"/>
  <c r="N671" i="7" s="1"/>
  <c r="L671" i="7"/>
  <c r="C674" i="7"/>
  <c r="G674" i="7" s="1"/>
  <c r="E673" i="7"/>
  <c r="D673" i="7"/>
  <c r="F673" i="7" s="1"/>
  <c r="E672" i="6"/>
  <c r="J669" i="6"/>
  <c r="K669" i="6"/>
  <c r="L669" i="6"/>
  <c r="N669" i="6" s="1"/>
  <c r="I672" i="6"/>
  <c r="J672" i="6"/>
  <c r="J670" i="6"/>
  <c r="K670" i="6"/>
  <c r="L670" i="6"/>
  <c r="N670" i="6" s="1"/>
  <c r="H672" i="6"/>
  <c r="L672" i="6"/>
  <c r="F672" i="6"/>
  <c r="D672" i="6"/>
  <c r="K672" i="6"/>
  <c r="C673" i="6"/>
  <c r="B674" i="6"/>
  <c r="O674" i="6" s="1"/>
  <c r="A675" i="6"/>
  <c r="B675" i="7"/>
  <c r="O675" i="7" s="1"/>
  <c r="A676" i="7"/>
  <c r="B673" i="5"/>
  <c r="A674" i="5"/>
  <c r="D669" i="2"/>
  <c r="B670" i="2"/>
  <c r="C670" i="2" s="1"/>
  <c r="A671" i="2"/>
  <c r="G673" i="6" l="1"/>
  <c r="M673" i="6"/>
  <c r="N673" i="6" s="1"/>
  <c r="P675" i="7"/>
  <c r="S675" i="7" s="1"/>
  <c r="T675" i="7" s="1"/>
  <c r="V675" i="7" s="1"/>
  <c r="W675" i="7" s="1"/>
  <c r="X675" i="7" s="1"/>
  <c r="Q675" i="7"/>
  <c r="R675" i="7"/>
  <c r="C673" i="5"/>
  <c r="D673" i="5"/>
  <c r="Q674" i="6"/>
  <c r="T674" i="6" s="1"/>
  <c r="V674" i="6" s="1"/>
  <c r="W674" i="6" s="1"/>
  <c r="X674" i="6" s="1"/>
  <c r="P674" i="6"/>
  <c r="S674" i="6" s="1"/>
  <c r="R674" i="6"/>
  <c r="U674" i="6"/>
  <c r="I673" i="7"/>
  <c r="H673" i="7"/>
  <c r="K672" i="7"/>
  <c r="M672" i="7" s="1"/>
  <c r="N672" i="7" s="1"/>
  <c r="J672" i="7"/>
  <c r="L672" i="7"/>
  <c r="L673" i="7"/>
  <c r="C675" i="7"/>
  <c r="G675" i="7" s="1"/>
  <c r="D674" i="7"/>
  <c r="F674" i="7" s="1"/>
  <c r="E674" i="7"/>
  <c r="H673" i="6"/>
  <c r="J673" i="6"/>
  <c r="E673" i="6"/>
  <c r="I673" i="6"/>
  <c r="L673" i="6"/>
  <c r="F673" i="6"/>
  <c r="D673" i="6"/>
  <c r="K673" i="6"/>
  <c r="C674" i="6"/>
  <c r="A676" i="6"/>
  <c r="B675" i="6"/>
  <c r="O675" i="6" s="1"/>
  <c r="A677" i="7"/>
  <c r="B676" i="7"/>
  <c r="O676" i="7" s="1"/>
  <c r="B674" i="5"/>
  <c r="A675" i="5"/>
  <c r="B671" i="2"/>
  <c r="C671" i="2" s="1"/>
  <c r="A672" i="2"/>
  <c r="D670" i="2"/>
  <c r="U675" i="7" l="1"/>
  <c r="P675" i="6"/>
  <c r="S675" i="6" s="1"/>
  <c r="R675" i="6"/>
  <c r="U675" i="6" s="1"/>
  <c r="Q675" i="6"/>
  <c r="C674" i="5"/>
  <c r="D674" i="5"/>
  <c r="G674" i="6"/>
  <c r="M674" i="6"/>
  <c r="N674" i="6" s="1"/>
  <c r="R676" i="7"/>
  <c r="T676" i="7" s="1"/>
  <c r="V676" i="7" s="1"/>
  <c r="W676" i="7" s="1"/>
  <c r="X676" i="7" s="1"/>
  <c r="Q676" i="7"/>
  <c r="P676" i="7"/>
  <c r="S676" i="7" s="1"/>
  <c r="H674" i="7"/>
  <c r="I674" i="7"/>
  <c r="K674" i="7"/>
  <c r="M674" i="7" s="1"/>
  <c r="N674" i="7" s="1"/>
  <c r="J674" i="7"/>
  <c r="L674" i="7"/>
  <c r="K673" i="7"/>
  <c r="M673" i="7" s="1"/>
  <c r="N673" i="7" s="1"/>
  <c r="J673" i="7"/>
  <c r="E675" i="7"/>
  <c r="D675" i="7"/>
  <c r="C676" i="7"/>
  <c r="G676" i="7" s="1"/>
  <c r="E674" i="6"/>
  <c r="I674" i="6"/>
  <c r="L674" i="6"/>
  <c r="F674" i="6"/>
  <c r="D674" i="6"/>
  <c r="K674" i="6"/>
  <c r="H674" i="6"/>
  <c r="J674" i="6"/>
  <c r="C675" i="6"/>
  <c r="I675" i="6"/>
  <c r="B676" i="6"/>
  <c r="O676" i="6" s="1"/>
  <c r="A677" i="6"/>
  <c r="A678" i="7"/>
  <c r="B677" i="7"/>
  <c r="O677" i="7" s="1"/>
  <c r="A676" i="5"/>
  <c r="B675" i="5"/>
  <c r="B672" i="2"/>
  <c r="C672" i="2" s="1"/>
  <c r="A673" i="2"/>
  <c r="D671" i="2"/>
  <c r="Q677" i="7" l="1"/>
  <c r="P677" i="7"/>
  <c r="S677" i="7" s="1"/>
  <c r="R677" i="7"/>
  <c r="T677" i="7" s="1"/>
  <c r="V677" i="7" s="1"/>
  <c r="W677" i="7" s="1"/>
  <c r="X677" i="7" s="1"/>
  <c r="U677" i="7"/>
  <c r="U676" i="7"/>
  <c r="N675" i="6"/>
  <c r="G675" i="6"/>
  <c r="M675" i="6"/>
  <c r="T675" i="6"/>
  <c r="V675" i="6" s="1"/>
  <c r="W675" i="6" s="1"/>
  <c r="X675" i="6" s="1"/>
  <c r="D675" i="5"/>
  <c r="C675" i="5"/>
  <c r="P676" i="6"/>
  <c r="S676" i="6" s="1"/>
  <c r="R676" i="6"/>
  <c r="U676" i="6" s="1"/>
  <c r="Q676" i="6"/>
  <c r="T676" i="6"/>
  <c r="V676" i="6" s="1"/>
  <c r="W676" i="6" s="1"/>
  <c r="X676" i="6" s="1"/>
  <c r="F675" i="7"/>
  <c r="C677" i="7"/>
  <c r="G677" i="7" s="1"/>
  <c r="D676" i="7"/>
  <c r="F676" i="7" s="1"/>
  <c r="E676" i="7"/>
  <c r="E675" i="6"/>
  <c r="J675" i="6"/>
  <c r="H675" i="6"/>
  <c r="L675" i="6"/>
  <c r="F675" i="6"/>
  <c r="D675" i="6"/>
  <c r="K675" i="6"/>
  <c r="C676" i="6"/>
  <c r="A678" i="6"/>
  <c r="B677" i="6"/>
  <c r="O677" i="6" s="1"/>
  <c r="B678" i="7"/>
  <c r="O678" i="7" s="1"/>
  <c r="A679" i="7"/>
  <c r="A677" i="5"/>
  <c r="B676" i="5"/>
  <c r="D672" i="2"/>
  <c r="B673" i="2"/>
  <c r="C673" i="2" s="1"/>
  <c r="A674" i="2"/>
  <c r="Q678" i="7" l="1"/>
  <c r="R678" i="7"/>
  <c r="U678" i="7" s="1"/>
  <c r="P678" i="7"/>
  <c r="S678" i="7" s="1"/>
  <c r="T678" i="7"/>
  <c r="V678" i="7" s="1"/>
  <c r="W678" i="7" s="1"/>
  <c r="X678" i="7" s="1"/>
  <c r="R677" i="6"/>
  <c r="T677" i="6" s="1"/>
  <c r="V677" i="6" s="1"/>
  <c r="W677" i="6" s="1"/>
  <c r="X677" i="6" s="1"/>
  <c r="Q677" i="6"/>
  <c r="U677" i="6" s="1"/>
  <c r="P677" i="6"/>
  <c r="S677" i="6" s="1"/>
  <c r="C676" i="5"/>
  <c r="D676" i="5"/>
  <c r="E676" i="6"/>
  <c r="G676" i="6"/>
  <c r="M676" i="6"/>
  <c r="I676" i="7"/>
  <c r="H676" i="7"/>
  <c r="I675" i="7"/>
  <c r="H675" i="7"/>
  <c r="D677" i="7"/>
  <c r="F677" i="7" s="1"/>
  <c r="E677" i="7"/>
  <c r="C678" i="7"/>
  <c r="G678" i="7" s="1"/>
  <c r="J676" i="6"/>
  <c r="N676" i="6"/>
  <c r="I676" i="6"/>
  <c r="L676" i="6"/>
  <c r="F676" i="6"/>
  <c r="D676" i="6"/>
  <c r="K676" i="6"/>
  <c r="H676" i="6"/>
  <c r="C677" i="6"/>
  <c r="B678" i="6"/>
  <c r="O678" i="6" s="1"/>
  <c r="A679" i="6"/>
  <c r="B679" i="7"/>
  <c r="O679" i="7" s="1"/>
  <c r="A680" i="7"/>
  <c r="B677" i="5"/>
  <c r="A678" i="5"/>
  <c r="B674" i="2"/>
  <c r="C674" i="2" s="1"/>
  <c r="A675" i="2"/>
  <c r="D673" i="2"/>
  <c r="D677" i="5" l="1"/>
  <c r="C677" i="5"/>
  <c r="P679" i="7"/>
  <c r="S679" i="7" s="1"/>
  <c r="R679" i="7"/>
  <c r="U679" i="7" s="1"/>
  <c r="Q679" i="7"/>
  <c r="R678" i="6"/>
  <c r="U678" i="6" s="1"/>
  <c r="Q678" i="6"/>
  <c r="P678" i="6"/>
  <c r="S678" i="6" s="1"/>
  <c r="G677" i="6"/>
  <c r="M677" i="6"/>
  <c r="N677" i="6" s="1"/>
  <c r="I677" i="7"/>
  <c r="H677" i="7"/>
  <c r="L677" i="7" s="1"/>
  <c r="K676" i="7"/>
  <c r="M676" i="7" s="1"/>
  <c r="N676" i="7" s="1"/>
  <c r="J676" i="7"/>
  <c r="L676" i="7"/>
  <c r="J675" i="7"/>
  <c r="K675" i="7"/>
  <c r="M675" i="7" s="1"/>
  <c r="N675" i="7" s="1"/>
  <c r="L675" i="7"/>
  <c r="C679" i="7"/>
  <c r="G679" i="7" s="1"/>
  <c r="D678" i="7"/>
  <c r="F678" i="7" s="1"/>
  <c r="E678" i="7"/>
  <c r="J677" i="6"/>
  <c r="L677" i="6"/>
  <c r="F677" i="6"/>
  <c r="D677" i="6"/>
  <c r="K677" i="6"/>
  <c r="I677" i="6"/>
  <c r="E677" i="6"/>
  <c r="H677" i="6"/>
  <c r="C678" i="6"/>
  <c r="A680" i="6"/>
  <c r="B679" i="6"/>
  <c r="O679" i="6" s="1"/>
  <c r="A681" i="7"/>
  <c r="B680" i="7"/>
  <c r="O680" i="7" s="1"/>
  <c r="B678" i="5"/>
  <c r="A679" i="5"/>
  <c r="D674" i="2"/>
  <c r="B675" i="2"/>
  <c r="C675" i="2" s="1"/>
  <c r="A676" i="2"/>
  <c r="C678" i="5" l="1"/>
  <c r="D678" i="5"/>
  <c r="T678" i="6"/>
  <c r="V678" i="6" s="1"/>
  <c r="W678" i="6" s="1"/>
  <c r="X678" i="6" s="1"/>
  <c r="R680" i="7"/>
  <c r="U680" i="7" s="1"/>
  <c r="Q680" i="7"/>
  <c r="P680" i="7"/>
  <c r="S680" i="7" s="1"/>
  <c r="T680" i="7"/>
  <c r="V680" i="7" s="1"/>
  <c r="W680" i="7" s="1"/>
  <c r="X680" i="7" s="1"/>
  <c r="G678" i="6"/>
  <c r="M678" i="6"/>
  <c r="N678" i="6" s="1"/>
  <c r="T679" i="7"/>
  <c r="V679" i="7" s="1"/>
  <c r="W679" i="7" s="1"/>
  <c r="X679" i="7" s="1"/>
  <c r="Q679" i="6"/>
  <c r="T679" i="6" s="1"/>
  <c r="V679" i="6" s="1"/>
  <c r="W679" i="6" s="1"/>
  <c r="X679" i="6" s="1"/>
  <c r="P679" i="6"/>
  <c r="S679" i="6" s="1"/>
  <c r="R679" i="6"/>
  <c r="U679" i="6"/>
  <c r="I678" i="7"/>
  <c r="H678" i="7"/>
  <c r="J677" i="7"/>
  <c r="K677" i="7"/>
  <c r="M677" i="7" s="1"/>
  <c r="N677" i="7" s="1"/>
  <c r="D679" i="7"/>
  <c r="F679" i="7" s="1"/>
  <c r="E679" i="7"/>
  <c r="C680" i="7"/>
  <c r="G680" i="7" s="1"/>
  <c r="H678" i="6"/>
  <c r="L678" i="6"/>
  <c r="F678" i="6"/>
  <c r="D678" i="6"/>
  <c r="K678" i="6"/>
  <c r="I678" i="6"/>
  <c r="J678" i="6"/>
  <c r="E678" i="6"/>
  <c r="C679" i="6"/>
  <c r="B680" i="6"/>
  <c r="O680" i="6" s="1"/>
  <c r="A681" i="6"/>
  <c r="A682" i="7"/>
  <c r="B681" i="7"/>
  <c r="O681" i="7" s="1"/>
  <c r="A680" i="5"/>
  <c r="B679" i="5"/>
  <c r="A677" i="2"/>
  <c r="B676" i="2"/>
  <c r="C676" i="2" s="1"/>
  <c r="D675" i="2"/>
  <c r="C679" i="5" l="1"/>
  <c r="D679" i="5"/>
  <c r="R680" i="6"/>
  <c r="T680" i="6" s="1"/>
  <c r="V680" i="6" s="1"/>
  <c r="W680" i="6" s="1"/>
  <c r="X680" i="6" s="1"/>
  <c r="Q680" i="6"/>
  <c r="U680" i="6" s="1"/>
  <c r="P680" i="6"/>
  <c r="S680" i="6" s="1"/>
  <c r="P681" i="7"/>
  <c r="S681" i="7" s="1"/>
  <c r="T681" i="7" s="1"/>
  <c r="V681" i="7" s="1"/>
  <c r="W681" i="7" s="1"/>
  <c r="X681" i="7" s="1"/>
  <c r="R681" i="7"/>
  <c r="Q681" i="7"/>
  <c r="G679" i="6"/>
  <c r="M679" i="6"/>
  <c r="N679" i="6" s="1"/>
  <c r="I679" i="7"/>
  <c r="H679" i="7"/>
  <c r="L679" i="7" s="1"/>
  <c r="L678" i="7"/>
  <c r="K678" i="7"/>
  <c r="M678" i="7" s="1"/>
  <c r="N678" i="7" s="1"/>
  <c r="J678" i="7"/>
  <c r="E680" i="7"/>
  <c r="D680" i="7"/>
  <c r="F680" i="7" s="1"/>
  <c r="H680" i="7" s="1"/>
  <c r="C681" i="7"/>
  <c r="G681" i="7" s="1"/>
  <c r="I679" i="6"/>
  <c r="L679" i="6"/>
  <c r="F679" i="6"/>
  <c r="D679" i="6"/>
  <c r="K679" i="6"/>
  <c r="E679" i="6"/>
  <c r="H679" i="6"/>
  <c r="J679" i="6"/>
  <c r="C680" i="6"/>
  <c r="A682" i="6"/>
  <c r="B681" i="6"/>
  <c r="O681" i="6" s="1"/>
  <c r="B682" i="7"/>
  <c r="O682" i="7" s="1"/>
  <c r="A683" i="7"/>
  <c r="A681" i="5"/>
  <c r="B680" i="5"/>
  <c r="B677" i="2"/>
  <c r="C677" i="2" s="1"/>
  <c r="A678" i="2"/>
  <c r="D676" i="2"/>
  <c r="U681" i="7" l="1"/>
  <c r="Q682" i="7"/>
  <c r="R682" i="7"/>
  <c r="T682" i="7" s="1"/>
  <c r="V682" i="7" s="1"/>
  <c r="W682" i="7" s="1"/>
  <c r="X682" i="7" s="1"/>
  <c r="P682" i="7"/>
  <c r="S682" i="7" s="1"/>
  <c r="P681" i="6"/>
  <c r="S681" i="6" s="1"/>
  <c r="R681" i="6"/>
  <c r="U681" i="6" s="1"/>
  <c r="Q681" i="6"/>
  <c r="N680" i="6"/>
  <c r="G680" i="6"/>
  <c r="M680" i="6"/>
  <c r="D680" i="5"/>
  <c r="C680" i="5"/>
  <c r="I680" i="7"/>
  <c r="K680" i="7"/>
  <c r="M680" i="7" s="1"/>
  <c r="N680" i="7" s="1"/>
  <c r="J680" i="7"/>
  <c r="L680" i="7"/>
  <c r="K679" i="7"/>
  <c r="M679" i="7" s="1"/>
  <c r="N679" i="7" s="1"/>
  <c r="J679" i="7"/>
  <c r="C682" i="7"/>
  <c r="G682" i="7" s="1"/>
  <c r="E681" i="7"/>
  <c r="D681" i="7"/>
  <c r="F681" i="7" s="1"/>
  <c r="H680" i="6"/>
  <c r="L680" i="6"/>
  <c r="F680" i="6"/>
  <c r="D680" i="6"/>
  <c r="K680" i="6"/>
  <c r="E680" i="6"/>
  <c r="I680" i="6"/>
  <c r="J680" i="6"/>
  <c r="C681" i="6"/>
  <c r="A683" i="6"/>
  <c r="B682" i="6"/>
  <c r="O682" i="6" s="1"/>
  <c r="B683" i="7"/>
  <c r="O683" i="7" s="1"/>
  <c r="A684" i="7"/>
  <c r="B681" i="5"/>
  <c r="A682" i="5"/>
  <c r="D677" i="2"/>
  <c r="A679" i="2"/>
  <c r="B678" i="2"/>
  <c r="C678" i="2" s="1"/>
  <c r="R682" i="6" l="1"/>
  <c r="Q682" i="6"/>
  <c r="U682" i="6" s="1"/>
  <c r="P682" i="6"/>
  <c r="S682" i="6" s="1"/>
  <c r="T682" i="6"/>
  <c r="V682" i="6" s="1"/>
  <c r="W682" i="6" s="1"/>
  <c r="X682" i="6" s="1"/>
  <c r="C681" i="5"/>
  <c r="D681" i="5"/>
  <c r="N681" i="6"/>
  <c r="G681" i="6"/>
  <c r="M681" i="6"/>
  <c r="T681" i="6"/>
  <c r="V681" i="6" s="1"/>
  <c r="W681" i="6" s="1"/>
  <c r="X681" i="6" s="1"/>
  <c r="U682" i="7"/>
  <c r="P683" i="7"/>
  <c r="S683" i="7"/>
  <c r="R683" i="7"/>
  <c r="U683" i="7" s="1"/>
  <c r="Q683" i="7"/>
  <c r="I681" i="7"/>
  <c r="H681" i="7"/>
  <c r="C683" i="7"/>
  <c r="G683" i="7" s="1"/>
  <c r="E682" i="7"/>
  <c r="D682" i="7"/>
  <c r="F682" i="7" s="1"/>
  <c r="E681" i="6"/>
  <c r="J681" i="6"/>
  <c r="H681" i="6"/>
  <c r="I681" i="6"/>
  <c r="L681" i="6"/>
  <c r="D681" i="6"/>
  <c r="F681" i="6"/>
  <c r="K681" i="6"/>
  <c r="C682" i="6"/>
  <c r="A684" i="6"/>
  <c r="B683" i="6"/>
  <c r="O683" i="6" s="1"/>
  <c r="A685" i="7"/>
  <c r="B684" i="7"/>
  <c r="O684" i="7" s="1"/>
  <c r="B682" i="5"/>
  <c r="A683" i="5"/>
  <c r="D678" i="2"/>
  <c r="A680" i="2"/>
  <c r="B679" i="2"/>
  <c r="C679" i="2" s="1"/>
  <c r="G682" i="6" l="1"/>
  <c r="M682" i="6"/>
  <c r="N682" i="6" s="1"/>
  <c r="T683" i="7"/>
  <c r="V683" i="7" s="1"/>
  <c r="W683" i="7" s="1"/>
  <c r="X683" i="7" s="1"/>
  <c r="R684" i="7"/>
  <c r="Q684" i="7"/>
  <c r="U684" i="7" s="1"/>
  <c r="P684" i="7"/>
  <c r="S684" i="7" s="1"/>
  <c r="T684" i="7"/>
  <c r="V684" i="7" s="1"/>
  <c r="W684" i="7" s="1"/>
  <c r="X684" i="7" s="1"/>
  <c r="R683" i="6"/>
  <c r="T683" i="6" s="1"/>
  <c r="V683" i="6" s="1"/>
  <c r="W683" i="6" s="1"/>
  <c r="X683" i="6" s="1"/>
  <c r="Q683" i="6"/>
  <c r="U683" i="6" s="1"/>
  <c r="P683" i="6"/>
  <c r="S683" i="6" s="1"/>
  <c r="C682" i="5"/>
  <c r="D682" i="5"/>
  <c r="I682" i="7"/>
  <c r="H682" i="7"/>
  <c r="J681" i="7"/>
  <c r="K681" i="7"/>
  <c r="M681" i="7" s="1"/>
  <c r="N681" i="7" s="1"/>
  <c r="L681" i="7"/>
  <c r="C684" i="7"/>
  <c r="G684" i="7" s="1"/>
  <c r="E683" i="7"/>
  <c r="D683" i="7"/>
  <c r="I682" i="6"/>
  <c r="E682" i="6"/>
  <c r="L682" i="6"/>
  <c r="F682" i="6"/>
  <c r="D682" i="6"/>
  <c r="K682" i="6"/>
  <c r="H682" i="6"/>
  <c r="J682" i="6"/>
  <c r="C683" i="6"/>
  <c r="B684" i="6"/>
  <c r="O684" i="6" s="1"/>
  <c r="A685" i="6"/>
  <c r="A686" i="7"/>
  <c r="B685" i="7"/>
  <c r="O685" i="7" s="1"/>
  <c r="A684" i="5"/>
  <c r="B683" i="5"/>
  <c r="D679" i="2"/>
  <c r="B680" i="2"/>
  <c r="C680" i="2" s="1"/>
  <c r="A681" i="2"/>
  <c r="D683" i="5" l="1"/>
  <c r="C683" i="5"/>
  <c r="R684" i="6"/>
  <c r="U684" i="6" s="1"/>
  <c r="Q684" i="6"/>
  <c r="T684" i="6" s="1"/>
  <c r="V684" i="6" s="1"/>
  <c r="W684" i="6" s="1"/>
  <c r="X684" i="6" s="1"/>
  <c r="P684" i="6"/>
  <c r="S684" i="6" s="1"/>
  <c r="Q685" i="7"/>
  <c r="T685" i="7" s="1"/>
  <c r="V685" i="7" s="1"/>
  <c r="W685" i="7" s="1"/>
  <c r="X685" i="7" s="1"/>
  <c r="R685" i="7"/>
  <c r="P685" i="7"/>
  <c r="S685" i="7" s="1"/>
  <c r="U685" i="7"/>
  <c r="G683" i="6"/>
  <c r="M683" i="6"/>
  <c r="N683" i="6" s="1"/>
  <c r="F683" i="7"/>
  <c r="K682" i="7"/>
  <c r="M682" i="7" s="1"/>
  <c r="N682" i="7" s="1"/>
  <c r="J682" i="7"/>
  <c r="L682" i="7"/>
  <c r="D684" i="7"/>
  <c r="F684" i="7" s="1"/>
  <c r="E684" i="7"/>
  <c r="C685" i="7"/>
  <c r="G685" i="7" s="1"/>
  <c r="I683" i="6"/>
  <c r="E683" i="6"/>
  <c r="H683" i="6"/>
  <c r="J683" i="6"/>
  <c r="L683" i="6"/>
  <c r="F683" i="6"/>
  <c r="D683" i="6"/>
  <c r="K683" i="6"/>
  <c r="C684" i="6"/>
  <c r="A686" i="6"/>
  <c r="B685" i="6"/>
  <c r="O685" i="6" s="1"/>
  <c r="B686" i="7"/>
  <c r="O686" i="7" s="1"/>
  <c r="A687" i="7"/>
  <c r="A685" i="5"/>
  <c r="B684" i="5"/>
  <c r="B681" i="2"/>
  <c r="C681" i="2" s="1"/>
  <c r="A682" i="2"/>
  <c r="D680" i="2"/>
  <c r="G684" i="6" l="1"/>
  <c r="M684" i="6"/>
  <c r="N684" i="6" s="1"/>
  <c r="P686" i="7"/>
  <c r="S686" i="7" s="1"/>
  <c r="U686" i="7" s="1"/>
  <c r="Q686" i="7"/>
  <c r="R686" i="7"/>
  <c r="T686" i="7"/>
  <c r="V686" i="7" s="1"/>
  <c r="W686" i="7" s="1"/>
  <c r="X686" i="7" s="1"/>
  <c r="C684" i="5"/>
  <c r="D684" i="5"/>
  <c r="P685" i="6"/>
  <c r="S685" i="6" s="1"/>
  <c r="R685" i="6"/>
  <c r="U685" i="6" s="1"/>
  <c r="Q685" i="6"/>
  <c r="H684" i="7"/>
  <c r="I684" i="7"/>
  <c r="I683" i="7"/>
  <c r="H683" i="7"/>
  <c r="C686" i="7"/>
  <c r="G686" i="7" s="1"/>
  <c r="D685" i="7"/>
  <c r="F685" i="7" s="1"/>
  <c r="E685" i="7"/>
  <c r="J684" i="6"/>
  <c r="E684" i="6"/>
  <c r="I684" i="6"/>
  <c r="L684" i="6"/>
  <c r="F684" i="6"/>
  <c r="D684" i="6"/>
  <c r="K684" i="6"/>
  <c r="H684" i="6"/>
  <c r="C685" i="6"/>
  <c r="B686" i="6"/>
  <c r="O686" i="6" s="1"/>
  <c r="A687" i="6"/>
  <c r="B687" i="7"/>
  <c r="O687" i="7" s="1"/>
  <c r="A688" i="7"/>
  <c r="B685" i="5"/>
  <c r="A686" i="5"/>
  <c r="D681" i="2"/>
  <c r="A683" i="2"/>
  <c r="B682" i="2"/>
  <c r="C682" i="2" s="1"/>
  <c r="C685" i="5" l="1"/>
  <c r="D685" i="5"/>
  <c r="N685" i="6"/>
  <c r="G685" i="6"/>
  <c r="M685" i="6"/>
  <c r="Q686" i="6"/>
  <c r="P686" i="6"/>
  <c r="S686" i="6" s="1"/>
  <c r="R686" i="6"/>
  <c r="U686" i="6" s="1"/>
  <c r="T685" i="6"/>
  <c r="V685" i="6" s="1"/>
  <c r="W685" i="6" s="1"/>
  <c r="X685" i="6" s="1"/>
  <c r="R687" i="7"/>
  <c r="T687" i="7" s="1"/>
  <c r="V687" i="7" s="1"/>
  <c r="W687" i="7" s="1"/>
  <c r="X687" i="7" s="1"/>
  <c r="P687" i="7"/>
  <c r="S687" i="7" s="1"/>
  <c r="Q687" i="7"/>
  <c r="I685" i="7"/>
  <c r="H685" i="7"/>
  <c r="K683" i="7"/>
  <c r="M683" i="7" s="1"/>
  <c r="N683" i="7" s="1"/>
  <c r="J683" i="7"/>
  <c r="L683" i="7"/>
  <c r="J684" i="7"/>
  <c r="K684" i="7"/>
  <c r="M684" i="7" s="1"/>
  <c r="N684" i="7" s="1"/>
  <c r="L684" i="7"/>
  <c r="D686" i="7"/>
  <c r="F686" i="7" s="1"/>
  <c r="E686" i="7"/>
  <c r="C687" i="7"/>
  <c r="G687" i="7" s="1"/>
  <c r="H685" i="6"/>
  <c r="L685" i="6"/>
  <c r="F685" i="6"/>
  <c r="D685" i="6"/>
  <c r="K685" i="6"/>
  <c r="I685" i="6"/>
  <c r="E685" i="6"/>
  <c r="J685" i="6"/>
  <c r="C686" i="6"/>
  <c r="A688" i="6"/>
  <c r="B687" i="6"/>
  <c r="O687" i="6" s="1"/>
  <c r="A689" i="7"/>
  <c r="B688" i="7"/>
  <c r="O688" i="7" s="1"/>
  <c r="B686" i="5"/>
  <c r="A687" i="5"/>
  <c r="D682" i="2"/>
  <c r="A684" i="2"/>
  <c r="B683" i="2"/>
  <c r="C683" i="2" s="1"/>
  <c r="Q688" i="7" l="1"/>
  <c r="P688" i="7"/>
  <c r="S688" i="7" s="1"/>
  <c r="R688" i="7"/>
  <c r="U688" i="7" s="1"/>
  <c r="T688" i="7"/>
  <c r="V688" i="7" s="1"/>
  <c r="W688" i="7" s="1"/>
  <c r="X688" i="7" s="1"/>
  <c r="U687" i="7"/>
  <c r="P687" i="6"/>
  <c r="S687" i="6" s="1"/>
  <c r="R687" i="6"/>
  <c r="T687" i="6" s="1"/>
  <c r="V687" i="6" s="1"/>
  <c r="W687" i="6" s="1"/>
  <c r="X687" i="6" s="1"/>
  <c r="Q687" i="6"/>
  <c r="T686" i="6"/>
  <c r="V686" i="6" s="1"/>
  <c r="W686" i="6" s="1"/>
  <c r="X686" i="6" s="1"/>
  <c r="G686" i="6"/>
  <c r="M686" i="6"/>
  <c r="N686" i="6" s="1"/>
  <c r="C686" i="5"/>
  <c r="D686" i="5"/>
  <c r="I686" i="7"/>
  <c r="J685" i="7"/>
  <c r="L685" i="7"/>
  <c r="K685" i="7"/>
  <c r="M685" i="7" s="1"/>
  <c r="N685" i="7" s="1"/>
  <c r="H686" i="7"/>
  <c r="C688" i="7"/>
  <c r="G688" i="7" s="1"/>
  <c r="D687" i="7"/>
  <c r="F687" i="7" s="1"/>
  <c r="E687" i="7"/>
  <c r="I686" i="6"/>
  <c r="J686" i="6"/>
  <c r="E686" i="6"/>
  <c r="H686" i="6"/>
  <c r="L686" i="6"/>
  <c r="F686" i="6"/>
  <c r="D686" i="6"/>
  <c r="K686" i="6"/>
  <c r="C687" i="6"/>
  <c r="B688" i="6"/>
  <c r="O688" i="6" s="1"/>
  <c r="A689" i="6"/>
  <c r="A690" i="7"/>
  <c r="B689" i="7"/>
  <c r="O689" i="7" s="1"/>
  <c r="A688" i="5"/>
  <c r="B687" i="5"/>
  <c r="D683" i="2"/>
  <c r="B684" i="2"/>
  <c r="C684" i="2" s="1"/>
  <c r="A685" i="2"/>
  <c r="C687" i="5" l="1"/>
  <c r="D687" i="5"/>
  <c r="P689" i="7"/>
  <c r="S689" i="7" s="1"/>
  <c r="T689" i="7" s="1"/>
  <c r="V689" i="7" s="1"/>
  <c r="W689" i="7" s="1"/>
  <c r="X689" i="7" s="1"/>
  <c r="R689" i="7"/>
  <c r="Q689" i="7"/>
  <c r="U689" i="7"/>
  <c r="G687" i="6"/>
  <c r="M687" i="6"/>
  <c r="N687" i="6" s="1"/>
  <c r="U687" i="6"/>
  <c r="R688" i="6"/>
  <c r="Q688" i="6"/>
  <c r="U688" i="6" s="1"/>
  <c r="P688" i="6"/>
  <c r="S688" i="6" s="1"/>
  <c r="T688" i="6"/>
  <c r="V688" i="6" s="1"/>
  <c r="W688" i="6" s="1"/>
  <c r="X688" i="6" s="1"/>
  <c r="H687" i="7"/>
  <c r="L687" i="7" s="1"/>
  <c r="J687" i="7"/>
  <c r="I687" i="7"/>
  <c r="J686" i="7"/>
  <c r="K686" i="7"/>
  <c r="M686" i="7" s="1"/>
  <c r="N686" i="7" s="1"/>
  <c r="L686" i="7"/>
  <c r="C689" i="7"/>
  <c r="G689" i="7" s="1"/>
  <c r="E688" i="7"/>
  <c r="D688" i="7"/>
  <c r="F688" i="7" s="1"/>
  <c r="E687" i="6"/>
  <c r="H687" i="6"/>
  <c r="J687" i="6"/>
  <c r="I687" i="6"/>
  <c r="L687" i="6"/>
  <c r="F687" i="6"/>
  <c r="D687" i="6"/>
  <c r="K687" i="6"/>
  <c r="C688" i="6"/>
  <c r="A690" i="6"/>
  <c r="B689" i="6"/>
  <c r="O689" i="6" s="1"/>
  <c r="B690" i="7"/>
  <c r="O690" i="7" s="1"/>
  <c r="A691" i="7"/>
  <c r="A689" i="5"/>
  <c r="B688" i="5"/>
  <c r="B685" i="2"/>
  <c r="C685" i="2" s="1"/>
  <c r="A686" i="2"/>
  <c r="D684" i="2"/>
  <c r="G688" i="6" l="1"/>
  <c r="M688" i="6"/>
  <c r="N688" i="6" s="1"/>
  <c r="R690" i="7"/>
  <c r="U690" i="7" s="1"/>
  <c r="P690" i="7"/>
  <c r="S690" i="7" s="1"/>
  <c r="Q690" i="7"/>
  <c r="C688" i="5"/>
  <c r="D688" i="5"/>
  <c r="R689" i="6"/>
  <c r="U689" i="6" s="1"/>
  <c r="Q689" i="6"/>
  <c r="T689" i="6" s="1"/>
  <c r="V689" i="6" s="1"/>
  <c r="W689" i="6" s="1"/>
  <c r="X689" i="6" s="1"/>
  <c r="P689" i="6"/>
  <c r="S689" i="6" s="1"/>
  <c r="K687" i="7"/>
  <c r="M687" i="7" s="1"/>
  <c r="N687" i="7" s="1"/>
  <c r="H688" i="7"/>
  <c r="L688" i="7" s="1"/>
  <c r="I688" i="7"/>
  <c r="C690" i="7"/>
  <c r="G690" i="7" s="1"/>
  <c r="E689" i="7"/>
  <c r="D689" i="7"/>
  <c r="F689" i="7" s="1"/>
  <c r="L688" i="6"/>
  <c r="F688" i="6"/>
  <c r="D688" i="6"/>
  <c r="K688" i="6"/>
  <c r="H688" i="6"/>
  <c r="I688" i="6"/>
  <c r="E688" i="6"/>
  <c r="J688" i="6"/>
  <c r="C689" i="6"/>
  <c r="B690" i="6"/>
  <c r="O690" i="6" s="1"/>
  <c r="A691" i="6"/>
  <c r="B691" i="7"/>
  <c r="O691" i="7" s="1"/>
  <c r="A692" i="7"/>
  <c r="B689" i="5"/>
  <c r="A690" i="5"/>
  <c r="D685" i="2"/>
  <c r="A687" i="2"/>
  <c r="B686" i="2"/>
  <c r="C686" i="2" s="1"/>
  <c r="Q690" i="6" l="1"/>
  <c r="P690" i="6"/>
  <c r="S690" i="6" s="1"/>
  <c r="R690" i="6"/>
  <c r="T690" i="6" s="1"/>
  <c r="V690" i="6" s="1"/>
  <c r="W690" i="6" s="1"/>
  <c r="X690" i="6" s="1"/>
  <c r="U690" i="6"/>
  <c r="T690" i="7"/>
  <c r="V690" i="7" s="1"/>
  <c r="W690" i="7" s="1"/>
  <c r="X690" i="7" s="1"/>
  <c r="D689" i="5"/>
  <c r="C689" i="5"/>
  <c r="G689" i="6"/>
  <c r="M689" i="6"/>
  <c r="N689" i="6" s="1"/>
  <c r="P691" i="7"/>
  <c r="S691" i="7" s="1"/>
  <c r="T691" i="7" s="1"/>
  <c r="V691" i="7" s="1"/>
  <c r="W691" i="7" s="1"/>
  <c r="X691" i="7" s="1"/>
  <c r="R691" i="7"/>
  <c r="Q691" i="7"/>
  <c r="H689" i="7"/>
  <c r="L689" i="7" s="1"/>
  <c r="J689" i="7"/>
  <c r="I689" i="7"/>
  <c r="J688" i="7"/>
  <c r="K688" i="7"/>
  <c r="M688" i="7" s="1"/>
  <c r="N688" i="7" s="1"/>
  <c r="E690" i="7"/>
  <c r="D690" i="7"/>
  <c r="F690" i="7" s="1"/>
  <c r="C691" i="7"/>
  <c r="G691" i="7" s="1"/>
  <c r="H689" i="6"/>
  <c r="L689" i="6"/>
  <c r="F689" i="6"/>
  <c r="D689" i="6"/>
  <c r="K689" i="6"/>
  <c r="I689" i="6"/>
  <c r="J689" i="6"/>
  <c r="E689" i="6"/>
  <c r="C690" i="6"/>
  <c r="A692" i="6"/>
  <c r="B691" i="6"/>
  <c r="O691" i="6" s="1"/>
  <c r="A693" i="7"/>
  <c r="B692" i="7"/>
  <c r="O692" i="7" s="1"/>
  <c r="B690" i="5"/>
  <c r="A691" i="5"/>
  <c r="D686" i="2"/>
  <c r="B687" i="2"/>
  <c r="C687" i="2" s="1"/>
  <c r="A688" i="2"/>
  <c r="U691" i="7" l="1"/>
  <c r="D690" i="5"/>
  <c r="C690" i="5"/>
  <c r="P691" i="6"/>
  <c r="S691" i="6" s="1"/>
  <c r="U691" i="6" s="1"/>
  <c r="R691" i="6"/>
  <c r="Q691" i="6"/>
  <c r="R692" i="7"/>
  <c r="Q692" i="7"/>
  <c r="P692" i="7"/>
  <c r="S692" i="7" s="1"/>
  <c r="U692" i="7" s="1"/>
  <c r="T692" i="7"/>
  <c r="V692" i="7" s="1"/>
  <c r="W692" i="7" s="1"/>
  <c r="X692" i="7" s="1"/>
  <c r="J690" i="6"/>
  <c r="G690" i="6"/>
  <c r="M690" i="6"/>
  <c r="K689" i="7"/>
  <c r="M689" i="7" s="1"/>
  <c r="N689" i="7" s="1"/>
  <c r="I690" i="7"/>
  <c r="H690" i="7"/>
  <c r="L690" i="7" s="1"/>
  <c r="C692" i="7"/>
  <c r="G692" i="7" s="1"/>
  <c r="E691" i="7"/>
  <c r="D691" i="7"/>
  <c r="F691" i="7" s="1"/>
  <c r="E690" i="6"/>
  <c r="N690" i="6"/>
  <c r="I690" i="6"/>
  <c r="L690" i="6"/>
  <c r="F690" i="6"/>
  <c r="D690" i="6"/>
  <c r="K690" i="6"/>
  <c r="H690" i="6"/>
  <c r="C691" i="6"/>
  <c r="B692" i="6"/>
  <c r="O692" i="6" s="1"/>
  <c r="A693" i="6"/>
  <c r="A694" i="7"/>
  <c r="B693" i="7"/>
  <c r="O693" i="7" s="1"/>
  <c r="A692" i="5"/>
  <c r="B691" i="5"/>
  <c r="A689" i="2"/>
  <c r="B688" i="2"/>
  <c r="C688" i="2" s="1"/>
  <c r="D687" i="2"/>
  <c r="T691" i="6" l="1"/>
  <c r="V691" i="6" s="1"/>
  <c r="W691" i="6" s="1"/>
  <c r="X691" i="6" s="1"/>
  <c r="R693" i="7"/>
  <c r="U693" i="7" s="1"/>
  <c r="P693" i="7"/>
  <c r="S693" i="7" s="1"/>
  <c r="Q693" i="7"/>
  <c r="T693" i="7" s="1"/>
  <c r="V693" i="7" s="1"/>
  <c r="W693" i="7" s="1"/>
  <c r="X693" i="7" s="1"/>
  <c r="C691" i="5"/>
  <c r="D691" i="5"/>
  <c r="Q692" i="6"/>
  <c r="P692" i="6"/>
  <c r="S692" i="6" s="1"/>
  <c r="R692" i="6"/>
  <c r="U692" i="6" s="1"/>
  <c r="T692" i="6"/>
  <c r="V692" i="6" s="1"/>
  <c r="W692" i="6" s="1"/>
  <c r="X692" i="6" s="1"/>
  <c r="G691" i="6"/>
  <c r="M691" i="6"/>
  <c r="N691" i="6" s="1"/>
  <c r="H691" i="7"/>
  <c r="L691" i="7" s="1"/>
  <c r="I691" i="7"/>
  <c r="K690" i="7"/>
  <c r="M690" i="7" s="1"/>
  <c r="N690" i="7" s="1"/>
  <c r="J690" i="7"/>
  <c r="C693" i="7"/>
  <c r="G693" i="7" s="1"/>
  <c r="D692" i="7"/>
  <c r="F692" i="7" s="1"/>
  <c r="E692" i="7"/>
  <c r="H691" i="6"/>
  <c r="I691" i="6"/>
  <c r="L691" i="6"/>
  <c r="F691" i="6"/>
  <c r="D691" i="6"/>
  <c r="K691" i="6"/>
  <c r="E691" i="6"/>
  <c r="J691" i="6"/>
  <c r="C692" i="6"/>
  <c r="A694" i="6"/>
  <c r="B693" i="6"/>
  <c r="O693" i="6" s="1"/>
  <c r="B694" i="7"/>
  <c r="O694" i="7" s="1"/>
  <c r="A695" i="7"/>
  <c r="A693" i="5"/>
  <c r="B692" i="5"/>
  <c r="A690" i="2"/>
  <c r="B689" i="2"/>
  <c r="C689" i="2" s="1"/>
  <c r="D688" i="2"/>
  <c r="G692" i="6" l="1"/>
  <c r="M692" i="6"/>
  <c r="N692" i="6" s="1"/>
  <c r="R694" i="7"/>
  <c r="T694" i="7" s="1"/>
  <c r="V694" i="7" s="1"/>
  <c r="W694" i="7" s="1"/>
  <c r="X694" i="7" s="1"/>
  <c r="P694" i="7"/>
  <c r="S694" i="7" s="1"/>
  <c r="Q694" i="7"/>
  <c r="R693" i="6"/>
  <c r="Q693" i="6"/>
  <c r="P693" i="6"/>
  <c r="S693" i="6" s="1"/>
  <c r="U693" i="6" s="1"/>
  <c r="T693" i="6"/>
  <c r="V693" i="6" s="1"/>
  <c r="W693" i="6" s="1"/>
  <c r="X693" i="6" s="1"/>
  <c r="C692" i="5"/>
  <c r="D692" i="5"/>
  <c r="I692" i="7"/>
  <c r="H692" i="7"/>
  <c r="J691" i="7"/>
  <c r="K691" i="7"/>
  <c r="M691" i="7" s="1"/>
  <c r="N691" i="7" s="1"/>
  <c r="C694" i="7"/>
  <c r="G694" i="7" s="1"/>
  <c r="D693" i="7"/>
  <c r="F693" i="7" s="1"/>
  <c r="E693" i="7"/>
  <c r="H692" i="6"/>
  <c r="E692" i="6"/>
  <c r="J692" i="6"/>
  <c r="I692" i="6"/>
  <c r="L692" i="6"/>
  <c r="F692" i="6"/>
  <c r="D692" i="6"/>
  <c r="K692" i="6"/>
  <c r="C693" i="6"/>
  <c r="B694" i="6"/>
  <c r="O694" i="6" s="1"/>
  <c r="A695" i="6"/>
  <c r="B695" i="7"/>
  <c r="O695" i="7" s="1"/>
  <c r="A696" i="7"/>
  <c r="B693" i="5"/>
  <c r="A694" i="5"/>
  <c r="B690" i="2"/>
  <c r="C690" i="2" s="1"/>
  <c r="A691" i="2"/>
  <c r="D689" i="2"/>
  <c r="R694" i="6" l="1"/>
  <c r="Q694" i="6"/>
  <c r="U694" i="6" s="1"/>
  <c r="P694" i="6"/>
  <c r="S694" i="6" s="1"/>
  <c r="T694" i="6"/>
  <c r="V694" i="6" s="1"/>
  <c r="W694" i="6" s="1"/>
  <c r="X694" i="6" s="1"/>
  <c r="U694" i="7"/>
  <c r="D693" i="5"/>
  <c r="C693" i="5"/>
  <c r="N693" i="6"/>
  <c r="G693" i="6"/>
  <c r="M693" i="6"/>
  <c r="R695" i="7"/>
  <c r="U695" i="7" s="1"/>
  <c r="Q695" i="7"/>
  <c r="T695" i="7" s="1"/>
  <c r="V695" i="7" s="1"/>
  <c r="W695" i="7" s="1"/>
  <c r="X695" i="7" s="1"/>
  <c r="P695" i="7"/>
  <c r="S695" i="7" s="1"/>
  <c r="H693" i="7"/>
  <c r="L693" i="7" s="1"/>
  <c r="I693" i="7"/>
  <c r="L692" i="7"/>
  <c r="J692" i="7"/>
  <c r="K692" i="7"/>
  <c r="M692" i="7" s="1"/>
  <c r="N692" i="7" s="1"/>
  <c r="C695" i="7"/>
  <c r="G695" i="7" s="1"/>
  <c r="D694" i="7"/>
  <c r="F694" i="7" s="1"/>
  <c r="E694" i="7"/>
  <c r="H693" i="6"/>
  <c r="J693" i="6"/>
  <c r="E693" i="6"/>
  <c r="L693" i="6"/>
  <c r="F693" i="6"/>
  <c r="D693" i="6"/>
  <c r="K693" i="6"/>
  <c r="I693" i="6"/>
  <c r="C694" i="6"/>
  <c r="A696" i="6"/>
  <c r="B695" i="6"/>
  <c r="O695" i="6" s="1"/>
  <c r="A697" i="7"/>
  <c r="B696" i="7"/>
  <c r="O696" i="7" s="1"/>
  <c r="B694" i="5"/>
  <c r="A695" i="5"/>
  <c r="D690" i="2"/>
  <c r="B691" i="2"/>
  <c r="C691" i="2" s="1"/>
  <c r="A692" i="2"/>
  <c r="P696" i="7" l="1"/>
  <c r="S696" i="7" s="1"/>
  <c r="Q696" i="7"/>
  <c r="R696" i="7"/>
  <c r="T696" i="7" s="1"/>
  <c r="V696" i="7" s="1"/>
  <c r="W696" i="7" s="1"/>
  <c r="X696" i="7" s="1"/>
  <c r="U696" i="7"/>
  <c r="G694" i="6"/>
  <c r="M694" i="6"/>
  <c r="N694" i="6" s="1"/>
  <c r="Q695" i="6"/>
  <c r="P695" i="6"/>
  <c r="S695" i="6" s="1"/>
  <c r="R695" i="6"/>
  <c r="T695" i="6" s="1"/>
  <c r="V695" i="6" s="1"/>
  <c r="W695" i="6" s="1"/>
  <c r="X695" i="6" s="1"/>
  <c r="U695" i="6"/>
  <c r="D694" i="5"/>
  <c r="C694" i="5"/>
  <c r="I694" i="7"/>
  <c r="H694" i="7"/>
  <c r="K693" i="7"/>
  <c r="M693" i="7" s="1"/>
  <c r="N693" i="7" s="1"/>
  <c r="J693" i="7"/>
  <c r="E695" i="7"/>
  <c r="D695" i="7"/>
  <c r="F695" i="7" s="1"/>
  <c r="C696" i="7"/>
  <c r="G696" i="7" s="1"/>
  <c r="E694" i="6"/>
  <c r="L694" i="6"/>
  <c r="F694" i="6"/>
  <c r="D694" i="6"/>
  <c r="K694" i="6"/>
  <c r="H694" i="6"/>
  <c r="I694" i="6"/>
  <c r="J694" i="6"/>
  <c r="C695" i="6"/>
  <c r="E695" i="6"/>
  <c r="B696" i="6"/>
  <c r="O696" i="6" s="1"/>
  <c r="A697" i="6"/>
  <c r="A698" i="7"/>
  <c r="B697" i="7"/>
  <c r="O697" i="7" s="1"/>
  <c r="A696" i="5"/>
  <c r="B695" i="5"/>
  <c r="A693" i="2"/>
  <c r="B692" i="2"/>
  <c r="C692" i="2" s="1"/>
  <c r="D691" i="2"/>
  <c r="Q697" i="7" l="1"/>
  <c r="P697" i="7"/>
  <c r="S697" i="7" s="1"/>
  <c r="R697" i="7"/>
  <c r="T697" i="7" s="1"/>
  <c r="V697" i="7" s="1"/>
  <c r="W697" i="7" s="1"/>
  <c r="X697" i="7" s="1"/>
  <c r="U697" i="7"/>
  <c r="G695" i="6"/>
  <c r="M695" i="6"/>
  <c r="N695" i="6" s="1"/>
  <c r="C695" i="5"/>
  <c r="D695" i="5"/>
  <c r="Q696" i="6"/>
  <c r="P696" i="6"/>
  <c r="S696" i="6" s="1"/>
  <c r="R696" i="6"/>
  <c r="H695" i="7"/>
  <c r="I695" i="7"/>
  <c r="L695" i="7"/>
  <c r="J694" i="7"/>
  <c r="L694" i="7"/>
  <c r="K694" i="7"/>
  <c r="M694" i="7" s="1"/>
  <c r="N694" i="7" s="1"/>
  <c r="C697" i="7"/>
  <c r="G697" i="7" s="1"/>
  <c r="E696" i="7"/>
  <c r="D696" i="7"/>
  <c r="F696" i="7" s="1"/>
  <c r="I695" i="6"/>
  <c r="J695" i="6"/>
  <c r="H695" i="6"/>
  <c r="L695" i="6"/>
  <c r="F695" i="6"/>
  <c r="D695" i="6"/>
  <c r="K695" i="6"/>
  <c r="C696" i="6"/>
  <c r="A698" i="6"/>
  <c r="B697" i="6"/>
  <c r="O697" i="6" s="1"/>
  <c r="B698" i="7"/>
  <c r="O698" i="7" s="1"/>
  <c r="A699" i="7"/>
  <c r="A697" i="5"/>
  <c r="B696" i="5"/>
  <c r="B693" i="2"/>
  <c r="C693" i="2" s="1"/>
  <c r="A694" i="2"/>
  <c r="D692" i="2"/>
  <c r="G696" i="6" l="1"/>
  <c r="M696" i="6"/>
  <c r="N696" i="6" s="1"/>
  <c r="Q698" i="7"/>
  <c r="R698" i="7"/>
  <c r="U698" i="7" s="1"/>
  <c r="P698" i="7"/>
  <c r="S698" i="7" s="1"/>
  <c r="T698" i="7"/>
  <c r="V698" i="7" s="1"/>
  <c r="W698" i="7" s="1"/>
  <c r="X698" i="7" s="1"/>
  <c r="U696" i="6"/>
  <c r="D696" i="5"/>
  <c r="C696" i="5"/>
  <c r="P697" i="6"/>
  <c r="S697" i="6" s="1"/>
  <c r="R697" i="6"/>
  <c r="T697" i="6" s="1"/>
  <c r="V697" i="6" s="1"/>
  <c r="W697" i="6" s="1"/>
  <c r="X697" i="6" s="1"/>
  <c r="Q697" i="6"/>
  <c r="U697" i="6"/>
  <c r="T696" i="6"/>
  <c r="V696" i="6" s="1"/>
  <c r="W696" i="6" s="1"/>
  <c r="X696" i="6" s="1"/>
  <c r="H696" i="7"/>
  <c r="L696" i="7" s="1"/>
  <c r="I696" i="7"/>
  <c r="J695" i="7"/>
  <c r="K695" i="7"/>
  <c r="M695" i="7" s="1"/>
  <c r="N695" i="7" s="1"/>
  <c r="E697" i="7"/>
  <c r="D697" i="7"/>
  <c r="F697" i="7" s="1"/>
  <c r="C698" i="7"/>
  <c r="G698" i="7" s="1"/>
  <c r="E696" i="6"/>
  <c r="J696" i="6"/>
  <c r="H696" i="6"/>
  <c r="L696" i="6"/>
  <c r="F696" i="6"/>
  <c r="D696" i="6"/>
  <c r="K696" i="6"/>
  <c r="I696" i="6"/>
  <c r="C697" i="6"/>
  <c r="B698" i="6"/>
  <c r="O698" i="6" s="1"/>
  <c r="A699" i="6"/>
  <c r="B699" i="7"/>
  <c r="O699" i="7" s="1"/>
  <c r="A700" i="7"/>
  <c r="B697" i="5"/>
  <c r="A698" i="5"/>
  <c r="D693" i="2"/>
  <c r="A695" i="2"/>
  <c r="B694" i="2"/>
  <c r="C694" i="2" s="1"/>
  <c r="R698" i="6" l="1"/>
  <c r="Q698" i="6"/>
  <c r="P698" i="6"/>
  <c r="S698" i="6" s="1"/>
  <c r="U698" i="6" s="1"/>
  <c r="T698" i="6"/>
  <c r="V698" i="6" s="1"/>
  <c r="W698" i="6" s="1"/>
  <c r="X698" i="6" s="1"/>
  <c r="C697" i="5"/>
  <c r="D697" i="5"/>
  <c r="N697" i="6"/>
  <c r="G697" i="6"/>
  <c r="M697" i="6"/>
  <c r="P699" i="7"/>
  <c r="S699" i="7"/>
  <c r="U699" i="7" s="1"/>
  <c r="R699" i="7"/>
  <c r="Q699" i="7"/>
  <c r="T699" i="7"/>
  <c r="V699" i="7" s="1"/>
  <c r="W699" i="7" s="1"/>
  <c r="X699" i="7" s="1"/>
  <c r="H697" i="7"/>
  <c r="L697" i="7" s="1"/>
  <c r="I697" i="7"/>
  <c r="K696" i="7"/>
  <c r="M696" i="7" s="1"/>
  <c r="N696" i="7" s="1"/>
  <c r="J696" i="7"/>
  <c r="C699" i="7"/>
  <c r="G699" i="7" s="1"/>
  <c r="D698" i="7"/>
  <c r="F698" i="7" s="1"/>
  <c r="E698" i="7"/>
  <c r="I697" i="6"/>
  <c r="E697" i="6"/>
  <c r="L697" i="6"/>
  <c r="D697" i="6"/>
  <c r="F697" i="6"/>
  <c r="K697" i="6"/>
  <c r="H697" i="6"/>
  <c r="J697" i="6"/>
  <c r="C698" i="6"/>
  <c r="A700" i="6"/>
  <c r="B699" i="6"/>
  <c r="O699" i="6" s="1"/>
  <c r="A701" i="7"/>
  <c r="B700" i="7"/>
  <c r="O700" i="7" s="1"/>
  <c r="B698" i="5"/>
  <c r="A699" i="5"/>
  <c r="D694" i="2"/>
  <c r="A696" i="2"/>
  <c r="B695" i="2"/>
  <c r="C695" i="2" s="1"/>
  <c r="G698" i="6" l="1"/>
  <c r="M698" i="6"/>
  <c r="N698" i="6" s="1"/>
  <c r="C698" i="5"/>
  <c r="D698" i="5"/>
  <c r="R699" i="6"/>
  <c r="U699" i="6" s="1"/>
  <c r="Q699" i="6"/>
  <c r="T699" i="6" s="1"/>
  <c r="V699" i="6" s="1"/>
  <c r="W699" i="6" s="1"/>
  <c r="X699" i="6" s="1"/>
  <c r="P699" i="6"/>
  <c r="S699" i="6" s="1"/>
  <c r="Q700" i="7"/>
  <c r="R700" i="7"/>
  <c r="U700" i="7" s="1"/>
  <c r="P700" i="7"/>
  <c r="S700" i="7" s="1"/>
  <c r="H698" i="6"/>
  <c r="I698" i="7"/>
  <c r="H698" i="7"/>
  <c r="J697" i="7"/>
  <c r="K697" i="7"/>
  <c r="M697" i="7" s="1"/>
  <c r="N697" i="7" s="1"/>
  <c r="C700" i="7"/>
  <c r="G700" i="7" s="1"/>
  <c r="E699" i="7"/>
  <c r="D699" i="7"/>
  <c r="E698" i="6"/>
  <c r="J698" i="6"/>
  <c r="I698" i="6"/>
  <c r="L698" i="6"/>
  <c r="F698" i="6"/>
  <c r="D698" i="6"/>
  <c r="K698" i="6"/>
  <c r="C699" i="6"/>
  <c r="B700" i="6"/>
  <c r="O700" i="6" s="1"/>
  <c r="A701" i="6"/>
  <c r="A702" i="7"/>
  <c r="B701" i="7"/>
  <c r="O701" i="7" s="1"/>
  <c r="A700" i="5"/>
  <c r="B699" i="5"/>
  <c r="D695" i="2"/>
  <c r="B696" i="2"/>
  <c r="C696" i="2" s="1"/>
  <c r="A697" i="2"/>
  <c r="G699" i="6" l="1"/>
  <c r="M699" i="6"/>
  <c r="N699" i="6" s="1"/>
  <c r="T700" i="7"/>
  <c r="V700" i="7" s="1"/>
  <c r="W700" i="7" s="1"/>
  <c r="X700" i="7" s="1"/>
  <c r="R700" i="6"/>
  <c r="Q700" i="6"/>
  <c r="T700" i="6" s="1"/>
  <c r="V700" i="6" s="1"/>
  <c r="W700" i="6" s="1"/>
  <c r="X700" i="6" s="1"/>
  <c r="P700" i="6"/>
  <c r="S700" i="6" s="1"/>
  <c r="U700" i="6"/>
  <c r="Q701" i="7"/>
  <c r="R701" i="7"/>
  <c r="U701" i="7" s="1"/>
  <c r="P701" i="7"/>
  <c r="S701" i="7" s="1"/>
  <c r="C699" i="5"/>
  <c r="D699" i="5"/>
  <c r="F699" i="7"/>
  <c r="K698" i="7"/>
  <c r="M698" i="7" s="1"/>
  <c r="N698" i="7" s="1"/>
  <c r="L698" i="7"/>
  <c r="J698" i="7"/>
  <c r="C701" i="7"/>
  <c r="G701" i="7" s="1"/>
  <c r="D700" i="7"/>
  <c r="F700" i="7" s="1"/>
  <c r="E700" i="7"/>
  <c r="E699" i="6"/>
  <c r="I699" i="6"/>
  <c r="J699" i="6"/>
  <c r="L699" i="6"/>
  <c r="F699" i="6"/>
  <c r="D699" i="6"/>
  <c r="K699" i="6"/>
  <c r="H699" i="6"/>
  <c r="C700" i="6"/>
  <c r="A702" i="6"/>
  <c r="B701" i="6"/>
  <c r="O701" i="6" s="1"/>
  <c r="B702" i="7"/>
  <c r="O702" i="7" s="1"/>
  <c r="A703" i="7"/>
  <c r="A701" i="5"/>
  <c r="B700" i="5"/>
  <c r="B697" i="2"/>
  <c r="C697" i="2" s="1"/>
  <c r="A698" i="2"/>
  <c r="D696" i="2"/>
  <c r="Q701" i="6" l="1"/>
  <c r="P701" i="6"/>
  <c r="S701" i="6" s="1"/>
  <c r="R701" i="6"/>
  <c r="T701" i="6" s="1"/>
  <c r="V701" i="6" s="1"/>
  <c r="W701" i="6" s="1"/>
  <c r="X701" i="6" s="1"/>
  <c r="U701" i="6"/>
  <c r="T701" i="7"/>
  <c r="V701" i="7" s="1"/>
  <c r="W701" i="7" s="1"/>
  <c r="X701" i="7" s="1"/>
  <c r="G700" i="6"/>
  <c r="M700" i="6"/>
  <c r="P702" i="7"/>
  <c r="S702" i="7" s="1"/>
  <c r="R702" i="7"/>
  <c r="T702" i="7" s="1"/>
  <c r="V702" i="7" s="1"/>
  <c r="W702" i="7" s="1"/>
  <c r="X702" i="7" s="1"/>
  <c r="Q702" i="7"/>
  <c r="U702" i="7"/>
  <c r="C700" i="5"/>
  <c r="D700" i="5"/>
  <c r="I700" i="7"/>
  <c r="H700" i="7"/>
  <c r="L700" i="7" s="1"/>
  <c r="I699" i="7"/>
  <c r="H699" i="7"/>
  <c r="C702" i="7"/>
  <c r="G702" i="7" s="1"/>
  <c r="D701" i="7"/>
  <c r="E701" i="7"/>
  <c r="H700" i="6"/>
  <c r="N700" i="6"/>
  <c r="E700" i="6"/>
  <c r="L700" i="6"/>
  <c r="F700" i="6"/>
  <c r="D700" i="6"/>
  <c r="K700" i="6"/>
  <c r="I700" i="6"/>
  <c r="J700" i="6"/>
  <c r="C701" i="6"/>
  <c r="B702" i="6"/>
  <c r="O702" i="6" s="1"/>
  <c r="A703" i="6"/>
  <c r="B703" i="7"/>
  <c r="O703" i="7" s="1"/>
  <c r="A704" i="7"/>
  <c r="B701" i="5"/>
  <c r="A702" i="5"/>
  <c r="D697" i="2"/>
  <c r="A699" i="2"/>
  <c r="B698" i="2"/>
  <c r="C698" i="2" s="1"/>
  <c r="E701" i="6" l="1"/>
  <c r="G701" i="6"/>
  <c r="M701" i="6"/>
  <c r="P703" i="7"/>
  <c r="S703" i="7" s="1"/>
  <c r="R703" i="7"/>
  <c r="Q703" i="7"/>
  <c r="C701" i="5"/>
  <c r="D701" i="5"/>
  <c r="Q702" i="6"/>
  <c r="T702" i="6" s="1"/>
  <c r="V702" i="6" s="1"/>
  <c r="W702" i="6" s="1"/>
  <c r="X702" i="6" s="1"/>
  <c r="P702" i="6"/>
  <c r="S702" i="6" s="1"/>
  <c r="R702" i="6"/>
  <c r="U702" i="6" s="1"/>
  <c r="F701" i="7"/>
  <c r="J700" i="7"/>
  <c r="K700" i="7"/>
  <c r="M700" i="7" s="1"/>
  <c r="N700" i="7" s="1"/>
  <c r="J699" i="7"/>
  <c r="K699" i="7"/>
  <c r="M699" i="7" s="1"/>
  <c r="N699" i="7" s="1"/>
  <c r="L699" i="7"/>
  <c r="E702" i="7"/>
  <c r="D702" i="7"/>
  <c r="C703" i="7"/>
  <c r="G703" i="7" s="1"/>
  <c r="I701" i="6"/>
  <c r="N701" i="6"/>
  <c r="H701" i="6"/>
  <c r="J701" i="6"/>
  <c r="L701" i="6"/>
  <c r="F701" i="6"/>
  <c r="D701" i="6"/>
  <c r="K701" i="6"/>
  <c r="C702" i="6"/>
  <c r="B703" i="6"/>
  <c r="O703" i="6" s="1"/>
  <c r="A704" i="6"/>
  <c r="A705" i="7"/>
  <c r="B704" i="7"/>
  <c r="O704" i="7" s="1"/>
  <c r="B702" i="5"/>
  <c r="A703" i="5"/>
  <c r="D698" i="2"/>
  <c r="A700" i="2"/>
  <c r="B699" i="2"/>
  <c r="C699" i="2" s="1"/>
  <c r="T703" i="7" l="1"/>
  <c r="V703" i="7" s="1"/>
  <c r="W703" i="7" s="1"/>
  <c r="X703" i="7" s="1"/>
  <c r="U703" i="7"/>
  <c r="D702" i="5"/>
  <c r="C702" i="5"/>
  <c r="Q703" i="6"/>
  <c r="P703" i="6"/>
  <c r="S703" i="6" s="1"/>
  <c r="R703" i="6"/>
  <c r="U703" i="6" s="1"/>
  <c r="T703" i="6"/>
  <c r="V703" i="6" s="1"/>
  <c r="W703" i="6" s="1"/>
  <c r="X703" i="6" s="1"/>
  <c r="R704" i="7"/>
  <c r="P704" i="7"/>
  <c r="S704" i="7" s="1"/>
  <c r="Q704" i="7"/>
  <c r="U704" i="7" s="1"/>
  <c r="T704" i="7"/>
  <c r="V704" i="7" s="1"/>
  <c r="W704" i="7" s="1"/>
  <c r="X704" i="7" s="1"/>
  <c r="H702" i="6"/>
  <c r="G702" i="6"/>
  <c r="M702" i="6"/>
  <c r="F702" i="7"/>
  <c r="I701" i="7"/>
  <c r="H701" i="7"/>
  <c r="E703" i="7"/>
  <c r="D703" i="7"/>
  <c r="C704" i="7"/>
  <c r="G704" i="7" s="1"/>
  <c r="I702" i="6"/>
  <c r="N702" i="6"/>
  <c r="L702" i="6"/>
  <c r="F702" i="6"/>
  <c r="D702" i="6"/>
  <c r="K702" i="6"/>
  <c r="J702" i="6"/>
  <c r="E702" i="6"/>
  <c r="C703" i="6"/>
  <c r="B704" i="6"/>
  <c r="O704" i="6" s="1"/>
  <c r="A705" i="6"/>
  <c r="A706" i="7"/>
  <c r="B705" i="7"/>
  <c r="O705" i="7" s="1"/>
  <c r="A704" i="5"/>
  <c r="B703" i="5"/>
  <c r="D699" i="2"/>
  <c r="B700" i="2"/>
  <c r="C700" i="2" s="1"/>
  <c r="A701" i="2"/>
  <c r="R704" i="6" l="1"/>
  <c r="Q704" i="6"/>
  <c r="P704" i="6"/>
  <c r="S704" i="6" s="1"/>
  <c r="T704" i="6" s="1"/>
  <c r="V704" i="6" s="1"/>
  <c r="W704" i="6" s="1"/>
  <c r="X704" i="6" s="1"/>
  <c r="U704" i="6"/>
  <c r="G703" i="6"/>
  <c r="M703" i="6"/>
  <c r="N703" i="6" s="1"/>
  <c r="Q705" i="7"/>
  <c r="R705" i="7"/>
  <c r="P705" i="7"/>
  <c r="S705" i="7" s="1"/>
  <c r="U705" i="7" s="1"/>
  <c r="T705" i="7"/>
  <c r="V705" i="7" s="1"/>
  <c r="W705" i="7" s="1"/>
  <c r="X705" i="7" s="1"/>
  <c r="C703" i="5"/>
  <c r="D703" i="5"/>
  <c r="F703" i="7"/>
  <c r="I702" i="7"/>
  <c r="H702" i="7"/>
  <c r="J701" i="7"/>
  <c r="K701" i="7"/>
  <c r="M701" i="7" s="1"/>
  <c r="N701" i="7" s="1"/>
  <c r="L701" i="7"/>
  <c r="E704" i="7"/>
  <c r="D704" i="7"/>
  <c r="F704" i="7" s="1"/>
  <c r="C705" i="7"/>
  <c r="G705" i="7" s="1"/>
  <c r="H703" i="6"/>
  <c r="J703" i="6"/>
  <c r="E703" i="6"/>
  <c r="I703" i="6"/>
  <c r="L703" i="6"/>
  <c r="F703" i="6"/>
  <c r="D703" i="6"/>
  <c r="K703" i="6"/>
  <c r="C704" i="6"/>
  <c r="B705" i="6"/>
  <c r="O705" i="6" s="1"/>
  <c r="A706" i="6"/>
  <c r="B706" i="7"/>
  <c r="O706" i="7" s="1"/>
  <c r="A707" i="7"/>
  <c r="A705" i="5"/>
  <c r="B704" i="5"/>
  <c r="B701" i="2"/>
  <c r="C701" i="2" s="1"/>
  <c r="A702" i="2"/>
  <c r="D700" i="2"/>
  <c r="P706" i="7" l="1"/>
  <c r="S706" i="7" s="1"/>
  <c r="R706" i="7"/>
  <c r="U706" i="7" s="1"/>
  <c r="Q706" i="7"/>
  <c r="T706" i="7"/>
  <c r="V706" i="7" s="1"/>
  <c r="W706" i="7" s="1"/>
  <c r="X706" i="7" s="1"/>
  <c r="D704" i="5"/>
  <c r="C704" i="5"/>
  <c r="S705" i="6"/>
  <c r="R705" i="6"/>
  <c r="Q705" i="6"/>
  <c r="U705" i="6" s="1"/>
  <c r="P705" i="6"/>
  <c r="T705" i="6"/>
  <c r="V705" i="6" s="1"/>
  <c r="W705" i="6" s="1"/>
  <c r="X705" i="6" s="1"/>
  <c r="G704" i="6"/>
  <c r="M704" i="6"/>
  <c r="N704" i="6" s="1"/>
  <c r="I704" i="7"/>
  <c r="H704" i="7"/>
  <c r="J702" i="7"/>
  <c r="K702" i="7"/>
  <c r="M702" i="7" s="1"/>
  <c r="N702" i="7" s="1"/>
  <c r="L702" i="7"/>
  <c r="H703" i="7"/>
  <c r="I703" i="7"/>
  <c r="L704" i="7"/>
  <c r="C706" i="7"/>
  <c r="G706" i="7" s="1"/>
  <c r="E705" i="7"/>
  <c r="D705" i="7"/>
  <c r="F705" i="7" s="1"/>
  <c r="E704" i="6"/>
  <c r="H704" i="6"/>
  <c r="J704" i="6"/>
  <c r="L704" i="6"/>
  <c r="F704" i="6"/>
  <c r="D704" i="6"/>
  <c r="K704" i="6"/>
  <c r="I704" i="6"/>
  <c r="C705" i="6"/>
  <c r="B706" i="6"/>
  <c r="O706" i="6" s="1"/>
  <c r="A707" i="6"/>
  <c r="B707" i="7"/>
  <c r="O707" i="7" s="1"/>
  <c r="A708" i="7"/>
  <c r="B705" i="5"/>
  <c r="A706" i="5"/>
  <c r="D701" i="2"/>
  <c r="A703" i="2"/>
  <c r="B702" i="2"/>
  <c r="C702" i="2" s="1"/>
  <c r="G705" i="6" l="1"/>
  <c r="M705" i="6"/>
  <c r="N705" i="6" s="1"/>
  <c r="P707" i="7"/>
  <c r="S707" i="7"/>
  <c r="R707" i="7"/>
  <c r="U707" i="7" s="1"/>
  <c r="Q707" i="7"/>
  <c r="D705" i="5"/>
  <c r="C705" i="5"/>
  <c r="Q706" i="6"/>
  <c r="P706" i="6"/>
  <c r="S706" i="6" s="1"/>
  <c r="R706" i="6"/>
  <c r="T706" i="6"/>
  <c r="V706" i="6" s="1"/>
  <c r="W706" i="6" s="1"/>
  <c r="X706" i="6" s="1"/>
  <c r="H705" i="7"/>
  <c r="I705" i="7"/>
  <c r="J703" i="7"/>
  <c r="K703" i="7"/>
  <c r="M703" i="7" s="1"/>
  <c r="N703" i="7" s="1"/>
  <c r="L703" i="7"/>
  <c r="J704" i="7"/>
  <c r="K704" i="7"/>
  <c r="M704" i="7" s="1"/>
  <c r="N704" i="7" s="1"/>
  <c r="C707" i="7"/>
  <c r="G707" i="7" s="1"/>
  <c r="D706" i="7"/>
  <c r="F706" i="7" s="1"/>
  <c r="E706" i="7"/>
  <c r="H705" i="6"/>
  <c r="L705" i="6"/>
  <c r="F705" i="6"/>
  <c r="D705" i="6"/>
  <c r="K705" i="6"/>
  <c r="I705" i="6"/>
  <c r="E705" i="6"/>
  <c r="J705" i="6"/>
  <c r="C706" i="6"/>
  <c r="A708" i="6"/>
  <c r="B707" i="6"/>
  <c r="O707" i="6" s="1"/>
  <c r="A709" i="7"/>
  <c r="B708" i="7"/>
  <c r="O708" i="7" s="1"/>
  <c r="B706" i="5"/>
  <c r="A707" i="5"/>
  <c r="D702" i="2"/>
  <c r="B703" i="2"/>
  <c r="C703" i="2" s="1"/>
  <c r="A704" i="2"/>
  <c r="C706" i="5" l="1"/>
  <c r="D706" i="5"/>
  <c r="R708" i="7"/>
  <c r="U708" i="7" s="1"/>
  <c r="Q708" i="7"/>
  <c r="T708" i="7" s="1"/>
  <c r="V708" i="7" s="1"/>
  <c r="W708" i="7" s="1"/>
  <c r="X708" i="7" s="1"/>
  <c r="P708" i="7"/>
  <c r="S708" i="7" s="1"/>
  <c r="U706" i="6"/>
  <c r="T707" i="7"/>
  <c r="V707" i="7" s="1"/>
  <c r="W707" i="7" s="1"/>
  <c r="X707" i="7" s="1"/>
  <c r="Q707" i="6"/>
  <c r="P707" i="6"/>
  <c r="S707" i="6" s="1"/>
  <c r="R707" i="6"/>
  <c r="T707" i="6" s="1"/>
  <c r="V707" i="6" s="1"/>
  <c r="W707" i="6" s="1"/>
  <c r="X707" i="6" s="1"/>
  <c r="N706" i="6"/>
  <c r="G706" i="6"/>
  <c r="M706" i="6"/>
  <c r="H706" i="7"/>
  <c r="I706" i="7"/>
  <c r="K705" i="7"/>
  <c r="M705" i="7" s="1"/>
  <c r="N705" i="7" s="1"/>
  <c r="J705" i="7"/>
  <c r="L705" i="7"/>
  <c r="E707" i="7"/>
  <c r="D707" i="7"/>
  <c r="C708" i="7"/>
  <c r="G708" i="7" s="1"/>
  <c r="I706" i="6"/>
  <c r="H706" i="6"/>
  <c r="J706" i="6"/>
  <c r="E706" i="6"/>
  <c r="L706" i="6"/>
  <c r="F706" i="6"/>
  <c r="D706" i="6"/>
  <c r="K706" i="6"/>
  <c r="C707" i="6"/>
  <c r="B708" i="6"/>
  <c r="O708" i="6" s="1"/>
  <c r="A709" i="6"/>
  <c r="A710" i="7"/>
  <c r="B709" i="7"/>
  <c r="O709" i="7" s="1"/>
  <c r="A708" i="5"/>
  <c r="B707" i="5"/>
  <c r="A705" i="2"/>
  <c r="B704" i="2"/>
  <c r="C704" i="2" s="1"/>
  <c r="D703" i="2"/>
  <c r="Q708" i="6" l="1"/>
  <c r="P708" i="6"/>
  <c r="S708" i="6" s="1"/>
  <c r="R708" i="6"/>
  <c r="T708" i="6" s="1"/>
  <c r="V708" i="6" s="1"/>
  <c r="W708" i="6" s="1"/>
  <c r="X708" i="6" s="1"/>
  <c r="D707" i="5"/>
  <c r="C707" i="5"/>
  <c r="Q709" i="7"/>
  <c r="R709" i="7"/>
  <c r="U709" i="7" s="1"/>
  <c r="P709" i="7"/>
  <c r="S709" i="7" s="1"/>
  <c r="T709" i="7"/>
  <c r="V709" i="7" s="1"/>
  <c r="W709" i="7" s="1"/>
  <c r="X709" i="7" s="1"/>
  <c r="G707" i="6"/>
  <c r="M707" i="6"/>
  <c r="N707" i="6" s="1"/>
  <c r="U707" i="6"/>
  <c r="F707" i="7"/>
  <c r="J706" i="7"/>
  <c r="K706" i="7"/>
  <c r="M706" i="7" s="1"/>
  <c r="N706" i="7" s="1"/>
  <c r="L706" i="7"/>
  <c r="C709" i="7"/>
  <c r="G709" i="7" s="1"/>
  <c r="D708" i="7"/>
  <c r="F708" i="7" s="1"/>
  <c r="E708" i="7"/>
  <c r="E707" i="6"/>
  <c r="I707" i="6"/>
  <c r="J707" i="6"/>
  <c r="L707" i="6"/>
  <c r="F707" i="6"/>
  <c r="D707" i="6"/>
  <c r="K707" i="6"/>
  <c r="H707" i="6"/>
  <c r="C708" i="6"/>
  <c r="A710" i="6"/>
  <c r="B709" i="6"/>
  <c r="O709" i="6" s="1"/>
  <c r="B710" i="7"/>
  <c r="O710" i="7" s="1"/>
  <c r="A711" i="7"/>
  <c r="A709" i="5"/>
  <c r="B708" i="5"/>
  <c r="A706" i="2"/>
  <c r="B705" i="2"/>
  <c r="C705" i="2" s="1"/>
  <c r="D704" i="2"/>
  <c r="U708" i="6" l="1"/>
  <c r="G708" i="6"/>
  <c r="M708" i="6"/>
  <c r="N708" i="6" s="1"/>
  <c r="P710" i="7"/>
  <c r="S710" i="7" s="1"/>
  <c r="R710" i="7"/>
  <c r="T710" i="7" s="1"/>
  <c r="V710" i="7" s="1"/>
  <c r="W710" i="7" s="1"/>
  <c r="X710" i="7" s="1"/>
  <c r="Q710" i="7"/>
  <c r="U710" i="7"/>
  <c r="C708" i="5"/>
  <c r="D708" i="5"/>
  <c r="Q709" i="6"/>
  <c r="T709" i="6" s="1"/>
  <c r="V709" i="6" s="1"/>
  <c r="W709" i="6" s="1"/>
  <c r="X709" i="6" s="1"/>
  <c r="P709" i="6"/>
  <c r="S709" i="6" s="1"/>
  <c r="R709" i="6"/>
  <c r="U709" i="6"/>
  <c r="I708" i="7"/>
  <c r="H708" i="7"/>
  <c r="K708" i="7" s="1"/>
  <c r="M708" i="7" s="1"/>
  <c r="N708" i="7" s="1"/>
  <c r="J708" i="7"/>
  <c r="I707" i="7"/>
  <c r="H707" i="7"/>
  <c r="D709" i="7"/>
  <c r="F709" i="7" s="1"/>
  <c r="E709" i="7"/>
  <c r="C710" i="7"/>
  <c r="G710" i="7" s="1"/>
  <c r="E708" i="6"/>
  <c r="L708" i="6"/>
  <c r="F708" i="6"/>
  <c r="D708" i="6"/>
  <c r="K708" i="6"/>
  <c r="I708" i="6"/>
  <c r="H708" i="6"/>
  <c r="J708" i="6"/>
  <c r="C709" i="6"/>
  <c r="B710" i="6"/>
  <c r="O710" i="6" s="1"/>
  <c r="A711" i="6"/>
  <c r="B711" i="7"/>
  <c r="O711" i="7" s="1"/>
  <c r="A712" i="7"/>
  <c r="B709" i="5"/>
  <c r="A710" i="5"/>
  <c r="B706" i="2"/>
  <c r="C706" i="2" s="1"/>
  <c r="A707" i="2"/>
  <c r="D705" i="2"/>
  <c r="R710" i="6" l="1"/>
  <c r="Q710" i="6"/>
  <c r="U710" i="6" s="1"/>
  <c r="P710" i="6"/>
  <c r="S710" i="6" s="1"/>
  <c r="T710" i="6"/>
  <c r="V710" i="6" s="1"/>
  <c r="W710" i="6" s="1"/>
  <c r="X710" i="6" s="1"/>
  <c r="R711" i="7"/>
  <c r="T711" i="7" s="1"/>
  <c r="V711" i="7" s="1"/>
  <c r="W711" i="7" s="1"/>
  <c r="X711" i="7" s="1"/>
  <c r="Q711" i="7"/>
  <c r="P711" i="7"/>
  <c r="S711" i="7" s="1"/>
  <c r="C709" i="5"/>
  <c r="D709" i="5"/>
  <c r="G709" i="6"/>
  <c r="M709" i="6"/>
  <c r="N709" i="6" s="1"/>
  <c r="L708" i="7"/>
  <c r="H709" i="7"/>
  <c r="I709" i="7"/>
  <c r="J707" i="7"/>
  <c r="K707" i="7"/>
  <c r="M707" i="7" s="1"/>
  <c r="N707" i="7" s="1"/>
  <c r="L707" i="7"/>
  <c r="C711" i="7"/>
  <c r="G711" i="7" s="1"/>
  <c r="D710" i="7"/>
  <c r="E710" i="7"/>
  <c r="E709" i="6"/>
  <c r="H709" i="6"/>
  <c r="J709" i="6"/>
  <c r="L709" i="6"/>
  <c r="F709" i="6"/>
  <c r="D709" i="6"/>
  <c r="K709" i="6"/>
  <c r="I709" i="6"/>
  <c r="C710" i="6"/>
  <c r="A712" i="6"/>
  <c r="B711" i="6"/>
  <c r="O711" i="6" s="1"/>
  <c r="B712" i="7"/>
  <c r="O712" i="7" s="1"/>
  <c r="A713" i="7"/>
  <c r="B710" i="5"/>
  <c r="A711" i="5"/>
  <c r="D706" i="2"/>
  <c r="B707" i="2"/>
  <c r="C707" i="2" s="1"/>
  <c r="A708" i="2"/>
  <c r="R711" i="6" l="1"/>
  <c r="Q711" i="6"/>
  <c r="T711" i="6" s="1"/>
  <c r="V711" i="6" s="1"/>
  <c r="W711" i="6" s="1"/>
  <c r="X711" i="6" s="1"/>
  <c r="P711" i="6"/>
  <c r="S711" i="6"/>
  <c r="U711" i="6" s="1"/>
  <c r="P712" i="7"/>
  <c r="S712" i="7" s="1"/>
  <c r="R712" i="7"/>
  <c r="T712" i="7" s="1"/>
  <c r="V712" i="7" s="1"/>
  <c r="W712" i="7" s="1"/>
  <c r="X712" i="7" s="1"/>
  <c r="Q712" i="7"/>
  <c r="D710" i="5"/>
  <c r="C710" i="5"/>
  <c r="U711" i="7"/>
  <c r="N710" i="6"/>
  <c r="G710" i="6"/>
  <c r="M710" i="6"/>
  <c r="F710" i="7"/>
  <c r="J709" i="7"/>
  <c r="K709" i="7"/>
  <c r="M709" i="7" s="1"/>
  <c r="N709" i="7" s="1"/>
  <c r="L709" i="7"/>
  <c r="E711" i="7"/>
  <c r="D711" i="7"/>
  <c r="F711" i="7" s="1"/>
  <c r="C712" i="7"/>
  <c r="G712" i="7" s="1"/>
  <c r="E710" i="6"/>
  <c r="H710" i="6"/>
  <c r="L710" i="6"/>
  <c r="F710" i="6"/>
  <c r="D710" i="6"/>
  <c r="K710" i="6"/>
  <c r="I710" i="6"/>
  <c r="J710" i="6"/>
  <c r="C711" i="6"/>
  <c r="A713" i="6"/>
  <c r="B712" i="6"/>
  <c r="O712" i="6" s="1"/>
  <c r="B713" i="7"/>
  <c r="O713" i="7" s="1"/>
  <c r="A714" i="7"/>
  <c r="A712" i="5"/>
  <c r="B711" i="5"/>
  <c r="A709" i="2"/>
  <c r="B708" i="2"/>
  <c r="C708" i="2" s="1"/>
  <c r="D707" i="2"/>
  <c r="C711" i="5" l="1"/>
  <c r="D711" i="5"/>
  <c r="R712" i="6"/>
  <c r="U712" i="6" s="1"/>
  <c r="Q712" i="6"/>
  <c r="T712" i="6" s="1"/>
  <c r="V712" i="6" s="1"/>
  <c r="W712" i="6" s="1"/>
  <c r="X712" i="6" s="1"/>
  <c r="P712" i="6"/>
  <c r="S712" i="6" s="1"/>
  <c r="U712" i="7"/>
  <c r="P713" i="7"/>
  <c r="S713" i="7" s="1"/>
  <c r="Q713" i="7"/>
  <c r="R713" i="7"/>
  <c r="U713" i="7"/>
  <c r="T713" i="7"/>
  <c r="V713" i="7" s="1"/>
  <c r="W713" i="7" s="1"/>
  <c r="X713" i="7" s="1"/>
  <c r="H711" i="6"/>
  <c r="G711" i="6"/>
  <c r="M711" i="6"/>
  <c r="N711" i="6" s="1"/>
  <c r="H711" i="7"/>
  <c r="I711" i="7"/>
  <c r="I710" i="7"/>
  <c r="H710" i="7"/>
  <c r="C713" i="7"/>
  <c r="G713" i="7" s="1"/>
  <c r="E712" i="7"/>
  <c r="D712" i="7"/>
  <c r="E711" i="6"/>
  <c r="J711" i="6"/>
  <c r="I711" i="6"/>
  <c r="L711" i="6"/>
  <c r="F711" i="6"/>
  <c r="D711" i="6"/>
  <c r="K711" i="6"/>
  <c r="C712" i="6"/>
  <c r="B713" i="6"/>
  <c r="O713" i="6" s="1"/>
  <c r="A714" i="6"/>
  <c r="B714" i="7"/>
  <c r="O714" i="7" s="1"/>
  <c r="A715" i="7"/>
  <c r="A713" i="5"/>
  <c r="B712" i="5"/>
  <c r="B709" i="2"/>
  <c r="C709" i="2" s="1"/>
  <c r="A710" i="2"/>
  <c r="D708" i="2"/>
  <c r="Q713" i="6" l="1"/>
  <c r="P713" i="6"/>
  <c r="S713" i="6" s="1"/>
  <c r="R713" i="6"/>
  <c r="U713" i="6" s="1"/>
  <c r="T713" i="6"/>
  <c r="V713" i="6" s="1"/>
  <c r="W713" i="6" s="1"/>
  <c r="X713" i="6" s="1"/>
  <c r="G712" i="6"/>
  <c r="M712" i="6"/>
  <c r="N712" i="6" s="1"/>
  <c r="Q714" i="7"/>
  <c r="R714" i="7"/>
  <c r="P714" i="7"/>
  <c r="S714" i="7" s="1"/>
  <c r="U714" i="7"/>
  <c r="T714" i="7"/>
  <c r="V714" i="7" s="1"/>
  <c r="W714" i="7" s="1"/>
  <c r="X714" i="7" s="1"/>
  <c r="D712" i="5"/>
  <c r="C712" i="5"/>
  <c r="F712" i="7"/>
  <c r="J710" i="7"/>
  <c r="K710" i="7"/>
  <c r="M710" i="7" s="1"/>
  <c r="N710" i="7" s="1"/>
  <c r="L710" i="7"/>
  <c r="K711" i="7"/>
  <c r="M711" i="7" s="1"/>
  <c r="N711" i="7" s="1"/>
  <c r="L711" i="7"/>
  <c r="J711" i="7"/>
  <c r="C714" i="7"/>
  <c r="G714" i="7" s="1"/>
  <c r="E713" i="7"/>
  <c r="D713" i="7"/>
  <c r="H712" i="6"/>
  <c r="L712" i="6"/>
  <c r="F712" i="6"/>
  <c r="D712" i="6"/>
  <c r="K712" i="6"/>
  <c r="I712" i="6"/>
  <c r="E712" i="6"/>
  <c r="J712" i="6"/>
  <c r="C713" i="6"/>
  <c r="B714" i="6"/>
  <c r="O714" i="6" s="1"/>
  <c r="A715" i="6"/>
  <c r="B715" i="7"/>
  <c r="O715" i="7" s="1"/>
  <c r="A716" i="7"/>
  <c r="B713" i="5"/>
  <c r="A714" i="5"/>
  <c r="A711" i="2"/>
  <c r="B710" i="2"/>
  <c r="C710" i="2" s="1"/>
  <c r="D709" i="2"/>
  <c r="P715" i="7" l="1"/>
  <c r="S715" i="7"/>
  <c r="R715" i="7"/>
  <c r="U715" i="7" s="1"/>
  <c r="Q715" i="7"/>
  <c r="C713" i="5"/>
  <c r="D713" i="5"/>
  <c r="R714" i="6"/>
  <c r="Q714" i="6"/>
  <c r="T714" i="6" s="1"/>
  <c r="V714" i="6" s="1"/>
  <c r="W714" i="6" s="1"/>
  <c r="X714" i="6" s="1"/>
  <c r="P714" i="6"/>
  <c r="S714" i="6" s="1"/>
  <c r="U714" i="6" s="1"/>
  <c r="G713" i="6"/>
  <c r="M713" i="6"/>
  <c r="N713" i="6" s="1"/>
  <c r="H712" i="7"/>
  <c r="I712" i="7"/>
  <c r="F713" i="7"/>
  <c r="C715" i="7"/>
  <c r="G715" i="7" s="1"/>
  <c r="D714" i="7"/>
  <c r="F714" i="7" s="1"/>
  <c r="E714" i="7"/>
  <c r="I713" i="6"/>
  <c r="E713" i="6"/>
  <c r="J713" i="6"/>
  <c r="H713" i="6"/>
  <c r="L713" i="6"/>
  <c r="D713" i="6"/>
  <c r="F713" i="6"/>
  <c r="K713" i="6"/>
  <c r="C714" i="6"/>
  <c r="B715" i="6"/>
  <c r="O715" i="6" s="1"/>
  <c r="A716" i="6"/>
  <c r="B716" i="7"/>
  <c r="O716" i="7" s="1"/>
  <c r="A717" i="7"/>
  <c r="B714" i="5"/>
  <c r="A715" i="5"/>
  <c r="D710" i="2"/>
  <c r="A712" i="2"/>
  <c r="B711" i="2"/>
  <c r="C711" i="2" s="1"/>
  <c r="D714" i="5" l="1"/>
  <c r="C714" i="5"/>
  <c r="T715" i="7"/>
  <c r="V715" i="7" s="1"/>
  <c r="W715" i="7" s="1"/>
  <c r="X715" i="7" s="1"/>
  <c r="R715" i="6"/>
  <c r="U715" i="6" s="1"/>
  <c r="Q715" i="6"/>
  <c r="P715" i="6"/>
  <c r="S715" i="6" s="1"/>
  <c r="G714" i="6"/>
  <c r="M714" i="6"/>
  <c r="N714" i="6" s="1"/>
  <c r="R716" i="7"/>
  <c r="T716" i="7" s="1"/>
  <c r="V716" i="7" s="1"/>
  <c r="W716" i="7" s="1"/>
  <c r="X716" i="7" s="1"/>
  <c r="Q716" i="7"/>
  <c r="P716" i="7"/>
  <c r="S716" i="7" s="1"/>
  <c r="I714" i="7"/>
  <c r="H714" i="7"/>
  <c r="L714" i="7" s="1"/>
  <c r="H713" i="7"/>
  <c r="I713" i="7"/>
  <c r="J712" i="7"/>
  <c r="K712" i="7"/>
  <c r="M712" i="7" s="1"/>
  <c r="N712" i="7" s="1"/>
  <c r="L712" i="7"/>
  <c r="C716" i="7"/>
  <c r="G716" i="7" s="1"/>
  <c r="E715" i="7"/>
  <c r="D715" i="7"/>
  <c r="F715" i="7" s="1"/>
  <c r="E714" i="6"/>
  <c r="H714" i="6"/>
  <c r="J714" i="6"/>
  <c r="L714" i="6"/>
  <c r="F714" i="6"/>
  <c r="D714" i="6"/>
  <c r="K714" i="6"/>
  <c r="I714" i="6"/>
  <c r="C715" i="6"/>
  <c r="A717" i="6"/>
  <c r="B716" i="6"/>
  <c r="O716" i="6" s="1"/>
  <c r="B717" i="7"/>
  <c r="O717" i="7" s="1"/>
  <c r="A718" i="7"/>
  <c r="A716" i="5"/>
  <c r="B715" i="5"/>
  <c r="D711" i="2"/>
  <c r="B712" i="2"/>
  <c r="C712" i="2" s="1"/>
  <c r="A713" i="2"/>
  <c r="U716" i="7" l="1"/>
  <c r="T715" i="6"/>
  <c r="V715" i="6" s="1"/>
  <c r="W715" i="6" s="1"/>
  <c r="X715" i="6" s="1"/>
  <c r="N715" i="6"/>
  <c r="G715" i="6"/>
  <c r="M715" i="6"/>
  <c r="R717" i="7"/>
  <c r="T717" i="7" s="1"/>
  <c r="V717" i="7" s="1"/>
  <c r="W717" i="7" s="1"/>
  <c r="X717" i="7" s="1"/>
  <c r="P717" i="7"/>
  <c r="S717" i="7" s="1"/>
  <c r="Q717" i="7"/>
  <c r="U717" i="7" s="1"/>
  <c r="D715" i="5"/>
  <c r="C715" i="5"/>
  <c r="R716" i="6"/>
  <c r="Q716" i="6"/>
  <c r="U716" i="6" s="1"/>
  <c r="P716" i="6"/>
  <c r="S716" i="6" s="1"/>
  <c r="T716" i="6" s="1"/>
  <c r="V716" i="6" s="1"/>
  <c r="W716" i="6" s="1"/>
  <c r="X716" i="6" s="1"/>
  <c r="I715" i="7"/>
  <c r="H715" i="7"/>
  <c r="K713" i="7"/>
  <c r="M713" i="7" s="1"/>
  <c r="N713" i="7" s="1"/>
  <c r="J713" i="7"/>
  <c r="L713" i="7"/>
  <c r="K714" i="7"/>
  <c r="M714" i="7" s="1"/>
  <c r="N714" i="7" s="1"/>
  <c r="J714" i="7"/>
  <c r="D716" i="7"/>
  <c r="F716" i="7" s="1"/>
  <c r="E716" i="7"/>
  <c r="C717" i="7"/>
  <c r="G717" i="7" s="1"/>
  <c r="E715" i="6"/>
  <c r="I715" i="6"/>
  <c r="J715" i="6"/>
  <c r="H715" i="6"/>
  <c r="L715" i="6"/>
  <c r="F715" i="6"/>
  <c r="D715" i="6"/>
  <c r="K715" i="6"/>
  <c r="C716" i="6"/>
  <c r="B717" i="6"/>
  <c r="O717" i="6" s="1"/>
  <c r="A718" i="6"/>
  <c r="B718" i="7"/>
  <c r="O718" i="7" s="1"/>
  <c r="A719" i="7"/>
  <c r="A717" i="5"/>
  <c r="B716" i="5"/>
  <c r="A714" i="2"/>
  <c r="B713" i="2"/>
  <c r="C713" i="2" s="1"/>
  <c r="D712" i="2"/>
  <c r="G716" i="6" l="1"/>
  <c r="M716" i="6"/>
  <c r="N716" i="6" s="1"/>
  <c r="Q718" i="7"/>
  <c r="U718" i="7" s="1"/>
  <c r="R718" i="7"/>
  <c r="P718" i="7"/>
  <c r="S718" i="7" s="1"/>
  <c r="T718" i="7"/>
  <c r="V718" i="7" s="1"/>
  <c r="W718" i="7" s="1"/>
  <c r="X718" i="7" s="1"/>
  <c r="D716" i="5"/>
  <c r="C716" i="5"/>
  <c r="Q717" i="6"/>
  <c r="P717" i="6"/>
  <c r="S717" i="6" s="1"/>
  <c r="R717" i="6"/>
  <c r="U717" i="6" s="1"/>
  <c r="H716" i="7"/>
  <c r="L716" i="7" s="1"/>
  <c r="K716" i="7"/>
  <c r="M716" i="7" s="1"/>
  <c r="N716" i="7" s="1"/>
  <c r="J716" i="7"/>
  <c r="I716" i="7"/>
  <c r="J715" i="7"/>
  <c r="K715" i="7"/>
  <c r="M715" i="7" s="1"/>
  <c r="N715" i="7" s="1"/>
  <c r="L715" i="7"/>
  <c r="C718" i="7"/>
  <c r="G718" i="7" s="1"/>
  <c r="D717" i="7"/>
  <c r="F717" i="7" s="1"/>
  <c r="E717" i="7"/>
  <c r="E716" i="6"/>
  <c r="J716" i="6"/>
  <c r="H716" i="6"/>
  <c r="L716" i="6"/>
  <c r="F716" i="6"/>
  <c r="D716" i="6"/>
  <c r="K716" i="6"/>
  <c r="I716" i="6"/>
  <c r="C717" i="6"/>
  <c r="B718" i="6"/>
  <c r="O718" i="6" s="1"/>
  <c r="A719" i="6"/>
  <c r="B719" i="7"/>
  <c r="O719" i="7" s="1"/>
  <c r="A720" i="7"/>
  <c r="B717" i="5"/>
  <c r="A718" i="5"/>
  <c r="D713" i="2"/>
  <c r="A715" i="2"/>
  <c r="B714" i="2"/>
  <c r="C714" i="2" s="1"/>
  <c r="D717" i="5" l="1"/>
  <c r="C717" i="5"/>
  <c r="T717" i="6"/>
  <c r="V717" i="6" s="1"/>
  <c r="W717" i="6" s="1"/>
  <c r="X717" i="6" s="1"/>
  <c r="P718" i="6"/>
  <c r="S718" i="6" s="1"/>
  <c r="T718" i="6" s="1"/>
  <c r="V718" i="6" s="1"/>
  <c r="W718" i="6" s="1"/>
  <c r="X718" i="6" s="1"/>
  <c r="R718" i="6"/>
  <c r="Q718" i="6"/>
  <c r="U718" i="6"/>
  <c r="G717" i="6"/>
  <c r="M717" i="6"/>
  <c r="R719" i="7"/>
  <c r="T719" i="7" s="1"/>
  <c r="V719" i="7" s="1"/>
  <c r="W719" i="7" s="1"/>
  <c r="X719" i="7" s="1"/>
  <c r="Q719" i="7"/>
  <c r="U719" i="7" s="1"/>
  <c r="P719" i="7"/>
  <c r="S719" i="7" s="1"/>
  <c r="I717" i="7"/>
  <c r="H717" i="7"/>
  <c r="F718" i="7"/>
  <c r="H718" i="7" s="1"/>
  <c r="J718" i="7" s="1"/>
  <c r="D718" i="7"/>
  <c r="E718" i="7"/>
  <c r="C719" i="7"/>
  <c r="G719" i="7" s="1"/>
  <c r="I717" i="6"/>
  <c r="N717" i="6"/>
  <c r="L717" i="6"/>
  <c r="F717" i="6"/>
  <c r="D717" i="6"/>
  <c r="K717" i="6"/>
  <c r="E717" i="6"/>
  <c r="J717" i="6"/>
  <c r="H717" i="6"/>
  <c r="C718" i="6"/>
  <c r="A720" i="6"/>
  <c r="B719" i="6"/>
  <c r="O719" i="6" s="1"/>
  <c r="B720" i="7"/>
  <c r="O720" i="7" s="1"/>
  <c r="A721" i="7"/>
  <c r="B718" i="5"/>
  <c r="A719" i="5"/>
  <c r="D714" i="2"/>
  <c r="A716" i="2"/>
  <c r="B715" i="2"/>
  <c r="C715" i="2" s="1"/>
  <c r="E718" i="6" l="1"/>
  <c r="G718" i="6"/>
  <c r="M718" i="6"/>
  <c r="Q720" i="7"/>
  <c r="R720" i="7"/>
  <c r="T720" i="7" s="1"/>
  <c r="V720" i="7" s="1"/>
  <c r="W720" i="7" s="1"/>
  <c r="X720" i="7" s="1"/>
  <c r="P720" i="7"/>
  <c r="S720" i="7" s="1"/>
  <c r="U720" i="7"/>
  <c r="C718" i="5"/>
  <c r="D718" i="5"/>
  <c r="Q719" i="6"/>
  <c r="P719" i="6"/>
  <c r="S719" i="6"/>
  <c r="R719" i="6"/>
  <c r="T719" i="6" s="1"/>
  <c r="V719" i="6" s="1"/>
  <c r="W719" i="6" s="1"/>
  <c r="X719" i="6" s="1"/>
  <c r="U719" i="6"/>
  <c r="I718" i="7"/>
  <c r="K718" i="7"/>
  <c r="M718" i="7" s="1"/>
  <c r="N718" i="7" s="1"/>
  <c r="L717" i="7"/>
  <c r="J717" i="7"/>
  <c r="K717" i="7"/>
  <c r="M717" i="7" s="1"/>
  <c r="N717" i="7" s="1"/>
  <c r="L718" i="7"/>
  <c r="C720" i="7"/>
  <c r="G720" i="7" s="1"/>
  <c r="E719" i="7"/>
  <c r="D719" i="7"/>
  <c r="F719" i="7" s="1"/>
  <c r="H718" i="6"/>
  <c r="N718" i="6"/>
  <c r="J718" i="6"/>
  <c r="L718" i="6"/>
  <c r="F718" i="6"/>
  <c r="D718" i="6"/>
  <c r="K718" i="6"/>
  <c r="I718" i="6"/>
  <c r="C719" i="6"/>
  <c r="A721" i="6"/>
  <c r="B720" i="6"/>
  <c r="O720" i="6" s="1"/>
  <c r="B721" i="7"/>
  <c r="O721" i="7" s="1"/>
  <c r="A722" i="7"/>
  <c r="A720" i="5"/>
  <c r="B719" i="5"/>
  <c r="B716" i="2"/>
  <c r="C716" i="2" s="1"/>
  <c r="A717" i="2"/>
  <c r="D715" i="2"/>
  <c r="Q721" i="7" l="1"/>
  <c r="P721" i="7"/>
  <c r="S721" i="7" s="1"/>
  <c r="R721" i="7"/>
  <c r="T721" i="7" s="1"/>
  <c r="V721" i="7" s="1"/>
  <c r="W721" i="7" s="1"/>
  <c r="X721" i="7" s="1"/>
  <c r="U721" i="7"/>
  <c r="C719" i="5"/>
  <c r="D719" i="5"/>
  <c r="Q720" i="6"/>
  <c r="U720" i="6" s="1"/>
  <c r="P720" i="6"/>
  <c r="S720" i="6" s="1"/>
  <c r="R720" i="6"/>
  <c r="T720" i="6"/>
  <c r="V720" i="6" s="1"/>
  <c r="W720" i="6" s="1"/>
  <c r="X720" i="6" s="1"/>
  <c r="G719" i="6"/>
  <c r="M719" i="6"/>
  <c r="N719" i="6" s="1"/>
  <c r="H719" i="7"/>
  <c r="L719" i="7" s="1"/>
  <c r="I719" i="7"/>
  <c r="E720" i="7"/>
  <c r="D720" i="7"/>
  <c r="F720" i="7" s="1"/>
  <c r="C721" i="7"/>
  <c r="G721" i="7" s="1"/>
  <c r="I719" i="6"/>
  <c r="H719" i="6"/>
  <c r="L719" i="6"/>
  <c r="F719" i="6"/>
  <c r="D719" i="6"/>
  <c r="K719" i="6"/>
  <c r="E719" i="6"/>
  <c r="J719" i="6"/>
  <c r="C720" i="6"/>
  <c r="B721" i="6"/>
  <c r="O721" i="6" s="1"/>
  <c r="A722" i="6"/>
  <c r="B722" i="7"/>
  <c r="O722" i="7" s="1"/>
  <c r="A723" i="7"/>
  <c r="A721" i="5"/>
  <c r="B720" i="5"/>
  <c r="A718" i="2"/>
  <c r="B717" i="2"/>
  <c r="C717" i="2" s="1"/>
  <c r="D716" i="2"/>
  <c r="C720" i="5" l="1"/>
  <c r="D720" i="5"/>
  <c r="R722" i="7"/>
  <c r="T722" i="7" s="1"/>
  <c r="V722" i="7" s="1"/>
  <c r="W722" i="7" s="1"/>
  <c r="X722" i="7" s="1"/>
  <c r="P722" i="7"/>
  <c r="S722" i="7" s="1"/>
  <c r="U722" i="7" s="1"/>
  <c r="Q722" i="7"/>
  <c r="R721" i="6"/>
  <c r="T721" i="6" s="1"/>
  <c r="V721" i="6" s="1"/>
  <c r="W721" i="6" s="1"/>
  <c r="X721" i="6" s="1"/>
  <c r="Q721" i="6"/>
  <c r="P721" i="6"/>
  <c r="S721" i="6" s="1"/>
  <c r="N720" i="6"/>
  <c r="G720" i="6"/>
  <c r="M720" i="6"/>
  <c r="J719" i="7"/>
  <c r="K719" i="7"/>
  <c r="M719" i="7" s="1"/>
  <c r="N719" i="7" s="1"/>
  <c r="I720" i="7"/>
  <c r="H720" i="7"/>
  <c r="L720" i="7" s="1"/>
  <c r="E721" i="7"/>
  <c r="D721" i="7"/>
  <c r="F721" i="7" s="1"/>
  <c r="H721" i="7" s="1"/>
  <c r="C722" i="7"/>
  <c r="G722" i="7" s="1"/>
  <c r="J720" i="6"/>
  <c r="E720" i="6"/>
  <c r="H720" i="6"/>
  <c r="I720" i="6"/>
  <c r="L720" i="6"/>
  <c r="F720" i="6"/>
  <c r="D720" i="6"/>
  <c r="K720" i="6"/>
  <c r="C721" i="6"/>
  <c r="B722" i="6"/>
  <c r="O722" i="6" s="1"/>
  <c r="A723" i="6"/>
  <c r="B723" i="7"/>
  <c r="O723" i="7" s="1"/>
  <c r="A724" i="7"/>
  <c r="B721" i="5"/>
  <c r="A722" i="5"/>
  <c r="D717" i="2"/>
  <c r="B718" i="2"/>
  <c r="C718" i="2" s="1"/>
  <c r="A719" i="2"/>
  <c r="Q722" i="6" l="1"/>
  <c r="P722" i="6"/>
  <c r="S722" i="6" s="1"/>
  <c r="R722" i="6"/>
  <c r="T722" i="6"/>
  <c r="V722" i="6" s="1"/>
  <c r="W722" i="6" s="1"/>
  <c r="X722" i="6" s="1"/>
  <c r="C721" i="5"/>
  <c r="D721" i="5"/>
  <c r="N721" i="6"/>
  <c r="G721" i="6"/>
  <c r="M721" i="6"/>
  <c r="U721" i="6"/>
  <c r="P723" i="7"/>
  <c r="S723" i="7"/>
  <c r="U723" i="7" s="1"/>
  <c r="Q723" i="7"/>
  <c r="R723" i="7"/>
  <c r="L721" i="7"/>
  <c r="J721" i="7"/>
  <c r="K721" i="7"/>
  <c r="M721" i="7" s="1"/>
  <c r="N721" i="7" s="1"/>
  <c r="I721" i="7"/>
  <c r="K720" i="7"/>
  <c r="M720" i="7" s="1"/>
  <c r="N720" i="7" s="1"/>
  <c r="J720" i="7"/>
  <c r="C723" i="7"/>
  <c r="G723" i="7" s="1"/>
  <c r="E722" i="7"/>
  <c r="D722" i="7"/>
  <c r="F722" i="7" s="1"/>
  <c r="J721" i="6"/>
  <c r="E721" i="6"/>
  <c r="H721" i="6"/>
  <c r="L721" i="6"/>
  <c r="F721" i="6"/>
  <c r="D721" i="6"/>
  <c r="K721" i="6"/>
  <c r="I721" i="6"/>
  <c r="C722" i="6"/>
  <c r="A724" i="6"/>
  <c r="B723" i="6"/>
  <c r="O723" i="6" s="1"/>
  <c r="B724" i="7"/>
  <c r="O724" i="7" s="1"/>
  <c r="A725" i="7"/>
  <c r="B722" i="5"/>
  <c r="A723" i="5"/>
  <c r="D718" i="2"/>
  <c r="A720" i="2"/>
  <c r="B719" i="2"/>
  <c r="C719" i="2" s="1"/>
  <c r="T723" i="7" l="1"/>
  <c r="V723" i="7" s="1"/>
  <c r="W723" i="7" s="1"/>
  <c r="X723" i="7" s="1"/>
  <c r="R723" i="6"/>
  <c r="Q723" i="6"/>
  <c r="T723" i="6" s="1"/>
  <c r="V723" i="6" s="1"/>
  <c r="W723" i="6" s="1"/>
  <c r="X723" i="6" s="1"/>
  <c r="P723" i="6"/>
  <c r="S723" i="6" s="1"/>
  <c r="G722" i="6"/>
  <c r="M722" i="6"/>
  <c r="N722" i="6" s="1"/>
  <c r="U722" i="6"/>
  <c r="D722" i="5"/>
  <c r="C722" i="5"/>
  <c r="R724" i="7"/>
  <c r="U724" i="7" s="1"/>
  <c r="Q724" i="7"/>
  <c r="P724" i="7"/>
  <c r="S724" i="7" s="1"/>
  <c r="T724" i="7"/>
  <c r="V724" i="7" s="1"/>
  <c r="W724" i="7" s="1"/>
  <c r="X724" i="7" s="1"/>
  <c r="H722" i="7"/>
  <c r="I722" i="7"/>
  <c r="F723" i="7"/>
  <c r="I723" i="7" s="1"/>
  <c r="C724" i="7"/>
  <c r="G724" i="7" s="1"/>
  <c r="E723" i="7"/>
  <c r="D723" i="7"/>
  <c r="E722" i="6"/>
  <c r="L722" i="6"/>
  <c r="F722" i="6"/>
  <c r="D722" i="6"/>
  <c r="K722" i="6"/>
  <c r="I722" i="6"/>
  <c r="H722" i="6"/>
  <c r="J722" i="6"/>
  <c r="C723" i="6"/>
  <c r="I723" i="6"/>
  <c r="A725" i="6"/>
  <c r="B724" i="6"/>
  <c r="O724" i="6" s="1"/>
  <c r="B725" i="7"/>
  <c r="O725" i="7" s="1"/>
  <c r="A726" i="7"/>
  <c r="A724" i="5"/>
  <c r="B723" i="5"/>
  <c r="B720" i="2"/>
  <c r="C720" i="2" s="1"/>
  <c r="A721" i="2"/>
  <c r="D719" i="2"/>
  <c r="Q725" i="7" l="1"/>
  <c r="R725" i="7"/>
  <c r="T725" i="7" s="1"/>
  <c r="V725" i="7" s="1"/>
  <c r="W725" i="7" s="1"/>
  <c r="X725" i="7" s="1"/>
  <c r="P725" i="7"/>
  <c r="S725" i="7" s="1"/>
  <c r="N723" i="6"/>
  <c r="G723" i="6"/>
  <c r="M723" i="6"/>
  <c r="C723" i="5"/>
  <c r="D723" i="5"/>
  <c r="R724" i="6"/>
  <c r="Q724" i="6"/>
  <c r="P724" i="6"/>
  <c r="S724" i="6" s="1"/>
  <c r="U724" i="6" s="1"/>
  <c r="T724" i="6"/>
  <c r="V724" i="6" s="1"/>
  <c r="W724" i="6" s="1"/>
  <c r="X724" i="6" s="1"/>
  <c r="U723" i="6"/>
  <c r="H723" i="7"/>
  <c r="L723" i="7" s="1"/>
  <c r="L722" i="7"/>
  <c r="K722" i="7"/>
  <c r="M722" i="7" s="1"/>
  <c r="N722" i="7" s="1"/>
  <c r="J722" i="7"/>
  <c r="C725" i="7"/>
  <c r="G725" i="7" s="1"/>
  <c r="D724" i="7"/>
  <c r="F724" i="7" s="1"/>
  <c r="E724" i="7"/>
  <c r="E723" i="6"/>
  <c r="H723" i="6"/>
  <c r="J723" i="6"/>
  <c r="L723" i="6"/>
  <c r="F723" i="6"/>
  <c r="D723" i="6"/>
  <c r="K723" i="6"/>
  <c r="C724" i="6"/>
  <c r="B725" i="6"/>
  <c r="O725" i="6" s="1"/>
  <c r="A726" i="6"/>
  <c r="B726" i="7"/>
  <c r="O726" i="7" s="1"/>
  <c r="A727" i="7"/>
  <c r="A725" i="5"/>
  <c r="B724" i="5"/>
  <c r="B721" i="2"/>
  <c r="C721" i="2" s="1"/>
  <c r="A722" i="2"/>
  <c r="D720" i="2"/>
  <c r="G724" i="6" l="1"/>
  <c r="M724" i="6"/>
  <c r="N724" i="6" s="1"/>
  <c r="R726" i="7"/>
  <c r="U726" i="7" s="1"/>
  <c r="P726" i="7"/>
  <c r="S726" i="7" s="1"/>
  <c r="Q726" i="7"/>
  <c r="T726" i="7"/>
  <c r="V726" i="7" s="1"/>
  <c r="W726" i="7" s="1"/>
  <c r="X726" i="7" s="1"/>
  <c r="U725" i="7"/>
  <c r="D724" i="5"/>
  <c r="C724" i="5"/>
  <c r="P725" i="6"/>
  <c r="S725" i="6" s="1"/>
  <c r="T725" i="6" s="1"/>
  <c r="V725" i="6" s="1"/>
  <c r="W725" i="6" s="1"/>
  <c r="X725" i="6" s="1"/>
  <c r="R725" i="6"/>
  <c r="Q725" i="6"/>
  <c r="U725" i="6"/>
  <c r="H724" i="7"/>
  <c r="I724" i="7"/>
  <c r="L724" i="7"/>
  <c r="K724" i="7"/>
  <c r="M724" i="7" s="1"/>
  <c r="N724" i="7" s="1"/>
  <c r="J724" i="7"/>
  <c r="K723" i="7"/>
  <c r="M723" i="7" s="1"/>
  <c r="N723" i="7" s="1"/>
  <c r="J723" i="7"/>
  <c r="E725" i="7"/>
  <c r="D725" i="7"/>
  <c r="F725" i="7" s="1"/>
  <c r="C726" i="7"/>
  <c r="G726" i="7" s="1"/>
  <c r="E724" i="6"/>
  <c r="J724" i="6"/>
  <c r="H724" i="6"/>
  <c r="L724" i="6"/>
  <c r="F724" i="6"/>
  <c r="D724" i="6"/>
  <c r="K724" i="6"/>
  <c r="I724" i="6"/>
  <c r="C725" i="6"/>
  <c r="B726" i="6"/>
  <c r="O726" i="6" s="1"/>
  <c r="A727" i="6"/>
  <c r="B727" i="7"/>
  <c r="O727" i="7" s="1"/>
  <c r="A728" i="7"/>
  <c r="B725" i="5"/>
  <c r="A726" i="5"/>
  <c r="A723" i="2"/>
  <c r="B722" i="2"/>
  <c r="C722" i="2" s="1"/>
  <c r="D721" i="2"/>
  <c r="Q726" i="6" l="1"/>
  <c r="P726" i="6"/>
  <c r="S726" i="6" s="1"/>
  <c r="R726" i="6"/>
  <c r="T726" i="6" s="1"/>
  <c r="V726" i="6" s="1"/>
  <c r="W726" i="6" s="1"/>
  <c r="X726" i="6" s="1"/>
  <c r="U726" i="6"/>
  <c r="G725" i="6"/>
  <c r="M725" i="6"/>
  <c r="N725" i="6" s="1"/>
  <c r="C725" i="5"/>
  <c r="D725" i="5"/>
  <c r="P727" i="7"/>
  <c r="S727" i="7" s="1"/>
  <c r="R727" i="7"/>
  <c r="T727" i="7" s="1"/>
  <c r="V727" i="7" s="1"/>
  <c r="W727" i="7" s="1"/>
  <c r="X727" i="7" s="1"/>
  <c r="Q727" i="7"/>
  <c r="H725" i="7"/>
  <c r="K725" i="7" s="1"/>
  <c r="M725" i="7" s="1"/>
  <c r="N725" i="7" s="1"/>
  <c r="I725" i="7"/>
  <c r="C727" i="7"/>
  <c r="G727" i="7" s="1"/>
  <c r="D726" i="7"/>
  <c r="F726" i="7" s="1"/>
  <c r="E726" i="7"/>
  <c r="H725" i="6"/>
  <c r="E725" i="6"/>
  <c r="L725" i="6"/>
  <c r="F725" i="6"/>
  <c r="D725" i="6"/>
  <c r="K725" i="6"/>
  <c r="I725" i="6"/>
  <c r="J725" i="6"/>
  <c r="C726" i="6"/>
  <c r="B727" i="6"/>
  <c r="O727" i="6" s="1"/>
  <c r="A728" i="6"/>
  <c r="B728" i="7"/>
  <c r="O728" i="7" s="1"/>
  <c r="A729" i="7"/>
  <c r="B726" i="5"/>
  <c r="A727" i="5"/>
  <c r="D722" i="2"/>
  <c r="A724" i="2"/>
  <c r="B723" i="2"/>
  <c r="C723" i="2" s="1"/>
  <c r="Q728" i="7" l="1"/>
  <c r="P728" i="7"/>
  <c r="S728" i="7" s="1"/>
  <c r="R728" i="7"/>
  <c r="T728" i="7" s="1"/>
  <c r="V728" i="7" s="1"/>
  <c r="W728" i="7" s="1"/>
  <c r="X728" i="7" s="1"/>
  <c r="U728" i="7"/>
  <c r="U727" i="7"/>
  <c r="R727" i="6"/>
  <c r="T727" i="6" s="1"/>
  <c r="V727" i="6" s="1"/>
  <c r="W727" i="6" s="1"/>
  <c r="X727" i="6" s="1"/>
  <c r="Q727" i="6"/>
  <c r="U727" i="6" s="1"/>
  <c r="P727" i="6"/>
  <c r="S727" i="6" s="1"/>
  <c r="D726" i="5"/>
  <c r="C726" i="5"/>
  <c r="G726" i="6"/>
  <c r="M726" i="6"/>
  <c r="N726" i="6" s="1"/>
  <c r="L725" i="7"/>
  <c r="J725" i="7"/>
  <c r="H726" i="7"/>
  <c r="L726" i="7" s="1"/>
  <c r="I726" i="7"/>
  <c r="C728" i="7"/>
  <c r="G728" i="7" s="1"/>
  <c r="D727" i="7"/>
  <c r="F727" i="7" s="1"/>
  <c r="E727" i="7"/>
  <c r="H726" i="6"/>
  <c r="E726" i="6"/>
  <c r="J726" i="6"/>
  <c r="I726" i="6"/>
  <c r="L726" i="6"/>
  <c r="F726" i="6"/>
  <c r="D726" i="6"/>
  <c r="K726" i="6"/>
  <c r="C727" i="6"/>
  <c r="A729" i="6"/>
  <c r="B728" i="6"/>
  <c r="O728" i="6" s="1"/>
  <c r="B729" i="7"/>
  <c r="O729" i="7" s="1"/>
  <c r="A730" i="7"/>
  <c r="A728" i="5"/>
  <c r="B727" i="5"/>
  <c r="B724" i="2"/>
  <c r="C724" i="2" s="1"/>
  <c r="A725" i="2"/>
  <c r="D723" i="2"/>
  <c r="P729" i="7" l="1"/>
  <c r="S729" i="7" s="1"/>
  <c r="Q729" i="7"/>
  <c r="R729" i="7"/>
  <c r="T729" i="7" s="1"/>
  <c r="V729" i="7" s="1"/>
  <c r="W729" i="7" s="1"/>
  <c r="X729" i="7" s="1"/>
  <c r="C727" i="5"/>
  <c r="D727" i="5"/>
  <c r="R728" i="6"/>
  <c r="T728" i="6" s="1"/>
  <c r="V728" i="6" s="1"/>
  <c r="W728" i="6" s="1"/>
  <c r="X728" i="6" s="1"/>
  <c r="Q728" i="6"/>
  <c r="P728" i="6"/>
  <c r="S728" i="6" s="1"/>
  <c r="G727" i="6"/>
  <c r="M727" i="6"/>
  <c r="N727" i="6" s="1"/>
  <c r="I727" i="7"/>
  <c r="H727" i="7"/>
  <c r="K727" i="7" s="1"/>
  <c r="M727" i="7" s="1"/>
  <c r="N727" i="7" s="1"/>
  <c r="J726" i="7"/>
  <c r="K726" i="7"/>
  <c r="M726" i="7" s="1"/>
  <c r="N726" i="7" s="1"/>
  <c r="C729" i="7"/>
  <c r="G729" i="7" s="1"/>
  <c r="E728" i="7"/>
  <c r="D728" i="7"/>
  <c r="F728" i="7" s="1"/>
  <c r="E727" i="6"/>
  <c r="H727" i="6"/>
  <c r="I727" i="6"/>
  <c r="J727" i="6"/>
  <c r="L727" i="6"/>
  <c r="F727" i="6"/>
  <c r="D727" i="6"/>
  <c r="K727" i="6"/>
  <c r="C728" i="6"/>
  <c r="B729" i="6"/>
  <c r="O729" i="6" s="1"/>
  <c r="A730" i="6"/>
  <c r="B730" i="7"/>
  <c r="O730" i="7" s="1"/>
  <c r="A731" i="7"/>
  <c r="A729" i="5"/>
  <c r="B728" i="5"/>
  <c r="A726" i="2"/>
  <c r="B725" i="2"/>
  <c r="C725" i="2" s="1"/>
  <c r="D724" i="2"/>
  <c r="U729" i="7" l="1"/>
  <c r="G728" i="6"/>
  <c r="M728" i="6"/>
  <c r="N728" i="6" s="1"/>
  <c r="U728" i="6"/>
  <c r="P730" i="7"/>
  <c r="S730" i="7" s="1"/>
  <c r="Q730" i="7"/>
  <c r="R730" i="7"/>
  <c r="U730" i="7" s="1"/>
  <c r="P729" i="6"/>
  <c r="S729" i="6" s="1"/>
  <c r="R729" i="6"/>
  <c r="U729" i="6" s="1"/>
  <c r="Q729" i="6"/>
  <c r="D728" i="5"/>
  <c r="C728" i="5"/>
  <c r="J727" i="7"/>
  <c r="L727" i="7"/>
  <c r="H728" i="7"/>
  <c r="J728" i="7" s="1"/>
  <c r="I728" i="7"/>
  <c r="C730" i="7"/>
  <c r="G730" i="7" s="1"/>
  <c r="E729" i="7"/>
  <c r="D729" i="7"/>
  <c r="F729" i="7" s="1"/>
  <c r="H728" i="6"/>
  <c r="E728" i="6"/>
  <c r="L728" i="6"/>
  <c r="F728" i="6"/>
  <c r="D728" i="6"/>
  <c r="K728" i="6"/>
  <c r="I728" i="6"/>
  <c r="J728" i="6"/>
  <c r="C729" i="6"/>
  <c r="B730" i="6"/>
  <c r="O730" i="6" s="1"/>
  <c r="A731" i="6"/>
  <c r="B731" i="7"/>
  <c r="O731" i="7" s="1"/>
  <c r="A732" i="7"/>
  <c r="B729" i="5"/>
  <c r="A730" i="5"/>
  <c r="D725" i="2"/>
  <c r="B726" i="2"/>
  <c r="C726" i="2" s="1"/>
  <c r="A727" i="2"/>
  <c r="G729" i="6" l="1"/>
  <c r="M729" i="6"/>
  <c r="N729" i="6" s="1"/>
  <c r="Q731" i="7"/>
  <c r="P731" i="7"/>
  <c r="S731" i="7" s="1"/>
  <c r="R731" i="7"/>
  <c r="T731" i="7" s="1"/>
  <c r="V731" i="7" s="1"/>
  <c r="W731" i="7" s="1"/>
  <c r="X731" i="7" s="1"/>
  <c r="U731" i="7"/>
  <c r="T730" i="7"/>
  <c r="V730" i="7" s="1"/>
  <c r="W730" i="7" s="1"/>
  <c r="X730" i="7" s="1"/>
  <c r="D729" i="5"/>
  <c r="C729" i="5"/>
  <c r="Q730" i="6"/>
  <c r="P730" i="6"/>
  <c r="S730" i="6" s="1"/>
  <c r="R730" i="6"/>
  <c r="U730" i="6" s="1"/>
  <c r="T730" i="6"/>
  <c r="V730" i="6" s="1"/>
  <c r="W730" i="6" s="1"/>
  <c r="X730" i="6" s="1"/>
  <c r="T729" i="6"/>
  <c r="V729" i="6" s="1"/>
  <c r="W729" i="6" s="1"/>
  <c r="X729" i="6" s="1"/>
  <c r="L728" i="7"/>
  <c r="K728" i="7"/>
  <c r="M728" i="7" s="1"/>
  <c r="N728" i="7" s="1"/>
  <c r="H729" i="7"/>
  <c r="I729" i="7"/>
  <c r="D730" i="7"/>
  <c r="F730" i="7" s="1"/>
  <c r="E730" i="7"/>
  <c r="C731" i="7"/>
  <c r="G731" i="7" s="1"/>
  <c r="H729" i="6"/>
  <c r="E729" i="6"/>
  <c r="L729" i="6"/>
  <c r="D729" i="6"/>
  <c r="F729" i="6"/>
  <c r="K729" i="6"/>
  <c r="I729" i="6"/>
  <c r="J729" i="6"/>
  <c r="C730" i="6"/>
  <c r="A732" i="6"/>
  <c r="B731" i="6"/>
  <c r="O731" i="6" s="1"/>
  <c r="B732" i="7"/>
  <c r="O732" i="7" s="1"/>
  <c r="A733" i="7"/>
  <c r="B730" i="5"/>
  <c r="A731" i="5"/>
  <c r="D726" i="2"/>
  <c r="B727" i="2"/>
  <c r="C727" i="2" s="1"/>
  <c r="A728" i="2"/>
  <c r="P731" i="6" l="1"/>
  <c r="S731" i="6" s="1"/>
  <c r="R731" i="6"/>
  <c r="Q731" i="6"/>
  <c r="U731" i="6"/>
  <c r="T731" i="6"/>
  <c r="V731" i="6" s="1"/>
  <c r="W731" i="6" s="1"/>
  <c r="X731" i="6" s="1"/>
  <c r="R732" i="7"/>
  <c r="Q732" i="7"/>
  <c r="T732" i="7" s="1"/>
  <c r="V732" i="7" s="1"/>
  <c r="W732" i="7" s="1"/>
  <c r="X732" i="7" s="1"/>
  <c r="P732" i="7"/>
  <c r="S732" i="7" s="1"/>
  <c r="U732" i="7" s="1"/>
  <c r="D730" i="5"/>
  <c r="C730" i="5"/>
  <c r="G730" i="6"/>
  <c r="M730" i="6"/>
  <c r="I730" i="7"/>
  <c r="H730" i="7"/>
  <c r="L730" i="7" s="1"/>
  <c r="K729" i="7"/>
  <c r="M729" i="7" s="1"/>
  <c r="N729" i="7" s="1"/>
  <c r="J729" i="7"/>
  <c r="L729" i="7"/>
  <c r="E731" i="7"/>
  <c r="D731" i="7"/>
  <c r="C732" i="7"/>
  <c r="G732" i="7" s="1"/>
  <c r="H730" i="6"/>
  <c r="N730" i="6"/>
  <c r="L730" i="6"/>
  <c r="F730" i="6"/>
  <c r="D730" i="6"/>
  <c r="K730" i="6"/>
  <c r="I730" i="6"/>
  <c r="E730" i="6"/>
  <c r="J730" i="6"/>
  <c r="C731" i="6"/>
  <c r="A733" i="6"/>
  <c r="B732" i="6"/>
  <c r="O732" i="6" s="1"/>
  <c r="B733" i="7"/>
  <c r="O733" i="7" s="1"/>
  <c r="A734" i="7"/>
  <c r="A732" i="5"/>
  <c r="B731" i="5"/>
  <c r="D727" i="2"/>
  <c r="A729" i="2"/>
  <c r="B728" i="2"/>
  <c r="C728" i="2" s="1"/>
  <c r="G731" i="6" l="1"/>
  <c r="M731" i="6"/>
  <c r="N731" i="6" s="1"/>
  <c r="P733" i="7"/>
  <c r="S733" i="7" s="1"/>
  <c r="T733" i="7" s="1"/>
  <c r="V733" i="7" s="1"/>
  <c r="W733" i="7" s="1"/>
  <c r="X733" i="7" s="1"/>
  <c r="Q733" i="7"/>
  <c r="R733" i="7"/>
  <c r="C731" i="5"/>
  <c r="D731" i="5"/>
  <c r="R732" i="6"/>
  <c r="T732" i="6" s="1"/>
  <c r="V732" i="6" s="1"/>
  <c r="W732" i="6" s="1"/>
  <c r="X732" i="6" s="1"/>
  <c r="Q732" i="6"/>
  <c r="P732" i="6"/>
  <c r="S732" i="6" s="1"/>
  <c r="K730" i="7"/>
  <c r="M730" i="7" s="1"/>
  <c r="N730" i="7" s="1"/>
  <c r="J730" i="7"/>
  <c r="F731" i="7"/>
  <c r="C733" i="7"/>
  <c r="G733" i="7" s="1"/>
  <c r="D732" i="7"/>
  <c r="F732" i="7" s="1"/>
  <c r="E732" i="7"/>
  <c r="L731" i="6"/>
  <c r="F731" i="6"/>
  <c r="D731" i="6"/>
  <c r="K731" i="6"/>
  <c r="J731" i="6"/>
  <c r="E731" i="6"/>
  <c r="H731" i="6"/>
  <c r="I731" i="6"/>
  <c r="C732" i="6"/>
  <c r="B733" i="6"/>
  <c r="O733" i="6" s="1"/>
  <c r="A734" i="6"/>
  <c r="B734" i="7"/>
  <c r="O734" i="7" s="1"/>
  <c r="A735" i="7"/>
  <c r="A733" i="5"/>
  <c r="B732" i="5"/>
  <c r="A730" i="2"/>
  <c r="B729" i="2"/>
  <c r="C729" i="2" s="1"/>
  <c r="D728" i="2"/>
  <c r="Q733" i="6" l="1"/>
  <c r="P733" i="6"/>
  <c r="S733" i="6"/>
  <c r="R733" i="6"/>
  <c r="T733" i="6" s="1"/>
  <c r="V733" i="6" s="1"/>
  <c r="W733" i="6" s="1"/>
  <c r="X733" i="6" s="1"/>
  <c r="N732" i="6"/>
  <c r="G732" i="6"/>
  <c r="M732" i="6"/>
  <c r="U732" i="6"/>
  <c r="D732" i="5"/>
  <c r="C732" i="5"/>
  <c r="U733" i="7"/>
  <c r="P734" i="7"/>
  <c r="S734" i="7" s="1"/>
  <c r="Q734" i="7"/>
  <c r="R734" i="7"/>
  <c r="U734" i="7" s="1"/>
  <c r="I732" i="7"/>
  <c r="H732" i="7"/>
  <c r="L732" i="7" s="1"/>
  <c r="I731" i="7"/>
  <c r="H731" i="7"/>
  <c r="D733" i="7"/>
  <c r="F733" i="7" s="1"/>
  <c r="E733" i="7"/>
  <c r="C734" i="7"/>
  <c r="G734" i="7" s="1"/>
  <c r="L732" i="6"/>
  <c r="F732" i="6"/>
  <c r="D732" i="6"/>
  <c r="K732" i="6"/>
  <c r="I732" i="6"/>
  <c r="H732" i="6"/>
  <c r="J732" i="6"/>
  <c r="C733" i="6"/>
  <c r="E732" i="6"/>
  <c r="B734" i="6"/>
  <c r="O734" i="6" s="1"/>
  <c r="A735" i="6"/>
  <c r="B735" i="7"/>
  <c r="O735" i="7" s="1"/>
  <c r="A736" i="7"/>
  <c r="B733" i="5"/>
  <c r="A734" i="5"/>
  <c r="D729" i="2"/>
  <c r="B730" i="2"/>
  <c r="C730" i="2" s="1"/>
  <c r="A731" i="2"/>
  <c r="R734" i="6" l="1"/>
  <c r="Q734" i="6"/>
  <c r="T734" i="6" s="1"/>
  <c r="V734" i="6" s="1"/>
  <c r="W734" i="6" s="1"/>
  <c r="X734" i="6" s="1"/>
  <c r="P734" i="6"/>
  <c r="S734" i="6" s="1"/>
  <c r="U734" i="6"/>
  <c r="T734" i="7"/>
  <c r="V734" i="7" s="1"/>
  <c r="W734" i="7" s="1"/>
  <c r="X734" i="7" s="1"/>
  <c r="U733" i="6"/>
  <c r="C733" i="5"/>
  <c r="D733" i="5"/>
  <c r="P735" i="7"/>
  <c r="S735" i="7"/>
  <c r="R735" i="7"/>
  <c r="T735" i="7" s="1"/>
  <c r="V735" i="7" s="1"/>
  <c r="W735" i="7" s="1"/>
  <c r="X735" i="7" s="1"/>
  <c r="Q735" i="7"/>
  <c r="N733" i="6"/>
  <c r="G733" i="6"/>
  <c r="M733" i="6"/>
  <c r="I733" i="7"/>
  <c r="H733" i="7"/>
  <c r="J731" i="7"/>
  <c r="K731" i="7"/>
  <c r="M731" i="7" s="1"/>
  <c r="N731" i="7" s="1"/>
  <c r="L731" i="7"/>
  <c r="K732" i="7"/>
  <c r="M732" i="7" s="1"/>
  <c r="N732" i="7" s="1"/>
  <c r="J732" i="7"/>
  <c r="C735" i="7"/>
  <c r="G735" i="7" s="1"/>
  <c r="D734" i="7"/>
  <c r="F734" i="7" s="1"/>
  <c r="E734" i="7"/>
  <c r="L733" i="6"/>
  <c r="F733" i="6"/>
  <c r="D733" i="6"/>
  <c r="K733" i="6"/>
  <c r="J733" i="6"/>
  <c r="H733" i="6"/>
  <c r="E733" i="6"/>
  <c r="I733" i="6"/>
  <c r="C734" i="6"/>
  <c r="A736" i="6"/>
  <c r="B735" i="6"/>
  <c r="O735" i="6" s="1"/>
  <c r="B736" i="7"/>
  <c r="O736" i="7" s="1"/>
  <c r="A737" i="7"/>
  <c r="B734" i="5"/>
  <c r="A735" i="5"/>
  <c r="B731" i="2"/>
  <c r="C731" i="2" s="1"/>
  <c r="A732" i="2"/>
  <c r="D730" i="2"/>
  <c r="U735" i="7" l="1"/>
  <c r="P736" i="7"/>
  <c r="S736" i="7" s="1"/>
  <c r="R736" i="7"/>
  <c r="T736" i="7" s="1"/>
  <c r="V736" i="7" s="1"/>
  <c r="W736" i="7" s="1"/>
  <c r="X736" i="7" s="1"/>
  <c r="Q736" i="7"/>
  <c r="P735" i="6"/>
  <c r="S735" i="6" s="1"/>
  <c r="R735" i="6"/>
  <c r="T735" i="6" s="1"/>
  <c r="V735" i="6" s="1"/>
  <c r="W735" i="6" s="1"/>
  <c r="X735" i="6" s="1"/>
  <c r="Q735" i="6"/>
  <c r="D734" i="5"/>
  <c r="C734" i="5"/>
  <c r="G734" i="6"/>
  <c r="M734" i="6"/>
  <c r="N734" i="6" s="1"/>
  <c r="H734" i="7"/>
  <c r="L734" i="7" s="1"/>
  <c r="I734" i="7"/>
  <c r="K733" i="7"/>
  <c r="M733" i="7" s="1"/>
  <c r="N733" i="7" s="1"/>
  <c r="L733" i="7"/>
  <c r="J733" i="7"/>
  <c r="C736" i="7"/>
  <c r="G736" i="7" s="1"/>
  <c r="D735" i="7"/>
  <c r="F735" i="7" s="1"/>
  <c r="E735" i="7"/>
  <c r="J734" i="6"/>
  <c r="E734" i="6"/>
  <c r="H734" i="6"/>
  <c r="L734" i="6"/>
  <c r="F734" i="6"/>
  <c r="D734" i="6"/>
  <c r="K734" i="6"/>
  <c r="I734" i="6"/>
  <c r="C735" i="6"/>
  <c r="A737" i="6"/>
  <c r="B736" i="6"/>
  <c r="O736" i="6" s="1"/>
  <c r="B737" i="7"/>
  <c r="O737" i="7" s="1"/>
  <c r="A738" i="7"/>
  <c r="A736" i="5"/>
  <c r="B735" i="5"/>
  <c r="B732" i="2"/>
  <c r="C732" i="2" s="1"/>
  <c r="A733" i="2"/>
  <c r="D731" i="2"/>
  <c r="Q737" i="7" l="1"/>
  <c r="R737" i="7"/>
  <c r="U737" i="7" s="1"/>
  <c r="P737" i="7"/>
  <c r="S737" i="7" s="1"/>
  <c r="P736" i="6"/>
  <c r="S736" i="6" s="1"/>
  <c r="R736" i="6"/>
  <c r="U736" i="6" s="1"/>
  <c r="Q736" i="6"/>
  <c r="U735" i="6"/>
  <c r="U736" i="7"/>
  <c r="C735" i="5"/>
  <c r="D735" i="5"/>
  <c r="N735" i="6"/>
  <c r="G735" i="6"/>
  <c r="M735" i="6"/>
  <c r="H735" i="7"/>
  <c r="I735" i="7"/>
  <c r="K734" i="7"/>
  <c r="M734" i="7" s="1"/>
  <c r="N734" i="7" s="1"/>
  <c r="J734" i="7"/>
  <c r="C737" i="7"/>
  <c r="G737" i="7" s="1"/>
  <c r="E736" i="7"/>
  <c r="D736" i="7"/>
  <c r="H735" i="6"/>
  <c r="L735" i="6"/>
  <c r="F735" i="6"/>
  <c r="D735" i="6"/>
  <c r="K735" i="6"/>
  <c r="I735" i="6"/>
  <c r="C736" i="6"/>
  <c r="J735" i="6"/>
  <c r="E735" i="6"/>
  <c r="B737" i="6"/>
  <c r="O737" i="6" s="1"/>
  <c r="A738" i="6"/>
  <c r="B738" i="7"/>
  <c r="O738" i="7" s="1"/>
  <c r="A739" i="7"/>
  <c r="A737" i="5"/>
  <c r="B736" i="5"/>
  <c r="D732" i="2"/>
  <c r="A734" i="2"/>
  <c r="B733" i="2"/>
  <c r="C733" i="2" s="1"/>
  <c r="D736" i="5" l="1"/>
  <c r="C736" i="5"/>
  <c r="G736" i="6"/>
  <c r="M736" i="6"/>
  <c r="N736" i="6" s="1"/>
  <c r="R737" i="6"/>
  <c r="Q737" i="6"/>
  <c r="P737" i="6"/>
  <c r="S737" i="6" s="1"/>
  <c r="U737" i="6" s="1"/>
  <c r="T737" i="6"/>
  <c r="V737" i="6" s="1"/>
  <c r="W737" i="6" s="1"/>
  <c r="X737" i="6" s="1"/>
  <c r="T736" i="6"/>
  <c r="V736" i="6" s="1"/>
  <c r="W736" i="6" s="1"/>
  <c r="X736" i="6" s="1"/>
  <c r="T737" i="7"/>
  <c r="V737" i="7" s="1"/>
  <c r="W737" i="7" s="1"/>
  <c r="X737" i="7" s="1"/>
  <c r="P738" i="7"/>
  <c r="S738" i="7" s="1"/>
  <c r="R738" i="7"/>
  <c r="U738" i="7" s="1"/>
  <c r="Q738" i="7"/>
  <c r="F736" i="7"/>
  <c r="J735" i="7"/>
  <c r="K735" i="7"/>
  <c r="M735" i="7" s="1"/>
  <c r="N735" i="7" s="1"/>
  <c r="L735" i="7"/>
  <c r="E737" i="7"/>
  <c r="D737" i="7"/>
  <c r="F737" i="7" s="1"/>
  <c r="C738" i="7"/>
  <c r="G738" i="7" s="1"/>
  <c r="I736" i="6"/>
  <c r="E736" i="6"/>
  <c r="L736" i="6"/>
  <c r="F736" i="6"/>
  <c r="D736" i="6"/>
  <c r="K736" i="6"/>
  <c r="J736" i="6"/>
  <c r="H736" i="6"/>
  <c r="C737" i="6"/>
  <c r="B738" i="6"/>
  <c r="O738" i="6" s="1"/>
  <c r="A739" i="6"/>
  <c r="B739" i="7"/>
  <c r="O739" i="7" s="1"/>
  <c r="A740" i="7"/>
  <c r="B737" i="5"/>
  <c r="A738" i="5"/>
  <c r="D733" i="2"/>
  <c r="A735" i="2"/>
  <c r="B734" i="2"/>
  <c r="C734" i="2" s="1"/>
  <c r="P738" i="6" l="1"/>
  <c r="S738" i="6" s="1"/>
  <c r="R738" i="6"/>
  <c r="Q738" i="6"/>
  <c r="U738" i="6"/>
  <c r="T738" i="6"/>
  <c r="V738" i="6" s="1"/>
  <c r="W738" i="6" s="1"/>
  <c r="X738" i="6" s="1"/>
  <c r="T738" i="7"/>
  <c r="V738" i="7" s="1"/>
  <c r="W738" i="7" s="1"/>
  <c r="X738" i="7" s="1"/>
  <c r="D737" i="5"/>
  <c r="C737" i="5"/>
  <c r="N737" i="6"/>
  <c r="G737" i="6"/>
  <c r="M737" i="6"/>
  <c r="R739" i="7"/>
  <c r="T739" i="7" s="1"/>
  <c r="V739" i="7" s="1"/>
  <c r="W739" i="7" s="1"/>
  <c r="X739" i="7" s="1"/>
  <c r="P739" i="7"/>
  <c r="S739" i="7" s="1"/>
  <c r="Q739" i="7"/>
  <c r="I737" i="7"/>
  <c r="H737" i="7"/>
  <c r="L737" i="7" s="1"/>
  <c r="H736" i="7"/>
  <c r="I736" i="7"/>
  <c r="C739" i="7"/>
  <c r="G739" i="7" s="1"/>
  <c r="E738" i="7"/>
  <c r="D738" i="7"/>
  <c r="F738" i="7" s="1"/>
  <c r="E737" i="6"/>
  <c r="H737" i="6"/>
  <c r="I737" i="6"/>
  <c r="J737" i="6"/>
  <c r="L737" i="6"/>
  <c r="F737" i="6"/>
  <c r="D737" i="6"/>
  <c r="K737" i="6"/>
  <c r="C738" i="6"/>
  <c r="A740" i="6"/>
  <c r="B739" i="6"/>
  <c r="O739" i="6" s="1"/>
  <c r="B740" i="7"/>
  <c r="O740" i="7" s="1"/>
  <c r="A741" i="7"/>
  <c r="A739" i="5"/>
  <c r="B738" i="5"/>
  <c r="D734" i="2"/>
  <c r="B735" i="2"/>
  <c r="C735" i="2" s="1"/>
  <c r="A736" i="2"/>
  <c r="Q740" i="7" l="1"/>
  <c r="R740" i="7"/>
  <c r="U740" i="7" s="1"/>
  <c r="P740" i="7"/>
  <c r="S740" i="7" s="1"/>
  <c r="T740" i="7" s="1"/>
  <c r="V740" i="7" s="1"/>
  <c r="W740" i="7" s="1"/>
  <c r="X740" i="7" s="1"/>
  <c r="U739" i="7"/>
  <c r="N738" i="6"/>
  <c r="G738" i="6"/>
  <c r="M738" i="6"/>
  <c r="D738" i="5"/>
  <c r="C738" i="5"/>
  <c r="R739" i="6"/>
  <c r="Q739" i="6"/>
  <c r="P739" i="6"/>
  <c r="S739" i="6" s="1"/>
  <c r="T739" i="6"/>
  <c r="V739" i="6" s="1"/>
  <c r="W739" i="6" s="1"/>
  <c r="X739" i="6" s="1"/>
  <c r="U739" i="6"/>
  <c r="I738" i="7"/>
  <c r="H738" i="7"/>
  <c r="L738" i="7" s="1"/>
  <c r="J736" i="7"/>
  <c r="K736" i="7"/>
  <c r="M736" i="7" s="1"/>
  <c r="N736" i="7" s="1"/>
  <c r="L736" i="7"/>
  <c r="K737" i="7"/>
  <c r="M737" i="7" s="1"/>
  <c r="N737" i="7" s="1"/>
  <c r="J737" i="7"/>
  <c r="C740" i="7"/>
  <c r="G740" i="7" s="1"/>
  <c r="E739" i="7"/>
  <c r="D739" i="7"/>
  <c r="F739" i="7" s="1"/>
  <c r="H738" i="6"/>
  <c r="L738" i="6"/>
  <c r="F738" i="6"/>
  <c r="D738" i="6"/>
  <c r="K738" i="6"/>
  <c r="I738" i="6"/>
  <c r="E738" i="6"/>
  <c r="J738" i="6"/>
  <c r="C739" i="6"/>
  <c r="A741" i="6"/>
  <c r="B740" i="6"/>
  <c r="O740" i="6" s="1"/>
  <c r="B741" i="7"/>
  <c r="O741" i="7" s="1"/>
  <c r="A742" i="7"/>
  <c r="A740" i="5"/>
  <c r="B739" i="5"/>
  <c r="A737" i="2"/>
  <c r="B736" i="2"/>
  <c r="C736" i="2" s="1"/>
  <c r="D735" i="2"/>
  <c r="G739" i="6" l="1"/>
  <c r="M739" i="6"/>
  <c r="N739" i="6" s="1"/>
  <c r="Q741" i="7"/>
  <c r="T741" i="7" s="1"/>
  <c r="V741" i="7" s="1"/>
  <c r="W741" i="7" s="1"/>
  <c r="X741" i="7" s="1"/>
  <c r="P741" i="7"/>
  <c r="S741" i="7" s="1"/>
  <c r="R741" i="7"/>
  <c r="U741" i="7"/>
  <c r="D739" i="5"/>
  <c r="C739" i="5"/>
  <c r="P740" i="6"/>
  <c r="S740" i="6" s="1"/>
  <c r="R740" i="6"/>
  <c r="T740" i="6" s="1"/>
  <c r="V740" i="6" s="1"/>
  <c r="W740" i="6" s="1"/>
  <c r="X740" i="6" s="1"/>
  <c r="Q740" i="6"/>
  <c r="I739" i="7"/>
  <c r="H739" i="7"/>
  <c r="K738" i="7"/>
  <c r="M738" i="7" s="1"/>
  <c r="N738" i="7" s="1"/>
  <c r="J738" i="7"/>
  <c r="C741" i="7"/>
  <c r="G741" i="7" s="1"/>
  <c r="D740" i="7"/>
  <c r="F740" i="7" s="1"/>
  <c r="E740" i="7"/>
  <c r="H739" i="6"/>
  <c r="L739" i="6"/>
  <c r="F739" i="6"/>
  <c r="D739" i="6"/>
  <c r="K739" i="6"/>
  <c r="E739" i="6"/>
  <c r="C740" i="6"/>
  <c r="I739" i="6"/>
  <c r="J739" i="6"/>
  <c r="B741" i="6"/>
  <c r="O741" i="6" s="1"/>
  <c r="A742" i="6"/>
  <c r="B742" i="7"/>
  <c r="O742" i="7" s="1"/>
  <c r="A743" i="7"/>
  <c r="B740" i="5"/>
  <c r="A741" i="5"/>
  <c r="B737" i="2"/>
  <c r="C737" i="2" s="1"/>
  <c r="A738" i="2"/>
  <c r="D736" i="2"/>
  <c r="D740" i="5" l="1"/>
  <c r="C740" i="5"/>
  <c r="U740" i="6"/>
  <c r="P741" i="6"/>
  <c r="S741" i="6" s="1"/>
  <c r="T741" i="6" s="1"/>
  <c r="V741" i="6" s="1"/>
  <c r="W741" i="6" s="1"/>
  <c r="X741" i="6" s="1"/>
  <c r="R741" i="6"/>
  <c r="Q741" i="6"/>
  <c r="Q742" i="7"/>
  <c r="R742" i="7"/>
  <c r="T742" i="7" s="1"/>
  <c r="V742" i="7" s="1"/>
  <c r="W742" i="7" s="1"/>
  <c r="X742" i="7" s="1"/>
  <c r="P742" i="7"/>
  <c r="S742" i="7" s="1"/>
  <c r="N740" i="6"/>
  <c r="G740" i="6"/>
  <c r="M740" i="6"/>
  <c r="I740" i="7"/>
  <c r="H740" i="7"/>
  <c r="L740" i="7" s="1"/>
  <c r="K739" i="7"/>
  <c r="M739" i="7" s="1"/>
  <c r="N739" i="7" s="1"/>
  <c r="J739" i="7"/>
  <c r="L739" i="7"/>
  <c r="D741" i="7"/>
  <c r="F741" i="7" s="1"/>
  <c r="E741" i="7"/>
  <c r="C742" i="7"/>
  <c r="G742" i="7" s="1"/>
  <c r="J740" i="6"/>
  <c r="E740" i="6"/>
  <c r="L740" i="6"/>
  <c r="F740" i="6"/>
  <c r="D740" i="6"/>
  <c r="K740" i="6"/>
  <c r="H740" i="6"/>
  <c r="I740" i="6"/>
  <c r="C741" i="6"/>
  <c r="B742" i="6"/>
  <c r="O742" i="6" s="1"/>
  <c r="A743" i="6"/>
  <c r="B743" i="7"/>
  <c r="O743" i="7" s="1"/>
  <c r="A744" i="7"/>
  <c r="B741" i="5"/>
  <c r="A742" i="5"/>
  <c r="D737" i="2"/>
  <c r="B738" i="2"/>
  <c r="C738" i="2" s="1"/>
  <c r="A739" i="2"/>
  <c r="U741" i="6" l="1"/>
  <c r="P742" i="6"/>
  <c r="S742" i="6" s="1"/>
  <c r="R742" i="6"/>
  <c r="T742" i="6" s="1"/>
  <c r="V742" i="6" s="1"/>
  <c r="W742" i="6" s="1"/>
  <c r="X742" i="6" s="1"/>
  <c r="Q742" i="6"/>
  <c r="C741" i="5"/>
  <c r="D741" i="5"/>
  <c r="G741" i="6"/>
  <c r="M741" i="6"/>
  <c r="N741" i="6" s="1"/>
  <c r="U742" i="7"/>
  <c r="P743" i="7"/>
  <c r="S743" i="7" s="1"/>
  <c r="R743" i="7"/>
  <c r="T743" i="7" s="1"/>
  <c r="V743" i="7" s="1"/>
  <c r="W743" i="7" s="1"/>
  <c r="X743" i="7" s="1"/>
  <c r="Q743" i="7"/>
  <c r="U743" i="7"/>
  <c r="K740" i="7"/>
  <c r="M740" i="7" s="1"/>
  <c r="N740" i="7" s="1"/>
  <c r="J740" i="7"/>
  <c r="H741" i="7"/>
  <c r="J741" i="7" s="1"/>
  <c r="L741" i="7"/>
  <c r="I741" i="7"/>
  <c r="D742" i="7"/>
  <c r="F742" i="7" s="1"/>
  <c r="E742" i="7"/>
  <c r="C743" i="7"/>
  <c r="G743" i="7" s="1"/>
  <c r="H741" i="6"/>
  <c r="L741" i="6"/>
  <c r="F741" i="6"/>
  <c r="D741" i="6"/>
  <c r="K741" i="6"/>
  <c r="I741" i="6"/>
  <c r="E741" i="6"/>
  <c r="J741" i="6"/>
  <c r="C742" i="6"/>
  <c r="A744" i="6"/>
  <c r="B743" i="6"/>
  <c r="O743" i="6" s="1"/>
  <c r="B744" i="7"/>
  <c r="O744" i="7" s="1"/>
  <c r="A745" i="7"/>
  <c r="A743" i="5"/>
  <c r="B742" i="5"/>
  <c r="B739" i="2"/>
  <c r="C739" i="2" s="1"/>
  <c r="A740" i="2"/>
  <c r="D738" i="2"/>
  <c r="R743" i="6" l="1"/>
  <c r="Q743" i="6"/>
  <c r="T743" i="6" s="1"/>
  <c r="V743" i="6" s="1"/>
  <c r="W743" i="6" s="1"/>
  <c r="X743" i="6" s="1"/>
  <c r="P743" i="6"/>
  <c r="S743" i="6" s="1"/>
  <c r="U743" i="6" s="1"/>
  <c r="G742" i="6"/>
  <c r="M742" i="6"/>
  <c r="U742" i="6"/>
  <c r="D742" i="5"/>
  <c r="C742" i="5"/>
  <c r="Q744" i="7"/>
  <c r="T744" i="7" s="1"/>
  <c r="V744" i="7" s="1"/>
  <c r="W744" i="7" s="1"/>
  <c r="X744" i="7" s="1"/>
  <c r="P744" i="7"/>
  <c r="S744" i="7" s="1"/>
  <c r="U744" i="7" s="1"/>
  <c r="R744" i="7"/>
  <c r="K741" i="7"/>
  <c r="M741" i="7" s="1"/>
  <c r="N741" i="7" s="1"/>
  <c r="H742" i="7"/>
  <c r="I742" i="7"/>
  <c r="C744" i="7"/>
  <c r="G744" i="7" s="1"/>
  <c r="E743" i="7"/>
  <c r="D743" i="7"/>
  <c r="F743" i="7" s="1"/>
  <c r="I742" i="6"/>
  <c r="N742" i="6"/>
  <c r="L742" i="6"/>
  <c r="F742" i="6"/>
  <c r="D742" i="6"/>
  <c r="K742" i="6"/>
  <c r="C743" i="6"/>
  <c r="E742" i="6"/>
  <c r="J742" i="6"/>
  <c r="H742" i="6"/>
  <c r="A745" i="6"/>
  <c r="B744" i="6"/>
  <c r="O744" i="6" s="1"/>
  <c r="B745" i="7"/>
  <c r="O745" i="7" s="1"/>
  <c r="A746" i="7"/>
  <c r="A744" i="5"/>
  <c r="B743" i="5"/>
  <c r="A741" i="2"/>
  <c r="B740" i="2"/>
  <c r="C740" i="2" s="1"/>
  <c r="D739" i="2"/>
  <c r="G743" i="6" l="1"/>
  <c r="M743" i="6"/>
  <c r="N743" i="6" s="1"/>
  <c r="J743" i="6"/>
  <c r="R744" i="6"/>
  <c r="Q744" i="6"/>
  <c r="T744" i="6" s="1"/>
  <c r="V744" i="6" s="1"/>
  <c r="W744" i="6" s="1"/>
  <c r="X744" i="6" s="1"/>
  <c r="P744" i="6"/>
  <c r="S744" i="6" s="1"/>
  <c r="U744" i="6" s="1"/>
  <c r="E743" i="6"/>
  <c r="D743" i="5"/>
  <c r="C743" i="5"/>
  <c r="P745" i="7"/>
  <c r="S745" i="7" s="1"/>
  <c r="R745" i="7"/>
  <c r="T745" i="7" s="1"/>
  <c r="V745" i="7" s="1"/>
  <c r="W745" i="7" s="1"/>
  <c r="X745" i="7" s="1"/>
  <c r="Q745" i="7"/>
  <c r="U745" i="7"/>
  <c r="I743" i="6"/>
  <c r="I743" i="7"/>
  <c r="H743" i="7"/>
  <c r="L743" i="7" s="1"/>
  <c r="K742" i="7"/>
  <c r="M742" i="7" s="1"/>
  <c r="N742" i="7" s="1"/>
  <c r="L742" i="7"/>
  <c r="J742" i="7"/>
  <c r="E744" i="7"/>
  <c r="D744" i="7"/>
  <c r="F744" i="7" s="1"/>
  <c r="C745" i="7"/>
  <c r="G745" i="7" s="1"/>
  <c r="L743" i="6"/>
  <c r="F743" i="6"/>
  <c r="D743" i="6"/>
  <c r="K743" i="6"/>
  <c r="H743" i="6"/>
  <c r="C744" i="6"/>
  <c r="A746" i="6"/>
  <c r="B745" i="6"/>
  <c r="O745" i="6" s="1"/>
  <c r="B746" i="7"/>
  <c r="O746" i="7" s="1"/>
  <c r="A747" i="7"/>
  <c r="B744" i="5"/>
  <c r="A745" i="5"/>
  <c r="D740" i="2"/>
  <c r="A742" i="2"/>
  <c r="B741" i="2"/>
  <c r="C741" i="2" s="1"/>
  <c r="G744" i="6" l="1"/>
  <c r="M744" i="6"/>
  <c r="N744" i="6" s="1"/>
  <c r="Q745" i="6"/>
  <c r="P745" i="6"/>
  <c r="S745" i="6" s="1"/>
  <c r="R745" i="6"/>
  <c r="T745" i="6"/>
  <c r="V745" i="6" s="1"/>
  <c r="W745" i="6" s="1"/>
  <c r="X745" i="6" s="1"/>
  <c r="U745" i="6"/>
  <c r="R746" i="7"/>
  <c r="Q746" i="7"/>
  <c r="T746" i="7" s="1"/>
  <c r="V746" i="7" s="1"/>
  <c r="W746" i="7" s="1"/>
  <c r="X746" i="7" s="1"/>
  <c r="P746" i="7"/>
  <c r="S746" i="7" s="1"/>
  <c r="U746" i="7" s="1"/>
  <c r="D744" i="5"/>
  <c r="C744" i="5"/>
  <c r="I744" i="7"/>
  <c r="H744" i="7"/>
  <c r="J743" i="7"/>
  <c r="K743" i="7"/>
  <c r="M743" i="7" s="1"/>
  <c r="N743" i="7" s="1"/>
  <c r="C746" i="7"/>
  <c r="G746" i="7" s="1"/>
  <c r="E745" i="7"/>
  <c r="D745" i="7"/>
  <c r="L744" i="6"/>
  <c r="F744" i="6"/>
  <c r="D744" i="6"/>
  <c r="K744" i="6"/>
  <c r="H744" i="6"/>
  <c r="I744" i="6"/>
  <c r="J744" i="6"/>
  <c r="E744" i="6"/>
  <c r="C745" i="6"/>
  <c r="B746" i="6"/>
  <c r="O746" i="6" s="1"/>
  <c r="A747" i="6"/>
  <c r="B747" i="7"/>
  <c r="O747" i="7" s="1"/>
  <c r="A748" i="7"/>
  <c r="B745" i="5"/>
  <c r="A746" i="5"/>
  <c r="B742" i="2"/>
  <c r="C742" i="2" s="1"/>
  <c r="A743" i="2"/>
  <c r="D741" i="2"/>
  <c r="D745" i="5" l="1"/>
  <c r="C745" i="5"/>
  <c r="Q746" i="6"/>
  <c r="U746" i="6" s="1"/>
  <c r="P746" i="6"/>
  <c r="S746" i="6" s="1"/>
  <c r="R746" i="6"/>
  <c r="Q747" i="7"/>
  <c r="P747" i="7"/>
  <c r="S747" i="7" s="1"/>
  <c r="R747" i="7"/>
  <c r="U747" i="7" s="1"/>
  <c r="N745" i="6"/>
  <c r="G745" i="6"/>
  <c r="M745" i="6"/>
  <c r="F745" i="7"/>
  <c r="K744" i="7"/>
  <c r="M744" i="7" s="1"/>
  <c r="N744" i="7" s="1"/>
  <c r="J744" i="7"/>
  <c r="L744" i="7"/>
  <c r="E746" i="7"/>
  <c r="D746" i="7"/>
  <c r="C747" i="7"/>
  <c r="G747" i="7" s="1"/>
  <c r="L745" i="6"/>
  <c r="F745" i="6"/>
  <c r="D745" i="6"/>
  <c r="K745" i="6"/>
  <c r="H745" i="6"/>
  <c r="E745" i="6"/>
  <c r="C746" i="6"/>
  <c r="I745" i="6"/>
  <c r="J745" i="6"/>
  <c r="A748" i="6"/>
  <c r="B747" i="6"/>
  <c r="O747" i="6" s="1"/>
  <c r="B748" i="7"/>
  <c r="O748" i="7" s="1"/>
  <c r="A749" i="7"/>
  <c r="A747" i="5"/>
  <c r="B746" i="5"/>
  <c r="B743" i="2"/>
  <c r="C743" i="2" s="1"/>
  <c r="A744" i="2"/>
  <c r="D742" i="2"/>
  <c r="C746" i="5" l="1"/>
  <c r="D746" i="5"/>
  <c r="N746" i="6"/>
  <c r="G746" i="6"/>
  <c r="M746" i="6"/>
  <c r="T747" i="7"/>
  <c r="V747" i="7" s="1"/>
  <c r="W747" i="7" s="1"/>
  <c r="X747" i="7" s="1"/>
  <c r="R747" i="6"/>
  <c r="Q747" i="6"/>
  <c r="P747" i="6"/>
  <c r="S747" i="6" s="1"/>
  <c r="U747" i="6"/>
  <c r="T747" i="6"/>
  <c r="V747" i="6" s="1"/>
  <c r="W747" i="6" s="1"/>
  <c r="X747" i="6" s="1"/>
  <c r="R748" i="7"/>
  <c r="Q748" i="7"/>
  <c r="P748" i="7"/>
  <c r="S748" i="7" s="1"/>
  <c r="T748" i="7" s="1"/>
  <c r="V748" i="7" s="1"/>
  <c r="W748" i="7" s="1"/>
  <c r="X748" i="7" s="1"/>
  <c r="U748" i="7"/>
  <c r="T746" i="6"/>
  <c r="V746" i="6" s="1"/>
  <c r="W746" i="6" s="1"/>
  <c r="X746" i="6" s="1"/>
  <c r="F746" i="7"/>
  <c r="H746" i="7" s="1"/>
  <c r="L746" i="7" s="1"/>
  <c r="K746" i="7"/>
  <c r="M746" i="7" s="1"/>
  <c r="N746" i="7" s="1"/>
  <c r="H745" i="7"/>
  <c r="I745" i="7"/>
  <c r="C748" i="7"/>
  <c r="G748" i="7" s="1"/>
  <c r="D747" i="7"/>
  <c r="E747" i="7"/>
  <c r="J746" i="6"/>
  <c r="L746" i="6"/>
  <c r="F746" i="6"/>
  <c r="D746" i="6"/>
  <c r="K746" i="6"/>
  <c r="E746" i="6"/>
  <c r="C747" i="6"/>
  <c r="H746" i="6"/>
  <c r="I746" i="6"/>
  <c r="A749" i="6"/>
  <c r="B748" i="6"/>
  <c r="O748" i="6" s="1"/>
  <c r="B749" i="7"/>
  <c r="O749" i="7" s="1"/>
  <c r="A750" i="7"/>
  <c r="A748" i="5"/>
  <c r="B747" i="5"/>
  <c r="B744" i="2"/>
  <c r="C744" i="2" s="1"/>
  <c r="A745" i="2"/>
  <c r="D743" i="2"/>
  <c r="D747" i="5" l="1"/>
  <c r="C747" i="5"/>
  <c r="P748" i="6"/>
  <c r="S748" i="6" s="1"/>
  <c r="R748" i="6"/>
  <c r="T748" i="6" s="1"/>
  <c r="V748" i="6" s="1"/>
  <c r="W748" i="6" s="1"/>
  <c r="X748" i="6" s="1"/>
  <c r="Q748" i="6"/>
  <c r="N747" i="6"/>
  <c r="G747" i="6"/>
  <c r="M747" i="6"/>
  <c r="J747" i="6"/>
  <c r="Q749" i="7"/>
  <c r="T749" i="7" s="1"/>
  <c r="V749" i="7" s="1"/>
  <c r="W749" i="7" s="1"/>
  <c r="X749" i="7" s="1"/>
  <c r="R749" i="7"/>
  <c r="P749" i="7"/>
  <c r="S749" i="7" s="1"/>
  <c r="U749" i="7"/>
  <c r="I746" i="7"/>
  <c r="J746" i="7"/>
  <c r="J745" i="7"/>
  <c r="K745" i="7"/>
  <c r="M745" i="7" s="1"/>
  <c r="N745" i="7" s="1"/>
  <c r="L745" i="7"/>
  <c r="F747" i="7"/>
  <c r="C749" i="7"/>
  <c r="G749" i="7" s="1"/>
  <c r="E748" i="7"/>
  <c r="D748" i="7"/>
  <c r="F748" i="7" s="1"/>
  <c r="E747" i="6"/>
  <c r="L747" i="6"/>
  <c r="F747" i="6"/>
  <c r="D747" i="6"/>
  <c r="K747" i="6"/>
  <c r="I747" i="6"/>
  <c r="H747" i="6"/>
  <c r="C748" i="6"/>
  <c r="B749" i="6"/>
  <c r="O749" i="6" s="1"/>
  <c r="A750" i="6"/>
  <c r="B750" i="7"/>
  <c r="O750" i="7" s="1"/>
  <c r="A751" i="7"/>
  <c r="B748" i="5"/>
  <c r="A749" i="5"/>
  <c r="D744" i="2"/>
  <c r="A746" i="2"/>
  <c r="B745" i="2"/>
  <c r="C745" i="2" s="1"/>
  <c r="P750" i="7" l="1"/>
  <c r="S750" i="7" s="1"/>
  <c r="Q750" i="7"/>
  <c r="R750" i="7"/>
  <c r="U750" i="7" s="1"/>
  <c r="T750" i="7"/>
  <c r="V750" i="7" s="1"/>
  <c r="W750" i="7" s="1"/>
  <c r="X750" i="7" s="1"/>
  <c r="U748" i="6"/>
  <c r="R749" i="6"/>
  <c r="U749" i="6" s="1"/>
  <c r="Q749" i="6"/>
  <c r="T749" i="6" s="1"/>
  <c r="V749" i="6" s="1"/>
  <c r="W749" i="6" s="1"/>
  <c r="X749" i="6" s="1"/>
  <c r="P749" i="6"/>
  <c r="S749" i="6" s="1"/>
  <c r="C748" i="5"/>
  <c r="D748" i="5"/>
  <c r="G748" i="6"/>
  <c r="M748" i="6"/>
  <c r="N748" i="6" s="1"/>
  <c r="I748" i="7"/>
  <c r="H748" i="7"/>
  <c r="K748" i="7" s="1"/>
  <c r="M748" i="7" s="1"/>
  <c r="N748" i="7" s="1"/>
  <c r="L748" i="7"/>
  <c r="I747" i="7"/>
  <c r="H747" i="7"/>
  <c r="E749" i="7"/>
  <c r="D749" i="7"/>
  <c r="F749" i="7" s="1"/>
  <c r="C750" i="7"/>
  <c r="G750" i="7" s="1"/>
  <c r="H748" i="6"/>
  <c r="J748" i="6"/>
  <c r="E748" i="6"/>
  <c r="L748" i="6"/>
  <c r="F748" i="6"/>
  <c r="D748" i="6"/>
  <c r="K748" i="6"/>
  <c r="I748" i="6"/>
  <c r="C749" i="6"/>
  <c r="B750" i="6"/>
  <c r="O750" i="6" s="1"/>
  <c r="A751" i="6"/>
  <c r="B751" i="7"/>
  <c r="O751" i="7" s="1"/>
  <c r="A752" i="7"/>
  <c r="B749" i="5"/>
  <c r="A750" i="5"/>
  <c r="D745" i="2"/>
  <c r="A747" i="2"/>
  <c r="B746" i="2"/>
  <c r="C746" i="2" s="1"/>
  <c r="R750" i="6" l="1"/>
  <c r="Q750" i="6"/>
  <c r="P750" i="6"/>
  <c r="S750" i="6" s="1"/>
  <c r="U750" i="6" s="1"/>
  <c r="R751" i="7"/>
  <c r="P751" i="7"/>
  <c r="S751" i="7" s="1"/>
  <c r="Q751" i="7"/>
  <c r="T751" i="7" s="1"/>
  <c r="V751" i="7" s="1"/>
  <c r="W751" i="7" s="1"/>
  <c r="X751" i="7" s="1"/>
  <c r="U751" i="7"/>
  <c r="C749" i="5"/>
  <c r="D749" i="5"/>
  <c r="N749" i="6"/>
  <c r="G749" i="6"/>
  <c r="M749" i="6"/>
  <c r="J748" i="7"/>
  <c r="H749" i="7"/>
  <c r="I749" i="7"/>
  <c r="L749" i="7"/>
  <c r="K747" i="7"/>
  <c r="M747" i="7" s="1"/>
  <c r="N747" i="7" s="1"/>
  <c r="J747" i="7"/>
  <c r="L747" i="7"/>
  <c r="E750" i="7"/>
  <c r="D750" i="7"/>
  <c r="F750" i="7" s="1"/>
  <c r="C751" i="7"/>
  <c r="G751" i="7" s="1"/>
  <c r="H749" i="6"/>
  <c r="I749" i="6"/>
  <c r="L749" i="6"/>
  <c r="F749" i="6"/>
  <c r="D749" i="6"/>
  <c r="K749" i="6"/>
  <c r="E749" i="6"/>
  <c r="J749" i="6"/>
  <c r="C750" i="6"/>
  <c r="A752" i="6"/>
  <c r="B751" i="6"/>
  <c r="O751" i="6" s="1"/>
  <c r="B752" i="7"/>
  <c r="O752" i="7" s="1"/>
  <c r="A753" i="7"/>
  <c r="A751" i="5"/>
  <c r="B750" i="5"/>
  <c r="D746" i="2"/>
  <c r="A748" i="2"/>
  <c r="B747" i="2"/>
  <c r="C747" i="2" s="1"/>
  <c r="Q752" i="7" l="1"/>
  <c r="P752" i="7"/>
  <c r="S752" i="7" s="1"/>
  <c r="R752" i="7"/>
  <c r="U752" i="7" s="1"/>
  <c r="T752" i="7"/>
  <c r="V752" i="7" s="1"/>
  <c r="W752" i="7" s="1"/>
  <c r="X752" i="7" s="1"/>
  <c r="R751" i="6"/>
  <c r="T751" i="6" s="1"/>
  <c r="V751" i="6" s="1"/>
  <c r="W751" i="6" s="1"/>
  <c r="X751" i="6" s="1"/>
  <c r="Q751" i="6"/>
  <c r="P751" i="6"/>
  <c r="S751" i="6" s="1"/>
  <c r="U751" i="6" s="1"/>
  <c r="T750" i="6"/>
  <c r="V750" i="6" s="1"/>
  <c r="W750" i="6" s="1"/>
  <c r="X750" i="6" s="1"/>
  <c r="D750" i="5"/>
  <c r="C750" i="5"/>
  <c r="G750" i="6"/>
  <c r="M750" i="6"/>
  <c r="N750" i="6" s="1"/>
  <c r="I750" i="7"/>
  <c r="H750" i="7"/>
  <c r="L750" i="7" s="1"/>
  <c r="K749" i="7"/>
  <c r="M749" i="7" s="1"/>
  <c r="N749" i="7" s="1"/>
  <c r="J749" i="7"/>
  <c r="C752" i="7"/>
  <c r="G752" i="7" s="1"/>
  <c r="E751" i="7"/>
  <c r="D751" i="7"/>
  <c r="F751" i="7" s="1"/>
  <c r="L750" i="6"/>
  <c r="F750" i="6"/>
  <c r="D750" i="6"/>
  <c r="K750" i="6"/>
  <c r="J750" i="6"/>
  <c r="E750" i="6"/>
  <c r="I750" i="6"/>
  <c r="H750" i="6"/>
  <c r="C751" i="6"/>
  <c r="A753" i="6"/>
  <c r="B752" i="6"/>
  <c r="O752" i="6" s="1"/>
  <c r="B753" i="7"/>
  <c r="O753" i="7" s="1"/>
  <c r="A754" i="7"/>
  <c r="A752" i="5"/>
  <c r="B751" i="5"/>
  <c r="D747" i="2"/>
  <c r="B748" i="2"/>
  <c r="C748" i="2" s="1"/>
  <c r="A749" i="2"/>
  <c r="G751" i="6" l="1"/>
  <c r="M751" i="6"/>
  <c r="N751" i="6" s="1"/>
  <c r="R753" i="7"/>
  <c r="T753" i="7" s="1"/>
  <c r="V753" i="7" s="1"/>
  <c r="W753" i="7" s="1"/>
  <c r="X753" i="7" s="1"/>
  <c r="Q753" i="7"/>
  <c r="P753" i="7"/>
  <c r="S753" i="7" s="1"/>
  <c r="U753" i="7"/>
  <c r="C751" i="5"/>
  <c r="D751" i="5"/>
  <c r="R752" i="6"/>
  <c r="T752" i="6" s="1"/>
  <c r="V752" i="6" s="1"/>
  <c r="W752" i="6" s="1"/>
  <c r="X752" i="6" s="1"/>
  <c r="Q752" i="6"/>
  <c r="U752" i="6" s="1"/>
  <c r="P752" i="6"/>
  <c r="S752" i="6" s="1"/>
  <c r="H751" i="7"/>
  <c r="L751" i="7" s="1"/>
  <c r="I751" i="7"/>
  <c r="J750" i="7"/>
  <c r="K750" i="7"/>
  <c r="M750" i="7" s="1"/>
  <c r="N750" i="7" s="1"/>
  <c r="C753" i="7"/>
  <c r="G753" i="7" s="1"/>
  <c r="E752" i="7"/>
  <c r="D752" i="7"/>
  <c r="F752" i="7" s="1"/>
  <c r="L751" i="6"/>
  <c r="F751" i="6"/>
  <c r="D751" i="6"/>
  <c r="K751" i="6"/>
  <c r="H751" i="6"/>
  <c r="I751" i="6"/>
  <c r="E751" i="6"/>
  <c r="J751" i="6"/>
  <c r="C752" i="6"/>
  <c r="B753" i="6"/>
  <c r="O753" i="6" s="1"/>
  <c r="A754" i="6"/>
  <c r="B754" i="7"/>
  <c r="O754" i="7" s="1"/>
  <c r="A755" i="7"/>
  <c r="B752" i="5"/>
  <c r="A753" i="5"/>
  <c r="A750" i="2"/>
  <c r="B749" i="2"/>
  <c r="C749" i="2" s="1"/>
  <c r="D748" i="2"/>
  <c r="R753" i="6" l="1"/>
  <c r="Q753" i="6"/>
  <c r="U753" i="6" s="1"/>
  <c r="P753" i="6"/>
  <c r="S753" i="6" s="1"/>
  <c r="T753" i="6" s="1"/>
  <c r="V753" i="6" s="1"/>
  <c r="W753" i="6" s="1"/>
  <c r="X753" i="6" s="1"/>
  <c r="D752" i="5"/>
  <c r="C752" i="5"/>
  <c r="N752" i="6"/>
  <c r="G752" i="6"/>
  <c r="M752" i="6"/>
  <c r="R754" i="7"/>
  <c r="T754" i="7" s="1"/>
  <c r="V754" i="7" s="1"/>
  <c r="W754" i="7" s="1"/>
  <c r="X754" i="7" s="1"/>
  <c r="P754" i="7"/>
  <c r="S754" i="7" s="1"/>
  <c r="U754" i="7" s="1"/>
  <c r="Q754" i="7"/>
  <c r="I752" i="7"/>
  <c r="H752" i="7"/>
  <c r="L752" i="7" s="1"/>
  <c r="J752" i="7"/>
  <c r="J751" i="7"/>
  <c r="K751" i="7"/>
  <c r="M751" i="7" s="1"/>
  <c r="N751" i="7" s="1"/>
  <c r="C754" i="7"/>
  <c r="G754" i="7" s="1"/>
  <c r="E753" i="7"/>
  <c r="D753" i="7"/>
  <c r="F753" i="7" s="1"/>
  <c r="L752" i="6"/>
  <c r="F752" i="6"/>
  <c r="D752" i="6"/>
  <c r="K752" i="6"/>
  <c r="I752" i="6"/>
  <c r="H752" i="6"/>
  <c r="J752" i="6"/>
  <c r="C753" i="6"/>
  <c r="E752" i="6"/>
  <c r="B754" i="6"/>
  <c r="O754" i="6" s="1"/>
  <c r="A755" i="6"/>
  <c r="B755" i="7"/>
  <c r="O755" i="7" s="1"/>
  <c r="A756" i="7"/>
  <c r="B753" i="5"/>
  <c r="A754" i="5"/>
  <c r="D749" i="2"/>
  <c r="A751" i="2"/>
  <c r="B750" i="2"/>
  <c r="C750" i="2" s="1"/>
  <c r="R755" i="7" l="1"/>
  <c r="Q755" i="7"/>
  <c r="T755" i="7" s="1"/>
  <c r="V755" i="7" s="1"/>
  <c r="W755" i="7" s="1"/>
  <c r="X755" i="7" s="1"/>
  <c r="P755" i="7"/>
  <c r="S755" i="7" s="1"/>
  <c r="U755" i="7" s="1"/>
  <c r="G753" i="6"/>
  <c r="M753" i="6"/>
  <c r="N753" i="6" s="1"/>
  <c r="D753" i="5"/>
  <c r="C753" i="5"/>
  <c r="R754" i="6"/>
  <c r="U754" i="6" s="1"/>
  <c r="Q754" i="6"/>
  <c r="P754" i="6"/>
  <c r="S754" i="6" s="1"/>
  <c r="K752" i="7"/>
  <c r="M752" i="7" s="1"/>
  <c r="N752" i="7" s="1"/>
  <c r="I753" i="7"/>
  <c r="H753" i="7"/>
  <c r="L753" i="7" s="1"/>
  <c r="E754" i="7"/>
  <c r="D754" i="7"/>
  <c r="F754" i="7" s="1"/>
  <c r="C755" i="7"/>
  <c r="G755" i="7" s="1"/>
  <c r="L753" i="6"/>
  <c r="F753" i="6"/>
  <c r="D753" i="6"/>
  <c r="K753" i="6"/>
  <c r="J753" i="6"/>
  <c r="C754" i="6"/>
  <c r="H753" i="6"/>
  <c r="E753" i="6"/>
  <c r="I753" i="6"/>
  <c r="A756" i="6"/>
  <c r="B755" i="6"/>
  <c r="O755" i="6" s="1"/>
  <c r="B756" i="7"/>
  <c r="O756" i="7" s="1"/>
  <c r="A757" i="7"/>
  <c r="A755" i="5"/>
  <c r="B754" i="5"/>
  <c r="D750" i="2"/>
  <c r="B751" i="2"/>
  <c r="C751" i="2" s="1"/>
  <c r="A752" i="2"/>
  <c r="T754" i="6" l="1"/>
  <c r="V754" i="6" s="1"/>
  <c r="W754" i="6" s="1"/>
  <c r="X754" i="6" s="1"/>
  <c r="Q755" i="6"/>
  <c r="P755" i="6"/>
  <c r="S755" i="6" s="1"/>
  <c r="R755" i="6"/>
  <c r="T755" i="6" s="1"/>
  <c r="V755" i="6" s="1"/>
  <c r="W755" i="6" s="1"/>
  <c r="X755" i="6" s="1"/>
  <c r="N754" i="6"/>
  <c r="G754" i="6"/>
  <c r="M754" i="6"/>
  <c r="R756" i="7"/>
  <c r="Q756" i="7"/>
  <c r="T756" i="7" s="1"/>
  <c r="V756" i="7" s="1"/>
  <c r="W756" i="7" s="1"/>
  <c r="X756" i="7" s="1"/>
  <c r="P756" i="7"/>
  <c r="S756" i="7" s="1"/>
  <c r="U756" i="7" s="1"/>
  <c r="D754" i="5"/>
  <c r="C754" i="5"/>
  <c r="I754" i="7"/>
  <c r="H754" i="7"/>
  <c r="K753" i="7"/>
  <c r="M753" i="7" s="1"/>
  <c r="N753" i="7" s="1"/>
  <c r="J753" i="7"/>
  <c r="C756" i="7"/>
  <c r="G756" i="7" s="1"/>
  <c r="D755" i="7"/>
  <c r="F755" i="7" s="1"/>
  <c r="E755" i="7"/>
  <c r="L754" i="6"/>
  <c r="F754" i="6"/>
  <c r="D754" i="6"/>
  <c r="K754" i="6"/>
  <c r="H754" i="6"/>
  <c r="I754" i="6"/>
  <c r="E754" i="6"/>
  <c r="J754" i="6"/>
  <c r="C755" i="6"/>
  <c r="A757" i="6"/>
  <c r="B756" i="6"/>
  <c r="O756" i="6" s="1"/>
  <c r="B757" i="7"/>
  <c r="O757" i="7" s="1"/>
  <c r="A758" i="7"/>
  <c r="A756" i="5"/>
  <c r="B755" i="5"/>
  <c r="B752" i="2"/>
  <c r="C752" i="2" s="1"/>
  <c r="A753" i="2"/>
  <c r="D751" i="2"/>
  <c r="G755" i="6" l="1"/>
  <c r="M755" i="6"/>
  <c r="N755" i="6" s="1"/>
  <c r="R757" i="7"/>
  <c r="T757" i="7" s="1"/>
  <c r="V757" i="7" s="1"/>
  <c r="W757" i="7" s="1"/>
  <c r="X757" i="7" s="1"/>
  <c r="P757" i="7"/>
  <c r="S757" i="7" s="1"/>
  <c r="Q757" i="7"/>
  <c r="U757" i="7"/>
  <c r="U755" i="6"/>
  <c r="C755" i="5"/>
  <c r="D755" i="5"/>
  <c r="R756" i="6"/>
  <c r="U756" i="6" s="1"/>
  <c r="Q756" i="6"/>
  <c r="P756" i="6"/>
  <c r="S756" i="6" s="1"/>
  <c r="I755" i="7"/>
  <c r="H755" i="7"/>
  <c r="L755" i="7" s="1"/>
  <c r="K754" i="7"/>
  <c r="M754" i="7" s="1"/>
  <c r="N754" i="7" s="1"/>
  <c r="J754" i="7"/>
  <c r="L754" i="7"/>
  <c r="D756" i="7"/>
  <c r="F756" i="7" s="1"/>
  <c r="E756" i="7"/>
  <c r="C757" i="7"/>
  <c r="G757" i="7" s="1"/>
  <c r="E755" i="6"/>
  <c r="L755" i="6"/>
  <c r="F755" i="6"/>
  <c r="D755" i="6"/>
  <c r="K755" i="6"/>
  <c r="H755" i="6"/>
  <c r="I755" i="6"/>
  <c r="J755" i="6"/>
  <c r="C756" i="6"/>
  <c r="B757" i="6"/>
  <c r="O757" i="6" s="1"/>
  <c r="A758" i="6"/>
  <c r="B758" i="7"/>
  <c r="O758" i="7" s="1"/>
  <c r="A759" i="7"/>
  <c r="B756" i="5"/>
  <c r="A757" i="5"/>
  <c r="B753" i="2"/>
  <c r="C753" i="2" s="1"/>
  <c r="A754" i="2"/>
  <c r="D752" i="2"/>
  <c r="G756" i="6" l="1"/>
  <c r="M756" i="6"/>
  <c r="N756" i="6" s="1"/>
  <c r="R758" i="7"/>
  <c r="U758" i="7" s="1"/>
  <c r="P758" i="7"/>
  <c r="S758" i="7" s="1"/>
  <c r="Q758" i="7"/>
  <c r="T758" i="7"/>
  <c r="V758" i="7" s="1"/>
  <c r="W758" i="7" s="1"/>
  <c r="X758" i="7" s="1"/>
  <c r="T756" i="6"/>
  <c r="V756" i="6" s="1"/>
  <c r="W756" i="6" s="1"/>
  <c r="X756" i="6" s="1"/>
  <c r="D756" i="5"/>
  <c r="C756" i="5"/>
  <c r="P757" i="6"/>
  <c r="S757" i="6" s="1"/>
  <c r="T757" i="6" s="1"/>
  <c r="V757" i="6" s="1"/>
  <c r="W757" i="6" s="1"/>
  <c r="X757" i="6" s="1"/>
  <c r="R757" i="6"/>
  <c r="Q757" i="6"/>
  <c r="K755" i="7"/>
  <c r="M755" i="7" s="1"/>
  <c r="N755" i="7" s="1"/>
  <c r="J755" i="7"/>
  <c r="H756" i="7"/>
  <c r="I756" i="7"/>
  <c r="C758" i="7"/>
  <c r="G758" i="7" s="1"/>
  <c r="D757" i="7"/>
  <c r="F757" i="7" s="1"/>
  <c r="E757" i="7"/>
  <c r="H756" i="6"/>
  <c r="L756" i="6"/>
  <c r="F756" i="6"/>
  <c r="D756" i="6"/>
  <c r="K756" i="6"/>
  <c r="E756" i="6"/>
  <c r="I756" i="6"/>
  <c r="J756" i="6"/>
  <c r="C757" i="6"/>
  <c r="B758" i="6"/>
  <c r="O758" i="6" s="1"/>
  <c r="A759" i="6"/>
  <c r="B759" i="7"/>
  <c r="O759" i="7" s="1"/>
  <c r="A760" i="7"/>
  <c r="B757" i="5"/>
  <c r="A758" i="5"/>
  <c r="A755" i="2"/>
  <c r="B754" i="2"/>
  <c r="C754" i="2" s="1"/>
  <c r="D753" i="2"/>
  <c r="U757" i="6" l="1"/>
  <c r="G757" i="6"/>
  <c r="M757" i="6"/>
  <c r="N757" i="6" s="1"/>
  <c r="R759" i="7"/>
  <c r="Q759" i="7"/>
  <c r="P759" i="7"/>
  <c r="S759" i="7" s="1"/>
  <c r="T759" i="7" s="1"/>
  <c r="V759" i="7" s="1"/>
  <c r="W759" i="7" s="1"/>
  <c r="X759" i="7" s="1"/>
  <c r="D757" i="5"/>
  <c r="C757" i="5"/>
  <c r="P758" i="6"/>
  <c r="S758" i="6" s="1"/>
  <c r="T758" i="6" s="1"/>
  <c r="V758" i="6" s="1"/>
  <c r="W758" i="6" s="1"/>
  <c r="X758" i="6" s="1"/>
  <c r="R758" i="6"/>
  <c r="Q758" i="6"/>
  <c r="U758" i="6"/>
  <c r="H757" i="7"/>
  <c r="K757" i="7" s="1"/>
  <c r="M757" i="7" s="1"/>
  <c r="N757" i="7" s="1"/>
  <c r="I757" i="7"/>
  <c r="J756" i="7"/>
  <c r="L756" i="7"/>
  <c r="K756" i="7"/>
  <c r="M756" i="7" s="1"/>
  <c r="N756" i="7" s="1"/>
  <c r="C759" i="7"/>
  <c r="G759" i="7" s="1"/>
  <c r="E758" i="7"/>
  <c r="D758" i="7"/>
  <c r="F758" i="7" s="1"/>
  <c r="J757" i="6"/>
  <c r="E757" i="6"/>
  <c r="H757" i="6"/>
  <c r="L757" i="6"/>
  <c r="F757" i="6"/>
  <c r="D757" i="6"/>
  <c r="K757" i="6"/>
  <c r="I757" i="6"/>
  <c r="C758" i="6"/>
  <c r="A760" i="6"/>
  <c r="B759" i="6"/>
  <c r="O759" i="6" s="1"/>
  <c r="B760" i="7"/>
  <c r="O760" i="7" s="1"/>
  <c r="A761" i="7"/>
  <c r="A759" i="5"/>
  <c r="B758" i="5"/>
  <c r="D754" i="2"/>
  <c r="B755" i="2"/>
  <c r="C755" i="2" s="1"/>
  <c r="A756" i="2"/>
  <c r="P760" i="7" l="1"/>
  <c r="S760" i="7" s="1"/>
  <c r="Q760" i="7"/>
  <c r="R760" i="7"/>
  <c r="U760" i="7" s="1"/>
  <c r="U759" i="7"/>
  <c r="Q759" i="6"/>
  <c r="P759" i="6"/>
  <c r="S759" i="6" s="1"/>
  <c r="T759" i="6" s="1"/>
  <c r="V759" i="6" s="1"/>
  <c r="W759" i="6" s="1"/>
  <c r="X759" i="6" s="1"/>
  <c r="R759" i="6"/>
  <c r="U759" i="6" s="1"/>
  <c r="C758" i="5"/>
  <c r="D758" i="5"/>
  <c r="G758" i="6"/>
  <c r="M758" i="6"/>
  <c r="N758" i="6" s="1"/>
  <c r="J757" i="7"/>
  <c r="L757" i="7"/>
  <c r="H758" i="7"/>
  <c r="I758" i="7"/>
  <c r="C760" i="7"/>
  <c r="G760" i="7" s="1"/>
  <c r="D759" i="7"/>
  <c r="E759" i="7"/>
  <c r="L758" i="6"/>
  <c r="F758" i="6"/>
  <c r="D758" i="6"/>
  <c r="K758" i="6"/>
  <c r="H758" i="6"/>
  <c r="J758" i="6"/>
  <c r="E758" i="6"/>
  <c r="I758" i="6"/>
  <c r="C759" i="6"/>
  <c r="B760" i="6"/>
  <c r="O760" i="6" s="1"/>
  <c r="A761" i="6"/>
  <c r="B761" i="7"/>
  <c r="O761" i="7" s="1"/>
  <c r="A762" i="7"/>
  <c r="A760" i="5"/>
  <c r="B759" i="5"/>
  <c r="D755" i="2"/>
  <c r="B756" i="2"/>
  <c r="C756" i="2" s="1"/>
  <c r="A757" i="2"/>
  <c r="T760" i="7" l="1"/>
  <c r="V760" i="7" s="1"/>
  <c r="W760" i="7" s="1"/>
  <c r="X760" i="7" s="1"/>
  <c r="G759" i="6"/>
  <c r="M759" i="6"/>
  <c r="N759" i="6" s="1"/>
  <c r="Q761" i="7"/>
  <c r="P761" i="7"/>
  <c r="S761" i="7" s="1"/>
  <c r="R761" i="7"/>
  <c r="U761" i="7" s="1"/>
  <c r="C759" i="5"/>
  <c r="D759" i="5"/>
  <c r="P760" i="6"/>
  <c r="S760" i="6" s="1"/>
  <c r="R760" i="6"/>
  <c r="Q760" i="6"/>
  <c r="U760" i="6"/>
  <c r="T760" i="6"/>
  <c r="V760" i="6" s="1"/>
  <c r="W760" i="6" s="1"/>
  <c r="X760" i="6" s="1"/>
  <c r="F759" i="7"/>
  <c r="K758" i="7"/>
  <c r="M758" i="7" s="1"/>
  <c r="N758" i="7" s="1"/>
  <c r="J758" i="7"/>
  <c r="L758" i="7"/>
  <c r="C761" i="7"/>
  <c r="G761" i="7" s="1"/>
  <c r="E760" i="7"/>
  <c r="D760" i="7"/>
  <c r="F760" i="7" s="1"/>
  <c r="H759" i="6"/>
  <c r="L759" i="6"/>
  <c r="F759" i="6"/>
  <c r="D759" i="6"/>
  <c r="K759" i="6"/>
  <c r="I759" i="6"/>
  <c r="E759" i="6"/>
  <c r="J759" i="6"/>
  <c r="C760" i="6"/>
  <c r="B761" i="6"/>
  <c r="O761" i="6" s="1"/>
  <c r="A762" i="6"/>
  <c r="B762" i="7"/>
  <c r="O762" i="7" s="1"/>
  <c r="A763" i="7"/>
  <c r="B760" i="5"/>
  <c r="A761" i="5"/>
  <c r="A758" i="2"/>
  <c r="B757" i="2"/>
  <c r="C757" i="2" s="1"/>
  <c r="D756" i="2"/>
  <c r="G760" i="6" l="1"/>
  <c r="M760" i="6"/>
  <c r="T761" i="7"/>
  <c r="V761" i="7" s="1"/>
  <c r="W761" i="7" s="1"/>
  <c r="X761" i="7" s="1"/>
  <c r="Q762" i="7"/>
  <c r="R762" i="7"/>
  <c r="P762" i="7"/>
  <c r="S762" i="7" s="1"/>
  <c r="U762" i="7" s="1"/>
  <c r="T762" i="7"/>
  <c r="V762" i="7" s="1"/>
  <c r="W762" i="7" s="1"/>
  <c r="X762" i="7" s="1"/>
  <c r="D760" i="5"/>
  <c r="C760" i="5"/>
  <c r="P761" i="6"/>
  <c r="S761" i="6" s="1"/>
  <c r="R761" i="6"/>
  <c r="T761" i="6" s="1"/>
  <c r="V761" i="6" s="1"/>
  <c r="W761" i="6" s="1"/>
  <c r="X761" i="6" s="1"/>
  <c r="Q761" i="6"/>
  <c r="U761" i="6"/>
  <c r="H760" i="7"/>
  <c r="I760" i="7"/>
  <c r="H759" i="7"/>
  <c r="I759" i="7"/>
  <c r="L760" i="7"/>
  <c r="C762" i="7"/>
  <c r="G762" i="7" s="1"/>
  <c r="E761" i="7"/>
  <c r="D761" i="7"/>
  <c r="F761" i="7" s="1"/>
  <c r="H760" i="6"/>
  <c r="N760" i="6"/>
  <c r="L760" i="6"/>
  <c r="F760" i="6"/>
  <c r="D760" i="6"/>
  <c r="K760" i="6"/>
  <c r="E760" i="6"/>
  <c r="I760" i="6"/>
  <c r="J760" i="6"/>
  <c r="C761" i="6"/>
  <c r="B762" i="6"/>
  <c r="O762" i="6" s="1"/>
  <c r="A763" i="6"/>
  <c r="B763" i="7"/>
  <c r="O763" i="7" s="1"/>
  <c r="A764" i="7"/>
  <c r="B761" i="5"/>
  <c r="A762" i="5"/>
  <c r="A759" i="2"/>
  <c r="B758" i="2"/>
  <c r="C758" i="2" s="1"/>
  <c r="D757" i="2"/>
  <c r="P763" i="7" l="1"/>
  <c r="S763" i="7" s="1"/>
  <c r="R763" i="7"/>
  <c r="U763" i="7" s="1"/>
  <c r="Q763" i="7"/>
  <c r="T763" i="7"/>
  <c r="V763" i="7" s="1"/>
  <c r="W763" i="7" s="1"/>
  <c r="X763" i="7" s="1"/>
  <c r="P762" i="6"/>
  <c r="S762" i="6" s="1"/>
  <c r="R762" i="6"/>
  <c r="U762" i="6" s="1"/>
  <c r="Q762" i="6"/>
  <c r="D761" i="5"/>
  <c r="C761" i="5"/>
  <c r="E761" i="6"/>
  <c r="G761" i="6"/>
  <c r="M761" i="6"/>
  <c r="H761" i="7"/>
  <c r="I761" i="7"/>
  <c r="K759" i="7"/>
  <c r="M759" i="7" s="1"/>
  <c r="N759" i="7" s="1"/>
  <c r="J759" i="7"/>
  <c r="L759" i="7"/>
  <c r="J760" i="7"/>
  <c r="K760" i="7"/>
  <c r="M760" i="7" s="1"/>
  <c r="N760" i="7" s="1"/>
  <c r="D762" i="7"/>
  <c r="F762" i="7" s="1"/>
  <c r="E762" i="7"/>
  <c r="C763" i="7"/>
  <c r="G763" i="7" s="1"/>
  <c r="I761" i="6"/>
  <c r="N761" i="6"/>
  <c r="J761" i="6"/>
  <c r="L761" i="6"/>
  <c r="F761" i="6"/>
  <c r="D761" i="6"/>
  <c r="K761" i="6"/>
  <c r="H761" i="6"/>
  <c r="C762" i="6"/>
  <c r="A764" i="6"/>
  <c r="B763" i="6"/>
  <c r="O763" i="6" s="1"/>
  <c r="B764" i="7"/>
  <c r="O764" i="7" s="1"/>
  <c r="A765" i="7"/>
  <c r="A763" i="5"/>
  <c r="B762" i="5"/>
  <c r="D758" i="2"/>
  <c r="A760" i="2"/>
  <c r="B759" i="2"/>
  <c r="C759" i="2" s="1"/>
  <c r="P763" i="6" l="1"/>
  <c r="S763" i="6" s="1"/>
  <c r="R763" i="6"/>
  <c r="T763" i="6" s="1"/>
  <c r="V763" i="6" s="1"/>
  <c r="W763" i="6" s="1"/>
  <c r="X763" i="6" s="1"/>
  <c r="Q763" i="6"/>
  <c r="U763" i="6"/>
  <c r="D762" i="5"/>
  <c r="C762" i="5"/>
  <c r="G762" i="6"/>
  <c r="M762" i="6"/>
  <c r="N762" i="6" s="1"/>
  <c r="T762" i="6"/>
  <c r="V762" i="6" s="1"/>
  <c r="W762" i="6" s="1"/>
  <c r="X762" i="6" s="1"/>
  <c r="Q764" i="7"/>
  <c r="R764" i="7"/>
  <c r="P764" i="7"/>
  <c r="S764" i="7" s="1"/>
  <c r="T764" i="7" s="1"/>
  <c r="V764" i="7" s="1"/>
  <c r="W764" i="7" s="1"/>
  <c r="X764" i="7" s="1"/>
  <c r="U764" i="7"/>
  <c r="I762" i="7"/>
  <c r="H762" i="7"/>
  <c r="J761" i="7"/>
  <c r="K761" i="7"/>
  <c r="M761" i="7" s="1"/>
  <c r="N761" i="7" s="1"/>
  <c r="L761" i="7"/>
  <c r="E763" i="7"/>
  <c r="D763" i="7"/>
  <c r="F763" i="7" s="1"/>
  <c r="C764" i="7"/>
  <c r="G764" i="7" s="1"/>
  <c r="H762" i="6"/>
  <c r="L762" i="6"/>
  <c r="F762" i="6"/>
  <c r="D762" i="6"/>
  <c r="K762" i="6"/>
  <c r="I762" i="6"/>
  <c r="J762" i="6"/>
  <c r="E762" i="6"/>
  <c r="C763" i="6"/>
  <c r="A765" i="6"/>
  <c r="B764" i="6"/>
  <c r="O764" i="6" s="1"/>
  <c r="B765" i="7"/>
  <c r="O765" i="7" s="1"/>
  <c r="A766" i="7"/>
  <c r="A764" i="5"/>
  <c r="B763" i="5"/>
  <c r="A761" i="2"/>
  <c r="B760" i="2"/>
  <c r="C760" i="2" s="1"/>
  <c r="D759" i="2"/>
  <c r="R765" i="7" l="1"/>
  <c r="P765" i="7"/>
  <c r="S765" i="7" s="1"/>
  <c r="Q765" i="7"/>
  <c r="U765" i="7" s="1"/>
  <c r="T765" i="7"/>
  <c r="V765" i="7" s="1"/>
  <c r="W765" i="7" s="1"/>
  <c r="X765" i="7" s="1"/>
  <c r="R764" i="6"/>
  <c r="Q764" i="6"/>
  <c r="P764" i="6"/>
  <c r="S764" i="6" s="1"/>
  <c r="C763" i="5"/>
  <c r="D763" i="5"/>
  <c r="N763" i="6"/>
  <c r="G763" i="6"/>
  <c r="M763" i="6"/>
  <c r="H763" i="7"/>
  <c r="K763" i="7" s="1"/>
  <c r="M763" i="7" s="1"/>
  <c r="N763" i="7" s="1"/>
  <c r="I763" i="7"/>
  <c r="J762" i="7"/>
  <c r="L762" i="7"/>
  <c r="K762" i="7"/>
  <c r="M762" i="7" s="1"/>
  <c r="N762" i="7" s="1"/>
  <c r="E764" i="7"/>
  <c r="D764" i="7"/>
  <c r="C765" i="7"/>
  <c r="G765" i="7" s="1"/>
  <c r="H763" i="6"/>
  <c r="L763" i="6"/>
  <c r="F763" i="6"/>
  <c r="D763" i="6"/>
  <c r="K763" i="6"/>
  <c r="I763" i="6"/>
  <c r="E763" i="6"/>
  <c r="J763" i="6"/>
  <c r="C764" i="6"/>
  <c r="B765" i="6"/>
  <c r="O765" i="6" s="1"/>
  <c r="A766" i="6"/>
  <c r="B766" i="7"/>
  <c r="O766" i="7" s="1"/>
  <c r="A767" i="7"/>
  <c r="B764" i="5"/>
  <c r="A765" i="5"/>
  <c r="D760" i="2"/>
  <c r="A762" i="2"/>
  <c r="B761" i="2"/>
  <c r="C761" i="2" s="1"/>
  <c r="R765" i="6" l="1"/>
  <c r="Q765" i="6"/>
  <c r="P765" i="6"/>
  <c r="S765" i="6" s="1"/>
  <c r="T765" i="6" s="1"/>
  <c r="V765" i="6" s="1"/>
  <c r="W765" i="6" s="1"/>
  <c r="X765" i="6" s="1"/>
  <c r="D764" i="5"/>
  <c r="C764" i="5"/>
  <c r="T764" i="6"/>
  <c r="V764" i="6" s="1"/>
  <c r="W764" i="6" s="1"/>
  <c r="X764" i="6" s="1"/>
  <c r="G764" i="6"/>
  <c r="M764" i="6"/>
  <c r="N764" i="6" s="1"/>
  <c r="P766" i="7"/>
  <c r="S766" i="7" s="1"/>
  <c r="R766" i="7"/>
  <c r="Q766" i="7"/>
  <c r="U766" i="7"/>
  <c r="T766" i="7"/>
  <c r="V766" i="7" s="1"/>
  <c r="W766" i="7" s="1"/>
  <c r="X766" i="7" s="1"/>
  <c r="U764" i="6"/>
  <c r="J763" i="7"/>
  <c r="L763" i="7"/>
  <c r="F764" i="7"/>
  <c r="E765" i="7"/>
  <c r="D765" i="7"/>
  <c r="F765" i="7" s="1"/>
  <c r="C766" i="7"/>
  <c r="G766" i="7" s="1"/>
  <c r="L764" i="6"/>
  <c r="F764" i="6"/>
  <c r="D764" i="6"/>
  <c r="K764" i="6"/>
  <c r="E764" i="6"/>
  <c r="I764" i="6"/>
  <c r="J764" i="6"/>
  <c r="H764" i="6"/>
  <c r="C765" i="6"/>
  <c r="B766" i="6"/>
  <c r="O766" i="6" s="1"/>
  <c r="A767" i="6"/>
  <c r="B767" i="7"/>
  <c r="O767" i="7" s="1"/>
  <c r="A768" i="7"/>
  <c r="B765" i="5"/>
  <c r="A766" i="5"/>
  <c r="B762" i="2"/>
  <c r="C762" i="2" s="1"/>
  <c r="A763" i="2"/>
  <c r="D761" i="2"/>
  <c r="U765" i="6" l="1"/>
  <c r="P767" i="7"/>
  <c r="S767" i="7"/>
  <c r="R767" i="7"/>
  <c r="U767" i="7" s="1"/>
  <c r="Q767" i="7"/>
  <c r="D765" i="5"/>
  <c r="C765" i="5"/>
  <c r="R766" i="6"/>
  <c r="U766" i="6" s="1"/>
  <c r="Q766" i="6"/>
  <c r="P766" i="6"/>
  <c r="S766" i="6" s="1"/>
  <c r="T766" i="6" s="1"/>
  <c r="V766" i="6" s="1"/>
  <c r="W766" i="6" s="1"/>
  <c r="X766" i="6" s="1"/>
  <c r="N765" i="6"/>
  <c r="G765" i="6"/>
  <c r="M765" i="6"/>
  <c r="H765" i="7"/>
  <c r="I765" i="7"/>
  <c r="I764" i="7"/>
  <c r="H764" i="7"/>
  <c r="D766" i="7"/>
  <c r="F766" i="7" s="1"/>
  <c r="E766" i="7"/>
  <c r="C767" i="7"/>
  <c r="G767" i="7" s="1"/>
  <c r="L765" i="6"/>
  <c r="F765" i="6"/>
  <c r="D765" i="6"/>
  <c r="K765" i="6"/>
  <c r="H765" i="6"/>
  <c r="I765" i="6"/>
  <c r="E765" i="6"/>
  <c r="J765" i="6"/>
  <c r="C766" i="6"/>
  <c r="A768" i="6"/>
  <c r="B767" i="6"/>
  <c r="O767" i="6" s="1"/>
  <c r="B768" i="7"/>
  <c r="O768" i="7" s="1"/>
  <c r="A769" i="7"/>
  <c r="A767" i="5"/>
  <c r="B766" i="5"/>
  <c r="A764" i="2"/>
  <c r="B763" i="2"/>
  <c r="C763" i="2" s="1"/>
  <c r="D762" i="2"/>
  <c r="P767" i="6" l="1"/>
  <c r="S767" i="6" s="1"/>
  <c r="R767" i="6"/>
  <c r="U767" i="6" s="1"/>
  <c r="Q767" i="6"/>
  <c r="T767" i="6"/>
  <c r="V767" i="6" s="1"/>
  <c r="W767" i="6" s="1"/>
  <c r="X767" i="6" s="1"/>
  <c r="T767" i="7"/>
  <c r="V767" i="7" s="1"/>
  <c r="W767" i="7" s="1"/>
  <c r="X767" i="7" s="1"/>
  <c r="R768" i="7"/>
  <c r="P768" i="7"/>
  <c r="S768" i="7" s="1"/>
  <c r="U768" i="7" s="1"/>
  <c r="Q768" i="7"/>
  <c r="C766" i="5"/>
  <c r="D766" i="5"/>
  <c r="G766" i="6"/>
  <c r="M766" i="6"/>
  <c r="N766" i="6" s="1"/>
  <c r="H766" i="7"/>
  <c r="K766" i="7" s="1"/>
  <c r="M766" i="7" s="1"/>
  <c r="N766" i="7" s="1"/>
  <c r="L766" i="7"/>
  <c r="J766" i="7"/>
  <c r="I766" i="7"/>
  <c r="K764" i="7"/>
  <c r="M764" i="7" s="1"/>
  <c r="N764" i="7" s="1"/>
  <c r="J764" i="7"/>
  <c r="L764" i="7"/>
  <c r="J765" i="7"/>
  <c r="L765" i="7"/>
  <c r="K765" i="7"/>
  <c r="M765" i="7" s="1"/>
  <c r="N765" i="7" s="1"/>
  <c r="D767" i="7"/>
  <c r="F767" i="7" s="1"/>
  <c r="E767" i="7"/>
  <c r="C768" i="7"/>
  <c r="G768" i="7" s="1"/>
  <c r="L766" i="6"/>
  <c r="F766" i="6"/>
  <c r="D766" i="6"/>
  <c r="K766" i="6"/>
  <c r="E766" i="6"/>
  <c r="J766" i="6"/>
  <c r="H766" i="6"/>
  <c r="I766" i="6"/>
  <c r="C767" i="6"/>
  <c r="A769" i="6"/>
  <c r="B768" i="6"/>
  <c r="O768" i="6" s="1"/>
  <c r="B769" i="7"/>
  <c r="O769" i="7" s="1"/>
  <c r="A770" i="7"/>
  <c r="A768" i="5"/>
  <c r="B767" i="5"/>
  <c r="D763" i="2"/>
  <c r="B764" i="2"/>
  <c r="C764" i="2" s="1"/>
  <c r="A765" i="2"/>
  <c r="P768" i="6" l="1"/>
  <c r="S768" i="6" s="1"/>
  <c r="R768" i="6"/>
  <c r="U768" i="6" s="1"/>
  <c r="Q768" i="6"/>
  <c r="T768" i="6"/>
  <c r="V768" i="6" s="1"/>
  <c r="W768" i="6" s="1"/>
  <c r="X768" i="6" s="1"/>
  <c r="T768" i="7"/>
  <c r="V768" i="7" s="1"/>
  <c r="W768" i="7" s="1"/>
  <c r="X768" i="7" s="1"/>
  <c r="G767" i="6"/>
  <c r="M767" i="6"/>
  <c r="N767" i="6" s="1"/>
  <c r="C767" i="5"/>
  <c r="D767" i="5"/>
  <c r="Q769" i="7"/>
  <c r="U769" i="7" s="1"/>
  <c r="R769" i="7"/>
  <c r="P769" i="7"/>
  <c r="S769" i="7" s="1"/>
  <c r="T769" i="7"/>
  <c r="V769" i="7" s="1"/>
  <c r="W769" i="7" s="1"/>
  <c r="X769" i="7" s="1"/>
  <c r="H767" i="7"/>
  <c r="I767" i="7"/>
  <c r="C769" i="7"/>
  <c r="G769" i="7" s="1"/>
  <c r="D768" i="7"/>
  <c r="F768" i="7" s="1"/>
  <c r="E768" i="7"/>
  <c r="I767" i="6"/>
  <c r="H767" i="6"/>
  <c r="L767" i="6"/>
  <c r="F767" i="6"/>
  <c r="D767" i="6"/>
  <c r="K767" i="6"/>
  <c r="J767" i="6"/>
  <c r="E767" i="6"/>
  <c r="C768" i="6"/>
  <c r="B769" i="6"/>
  <c r="O769" i="6" s="1"/>
  <c r="A770" i="6"/>
  <c r="B770" i="7"/>
  <c r="O770" i="7" s="1"/>
  <c r="A771" i="7"/>
  <c r="B768" i="5"/>
  <c r="A769" i="5"/>
  <c r="D764" i="2"/>
  <c r="A766" i="2"/>
  <c r="B765" i="2"/>
  <c r="C765" i="2" s="1"/>
  <c r="D768" i="5" l="1"/>
  <c r="C768" i="5"/>
  <c r="P769" i="6"/>
  <c r="S769" i="6" s="1"/>
  <c r="R769" i="6"/>
  <c r="T769" i="6" s="1"/>
  <c r="V769" i="6" s="1"/>
  <c r="W769" i="6" s="1"/>
  <c r="X769" i="6" s="1"/>
  <c r="Q769" i="6"/>
  <c r="G768" i="6"/>
  <c r="M768" i="6"/>
  <c r="N768" i="6" s="1"/>
  <c r="R770" i="7"/>
  <c r="T770" i="7" s="1"/>
  <c r="V770" i="7" s="1"/>
  <c r="W770" i="7" s="1"/>
  <c r="X770" i="7" s="1"/>
  <c r="Q770" i="7"/>
  <c r="P770" i="7"/>
  <c r="S770" i="7" s="1"/>
  <c r="U770" i="7"/>
  <c r="I768" i="7"/>
  <c r="H768" i="7"/>
  <c r="L767" i="7"/>
  <c r="K767" i="7"/>
  <c r="M767" i="7" s="1"/>
  <c r="N767" i="7" s="1"/>
  <c r="J767" i="7"/>
  <c r="C770" i="7"/>
  <c r="G770" i="7" s="1"/>
  <c r="E769" i="7"/>
  <c r="D769" i="7"/>
  <c r="F769" i="7" s="1"/>
  <c r="E768" i="6"/>
  <c r="I768" i="6"/>
  <c r="J768" i="6"/>
  <c r="H768" i="6"/>
  <c r="L768" i="6"/>
  <c r="F768" i="6"/>
  <c r="D768" i="6"/>
  <c r="K768" i="6"/>
  <c r="C769" i="6"/>
  <c r="B770" i="6"/>
  <c r="O770" i="6" s="1"/>
  <c r="A771" i="6"/>
  <c r="B771" i="7"/>
  <c r="O771" i="7" s="1"/>
  <c r="A772" i="7"/>
  <c r="B769" i="5"/>
  <c r="A770" i="5"/>
  <c r="D765" i="2"/>
  <c r="A767" i="2"/>
  <c r="B766" i="2"/>
  <c r="C766" i="2" s="1"/>
  <c r="G769" i="6" l="1"/>
  <c r="M769" i="6"/>
  <c r="N769" i="6" s="1"/>
  <c r="U769" i="6"/>
  <c r="P771" i="7"/>
  <c r="S771" i="7"/>
  <c r="Q771" i="7"/>
  <c r="R771" i="7"/>
  <c r="U771" i="7" s="1"/>
  <c r="D769" i="5"/>
  <c r="C769" i="5"/>
  <c r="P770" i="6"/>
  <c r="S770" i="6" s="1"/>
  <c r="R770" i="6"/>
  <c r="T770" i="6" s="1"/>
  <c r="V770" i="6" s="1"/>
  <c r="W770" i="6" s="1"/>
  <c r="X770" i="6" s="1"/>
  <c r="Q770" i="6"/>
  <c r="U770" i="6"/>
  <c r="I769" i="7"/>
  <c r="H769" i="7"/>
  <c r="J769" i="7" s="1"/>
  <c r="L769" i="7"/>
  <c r="J768" i="7"/>
  <c r="L768" i="7"/>
  <c r="K768" i="7"/>
  <c r="M768" i="7" s="1"/>
  <c r="N768" i="7" s="1"/>
  <c r="C771" i="7"/>
  <c r="G771" i="7" s="1"/>
  <c r="D770" i="7"/>
  <c r="F770" i="7" s="1"/>
  <c r="E770" i="7"/>
  <c r="L769" i="6"/>
  <c r="F769" i="6"/>
  <c r="D769" i="6"/>
  <c r="K769" i="6"/>
  <c r="I769" i="6"/>
  <c r="E769" i="6"/>
  <c r="H769" i="6"/>
  <c r="J769" i="6"/>
  <c r="C770" i="6"/>
  <c r="A772" i="6"/>
  <c r="B771" i="6"/>
  <c r="O771" i="6" s="1"/>
  <c r="B772" i="7"/>
  <c r="O772" i="7" s="1"/>
  <c r="A773" i="7"/>
  <c r="A771" i="5"/>
  <c r="B770" i="5"/>
  <c r="A768" i="2"/>
  <c r="B767" i="2"/>
  <c r="C767" i="2" s="1"/>
  <c r="D766" i="2"/>
  <c r="G770" i="6" l="1"/>
  <c r="M770" i="6"/>
  <c r="R772" i="7"/>
  <c r="T772" i="7" s="1"/>
  <c r="V772" i="7" s="1"/>
  <c r="W772" i="7" s="1"/>
  <c r="X772" i="7" s="1"/>
  <c r="Q772" i="7"/>
  <c r="P772" i="7"/>
  <c r="S772" i="7" s="1"/>
  <c r="U772" i="7"/>
  <c r="T771" i="7"/>
  <c r="V771" i="7" s="1"/>
  <c r="W771" i="7" s="1"/>
  <c r="X771" i="7" s="1"/>
  <c r="D770" i="5"/>
  <c r="C770" i="5"/>
  <c r="Q771" i="6"/>
  <c r="P771" i="6"/>
  <c r="S771" i="6" s="1"/>
  <c r="U771" i="6" s="1"/>
  <c r="R771" i="6"/>
  <c r="T771" i="6" s="1"/>
  <c r="V771" i="6" s="1"/>
  <c r="W771" i="6" s="1"/>
  <c r="X771" i="6" s="1"/>
  <c r="K769" i="7"/>
  <c r="M769" i="7" s="1"/>
  <c r="N769" i="7" s="1"/>
  <c r="H770" i="7"/>
  <c r="L770" i="7" s="1"/>
  <c r="I770" i="7"/>
  <c r="D771" i="7"/>
  <c r="F771" i="7" s="1"/>
  <c r="E771" i="7"/>
  <c r="C772" i="7"/>
  <c r="G772" i="7" s="1"/>
  <c r="N770" i="6"/>
  <c r="L770" i="6"/>
  <c r="F770" i="6"/>
  <c r="D770" i="6"/>
  <c r="K770" i="6"/>
  <c r="I770" i="6"/>
  <c r="H770" i="6"/>
  <c r="E770" i="6"/>
  <c r="J770" i="6"/>
  <c r="C771" i="6"/>
  <c r="A773" i="6"/>
  <c r="B772" i="6"/>
  <c r="O772" i="6" s="1"/>
  <c r="B773" i="7"/>
  <c r="O773" i="7" s="1"/>
  <c r="A774" i="7"/>
  <c r="A772" i="5"/>
  <c r="B771" i="5"/>
  <c r="D767" i="2"/>
  <c r="A769" i="2"/>
  <c r="B768" i="2"/>
  <c r="C768" i="2" s="1"/>
  <c r="G771" i="6" l="1"/>
  <c r="M771" i="6"/>
  <c r="N771" i="6" s="1"/>
  <c r="Q773" i="7"/>
  <c r="U773" i="7" s="1"/>
  <c r="R773" i="7"/>
  <c r="P773" i="7"/>
  <c r="S773" i="7" s="1"/>
  <c r="T773" i="7"/>
  <c r="V773" i="7" s="1"/>
  <c r="W773" i="7" s="1"/>
  <c r="X773" i="7" s="1"/>
  <c r="D771" i="5"/>
  <c r="C771" i="5"/>
  <c r="R772" i="6"/>
  <c r="U772" i="6" s="1"/>
  <c r="Q772" i="6"/>
  <c r="T772" i="6" s="1"/>
  <c r="V772" i="6" s="1"/>
  <c r="W772" i="6" s="1"/>
  <c r="X772" i="6" s="1"/>
  <c r="P772" i="6"/>
  <c r="S772" i="6" s="1"/>
  <c r="H771" i="7"/>
  <c r="J771" i="7" s="1"/>
  <c r="I771" i="7"/>
  <c r="J770" i="7"/>
  <c r="K770" i="7"/>
  <c r="M770" i="7" s="1"/>
  <c r="N770" i="7" s="1"/>
  <c r="E772" i="7"/>
  <c r="D772" i="7"/>
  <c r="F772" i="7" s="1"/>
  <c r="C773" i="7"/>
  <c r="G773" i="7" s="1"/>
  <c r="L771" i="6"/>
  <c r="F771" i="6"/>
  <c r="D771" i="6"/>
  <c r="K771" i="6"/>
  <c r="E771" i="6"/>
  <c r="H771" i="6"/>
  <c r="I771" i="6"/>
  <c r="J771" i="6"/>
  <c r="C772" i="6"/>
  <c r="B773" i="6"/>
  <c r="O773" i="6" s="1"/>
  <c r="A774" i="6"/>
  <c r="B774" i="7"/>
  <c r="O774" i="7" s="1"/>
  <c r="A775" i="7"/>
  <c r="B772" i="5"/>
  <c r="A773" i="5"/>
  <c r="A770" i="2"/>
  <c r="B769" i="2"/>
  <c r="C769" i="2" s="1"/>
  <c r="D768" i="2"/>
  <c r="C772" i="5" l="1"/>
  <c r="D772" i="5"/>
  <c r="Q773" i="6"/>
  <c r="T773" i="6" s="1"/>
  <c r="V773" i="6" s="1"/>
  <c r="W773" i="6" s="1"/>
  <c r="X773" i="6" s="1"/>
  <c r="P773" i="6"/>
  <c r="S773" i="6" s="1"/>
  <c r="R773" i="6"/>
  <c r="E772" i="6"/>
  <c r="G772" i="6"/>
  <c r="M772" i="6"/>
  <c r="P774" i="7"/>
  <c r="S774" i="7" s="1"/>
  <c r="R774" i="7"/>
  <c r="T774" i="7" s="1"/>
  <c r="V774" i="7" s="1"/>
  <c r="W774" i="7" s="1"/>
  <c r="X774" i="7" s="1"/>
  <c r="Q774" i="7"/>
  <c r="L771" i="7"/>
  <c r="K771" i="7"/>
  <c r="M771" i="7" s="1"/>
  <c r="N771" i="7" s="1"/>
  <c r="H772" i="7"/>
  <c r="L772" i="7" s="1"/>
  <c r="I772" i="7"/>
  <c r="E773" i="7"/>
  <c r="D773" i="7"/>
  <c r="F773" i="7" s="1"/>
  <c r="C774" i="7"/>
  <c r="G774" i="7" s="1"/>
  <c r="H772" i="6"/>
  <c r="N772" i="6"/>
  <c r="L772" i="6"/>
  <c r="F772" i="6"/>
  <c r="D772" i="6"/>
  <c r="K772" i="6"/>
  <c r="I772" i="6"/>
  <c r="J772" i="6"/>
  <c r="C773" i="6"/>
  <c r="B774" i="6"/>
  <c r="O774" i="6" s="1"/>
  <c r="A775" i="6"/>
  <c r="B775" i="7"/>
  <c r="O775" i="7" s="1"/>
  <c r="A776" i="7"/>
  <c r="B773" i="5"/>
  <c r="A774" i="5"/>
  <c r="D769" i="2"/>
  <c r="B770" i="2"/>
  <c r="C770" i="2" s="1"/>
  <c r="A771" i="2"/>
  <c r="C773" i="5" l="1"/>
  <c r="D773" i="5"/>
  <c r="P774" i="6"/>
  <c r="S774" i="6" s="1"/>
  <c r="R774" i="6"/>
  <c r="U774" i="6" s="1"/>
  <c r="Q774" i="6"/>
  <c r="N773" i="6"/>
  <c r="G773" i="6"/>
  <c r="M773" i="6"/>
  <c r="U774" i="7"/>
  <c r="R775" i="7"/>
  <c r="U775" i="7" s="1"/>
  <c r="Q775" i="7"/>
  <c r="P775" i="7"/>
  <c r="S775" i="7" s="1"/>
  <c r="T775" i="7"/>
  <c r="V775" i="7" s="1"/>
  <c r="W775" i="7" s="1"/>
  <c r="X775" i="7" s="1"/>
  <c r="U773" i="6"/>
  <c r="H773" i="7"/>
  <c r="L773" i="7" s="1"/>
  <c r="I773" i="7"/>
  <c r="J772" i="7"/>
  <c r="K772" i="7"/>
  <c r="M772" i="7" s="1"/>
  <c r="N772" i="7" s="1"/>
  <c r="D774" i="7"/>
  <c r="E774" i="7"/>
  <c r="C775" i="7"/>
  <c r="G775" i="7" s="1"/>
  <c r="H773" i="6"/>
  <c r="E773" i="6"/>
  <c r="J773" i="6"/>
  <c r="I773" i="6"/>
  <c r="L773" i="6"/>
  <c r="F773" i="6"/>
  <c r="D773" i="6"/>
  <c r="K773" i="6"/>
  <c r="C774" i="6"/>
  <c r="A776" i="6"/>
  <c r="B775" i="6"/>
  <c r="O775" i="6" s="1"/>
  <c r="B776" i="7"/>
  <c r="O776" i="7" s="1"/>
  <c r="A777" i="7"/>
  <c r="A775" i="5"/>
  <c r="B774" i="5"/>
  <c r="D770" i="2"/>
  <c r="B771" i="2"/>
  <c r="C771" i="2" s="1"/>
  <c r="A772" i="2"/>
  <c r="R776" i="7" l="1"/>
  <c r="Q776" i="7"/>
  <c r="U776" i="7" s="1"/>
  <c r="P776" i="7"/>
  <c r="S776" i="7" s="1"/>
  <c r="T776" i="7" s="1"/>
  <c r="V776" i="7" s="1"/>
  <c r="W776" i="7" s="1"/>
  <c r="X776" i="7" s="1"/>
  <c r="Q775" i="6"/>
  <c r="P775" i="6"/>
  <c r="S775" i="6" s="1"/>
  <c r="R775" i="6"/>
  <c r="T775" i="6" s="1"/>
  <c r="V775" i="6" s="1"/>
  <c r="W775" i="6" s="1"/>
  <c r="X775" i="6" s="1"/>
  <c r="T774" i="6"/>
  <c r="V774" i="6" s="1"/>
  <c r="W774" i="6" s="1"/>
  <c r="X774" i="6" s="1"/>
  <c r="D774" i="5"/>
  <c r="C774" i="5"/>
  <c r="G774" i="6"/>
  <c r="M774" i="6"/>
  <c r="N774" i="6" s="1"/>
  <c r="F774" i="7"/>
  <c r="K773" i="7"/>
  <c r="M773" i="7" s="1"/>
  <c r="N773" i="7" s="1"/>
  <c r="J773" i="7"/>
  <c r="E775" i="7"/>
  <c r="D775" i="7"/>
  <c r="F775" i="7" s="1"/>
  <c r="C776" i="7"/>
  <c r="G776" i="7" s="1"/>
  <c r="H774" i="6"/>
  <c r="J774" i="6"/>
  <c r="E774" i="6"/>
  <c r="L774" i="6"/>
  <c r="F774" i="6"/>
  <c r="D774" i="6"/>
  <c r="K774" i="6"/>
  <c r="I774" i="6"/>
  <c r="C775" i="6"/>
  <c r="A777" i="6"/>
  <c r="B776" i="6"/>
  <c r="O776" i="6" s="1"/>
  <c r="B777" i="7"/>
  <c r="O777" i="7" s="1"/>
  <c r="A778" i="7"/>
  <c r="A776" i="5"/>
  <c r="B775" i="5"/>
  <c r="D771" i="2"/>
  <c r="A773" i="2"/>
  <c r="B772" i="2"/>
  <c r="C772" i="2" s="1"/>
  <c r="R776" i="6" l="1"/>
  <c r="Q776" i="6"/>
  <c r="P776" i="6"/>
  <c r="S776" i="6" s="1"/>
  <c r="T776" i="6" s="1"/>
  <c r="V776" i="6" s="1"/>
  <c r="W776" i="6" s="1"/>
  <c r="X776" i="6" s="1"/>
  <c r="U775" i="6"/>
  <c r="G775" i="6"/>
  <c r="M775" i="6"/>
  <c r="N775" i="6" s="1"/>
  <c r="C775" i="5"/>
  <c r="D775" i="5"/>
  <c r="P777" i="7"/>
  <c r="S777" i="7" s="1"/>
  <c r="Q777" i="7"/>
  <c r="R777" i="7"/>
  <c r="U777" i="7" s="1"/>
  <c r="T777" i="7"/>
  <c r="V777" i="7" s="1"/>
  <c r="W777" i="7" s="1"/>
  <c r="X777" i="7" s="1"/>
  <c r="I775" i="7"/>
  <c r="H775" i="7"/>
  <c r="I774" i="7"/>
  <c r="H774" i="7"/>
  <c r="C777" i="7"/>
  <c r="G777" i="7" s="1"/>
  <c r="E776" i="7"/>
  <c r="D776" i="7"/>
  <c r="F776" i="7" s="1"/>
  <c r="I776" i="7" s="1"/>
  <c r="I775" i="6"/>
  <c r="H775" i="6"/>
  <c r="L775" i="6"/>
  <c r="F775" i="6"/>
  <c r="D775" i="6"/>
  <c r="K775" i="6"/>
  <c r="E775" i="6"/>
  <c r="J775" i="6"/>
  <c r="C776" i="6"/>
  <c r="B777" i="6"/>
  <c r="O777" i="6" s="1"/>
  <c r="A778" i="6"/>
  <c r="B778" i="7"/>
  <c r="O778" i="7" s="1"/>
  <c r="A779" i="7"/>
  <c r="B776" i="5"/>
  <c r="A777" i="5"/>
  <c r="A774" i="2"/>
  <c r="B773" i="2"/>
  <c r="C773" i="2" s="1"/>
  <c r="D772" i="2"/>
  <c r="U776" i="6" l="1"/>
  <c r="Q778" i="7"/>
  <c r="R778" i="7"/>
  <c r="U778" i="7" s="1"/>
  <c r="P778" i="7"/>
  <c r="S778" i="7" s="1"/>
  <c r="C776" i="5"/>
  <c r="D776" i="5"/>
  <c r="Q777" i="6"/>
  <c r="P777" i="6"/>
  <c r="S777" i="6" s="1"/>
  <c r="R777" i="6"/>
  <c r="U777" i="6" s="1"/>
  <c r="T777" i="6"/>
  <c r="V777" i="6" s="1"/>
  <c r="W777" i="6" s="1"/>
  <c r="X777" i="6" s="1"/>
  <c r="G776" i="6"/>
  <c r="M776" i="6"/>
  <c r="N776" i="6" s="1"/>
  <c r="H776" i="7"/>
  <c r="K776" i="7" s="1"/>
  <c r="M776" i="7" s="1"/>
  <c r="N776" i="7" s="1"/>
  <c r="K774" i="7"/>
  <c r="M774" i="7" s="1"/>
  <c r="N774" i="7" s="1"/>
  <c r="J774" i="7"/>
  <c r="L774" i="7"/>
  <c r="K775" i="7"/>
  <c r="M775" i="7" s="1"/>
  <c r="N775" i="7" s="1"/>
  <c r="J775" i="7"/>
  <c r="L775" i="7"/>
  <c r="C778" i="7"/>
  <c r="G778" i="7" s="1"/>
  <c r="E777" i="7"/>
  <c r="D777" i="7"/>
  <c r="F777" i="7" s="1"/>
  <c r="L776" i="6"/>
  <c r="F776" i="6"/>
  <c r="D776" i="6"/>
  <c r="K776" i="6"/>
  <c r="E776" i="6"/>
  <c r="J776" i="6"/>
  <c r="I776" i="6"/>
  <c r="H776" i="6"/>
  <c r="C777" i="6"/>
  <c r="A779" i="6"/>
  <c r="B778" i="6"/>
  <c r="O778" i="6" s="1"/>
  <c r="B779" i="7"/>
  <c r="O779" i="7" s="1"/>
  <c r="A780" i="7"/>
  <c r="B777" i="5"/>
  <c r="A778" i="5"/>
  <c r="D773" i="2"/>
  <c r="A775" i="2"/>
  <c r="B774" i="2"/>
  <c r="C774" i="2" s="1"/>
  <c r="G777" i="6" l="1"/>
  <c r="M777" i="6"/>
  <c r="N777" i="6" s="1"/>
  <c r="P779" i="7"/>
  <c r="S779" i="7" s="1"/>
  <c r="U779" i="7" s="1"/>
  <c r="R779" i="7"/>
  <c r="T779" i="7" s="1"/>
  <c r="V779" i="7" s="1"/>
  <c r="W779" i="7" s="1"/>
  <c r="X779" i="7" s="1"/>
  <c r="Q779" i="7"/>
  <c r="T778" i="7"/>
  <c r="V778" i="7" s="1"/>
  <c r="W778" i="7" s="1"/>
  <c r="X778" i="7" s="1"/>
  <c r="D777" i="5"/>
  <c r="C777" i="5"/>
  <c r="Q778" i="6"/>
  <c r="P778" i="6"/>
  <c r="S778" i="6" s="1"/>
  <c r="T778" i="6" s="1"/>
  <c r="V778" i="6" s="1"/>
  <c r="W778" i="6" s="1"/>
  <c r="X778" i="6" s="1"/>
  <c r="R778" i="6"/>
  <c r="U778" i="6" s="1"/>
  <c r="J776" i="7"/>
  <c r="H777" i="7"/>
  <c r="I777" i="7"/>
  <c r="L776" i="7"/>
  <c r="L777" i="7"/>
  <c r="K777" i="7"/>
  <c r="M777" i="7" s="1"/>
  <c r="N777" i="7" s="1"/>
  <c r="J777" i="7"/>
  <c r="C779" i="7"/>
  <c r="G779" i="7" s="1"/>
  <c r="D778" i="7"/>
  <c r="F778" i="7" s="1"/>
  <c r="E778" i="7"/>
  <c r="L777" i="6"/>
  <c r="F777" i="6"/>
  <c r="D777" i="6"/>
  <c r="K777" i="6"/>
  <c r="H777" i="6"/>
  <c r="E777" i="6"/>
  <c r="I777" i="6"/>
  <c r="J777" i="6"/>
  <c r="C778" i="6"/>
  <c r="A780" i="6"/>
  <c r="B779" i="6"/>
  <c r="O779" i="6" s="1"/>
  <c r="B780" i="7"/>
  <c r="O780" i="7" s="1"/>
  <c r="A781" i="7"/>
  <c r="A779" i="5"/>
  <c r="B778" i="5"/>
  <c r="D774" i="2"/>
  <c r="A776" i="2"/>
  <c r="B775" i="2"/>
  <c r="C775" i="2" s="1"/>
  <c r="G778" i="6" l="1"/>
  <c r="M778" i="6"/>
  <c r="N778" i="6" s="1"/>
  <c r="R780" i="7"/>
  <c r="U780" i="7" s="1"/>
  <c r="Q780" i="7"/>
  <c r="P780" i="7"/>
  <c r="S780" i="7" s="1"/>
  <c r="T780" i="7"/>
  <c r="V780" i="7" s="1"/>
  <c r="W780" i="7" s="1"/>
  <c r="X780" i="7" s="1"/>
  <c r="R779" i="6"/>
  <c r="Q779" i="6"/>
  <c r="T779" i="6" s="1"/>
  <c r="V779" i="6" s="1"/>
  <c r="W779" i="6" s="1"/>
  <c r="X779" i="6" s="1"/>
  <c r="P779" i="6"/>
  <c r="S779" i="6" s="1"/>
  <c r="U779" i="6"/>
  <c r="D778" i="5"/>
  <c r="C778" i="5"/>
  <c r="H778" i="7"/>
  <c r="L778" i="7" s="1"/>
  <c r="I778" i="7"/>
  <c r="C780" i="7"/>
  <c r="G780" i="7" s="1"/>
  <c r="D779" i="7"/>
  <c r="F779" i="7" s="1"/>
  <c r="E779" i="7"/>
  <c r="L778" i="6"/>
  <c r="F778" i="6"/>
  <c r="D778" i="6"/>
  <c r="K778" i="6"/>
  <c r="H778" i="6"/>
  <c r="J778" i="6"/>
  <c r="I778" i="6"/>
  <c r="E778" i="6"/>
  <c r="C779" i="6"/>
  <c r="A781" i="6"/>
  <c r="B780" i="6"/>
  <c r="O780" i="6" s="1"/>
  <c r="B781" i="7"/>
  <c r="O781" i="7" s="1"/>
  <c r="A782" i="7"/>
  <c r="A780" i="5"/>
  <c r="B779" i="5"/>
  <c r="D775" i="2"/>
  <c r="B776" i="2"/>
  <c r="C776" i="2" s="1"/>
  <c r="A777" i="2"/>
  <c r="Q780" i="6" l="1"/>
  <c r="P780" i="6"/>
  <c r="S780" i="6" s="1"/>
  <c r="R780" i="6"/>
  <c r="T780" i="6" s="1"/>
  <c r="V780" i="6" s="1"/>
  <c r="W780" i="6" s="1"/>
  <c r="X780" i="6" s="1"/>
  <c r="U780" i="6"/>
  <c r="R781" i="7"/>
  <c r="U781" i="7" s="1"/>
  <c r="P781" i="7"/>
  <c r="S781" i="7" s="1"/>
  <c r="Q781" i="7"/>
  <c r="T781" i="7" s="1"/>
  <c r="V781" i="7" s="1"/>
  <c r="W781" i="7" s="1"/>
  <c r="X781" i="7" s="1"/>
  <c r="D779" i="5"/>
  <c r="C779" i="5"/>
  <c r="G779" i="6"/>
  <c r="M779" i="6"/>
  <c r="N779" i="6" s="1"/>
  <c r="I779" i="7"/>
  <c r="H779" i="7"/>
  <c r="K778" i="7"/>
  <c r="M778" i="7" s="1"/>
  <c r="N778" i="7" s="1"/>
  <c r="J778" i="7"/>
  <c r="C781" i="7"/>
  <c r="G781" i="7" s="1"/>
  <c r="E780" i="7"/>
  <c r="D780" i="7"/>
  <c r="F780" i="7" s="1"/>
  <c r="L779" i="6"/>
  <c r="F779" i="6"/>
  <c r="D779" i="6"/>
  <c r="K779" i="6"/>
  <c r="I779" i="6"/>
  <c r="J779" i="6"/>
  <c r="H779" i="6"/>
  <c r="E779" i="6"/>
  <c r="C780" i="6"/>
  <c r="A782" i="6"/>
  <c r="B781" i="6"/>
  <c r="O781" i="6" s="1"/>
  <c r="B782" i="7"/>
  <c r="O782" i="7" s="1"/>
  <c r="A783" i="7"/>
  <c r="B780" i="5"/>
  <c r="A781" i="5"/>
  <c r="B777" i="2"/>
  <c r="C777" i="2" s="1"/>
  <c r="A778" i="2"/>
  <c r="D776" i="2"/>
  <c r="C780" i="5" l="1"/>
  <c r="D780" i="5"/>
  <c r="N780" i="6"/>
  <c r="G780" i="6"/>
  <c r="M780" i="6"/>
  <c r="R782" i="7"/>
  <c r="T782" i="7" s="1"/>
  <c r="V782" i="7" s="1"/>
  <c r="W782" i="7" s="1"/>
  <c r="X782" i="7" s="1"/>
  <c r="P782" i="7"/>
  <c r="S782" i="7" s="1"/>
  <c r="Q782" i="7"/>
  <c r="U782" i="7" s="1"/>
  <c r="R781" i="6"/>
  <c r="U781" i="6" s="1"/>
  <c r="Q781" i="6"/>
  <c r="P781" i="6"/>
  <c r="S781" i="6" s="1"/>
  <c r="I780" i="7"/>
  <c r="H780" i="7"/>
  <c r="K779" i="7"/>
  <c r="M779" i="7" s="1"/>
  <c r="N779" i="7" s="1"/>
  <c r="J779" i="7"/>
  <c r="L779" i="7"/>
  <c r="F781" i="7"/>
  <c r="C782" i="7"/>
  <c r="G782" i="7" s="1"/>
  <c r="D781" i="7"/>
  <c r="E781" i="7"/>
  <c r="E780" i="6"/>
  <c r="L780" i="6"/>
  <c r="F780" i="6"/>
  <c r="D780" i="6"/>
  <c r="K780" i="6"/>
  <c r="I780" i="6"/>
  <c r="H780" i="6"/>
  <c r="J780" i="6"/>
  <c r="C781" i="6"/>
  <c r="A783" i="6"/>
  <c r="B782" i="6"/>
  <c r="O782" i="6" s="1"/>
  <c r="B783" i="7"/>
  <c r="O783" i="7" s="1"/>
  <c r="A784" i="7"/>
  <c r="B781" i="5"/>
  <c r="A782" i="5"/>
  <c r="B778" i="2"/>
  <c r="C778" i="2" s="1"/>
  <c r="A779" i="2"/>
  <c r="D777" i="2"/>
  <c r="G781" i="6" l="1"/>
  <c r="M781" i="6"/>
  <c r="N781" i="6" s="1"/>
  <c r="R783" i="7"/>
  <c r="U783" i="7" s="1"/>
  <c r="Q783" i="7"/>
  <c r="P783" i="7"/>
  <c r="S783" i="7" s="1"/>
  <c r="T783" i="7"/>
  <c r="V783" i="7" s="1"/>
  <c r="W783" i="7" s="1"/>
  <c r="X783" i="7" s="1"/>
  <c r="R782" i="6"/>
  <c r="Q782" i="6"/>
  <c r="P782" i="6"/>
  <c r="S782" i="6" s="1"/>
  <c r="T782" i="6"/>
  <c r="V782" i="6" s="1"/>
  <c r="W782" i="6" s="1"/>
  <c r="X782" i="6" s="1"/>
  <c r="C781" i="5"/>
  <c r="D781" i="5"/>
  <c r="T781" i="6"/>
  <c r="V781" i="6" s="1"/>
  <c r="W781" i="6" s="1"/>
  <c r="X781" i="6" s="1"/>
  <c r="H781" i="7"/>
  <c r="K781" i="7" s="1"/>
  <c r="M781" i="7" s="1"/>
  <c r="N781" i="7" s="1"/>
  <c r="L781" i="7"/>
  <c r="I781" i="7"/>
  <c r="L780" i="7"/>
  <c r="J780" i="7"/>
  <c r="K780" i="7"/>
  <c r="M780" i="7" s="1"/>
  <c r="N780" i="7" s="1"/>
  <c r="C783" i="7"/>
  <c r="G783" i="7" s="1"/>
  <c r="D782" i="7"/>
  <c r="F782" i="7" s="1"/>
  <c r="E782" i="7"/>
  <c r="L781" i="6"/>
  <c r="F781" i="6"/>
  <c r="D781" i="6"/>
  <c r="K781" i="6"/>
  <c r="H781" i="6"/>
  <c r="I781" i="6"/>
  <c r="E781" i="6"/>
  <c r="C782" i="6"/>
  <c r="J781" i="6"/>
  <c r="A784" i="6"/>
  <c r="B783" i="6"/>
  <c r="O783" i="6" s="1"/>
  <c r="B784" i="7"/>
  <c r="O784" i="7" s="1"/>
  <c r="A785" i="7"/>
  <c r="A783" i="5"/>
  <c r="B782" i="5"/>
  <c r="A780" i="2"/>
  <c r="B779" i="2"/>
  <c r="C779" i="2" s="1"/>
  <c r="D778" i="2"/>
  <c r="G782" i="6" l="1"/>
  <c r="M782" i="6"/>
  <c r="N782" i="6" s="1"/>
  <c r="C782" i="5"/>
  <c r="D782" i="5"/>
  <c r="U782" i="6"/>
  <c r="Q784" i="7"/>
  <c r="R784" i="7"/>
  <c r="U784" i="7" s="1"/>
  <c r="P784" i="7"/>
  <c r="S784" i="7" s="1"/>
  <c r="R783" i="6"/>
  <c r="U783" i="6" s="1"/>
  <c r="Q783" i="6"/>
  <c r="P783" i="6"/>
  <c r="S783" i="6" s="1"/>
  <c r="J781" i="7"/>
  <c r="I782" i="7"/>
  <c r="H782" i="7"/>
  <c r="L782" i="7" s="1"/>
  <c r="D783" i="7"/>
  <c r="F783" i="7" s="1"/>
  <c r="E783" i="7"/>
  <c r="C784" i="7"/>
  <c r="G784" i="7" s="1"/>
  <c r="L782" i="6"/>
  <c r="F782" i="6"/>
  <c r="D782" i="6"/>
  <c r="K782" i="6"/>
  <c r="H782" i="6"/>
  <c r="E782" i="6"/>
  <c r="I782" i="6"/>
  <c r="J782" i="6"/>
  <c r="C783" i="6"/>
  <c r="A785" i="6"/>
  <c r="B784" i="6"/>
  <c r="O784" i="6" s="1"/>
  <c r="B785" i="7"/>
  <c r="O785" i="7" s="1"/>
  <c r="A786" i="7"/>
  <c r="A784" i="5"/>
  <c r="B783" i="5"/>
  <c r="D779" i="2"/>
  <c r="B780" i="2"/>
  <c r="C780" i="2" s="1"/>
  <c r="A781" i="2"/>
  <c r="P784" i="6" l="1"/>
  <c r="S784" i="6" s="1"/>
  <c r="R784" i="6"/>
  <c r="T784" i="6" s="1"/>
  <c r="V784" i="6" s="1"/>
  <c r="W784" i="6" s="1"/>
  <c r="X784" i="6" s="1"/>
  <c r="Q784" i="6"/>
  <c r="U784" i="6"/>
  <c r="T783" i="6"/>
  <c r="V783" i="6" s="1"/>
  <c r="W783" i="6" s="1"/>
  <c r="X783" i="6" s="1"/>
  <c r="T784" i="7"/>
  <c r="V784" i="7" s="1"/>
  <c r="W784" i="7" s="1"/>
  <c r="X784" i="7" s="1"/>
  <c r="C783" i="5"/>
  <c r="D783" i="5"/>
  <c r="G783" i="6"/>
  <c r="M783" i="6"/>
  <c r="N783" i="6" s="1"/>
  <c r="P785" i="7"/>
  <c r="S785" i="7" s="1"/>
  <c r="R785" i="7"/>
  <c r="U785" i="7" s="1"/>
  <c r="Q785" i="7"/>
  <c r="T785" i="7" s="1"/>
  <c r="V785" i="7" s="1"/>
  <c r="W785" i="7" s="1"/>
  <c r="X785" i="7" s="1"/>
  <c r="I783" i="7"/>
  <c r="H783" i="7"/>
  <c r="J782" i="7"/>
  <c r="K782" i="7"/>
  <c r="M782" i="7" s="1"/>
  <c r="N782" i="7" s="1"/>
  <c r="C785" i="7"/>
  <c r="G785" i="7" s="1"/>
  <c r="E784" i="7"/>
  <c r="D784" i="7"/>
  <c r="I783" i="6"/>
  <c r="H783" i="6"/>
  <c r="L783" i="6"/>
  <c r="F783" i="6"/>
  <c r="D783" i="6"/>
  <c r="K783" i="6"/>
  <c r="E783" i="6"/>
  <c r="J783" i="6"/>
  <c r="C784" i="6"/>
  <c r="E784" i="6"/>
  <c r="A786" i="6"/>
  <c r="B785" i="6"/>
  <c r="O785" i="6" s="1"/>
  <c r="B786" i="7"/>
  <c r="O786" i="7" s="1"/>
  <c r="A787" i="7"/>
  <c r="B784" i="5"/>
  <c r="A785" i="5"/>
  <c r="D780" i="2"/>
  <c r="A782" i="2"/>
  <c r="B781" i="2"/>
  <c r="C781" i="2" s="1"/>
  <c r="P785" i="6" l="1"/>
  <c r="S785" i="6" s="1"/>
  <c r="R785" i="6"/>
  <c r="T785" i="6" s="1"/>
  <c r="V785" i="6" s="1"/>
  <c r="W785" i="6" s="1"/>
  <c r="X785" i="6" s="1"/>
  <c r="Q785" i="6"/>
  <c r="U785" i="6"/>
  <c r="D784" i="5"/>
  <c r="C784" i="5"/>
  <c r="R786" i="7"/>
  <c r="T786" i="7" s="1"/>
  <c r="V786" i="7" s="1"/>
  <c r="W786" i="7" s="1"/>
  <c r="X786" i="7" s="1"/>
  <c r="P786" i="7"/>
  <c r="S786" i="7" s="1"/>
  <c r="Q786" i="7"/>
  <c r="U786" i="7"/>
  <c r="G784" i="6"/>
  <c r="M784" i="6"/>
  <c r="N784" i="6" s="1"/>
  <c r="F784" i="7"/>
  <c r="J783" i="7"/>
  <c r="L783" i="7"/>
  <c r="K783" i="7"/>
  <c r="M783" i="7" s="1"/>
  <c r="N783" i="7" s="1"/>
  <c r="C786" i="7"/>
  <c r="G786" i="7" s="1"/>
  <c r="E785" i="7"/>
  <c r="D785" i="7"/>
  <c r="F785" i="7" s="1"/>
  <c r="H784" i="6"/>
  <c r="I784" i="6"/>
  <c r="L784" i="6"/>
  <c r="F784" i="6"/>
  <c r="D784" i="6"/>
  <c r="K784" i="6"/>
  <c r="J784" i="6"/>
  <c r="C785" i="6"/>
  <c r="B786" i="6"/>
  <c r="O786" i="6" s="1"/>
  <c r="A787" i="6"/>
  <c r="B787" i="7"/>
  <c r="O787" i="7" s="1"/>
  <c r="A788" i="7"/>
  <c r="B785" i="5"/>
  <c r="A786" i="5"/>
  <c r="B782" i="2"/>
  <c r="C782" i="2" s="1"/>
  <c r="A783" i="2"/>
  <c r="D781" i="2"/>
  <c r="P786" i="6" l="1"/>
  <c r="S786" i="6" s="1"/>
  <c r="R786" i="6"/>
  <c r="Q786" i="6"/>
  <c r="T786" i="6" s="1"/>
  <c r="V786" i="6" s="1"/>
  <c r="W786" i="6" s="1"/>
  <c r="X786" i="6" s="1"/>
  <c r="D785" i="5"/>
  <c r="C785" i="5"/>
  <c r="N785" i="6"/>
  <c r="G785" i="6"/>
  <c r="M785" i="6"/>
  <c r="P787" i="7"/>
  <c r="S787" i="7"/>
  <c r="R787" i="7"/>
  <c r="T787" i="7" s="1"/>
  <c r="V787" i="7" s="1"/>
  <c r="W787" i="7" s="1"/>
  <c r="X787" i="7" s="1"/>
  <c r="Q787" i="7"/>
  <c r="H785" i="7"/>
  <c r="L785" i="7" s="1"/>
  <c r="I785" i="7"/>
  <c r="I784" i="7"/>
  <c r="H784" i="7"/>
  <c r="C787" i="7"/>
  <c r="G787" i="7" s="1"/>
  <c r="E786" i="7"/>
  <c r="D786" i="7"/>
  <c r="F786" i="7" s="1"/>
  <c r="I786" i="7" s="1"/>
  <c r="L785" i="6"/>
  <c r="F785" i="6"/>
  <c r="D785" i="6"/>
  <c r="K785" i="6"/>
  <c r="I785" i="6"/>
  <c r="H785" i="6"/>
  <c r="J785" i="6"/>
  <c r="C786" i="6"/>
  <c r="E785" i="6"/>
  <c r="A788" i="6"/>
  <c r="B787" i="6"/>
  <c r="O787" i="6" s="1"/>
  <c r="B788" i="7"/>
  <c r="O788" i="7" s="1"/>
  <c r="A789" i="7"/>
  <c r="A787" i="5"/>
  <c r="B786" i="5"/>
  <c r="D782" i="2"/>
  <c r="A784" i="2"/>
  <c r="B783" i="2"/>
  <c r="C783" i="2" s="1"/>
  <c r="U787" i="7" l="1"/>
  <c r="G786" i="6"/>
  <c r="M786" i="6"/>
  <c r="N786" i="6" s="1"/>
  <c r="U786" i="6"/>
  <c r="R788" i="7"/>
  <c r="U788" i="7" s="1"/>
  <c r="Q788" i="7"/>
  <c r="T788" i="7" s="1"/>
  <c r="V788" i="7" s="1"/>
  <c r="W788" i="7" s="1"/>
  <c r="X788" i="7" s="1"/>
  <c r="P788" i="7"/>
  <c r="S788" i="7" s="1"/>
  <c r="C786" i="5"/>
  <c r="D786" i="5"/>
  <c r="Q787" i="6"/>
  <c r="P787" i="6"/>
  <c r="S787" i="6" s="1"/>
  <c r="R787" i="6"/>
  <c r="T787" i="6" s="1"/>
  <c r="V787" i="6" s="1"/>
  <c r="W787" i="6" s="1"/>
  <c r="X787" i="6" s="1"/>
  <c r="U787" i="6"/>
  <c r="H786" i="7"/>
  <c r="J786" i="7" s="1"/>
  <c r="K786" i="7"/>
  <c r="M786" i="7" s="1"/>
  <c r="N786" i="7" s="1"/>
  <c r="K784" i="7"/>
  <c r="M784" i="7" s="1"/>
  <c r="N784" i="7" s="1"/>
  <c r="J784" i="7"/>
  <c r="L784" i="7"/>
  <c r="J785" i="7"/>
  <c r="K785" i="7"/>
  <c r="M785" i="7" s="1"/>
  <c r="N785" i="7" s="1"/>
  <c r="C788" i="7"/>
  <c r="G788" i="7" s="1"/>
  <c r="E787" i="7"/>
  <c r="D787" i="7"/>
  <c r="F787" i="7" s="1"/>
  <c r="H786" i="6"/>
  <c r="L786" i="6"/>
  <c r="F786" i="6"/>
  <c r="D786" i="6"/>
  <c r="K786" i="6"/>
  <c r="J786" i="6"/>
  <c r="C787" i="6"/>
  <c r="E786" i="6"/>
  <c r="I786" i="6"/>
  <c r="A789" i="6"/>
  <c r="B788" i="6"/>
  <c r="O788" i="6" s="1"/>
  <c r="B789" i="7"/>
  <c r="O789" i="7" s="1"/>
  <c r="A790" i="7"/>
  <c r="A788" i="5"/>
  <c r="B787" i="5"/>
  <c r="B784" i="2"/>
  <c r="C784" i="2" s="1"/>
  <c r="A785" i="2"/>
  <c r="D783" i="2"/>
  <c r="Q789" i="7" l="1"/>
  <c r="R789" i="7"/>
  <c r="T789" i="7" s="1"/>
  <c r="V789" i="7" s="1"/>
  <c r="W789" i="7" s="1"/>
  <c r="X789" i="7" s="1"/>
  <c r="P789" i="7"/>
  <c r="S789" i="7" s="1"/>
  <c r="U789" i="7" s="1"/>
  <c r="C787" i="5"/>
  <c r="D787" i="5"/>
  <c r="N787" i="6"/>
  <c r="G787" i="6"/>
  <c r="M787" i="6"/>
  <c r="R788" i="6"/>
  <c r="T788" i="6" s="1"/>
  <c r="V788" i="6" s="1"/>
  <c r="W788" i="6" s="1"/>
  <c r="X788" i="6" s="1"/>
  <c r="Q788" i="6"/>
  <c r="P788" i="6"/>
  <c r="S788" i="6" s="1"/>
  <c r="I787" i="7"/>
  <c r="H787" i="7"/>
  <c r="J787" i="7" s="1"/>
  <c r="L786" i="7"/>
  <c r="C789" i="7"/>
  <c r="G789" i="7" s="1"/>
  <c r="D788" i="7"/>
  <c r="F788" i="7" s="1"/>
  <c r="E788" i="7"/>
  <c r="J787" i="6"/>
  <c r="L787" i="6"/>
  <c r="F787" i="6"/>
  <c r="D787" i="6"/>
  <c r="K787" i="6"/>
  <c r="E787" i="6"/>
  <c r="I787" i="6"/>
  <c r="H787" i="6"/>
  <c r="C788" i="6"/>
  <c r="A790" i="6"/>
  <c r="B789" i="6"/>
  <c r="O789" i="6" s="1"/>
  <c r="B790" i="7"/>
  <c r="O790" i="7" s="1"/>
  <c r="A791" i="7"/>
  <c r="B788" i="5"/>
  <c r="A789" i="5"/>
  <c r="A786" i="2"/>
  <c r="B785" i="2"/>
  <c r="C785" i="2" s="1"/>
  <c r="D784" i="2"/>
  <c r="R790" i="7" l="1"/>
  <c r="P790" i="7"/>
  <c r="S790" i="7" s="1"/>
  <c r="Q790" i="7"/>
  <c r="U790" i="7" s="1"/>
  <c r="T790" i="7"/>
  <c r="V790" i="7" s="1"/>
  <c r="W790" i="7" s="1"/>
  <c r="X790" i="7" s="1"/>
  <c r="C788" i="5"/>
  <c r="D788" i="5"/>
  <c r="Q789" i="6"/>
  <c r="T789" i="6" s="1"/>
  <c r="V789" i="6" s="1"/>
  <c r="W789" i="6" s="1"/>
  <c r="X789" i="6" s="1"/>
  <c r="P789" i="6"/>
  <c r="S789" i="6" s="1"/>
  <c r="R789" i="6"/>
  <c r="N788" i="6"/>
  <c r="G788" i="6"/>
  <c r="M788" i="6"/>
  <c r="U788" i="6"/>
  <c r="L787" i="7"/>
  <c r="K787" i="7"/>
  <c r="M787" i="7" s="1"/>
  <c r="N787" i="7" s="1"/>
  <c r="I788" i="7"/>
  <c r="H788" i="7"/>
  <c r="L788" i="7" s="1"/>
  <c r="C790" i="7"/>
  <c r="G790" i="7" s="1"/>
  <c r="D789" i="7"/>
  <c r="F789" i="7" s="1"/>
  <c r="E789" i="7"/>
  <c r="L788" i="6"/>
  <c r="F788" i="6"/>
  <c r="D788" i="6"/>
  <c r="K788" i="6"/>
  <c r="H788" i="6"/>
  <c r="I788" i="6"/>
  <c r="E788" i="6"/>
  <c r="J788" i="6"/>
  <c r="C789" i="6"/>
  <c r="A791" i="6"/>
  <c r="B790" i="6"/>
  <c r="O790" i="6" s="1"/>
  <c r="B791" i="7"/>
  <c r="O791" i="7" s="1"/>
  <c r="A792" i="7"/>
  <c r="B789" i="5"/>
  <c r="A790" i="5"/>
  <c r="D785" i="2"/>
  <c r="B786" i="2"/>
  <c r="C786" i="2" s="1"/>
  <c r="A787" i="2"/>
  <c r="C789" i="5" l="1"/>
  <c r="D789" i="5"/>
  <c r="N789" i="6"/>
  <c r="G789" i="6"/>
  <c r="M789" i="6"/>
  <c r="R791" i="7"/>
  <c r="T791" i="7" s="1"/>
  <c r="V791" i="7" s="1"/>
  <c r="W791" i="7" s="1"/>
  <c r="X791" i="7" s="1"/>
  <c r="Q791" i="7"/>
  <c r="P791" i="7"/>
  <c r="S791" i="7" s="1"/>
  <c r="U791" i="7" s="1"/>
  <c r="U789" i="6"/>
  <c r="P790" i="6"/>
  <c r="S790" i="6" s="1"/>
  <c r="U790" i="6" s="1"/>
  <c r="R790" i="6"/>
  <c r="Q790" i="6"/>
  <c r="T790" i="6"/>
  <c r="V790" i="6" s="1"/>
  <c r="W790" i="6" s="1"/>
  <c r="X790" i="6" s="1"/>
  <c r="I789" i="7"/>
  <c r="H789" i="7"/>
  <c r="K788" i="7"/>
  <c r="M788" i="7" s="1"/>
  <c r="N788" i="7" s="1"/>
  <c r="J788" i="7"/>
  <c r="D790" i="7"/>
  <c r="F790" i="7" s="1"/>
  <c r="E790" i="7"/>
  <c r="C791" i="7"/>
  <c r="G791" i="7" s="1"/>
  <c r="E789" i="6"/>
  <c r="I789" i="6"/>
  <c r="L789" i="6"/>
  <c r="F789" i="6"/>
  <c r="D789" i="6"/>
  <c r="K789" i="6"/>
  <c r="H789" i="6"/>
  <c r="C790" i="6"/>
  <c r="J789" i="6"/>
  <c r="A792" i="6"/>
  <c r="B791" i="6"/>
  <c r="O791" i="6" s="1"/>
  <c r="B792" i="7"/>
  <c r="O792" i="7" s="1"/>
  <c r="A793" i="7"/>
  <c r="A791" i="5"/>
  <c r="B790" i="5"/>
  <c r="D786" i="2"/>
  <c r="A788" i="2"/>
  <c r="B787" i="2"/>
  <c r="C787" i="2" s="1"/>
  <c r="G790" i="6" l="1"/>
  <c r="M790" i="6"/>
  <c r="N790" i="6" s="1"/>
  <c r="C790" i="5"/>
  <c r="D790" i="5"/>
  <c r="Q792" i="7"/>
  <c r="P792" i="7"/>
  <c r="S792" i="7" s="1"/>
  <c r="R792" i="7"/>
  <c r="U792" i="7" s="1"/>
  <c r="Q791" i="6"/>
  <c r="P791" i="6"/>
  <c r="S791" i="6" s="1"/>
  <c r="T791" i="6" s="1"/>
  <c r="V791" i="6" s="1"/>
  <c r="W791" i="6" s="1"/>
  <c r="X791" i="6" s="1"/>
  <c r="R791" i="6"/>
  <c r="U791" i="6" s="1"/>
  <c r="H790" i="7"/>
  <c r="I790" i="7"/>
  <c r="K789" i="7"/>
  <c r="M789" i="7" s="1"/>
  <c r="N789" i="7" s="1"/>
  <c r="J789" i="7"/>
  <c r="L789" i="7"/>
  <c r="C792" i="7"/>
  <c r="G792" i="7" s="1"/>
  <c r="D791" i="7"/>
  <c r="F791" i="7" s="1"/>
  <c r="E791" i="7"/>
  <c r="L790" i="6"/>
  <c r="F790" i="6"/>
  <c r="D790" i="6"/>
  <c r="K790" i="6"/>
  <c r="E790" i="6"/>
  <c r="I790" i="6"/>
  <c r="J790" i="6"/>
  <c r="H790" i="6"/>
  <c r="C791" i="6"/>
  <c r="A793" i="6"/>
  <c r="B792" i="6"/>
  <c r="O792" i="6" s="1"/>
  <c r="B793" i="7"/>
  <c r="O793" i="7" s="1"/>
  <c r="A794" i="7"/>
  <c r="A792" i="5"/>
  <c r="B791" i="5"/>
  <c r="D787" i="2"/>
  <c r="B788" i="2"/>
  <c r="C788" i="2" s="1"/>
  <c r="A789" i="2"/>
  <c r="Q793" i="7" l="1"/>
  <c r="P793" i="7"/>
  <c r="S793" i="7" s="1"/>
  <c r="R793" i="7"/>
  <c r="T793" i="7" s="1"/>
  <c r="V793" i="7" s="1"/>
  <c r="W793" i="7" s="1"/>
  <c r="X793" i="7" s="1"/>
  <c r="U793" i="7"/>
  <c r="D791" i="5"/>
  <c r="C791" i="5"/>
  <c r="R792" i="6"/>
  <c r="U792" i="6" s="1"/>
  <c r="Q792" i="6"/>
  <c r="P792" i="6"/>
  <c r="S792" i="6"/>
  <c r="T792" i="6"/>
  <c r="V792" i="6" s="1"/>
  <c r="W792" i="6" s="1"/>
  <c r="X792" i="6" s="1"/>
  <c r="T792" i="7"/>
  <c r="V792" i="7" s="1"/>
  <c r="W792" i="7" s="1"/>
  <c r="X792" i="7" s="1"/>
  <c r="G791" i="6"/>
  <c r="M791" i="6"/>
  <c r="N791" i="6" s="1"/>
  <c r="I791" i="7"/>
  <c r="H791" i="7"/>
  <c r="K791" i="7" s="1"/>
  <c r="M791" i="7" s="1"/>
  <c r="N791" i="7" s="1"/>
  <c r="K790" i="7"/>
  <c r="M790" i="7" s="1"/>
  <c r="N790" i="7" s="1"/>
  <c r="J790" i="7"/>
  <c r="L790" i="7"/>
  <c r="E792" i="7"/>
  <c r="D792" i="7"/>
  <c r="F792" i="7" s="1"/>
  <c r="I792" i="7" s="1"/>
  <c r="C793" i="7"/>
  <c r="G793" i="7" s="1"/>
  <c r="L791" i="6"/>
  <c r="F791" i="6"/>
  <c r="D791" i="6"/>
  <c r="K791" i="6"/>
  <c r="H791" i="6"/>
  <c r="E791" i="6"/>
  <c r="I791" i="6"/>
  <c r="J791" i="6"/>
  <c r="C792" i="6"/>
  <c r="A794" i="6"/>
  <c r="B793" i="6"/>
  <c r="O793" i="6" s="1"/>
  <c r="B794" i="7"/>
  <c r="O794" i="7" s="1"/>
  <c r="A795" i="7"/>
  <c r="B792" i="5"/>
  <c r="A793" i="5"/>
  <c r="A790" i="2"/>
  <c r="B789" i="2"/>
  <c r="C789" i="2" s="1"/>
  <c r="D788" i="2"/>
  <c r="P794" i="7" l="1"/>
  <c r="S794" i="7" s="1"/>
  <c r="Q794" i="7"/>
  <c r="R794" i="7"/>
  <c r="T794" i="7" s="1"/>
  <c r="V794" i="7" s="1"/>
  <c r="W794" i="7" s="1"/>
  <c r="X794" i="7" s="1"/>
  <c r="U794" i="7"/>
  <c r="Q793" i="6"/>
  <c r="P793" i="6"/>
  <c r="S793" i="6" s="1"/>
  <c r="R793" i="6"/>
  <c r="U793" i="6" s="1"/>
  <c r="C792" i="5"/>
  <c r="D792" i="5"/>
  <c r="G792" i="6"/>
  <c r="M792" i="6"/>
  <c r="N792" i="6" s="1"/>
  <c r="J791" i="7"/>
  <c r="L791" i="7"/>
  <c r="H792" i="7"/>
  <c r="L792" i="7" s="1"/>
  <c r="C794" i="7"/>
  <c r="G794" i="7" s="1"/>
  <c r="E793" i="7"/>
  <c r="D793" i="7"/>
  <c r="F793" i="7" s="1"/>
  <c r="L792" i="6"/>
  <c r="F792" i="6"/>
  <c r="D792" i="6"/>
  <c r="K792" i="6"/>
  <c r="E792" i="6"/>
  <c r="H792" i="6"/>
  <c r="I792" i="6"/>
  <c r="C793" i="6"/>
  <c r="J792" i="6"/>
  <c r="A795" i="6"/>
  <c r="B794" i="6"/>
  <c r="O794" i="6" s="1"/>
  <c r="B795" i="7"/>
  <c r="O795" i="7" s="1"/>
  <c r="A796" i="7"/>
  <c r="B793" i="5"/>
  <c r="A794" i="5"/>
  <c r="D789" i="2"/>
  <c r="A791" i="2"/>
  <c r="B790" i="2"/>
  <c r="C790" i="2" s="1"/>
  <c r="Q794" i="6" l="1"/>
  <c r="P794" i="6"/>
  <c r="S794" i="6" s="1"/>
  <c r="R794" i="6"/>
  <c r="U794" i="6" s="1"/>
  <c r="C793" i="5"/>
  <c r="D793" i="5"/>
  <c r="T793" i="6"/>
  <c r="V793" i="6" s="1"/>
  <c r="W793" i="6" s="1"/>
  <c r="X793" i="6" s="1"/>
  <c r="P795" i="7"/>
  <c r="S795" i="7"/>
  <c r="R795" i="7"/>
  <c r="U795" i="7" s="1"/>
  <c r="Q795" i="7"/>
  <c r="N793" i="6"/>
  <c r="G793" i="6"/>
  <c r="M793" i="6"/>
  <c r="H793" i="7"/>
  <c r="L793" i="7" s="1"/>
  <c r="I793" i="7"/>
  <c r="K792" i="7"/>
  <c r="M792" i="7" s="1"/>
  <c r="N792" i="7" s="1"/>
  <c r="J792" i="7"/>
  <c r="C795" i="7"/>
  <c r="G795" i="7" s="1"/>
  <c r="E794" i="7"/>
  <c r="D794" i="7"/>
  <c r="J793" i="6"/>
  <c r="I793" i="6"/>
  <c r="E793" i="6"/>
  <c r="H793" i="6"/>
  <c r="L793" i="6"/>
  <c r="F793" i="6"/>
  <c r="D793" i="6"/>
  <c r="K793" i="6"/>
  <c r="C794" i="6"/>
  <c r="A796" i="6"/>
  <c r="B795" i="6"/>
  <c r="O795" i="6" s="1"/>
  <c r="B796" i="7"/>
  <c r="O796" i="7" s="1"/>
  <c r="A797" i="7"/>
  <c r="A795" i="5"/>
  <c r="B794" i="5"/>
  <c r="A792" i="2"/>
  <c r="B791" i="2"/>
  <c r="C791" i="2" s="1"/>
  <c r="D790" i="2"/>
  <c r="T794" i="6" l="1"/>
  <c r="V794" i="6" s="1"/>
  <c r="W794" i="6" s="1"/>
  <c r="X794" i="6" s="1"/>
  <c r="R796" i="7"/>
  <c r="Q796" i="7"/>
  <c r="P796" i="7"/>
  <c r="S796" i="7" s="1"/>
  <c r="U796" i="7" s="1"/>
  <c r="R795" i="6"/>
  <c r="Q795" i="6"/>
  <c r="P795" i="6"/>
  <c r="S795" i="6" s="1"/>
  <c r="T795" i="7"/>
  <c r="V795" i="7" s="1"/>
  <c r="W795" i="7" s="1"/>
  <c r="X795" i="7" s="1"/>
  <c r="D794" i="5"/>
  <c r="C794" i="5"/>
  <c r="G794" i="6"/>
  <c r="M794" i="6"/>
  <c r="N794" i="6" s="1"/>
  <c r="F794" i="7"/>
  <c r="K793" i="7"/>
  <c r="M793" i="7" s="1"/>
  <c r="N793" i="7" s="1"/>
  <c r="J793" i="7"/>
  <c r="D795" i="7"/>
  <c r="F795" i="7" s="1"/>
  <c r="E795" i="7"/>
  <c r="C796" i="7"/>
  <c r="G796" i="7" s="1"/>
  <c r="H794" i="6"/>
  <c r="E794" i="6"/>
  <c r="L794" i="6"/>
  <c r="F794" i="6"/>
  <c r="D794" i="6"/>
  <c r="K794" i="6"/>
  <c r="I794" i="6"/>
  <c r="J794" i="6"/>
  <c r="C795" i="6"/>
  <c r="A797" i="6"/>
  <c r="B796" i="6"/>
  <c r="O796" i="6" s="1"/>
  <c r="B797" i="7"/>
  <c r="O797" i="7" s="1"/>
  <c r="A798" i="7"/>
  <c r="A796" i="5"/>
  <c r="B795" i="5"/>
  <c r="D791" i="2"/>
  <c r="B792" i="2"/>
  <c r="C792" i="2" s="1"/>
  <c r="A793" i="2"/>
  <c r="G795" i="6" l="1"/>
  <c r="M795" i="6"/>
  <c r="N795" i="6" s="1"/>
  <c r="U795" i="6"/>
  <c r="Q797" i="7"/>
  <c r="R797" i="7"/>
  <c r="T797" i="7" s="1"/>
  <c r="V797" i="7" s="1"/>
  <c r="W797" i="7" s="1"/>
  <c r="X797" i="7" s="1"/>
  <c r="P797" i="7"/>
  <c r="S797" i="7" s="1"/>
  <c r="U797" i="7" s="1"/>
  <c r="T795" i="6"/>
  <c r="V795" i="6" s="1"/>
  <c r="W795" i="6" s="1"/>
  <c r="X795" i="6" s="1"/>
  <c r="T796" i="7"/>
  <c r="V796" i="7" s="1"/>
  <c r="W796" i="7" s="1"/>
  <c r="X796" i="7" s="1"/>
  <c r="D795" i="5"/>
  <c r="C795" i="5"/>
  <c r="Q796" i="6"/>
  <c r="P796" i="6"/>
  <c r="S796" i="6" s="1"/>
  <c r="R796" i="6"/>
  <c r="I794" i="7"/>
  <c r="H794" i="7"/>
  <c r="H795" i="7"/>
  <c r="L795" i="7" s="1"/>
  <c r="I795" i="7"/>
  <c r="C797" i="7"/>
  <c r="G797" i="7" s="1"/>
  <c r="E796" i="7"/>
  <c r="D796" i="7"/>
  <c r="F796" i="7" s="1"/>
  <c r="I796" i="7" s="1"/>
  <c r="E795" i="6"/>
  <c r="H795" i="6"/>
  <c r="L795" i="6"/>
  <c r="F795" i="6"/>
  <c r="D795" i="6"/>
  <c r="K795" i="6"/>
  <c r="C796" i="6"/>
  <c r="I795" i="6"/>
  <c r="J795" i="6"/>
  <c r="A798" i="6"/>
  <c r="B797" i="6"/>
  <c r="O797" i="6" s="1"/>
  <c r="B798" i="7"/>
  <c r="O798" i="7" s="1"/>
  <c r="A799" i="7"/>
  <c r="B796" i="5"/>
  <c r="A797" i="5"/>
  <c r="D792" i="2"/>
  <c r="B793" i="2"/>
  <c r="C793" i="2" s="1"/>
  <c r="A794" i="2"/>
  <c r="U796" i="6" l="1"/>
  <c r="T796" i="6"/>
  <c r="V796" i="6" s="1"/>
  <c r="W796" i="6" s="1"/>
  <c r="X796" i="6" s="1"/>
  <c r="C796" i="5"/>
  <c r="D796" i="5"/>
  <c r="P798" i="7"/>
  <c r="S798" i="7" s="1"/>
  <c r="Q798" i="7"/>
  <c r="R798" i="7"/>
  <c r="U798" i="7" s="1"/>
  <c r="T798" i="7"/>
  <c r="V798" i="7" s="1"/>
  <c r="W798" i="7" s="1"/>
  <c r="X798" i="7" s="1"/>
  <c r="R797" i="6"/>
  <c r="U797" i="6" s="1"/>
  <c r="Q797" i="6"/>
  <c r="P797" i="6"/>
  <c r="S797" i="6" s="1"/>
  <c r="T797" i="6" s="1"/>
  <c r="V797" i="6" s="1"/>
  <c r="W797" i="6" s="1"/>
  <c r="X797" i="6" s="1"/>
  <c r="N796" i="6"/>
  <c r="G796" i="6"/>
  <c r="M796" i="6"/>
  <c r="K795" i="7"/>
  <c r="M795" i="7" s="1"/>
  <c r="N795" i="7" s="1"/>
  <c r="H796" i="7"/>
  <c r="J796" i="7" s="1"/>
  <c r="J795" i="7"/>
  <c r="J794" i="7"/>
  <c r="L794" i="7"/>
  <c r="K794" i="7"/>
  <c r="M794" i="7" s="1"/>
  <c r="N794" i="7" s="1"/>
  <c r="K796" i="7"/>
  <c r="M796" i="7" s="1"/>
  <c r="N796" i="7" s="1"/>
  <c r="D797" i="7"/>
  <c r="F797" i="7" s="1"/>
  <c r="E797" i="7"/>
  <c r="C798" i="7"/>
  <c r="G798" i="7" s="1"/>
  <c r="L796" i="6"/>
  <c r="F796" i="6"/>
  <c r="D796" i="6"/>
  <c r="K796" i="6"/>
  <c r="E796" i="6"/>
  <c r="I796" i="6"/>
  <c r="H796" i="6"/>
  <c r="J796" i="6"/>
  <c r="C797" i="6"/>
  <c r="A799" i="6"/>
  <c r="B798" i="6"/>
  <c r="O798" i="6" s="1"/>
  <c r="B799" i="7"/>
  <c r="O799" i="7" s="1"/>
  <c r="A800" i="7"/>
  <c r="B797" i="5"/>
  <c r="A798" i="5"/>
  <c r="D793" i="2"/>
  <c r="B794" i="2"/>
  <c r="C794" i="2" s="1"/>
  <c r="A795" i="2"/>
  <c r="G797" i="6" l="1"/>
  <c r="M797" i="6"/>
  <c r="P799" i="7"/>
  <c r="S799" i="7"/>
  <c r="T799" i="7" s="1"/>
  <c r="V799" i="7" s="1"/>
  <c r="W799" i="7" s="1"/>
  <c r="X799" i="7" s="1"/>
  <c r="R799" i="7"/>
  <c r="Q799" i="7"/>
  <c r="U799" i="7"/>
  <c r="R798" i="6"/>
  <c r="Q798" i="6"/>
  <c r="P798" i="6"/>
  <c r="S798" i="6" s="1"/>
  <c r="U798" i="6"/>
  <c r="C797" i="5"/>
  <c r="D797" i="5"/>
  <c r="L796" i="7"/>
  <c r="I797" i="7"/>
  <c r="H797" i="7"/>
  <c r="C799" i="7"/>
  <c r="G799" i="7" s="1"/>
  <c r="E798" i="7"/>
  <c r="D798" i="7"/>
  <c r="F798" i="7" s="1"/>
  <c r="E797" i="6"/>
  <c r="N797" i="6"/>
  <c r="L797" i="6"/>
  <c r="F797" i="6"/>
  <c r="D797" i="6"/>
  <c r="K797" i="6"/>
  <c r="H797" i="6"/>
  <c r="I797" i="6"/>
  <c r="J797" i="6"/>
  <c r="C798" i="6"/>
  <c r="A800" i="6"/>
  <c r="B799" i="6"/>
  <c r="O799" i="6" s="1"/>
  <c r="B800" i="7"/>
  <c r="O800" i="7" s="1"/>
  <c r="A801" i="7"/>
  <c r="A799" i="5"/>
  <c r="B798" i="5"/>
  <c r="A796" i="2"/>
  <c r="B795" i="2"/>
  <c r="C795" i="2" s="1"/>
  <c r="D794" i="2"/>
  <c r="R799" i="6" l="1"/>
  <c r="Q799" i="6"/>
  <c r="P799" i="6"/>
  <c r="S799" i="6" s="1"/>
  <c r="U799" i="6" s="1"/>
  <c r="G798" i="6"/>
  <c r="M798" i="6"/>
  <c r="N798" i="6" s="1"/>
  <c r="T798" i="6"/>
  <c r="V798" i="6" s="1"/>
  <c r="W798" i="6" s="1"/>
  <c r="X798" i="6" s="1"/>
  <c r="D798" i="5"/>
  <c r="C798" i="5"/>
  <c r="P800" i="7"/>
  <c r="S800" i="7" s="1"/>
  <c r="T800" i="7" s="1"/>
  <c r="V800" i="7" s="1"/>
  <c r="W800" i="7" s="1"/>
  <c r="X800" i="7" s="1"/>
  <c r="R800" i="7"/>
  <c r="Q800" i="7"/>
  <c r="U800" i="7"/>
  <c r="H798" i="7"/>
  <c r="I798" i="7"/>
  <c r="J797" i="7"/>
  <c r="L797" i="7"/>
  <c r="K797" i="7"/>
  <c r="M797" i="7" s="1"/>
  <c r="N797" i="7" s="1"/>
  <c r="C800" i="7"/>
  <c r="G800" i="7" s="1"/>
  <c r="D799" i="7"/>
  <c r="E799" i="7"/>
  <c r="L798" i="6"/>
  <c r="F798" i="6"/>
  <c r="D798" i="6"/>
  <c r="K798" i="6"/>
  <c r="I798" i="6"/>
  <c r="H798" i="6"/>
  <c r="C799" i="6"/>
  <c r="J798" i="6"/>
  <c r="E798" i="6"/>
  <c r="A801" i="6"/>
  <c r="B800" i="6"/>
  <c r="O800" i="6" s="1"/>
  <c r="B801" i="7"/>
  <c r="O801" i="7" s="1"/>
  <c r="A802" i="7"/>
  <c r="A800" i="5"/>
  <c r="B799" i="5"/>
  <c r="D795" i="2"/>
  <c r="B796" i="2"/>
  <c r="C796" i="2" s="1"/>
  <c r="A797" i="2"/>
  <c r="T799" i="6" l="1"/>
  <c r="V799" i="6" s="1"/>
  <c r="W799" i="6" s="1"/>
  <c r="X799" i="6" s="1"/>
  <c r="R800" i="6"/>
  <c r="T800" i="6" s="1"/>
  <c r="V800" i="6" s="1"/>
  <c r="W800" i="6" s="1"/>
  <c r="X800" i="6" s="1"/>
  <c r="Q800" i="6"/>
  <c r="U800" i="6" s="1"/>
  <c r="P800" i="6"/>
  <c r="S800" i="6" s="1"/>
  <c r="G799" i="6"/>
  <c r="M799" i="6"/>
  <c r="N799" i="6" s="1"/>
  <c r="C799" i="5"/>
  <c r="D799" i="5"/>
  <c r="I799" i="6"/>
  <c r="Q801" i="7"/>
  <c r="R801" i="7"/>
  <c r="U801" i="7" s="1"/>
  <c r="P801" i="7"/>
  <c r="S801" i="7" s="1"/>
  <c r="T801" i="7"/>
  <c r="V801" i="7" s="1"/>
  <c r="W801" i="7" s="1"/>
  <c r="X801" i="7" s="1"/>
  <c r="F799" i="7"/>
  <c r="K798" i="7"/>
  <c r="M798" i="7" s="1"/>
  <c r="N798" i="7" s="1"/>
  <c r="L798" i="7"/>
  <c r="J798" i="7"/>
  <c r="C801" i="7"/>
  <c r="G801" i="7" s="1"/>
  <c r="E800" i="7"/>
  <c r="D800" i="7"/>
  <c r="F800" i="7" s="1"/>
  <c r="L799" i="6"/>
  <c r="F799" i="6"/>
  <c r="D799" i="6"/>
  <c r="K799" i="6"/>
  <c r="E799" i="6"/>
  <c r="H799" i="6"/>
  <c r="J799" i="6"/>
  <c r="C800" i="6"/>
  <c r="A802" i="6"/>
  <c r="B801" i="6"/>
  <c r="O801" i="6" s="1"/>
  <c r="B802" i="7"/>
  <c r="O802" i="7" s="1"/>
  <c r="A803" i="7"/>
  <c r="B800" i="5"/>
  <c r="A801" i="5"/>
  <c r="B797" i="2"/>
  <c r="C797" i="2" s="1"/>
  <c r="A798" i="2"/>
  <c r="D796" i="2"/>
  <c r="G800" i="6" l="1"/>
  <c r="M800" i="6"/>
  <c r="N800" i="6" s="1"/>
  <c r="Q802" i="7"/>
  <c r="T802" i="7" s="1"/>
  <c r="V802" i="7" s="1"/>
  <c r="W802" i="7" s="1"/>
  <c r="X802" i="7" s="1"/>
  <c r="P802" i="7"/>
  <c r="S802" i="7" s="1"/>
  <c r="R802" i="7"/>
  <c r="U802" i="7"/>
  <c r="P801" i="6"/>
  <c r="S801" i="6" s="1"/>
  <c r="R801" i="6"/>
  <c r="T801" i="6" s="1"/>
  <c r="V801" i="6" s="1"/>
  <c r="W801" i="6" s="1"/>
  <c r="X801" i="6" s="1"/>
  <c r="Q801" i="6"/>
  <c r="U801" i="6"/>
  <c r="D800" i="5"/>
  <c r="C800" i="5"/>
  <c r="H800" i="7"/>
  <c r="L800" i="7" s="1"/>
  <c r="I800" i="7"/>
  <c r="I799" i="7"/>
  <c r="H799" i="7"/>
  <c r="C802" i="7"/>
  <c r="G802" i="7" s="1"/>
  <c r="E801" i="7"/>
  <c r="D801" i="7"/>
  <c r="F801" i="7" s="1"/>
  <c r="J800" i="6"/>
  <c r="L800" i="6"/>
  <c r="F800" i="6"/>
  <c r="D800" i="6"/>
  <c r="K800" i="6"/>
  <c r="E800" i="6"/>
  <c r="H800" i="6"/>
  <c r="I800" i="6"/>
  <c r="C801" i="6"/>
  <c r="A803" i="6"/>
  <c r="B802" i="6"/>
  <c r="O802" i="6" s="1"/>
  <c r="B803" i="7"/>
  <c r="O803" i="7" s="1"/>
  <c r="A804" i="7"/>
  <c r="B801" i="5"/>
  <c r="A802" i="5"/>
  <c r="D797" i="2"/>
  <c r="A799" i="2"/>
  <c r="B798" i="2"/>
  <c r="C798" i="2" s="1"/>
  <c r="G801" i="6" l="1"/>
  <c r="M801" i="6"/>
  <c r="N801" i="6" s="1"/>
  <c r="R803" i="7"/>
  <c r="U803" i="7" s="1"/>
  <c r="Q803" i="7"/>
  <c r="P803" i="7"/>
  <c r="S803" i="7" s="1"/>
  <c r="T803" i="7"/>
  <c r="V803" i="7" s="1"/>
  <c r="W803" i="7" s="1"/>
  <c r="X803" i="7" s="1"/>
  <c r="D801" i="5"/>
  <c r="C801" i="5"/>
  <c r="P802" i="6"/>
  <c r="S802" i="6" s="1"/>
  <c r="R802" i="6"/>
  <c r="U802" i="6" s="1"/>
  <c r="Q802" i="6"/>
  <c r="H801" i="7"/>
  <c r="I801" i="7"/>
  <c r="J799" i="7"/>
  <c r="K799" i="7"/>
  <c r="M799" i="7" s="1"/>
  <c r="N799" i="7" s="1"/>
  <c r="L799" i="7"/>
  <c r="J800" i="7"/>
  <c r="K800" i="7"/>
  <c r="M800" i="7" s="1"/>
  <c r="N800" i="7" s="1"/>
  <c r="C803" i="7"/>
  <c r="G803" i="7" s="1"/>
  <c r="E802" i="7"/>
  <c r="D802" i="7"/>
  <c r="I801" i="6"/>
  <c r="L801" i="6"/>
  <c r="F801" i="6"/>
  <c r="D801" i="6"/>
  <c r="K801" i="6"/>
  <c r="E801" i="6"/>
  <c r="H801" i="6"/>
  <c r="C802" i="6"/>
  <c r="J801" i="6"/>
  <c r="A804" i="6"/>
  <c r="B803" i="6"/>
  <c r="O803" i="6" s="1"/>
  <c r="B804" i="7"/>
  <c r="O804" i="7" s="1"/>
  <c r="A805" i="7"/>
  <c r="A803" i="5"/>
  <c r="B802" i="5"/>
  <c r="D798" i="2"/>
  <c r="A800" i="2"/>
  <c r="B799" i="2"/>
  <c r="C799" i="2" s="1"/>
  <c r="Q803" i="6" l="1"/>
  <c r="P803" i="6"/>
  <c r="S803" i="6" s="1"/>
  <c r="R803" i="6"/>
  <c r="U803" i="6" s="1"/>
  <c r="T802" i="6"/>
  <c r="V802" i="6" s="1"/>
  <c r="W802" i="6" s="1"/>
  <c r="X802" i="6" s="1"/>
  <c r="D802" i="5"/>
  <c r="C802" i="5"/>
  <c r="R804" i="7"/>
  <c r="P804" i="7"/>
  <c r="S804" i="7" s="1"/>
  <c r="T804" i="7" s="1"/>
  <c r="V804" i="7" s="1"/>
  <c r="W804" i="7" s="1"/>
  <c r="X804" i="7" s="1"/>
  <c r="Q804" i="7"/>
  <c r="U804" i="7" s="1"/>
  <c r="N802" i="6"/>
  <c r="G802" i="6"/>
  <c r="M802" i="6"/>
  <c r="F802" i="7"/>
  <c r="K801" i="7"/>
  <c r="M801" i="7" s="1"/>
  <c r="N801" i="7" s="1"/>
  <c r="J801" i="7"/>
  <c r="L801" i="7"/>
  <c r="E803" i="7"/>
  <c r="D803" i="7"/>
  <c r="C804" i="7"/>
  <c r="G804" i="7" s="1"/>
  <c r="L802" i="6"/>
  <c r="F802" i="6"/>
  <c r="D802" i="6"/>
  <c r="K802" i="6"/>
  <c r="H802" i="6"/>
  <c r="I802" i="6"/>
  <c r="E802" i="6"/>
  <c r="J802" i="6"/>
  <c r="C803" i="6"/>
  <c r="A805" i="6"/>
  <c r="B804" i="6"/>
  <c r="O804" i="6" s="1"/>
  <c r="B805" i="7"/>
  <c r="O805" i="7" s="1"/>
  <c r="A806" i="7"/>
  <c r="A804" i="5"/>
  <c r="B803" i="5"/>
  <c r="D799" i="2"/>
  <c r="A801" i="2"/>
  <c r="B800" i="2"/>
  <c r="C800" i="2" s="1"/>
  <c r="G803" i="6" l="1"/>
  <c r="M803" i="6"/>
  <c r="N803" i="6" s="1"/>
  <c r="T803" i="6"/>
  <c r="V803" i="6" s="1"/>
  <c r="W803" i="6" s="1"/>
  <c r="X803" i="6" s="1"/>
  <c r="R805" i="7"/>
  <c r="P805" i="7"/>
  <c r="S805" i="7" s="1"/>
  <c r="Q805" i="7"/>
  <c r="U805" i="7" s="1"/>
  <c r="T805" i="7"/>
  <c r="V805" i="7" s="1"/>
  <c r="W805" i="7" s="1"/>
  <c r="X805" i="7" s="1"/>
  <c r="C803" i="5"/>
  <c r="D803" i="5"/>
  <c r="P804" i="6"/>
  <c r="S804" i="6" s="1"/>
  <c r="T804" i="6" s="1"/>
  <c r="V804" i="6" s="1"/>
  <c r="W804" i="6" s="1"/>
  <c r="X804" i="6" s="1"/>
  <c r="R804" i="6"/>
  <c r="Q804" i="6"/>
  <c r="F803" i="7"/>
  <c r="H802" i="7"/>
  <c r="I802" i="7"/>
  <c r="D804" i="7"/>
  <c r="E804" i="7"/>
  <c r="C805" i="7"/>
  <c r="G805" i="7" s="1"/>
  <c r="E803" i="6"/>
  <c r="L803" i="6"/>
  <c r="F803" i="6"/>
  <c r="D803" i="6"/>
  <c r="K803" i="6"/>
  <c r="I803" i="6"/>
  <c r="H803" i="6"/>
  <c r="J803" i="6"/>
  <c r="C804" i="6"/>
  <c r="A806" i="6"/>
  <c r="B805" i="6"/>
  <c r="O805" i="6" s="1"/>
  <c r="B806" i="7"/>
  <c r="O806" i="7" s="1"/>
  <c r="A807" i="7"/>
  <c r="B804" i="5"/>
  <c r="A805" i="5"/>
  <c r="D800" i="2"/>
  <c r="A802" i="2"/>
  <c r="B801" i="2"/>
  <c r="C801" i="2" s="1"/>
  <c r="C804" i="5" l="1"/>
  <c r="D804" i="5"/>
  <c r="G804" i="6"/>
  <c r="M804" i="6"/>
  <c r="N804" i="6" s="1"/>
  <c r="U804" i="6"/>
  <c r="Q806" i="7"/>
  <c r="P806" i="7"/>
  <c r="S806" i="7" s="1"/>
  <c r="U806" i="7" s="1"/>
  <c r="R806" i="7"/>
  <c r="T806" i="7" s="1"/>
  <c r="V806" i="7" s="1"/>
  <c r="W806" i="7" s="1"/>
  <c r="X806" i="7" s="1"/>
  <c r="Q805" i="6"/>
  <c r="U805" i="6" s="1"/>
  <c r="P805" i="6"/>
  <c r="S805" i="6" s="1"/>
  <c r="R805" i="6"/>
  <c r="F804" i="7"/>
  <c r="J802" i="7"/>
  <c r="K802" i="7"/>
  <c r="M802" i="7" s="1"/>
  <c r="N802" i="7" s="1"/>
  <c r="L802" i="7"/>
  <c r="I803" i="7"/>
  <c r="H803" i="7"/>
  <c r="C806" i="7"/>
  <c r="G806" i="7" s="1"/>
  <c r="E805" i="7"/>
  <c r="D805" i="7"/>
  <c r="F805" i="7" s="1"/>
  <c r="E804" i="6"/>
  <c r="J804" i="6"/>
  <c r="H804" i="6"/>
  <c r="L804" i="6"/>
  <c r="F804" i="6"/>
  <c r="D804" i="6"/>
  <c r="K804" i="6"/>
  <c r="I804" i="6"/>
  <c r="C805" i="6"/>
  <c r="A807" i="6"/>
  <c r="B806" i="6"/>
  <c r="O806" i="6" s="1"/>
  <c r="B807" i="7"/>
  <c r="O807" i="7" s="1"/>
  <c r="A808" i="7"/>
  <c r="B805" i="5"/>
  <c r="A806" i="5"/>
  <c r="D801" i="2"/>
  <c r="A803" i="2"/>
  <c r="B802" i="2"/>
  <c r="C802" i="2" s="1"/>
  <c r="P806" i="6" l="1"/>
  <c r="S806" i="6" s="1"/>
  <c r="R806" i="6"/>
  <c r="U806" i="6" s="1"/>
  <c r="Q806" i="6"/>
  <c r="T806" i="6"/>
  <c r="V806" i="6" s="1"/>
  <c r="W806" i="6" s="1"/>
  <c r="X806" i="6" s="1"/>
  <c r="C805" i="5"/>
  <c r="D805" i="5"/>
  <c r="T805" i="6"/>
  <c r="V805" i="6" s="1"/>
  <c r="W805" i="6" s="1"/>
  <c r="X805" i="6" s="1"/>
  <c r="P807" i="7"/>
  <c r="R807" i="7"/>
  <c r="T807" i="7" s="1"/>
  <c r="V807" i="7" s="1"/>
  <c r="W807" i="7" s="1"/>
  <c r="X807" i="7" s="1"/>
  <c r="Q807" i="7"/>
  <c r="S807" i="7"/>
  <c r="U807" i="7" s="1"/>
  <c r="N805" i="6"/>
  <c r="G805" i="6"/>
  <c r="M805" i="6"/>
  <c r="I805" i="7"/>
  <c r="H805" i="7"/>
  <c r="H804" i="7"/>
  <c r="I804" i="7"/>
  <c r="K803" i="7"/>
  <c r="M803" i="7" s="1"/>
  <c r="N803" i="7" s="1"/>
  <c r="J803" i="7"/>
  <c r="L803" i="7"/>
  <c r="E806" i="7"/>
  <c r="D806" i="7"/>
  <c r="F806" i="7" s="1"/>
  <c r="C807" i="7"/>
  <c r="G807" i="7" s="1"/>
  <c r="L805" i="6"/>
  <c r="F805" i="6"/>
  <c r="D805" i="6"/>
  <c r="K805" i="6"/>
  <c r="J805" i="6"/>
  <c r="I805" i="6"/>
  <c r="E805" i="6"/>
  <c r="H805" i="6"/>
  <c r="C806" i="6"/>
  <c r="A808" i="6"/>
  <c r="B807" i="6"/>
  <c r="O807" i="6" s="1"/>
  <c r="B808" i="7"/>
  <c r="O808" i="7" s="1"/>
  <c r="A809" i="7"/>
  <c r="A807" i="5"/>
  <c r="B806" i="5"/>
  <c r="A804" i="2"/>
  <c r="B803" i="2"/>
  <c r="C803" i="2" s="1"/>
  <c r="D802" i="2"/>
  <c r="R808" i="7" l="1"/>
  <c r="P808" i="7"/>
  <c r="S808" i="7" s="1"/>
  <c r="Q808" i="7"/>
  <c r="T808" i="7" s="1"/>
  <c r="V808" i="7" s="1"/>
  <c r="W808" i="7" s="1"/>
  <c r="X808" i="7" s="1"/>
  <c r="U808" i="7"/>
  <c r="C806" i="5"/>
  <c r="D806" i="5"/>
  <c r="G806" i="6"/>
  <c r="M806" i="6"/>
  <c r="Q807" i="6"/>
  <c r="P807" i="6"/>
  <c r="S807" i="6" s="1"/>
  <c r="T807" i="6" s="1"/>
  <c r="V807" i="6" s="1"/>
  <c r="W807" i="6" s="1"/>
  <c r="X807" i="6" s="1"/>
  <c r="R807" i="6"/>
  <c r="H806" i="7"/>
  <c r="I806" i="7"/>
  <c r="J804" i="7"/>
  <c r="K804" i="7"/>
  <c r="M804" i="7" s="1"/>
  <c r="N804" i="7" s="1"/>
  <c r="L804" i="7"/>
  <c r="J805" i="7"/>
  <c r="K805" i="7"/>
  <c r="M805" i="7" s="1"/>
  <c r="N805" i="7" s="1"/>
  <c r="L805" i="7"/>
  <c r="C808" i="7"/>
  <c r="G808" i="7" s="1"/>
  <c r="D807" i="7"/>
  <c r="F807" i="7" s="1"/>
  <c r="E807" i="7"/>
  <c r="H806" i="6"/>
  <c r="N806" i="6"/>
  <c r="L806" i="6"/>
  <c r="F806" i="6"/>
  <c r="D806" i="6"/>
  <c r="K806" i="6"/>
  <c r="E806" i="6"/>
  <c r="I806" i="6"/>
  <c r="J806" i="6"/>
  <c r="C807" i="6"/>
  <c r="B808" i="6"/>
  <c r="O808" i="6" s="1"/>
  <c r="A809" i="6"/>
  <c r="B809" i="7"/>
  <c r="O809" i="7" s="1"/>
  <c r="A810" i="7"/>
  <c r="A808" i="5"/>
  <c r="B807" i="5"/>
  <c r="D803" i="2"/>
  <c r="A805" i="2"/>
  <c r="B804" i="2"/>
  <c r="C804" i="2" s="1"/>
  <c r="R808" i="6" l="1"/>
  <c r="Q808" i="6"/>
  <c r="T808" i="6" s="1"/>
  <c r="V808" i="6" s="1"/>
  <c r="W808" i="6" s="1"/>
  <c r="X808" i="6" s="1"/>
  <c r="P808" i="6"/>
  <c r="S808" i="6" s="1"/>
  <c r="U808" i="6" s="1"/>
  <c r="U807" i="6"/>
  <c r="N807" i="6"/>
  <c r="G807" i="6"/>
  <c r="M807" i="6"/>
  <c r="P809" i="7"/>
  <c r="S809" i="7" s="1"/>
  <c r="U809" i="7" s="1"/>
  <c r="R809" i="7"/>
  <c r="Q809" i="7"/>
  <c r="C807" i="5"/>
  <c r="D807" i="5"/>
  <c r="H807" i="7"/>
  <c r="L807" i="7" s="1"/>
  <c r="I807" i="7"/>
  <c r="K806" i="7"/>
  <c r="M806" i="7" s="1"/>
  <c r="N806" i="7" s="1"/>
  <c r="L806" i="7"/>
  <c r="J806" i="7"/>
  <c r="C809" i="7"/>
  <c r="G809" i="7" s="1"/>
  <c r="E808" i="7"/>
  <c r="D808" i="7"/>
  <c r="F808" i="7" s="1"/>
  <c r="E807" i="6"/>
  <c r="I807" i="6"/>
  <c r="H807" i="6"/>
  <c r="L807" i="6"/>
  <c r="F807" i="6"/>
  <c r="D807" i="6"/>
  <c r="K807" i="6"/>
  <c r="J807" i="6"/>
  <c r="C808" i="6"/>
  <c r="A810" i="6"/>
  <c r="B809" i="6"/>
  <c r="O809" i="6" s="1"/>
  <c r="B810" i="7"/>
  <c r="O810" i="7" s="1"/>
  <c r="A811" i="7"/>
  <c r="B808" i="5"/>
  <c r="A809" i="5"/>
  <c r="B805" i="2"/>
  <c r="C805" i="2" s="1"/>
  <c r="A806" i="2"/>
  <c r="D804" i="2"/>
  <c r="T809" i="7" l="1"/>
  <c r="V809" i="7" s="1"/>
  <c r="W809" i="7" s="1"/>
  <c r="X809" i="7" s="1"/>
  <c r="Q809" i="6"/>
  <c r="P809" i="6"/>
  <c r="S809" i="6" s="1"/>
  <c r="R809" i="6"/>
  <c r="T809" i="6" s="1"/>
  <c r="V809" i="6" s="1"/>
  <c r="W809" i="6" s="1"/>
  <c r="X809" i="6" s="1"/>
  <c r="G808" i="6"/>
  <c r="M808" i="6"/>
  <c r="N808" i="6" s="1"/>
  <c r="D808" i="5"/>
  <c r="C808" i="5"/>
  <c r="Q810" i="7"/>
  <c r="P810" i="7"/>
  <c r="S810" i="7" s="1"/>
  <c r="T810" i="7" s="1"/>
  <c r="V810" i="7" s="1"/>
  <c r="W810" i="7" s="1"/>
  <c r="X810" i="7" s="1"/>
  <c r="R810" i="7"/>
  <c r="U810" i="7" s="1"/>
  <c r="I808" i="7"/>
  <c r="H808" i="7"/>
  <c r="L808" i="7" s="1"/>
  <c r="K807" i="7"/>
  <c r="M807" i="7" s="1"/>
  <c r="N807" i="7" s="1"/>
  <c r="J807" i="7"/>
  <c r="E809" i="7"/>
  <c r="D809" i="7"/>
  <c r="F809" i="7" s="1"/>
  <c r="C810" i="7"/>
  <c r="G810" i="7" s="1"/>
  <c r="E808" i="6"/>
  <c r="L808" i="6"/>
  <c r="F808" i="6"/>
  <c r="D808" i="6"/>
  <c r="K808" i="6"/>
  <c r="H808" i="6"/>
  <c r="I808" i="6"/>
  <c r="J808" i="6"/>
  <c r="C809" i="6"/>
  <c r="A811" i="6"/>
  <c r="B810" i="6"/>
  <c r="O810" i="6" s="1"/>
  <c r="B811" i="7"/>
  <c r="O811" i="7" s="1"/>
  <c r="A812" i="7"/>
  <c r="B809" i="5"/>
  <c r="A810" i="5"/>
  <c r="B806" i="2"/>
  <c r="C806" i="2" s="1"/>
  <c r="A807" i="2"/>
  <c r="D805" i="2"/>
  <c r="G809" i="6" l="1"/>
  <c r="M809" i="6"/>
  <c r="N809" i="6" s="1"/>
  <c r="P811" i="7"/>
  <c r="S811" i="7" s="1"/>
  <c r="U811" i="7" s="1"/>
  <c r="Q811" i="7"/>
  <c r="R811" i="7"/>
  <c r="T811" i="7"/>
  <c r="V811" i="7" s="1"/>
  <c r="W811" i="7" s="1"/>
  <c r="X811" i="7" s="1"/>
  <c r="D809" i="5"/>
  <c r="C809" i="5"/>
  <c r="Q810" i="6"/>
  <c r="P810" i="6"/>
  <c r="S810" i="6" s="1"/>
  <c r="T810" i="6" s="1"/>
  <c r="V810" i="6" s="1"/>
  <c r="W810" i="6" s="1"/>
  <c r="X810" i="6" s="1"/>
  <c r="R810" i="6"/>
  <c r="U809" i="6"/>
  <c r="I809" i="7"/>
  <c r="H809" i="7"/>
  <c r="L809" i="7" s="1"/>
  <c r="K808" i="7"/>
  <c r="M808" i="7" s="1"/>
  <c r="N808" i="7" s="1"/>
  <c r="J808" i="7"/>
  <c r="C811" i="7"/>
  <c r="G811" i="7" s="1"/>
  <c r="D810" i="7"/>
  <c r="E810" i="7"/>
  <c r="E809" i="6"/>
  <c r="H809" i="6"/>
  <c r="J809" i="6"/>
  <c r="I809" i="6"/>
  <c r="L809" i="6"/>
  <c r="F809" i="6"/>
  <c r="D809" i="6"/>
  <c r="K809" i="6"/>
  <c r="C810" i="6"/>
  <c r="A812" i="6"/>
  <c r="B811" i="6"/>
  <c r="O811" i="6" s="1"/>
  <c r="B812" i="7"/>
  <c r="O812" i="7" s="1"/>
  <c r="A813" i="7"/>
  <c r="A811" i="5"/>
  <c r="B810" i="5"/>
  <c r="A808" i="2"/>
  <c r="B807" i="2"/>
  <c r="C807" i="2" s="1"/>
  <c r="D806" i="2"/>
  <c r="G810" i="6" l="1"/>
  <c r="M810" i="6"/>
  <c r="N810" i="6" s="1"/>
  <c r="R812" i="7"/>
  <c r="T812" i="7" s="1"/>
  <c r="V812" i="7" s="1"/>
  <c r="W812" i="7" s="1"/>
  <c r="X812" i="7" s="1"/>
  <c r="Q812" i="7"/>
  <c r="P812" i="7"/>
  <c r="S812" i="7" s="1"/>
  <c r="U812" i="7"/>
  <c r="U810" i="6"/>
  <c r="R811" i="6"/>
  <c r="U811" i="6" s="1"/>
  <c r="Q811" i="6"/>
  <c r="P811" i="6"/>
  <c r="S811" i="6" s="1"/>
  <c r="D810" i="5"/>
  <c r="C810" i="5"/>
  <c r="F810" i="7"/>
  <c r="J809" i="7"/>
  <c r="K809" i="7"/>
  <c r="M809" i="7" s="1"/>
  <c r="N809" i="7" s="1"/>
  <c r="C812" i="7"/>
  <c r="G812" i="7" s="1"/>
  <c r="D811" i="7"/>
  <c r="E811" i="7"/>
  <c r="L810" i="6"/>
  <c r="F810" i="6"/>
  <c r="D810" i="6"/>
  <c r="K810" i="6"/>
  <c r="E810" i="6"/>
  <c r="J810" i="6"/>
  <c r="I810" i="6"/>
  <c r="H810" i="6"/>
  <c r="C811" i="6"/>
  <c r="B812" i="6"/>
  <c r="O812" i="6" s="1"/>
  <c r="A813" i="6"/>
  <c r="B813" i="7"/>
  <c r="O813" i="7" s="1"/>
  <c r="A814" i="7"/>
  <c r="A812" i="5"/>
  <c r="B811" i="5"/>
  <c r="D807" i="2"/>
  <c r="B808" i="2"/>
  <c r="C808" i="2" s="1"/>
  <c r="A809" i="2"/>
  <c r="P812" i="6" l="1"/>
  <c r="S812" i="6" s="1"/>
  <c r="R812" i="6"/>
  <c r="U812" i="6" s="1"/>
  <c r="Q812" i="6"/>
  <c r="T812" i="6"/>
  <c r="V812" i="6" s="1"/>
  <c r="W812" i="6" s="1"/>
  <c r="X812" i="6" s="1"/>
  <c r="Q813" i="7"/>
  <c r="P813" i="7"/>
  <c r="S813" i="7" s="1"/>
  <c r="R813" i="7"/>
  <c r="U813" i="7" s="1"/>
  <c r="N811" i="6"/>
  <c r="G811" i="6"/>
  <c r="M811" i="6"/>
  <c r="T811" i="6"/>
  <c r="V811" i="6" s="1"/>
  <c r="W811" i="6" s="1"/>
  <c r="X811" i="6" s="1"/>
  <c r="C811" i="5"/>
  <c r="D811" i="5"/>
  <c r="F811" i="7"/>
  <c r="H810" i="7"/>
  <c r="I810" i="7"/>
  <c r="C813" i="7"/>
  <c r="G813" i="7" s="1"/>
  <c r="D812" i="7"/>
  <c r="F812" i="7" s="1"/>
  <c r="E812" i="7"/>
  <c r="I811" i="6"/>
  <c r="L811" i="6"/>
  <c r="F811" i="6"/>
  <c r="D811" i="6"/>
  <c r="K811" i="6"/>
  <c r="H811" i="6"/>
  <c r="E811" i="6"/>
  <c r="J811" i="6"/>
  <c r="C812" i="6"/>
  <c r="A814" i="6"/>
  <c r="B813" i="6"/>
  <c r="O813" i="6" s="1"/>
  <c r="B814" i="7"/>
  <c r="O814" i="7" s="1"/>
  <c r="A815" i="7"/>
  <c r="B812" i="5"/>
  <c r="A813" i="5"/>
  <c r="B809" i="2"/>
  <c r="C809" i="2" s="1"/>
  <c r="A810" i="2"/>
  <c r="D808" i="2"/>
  <c r="G812" i="6" l="1"/>
  <c r="M812" i="6"/>
  <c r="N812" i="6" s="1"/>
  <c r="C812" i="5"/>
  <c r="D812" i="5"/>
  <c r="Q814" i="7"/>
  <c r="P814" i="7"/>
  <c r="S814" i="7" s="1"/>
  <c r="R814" i="7"/>
  <c r="U814" i="7" s="1"/>
  <c r="T813" i="7"/>
  <c r="V813" i="7" s="1"/>
  <c r="W813" i="7" s="1"/>
  <c r="X813" i="7" s="1"/>
  <c r="R813" i="6"/>
  <c r="Q813" i="6"/>
  <c r="P813" i="6"/>
  <c r="S813" i="6" s="1"/>
  <c r="U813" i="6"/>
  <c r="T813" i="6"/>
  <c r="V813" i="6" s="1"/>
  <c r="W813" i="6" s="1"/>
  <c r="X813" i="6" s="1"/>
  <c r="H812" i="7"/>
  <c r="L812" i="7" s="1"/>
  <c r="I812" i="7"/>
  <c r="J810" i="7"/>
  <c r="K810" i="7"/>
  <c r="M810" i="7" s="1"/>
  <c r="N810" i="7" s="1"/>
  <c r="L810" i="7"/>
  <c r="I811" i="7"/>
  <c r="H811" i="7"/>
  <c r="C814" i="7"/>
  <c r="G814" i="7" s="1"/>
  <c r="E813" i="7"/>
  <c r="D813" i="7"/>
  <c r="F813" i="7" s="1"/>
  <c r="H812" i="6"/>
  <c r="E812" i="6"/>
  <c r="J812" i="6"/>
  <c r="L812" i="6"/>
  <c r="F812" i="6"/>
  <c r="D812" i="6"/>
  <c r="K812" i="6"/>
  <c r="I812" i="6"/>
  <c r="C813" i="6"/>
  <c r="A815" i="6"/>
  <c r="B814" i="6"/>
  <c r="O814" i="6" s="1"/>
  <c r="B815" i="7"/>
  <c r="O815" i="7" s="1"/>
  <c r="A816" i="7"/>
  <c r="B813" i="5"/>
  <c r="A814" i="5"/>
  <c r="D809" i="2"/>
  <c r="B810" i="2"/>
  <c r="C810" i="2" s="1"/>
  <c r="A811" i="2"/>
  <c r="D813" i="5" l="1"/>
  <c r="C813" i="5"/>
  <c r="G813" i="6"/>
  <c r="M813" i="6"/>
  <c r="N813" i="6" s="1"/>
  <c r="R815" i="7"/>
  <c r="T815" i="7" s="1"/>
  <c r="V815" i="7" s="1"/>
  <c r="W815" i="7" s="1"/>
  <c r="X815" i="7" s="1"/>
  <c r="Q815" i="7"/>
  <c r="P815" i="7"/>
  <c r="S815" i="7" s="1"/>
  <c r="U815" i="7" s="1"/>
  <c r="T814" i="7"/>
  <c r="V814" i="7" s="1"/>
  <c r="W814" i="7" s="1"/>
  <c r="X814" i="7" s="1"/>
  <c r="R814" i="6"/>
  <c r="U814" i="6" s="1"/>
  <c r="Q814" i="6"/>
  <c r="P814" i="6"/>
  <c r="S814" i="6" s="1"/>
  <c r="T814" i="6"/>
  <c r="V814" i="6" s="1"/>
  <c r="W814" i="6" s="1"/>
  <c r="X814" i="6" s="1"/>
  <c r="I813" i="7"/>
  <c r="H813" i="7"/>
  <c r="K813" i="7" s="1"/>
  <c r="M813" i="7" s="1"/>
  <c r="N813" i="7" s="1"/>
  <c r="J813" i="7"/>
  <c r="K811" i="7"/>
  <c r="M811" i="7" s="1"/>
  <c r="N811" i="7" s="1"/>
  <c r="J811" i="7"/>
  <c r="L811" i="7"/>
  <c r="L813" i="7"/>
  <c r="K812" i="7"/>
  <c r="M812" i="7" s="1"/>
  <c r="N812" i="7" s="1"/>
  <c r="J812" i="7"/>
  <c r="C815" i="7"/>
  <c r="G815" i="7" s="1"/>
  <c r="D814" i="7"/>
  <c r="F814" i="7" s="1"/>
  <c r="E814" i="7"/>
  <c r="H813" i="6"/>
  <c r="E813" i="6"/>
  <c r="L813" i="6"/>
  <c r="F813" i="6"/>
  <c r="D813" i="6"/>
  <c r="K813" i="6"/>
  <c r="I813" i="6"/>
  <c r="J813" i="6"/>
  <c r="C814" i="6"/>
  <c r="A816" i="6"/>
  <c r="B815" i="6"/>
  <c r="O815" i="6" s="1"/>
  <c r="B816" i="7"/>
  <c r="O816" i="7" s="1"/>
  <c r="A817" i="7"/>
  <c r="A815" i="5"/>
  <c r="B814" i="5"/>
  <c r="A812" i="2"/>
  <c r="B811" i="2"/>
  <c r="C811" i="2" s="1"/>
  <c r="D810" i="2"/>
  <c r="R816" i="7" l="1"/>
  <c r="Q816" i="7"/>
  <c r="P816" i="7"/>
  <c r="S816" i="7" s="1"/>
  <c r="U816" i="7" s="1"/>
  <c r="R815" i="6"/>
  <c r="Q815" i="6"/>
  <c r="P815" i="6"/>
  <c r="S815" i="6" s="1"/>
  <c r="D814" i="5"/>
  <c r="C814" i="5"/>
  <c r="H814" i="6"/>
  <c r="G814" i="6"/>
  <c r="M814" i="6"/>
  <c r="H814" i="7"/>
  <c r="L814" i="7" s="1"/>
  <c r="I814" i="7"/>
  <c r="C816" i="7"/>
  <c r="G816" i="7" s="1"/>
  <c r="E815" i="7"/>
  <c r="D815" i="7"/>
  <c r="F815" i="7" s="1"/>
  <c r="E814" i="6"/>
  <c r="J814" i="6"/>
  <c r="I814" i="6"/>
  <c r="N814" i="6"/>
  <c r="L814" i="6"/>
  <c r="F814" i="6"/>
  <c r="D814" i="6"/>
  <c r="K814" i="6"/>
  <c r="C815" i="6"/>
  <c r="A817" i="6"/>
  <c r="B816" i="6"/>
  <c r="O816" i="6" s="1"/>
  <c r="B817" i="7"/>
  <c r="O817" i="7" s="1"/>
  <c r="A818" i="7"/>
  <c r="B815" i="5"/>
  <c r="A816" i="5"/>
  <c r="B812" i="2"/>
  <c r="C812" i="2" s="1"/>
  <c r="A813" i="2"/>
  <c r="D811" i="2"/>
  <c r="T816" i="7" l="1"/>
  <c r="V816" i="7" s="1"/>
  <c r="W816" i="7" s="1"/>
  <c r="X816" i="7" s="1"/>
  <c r="G815" i="6"/>
  <c r="M815" i="6"/>
  <c r="Q816" i="6"/>
  <c r="P816" i="6"/>
  <c r="S816" i="6" s="1"/>
  <c r="R816" i="6"/>
  <c r="U816" i="6" s="1"/>
  <c r="U815" i="6"/>
  <c r="P817" i="7"/>
  <c r="S817" i="7" s="1"/>
  <c r="Q817" i="7"/>
  <c r="R817" i="7"/>
  <c r="T817" i="7" s="1"/>
  <c r="V817" i="7" s="1"/>
  <c r="W817" i="7" s="1"/>
  <c r="X817" i="7" s="1"/>
  <c r="U817" i="7"/>
  <c r="C815" i="5"/>
  <c r="D815" i="5"/>
  <c r="T815" i="6"/>
  <c r="V815" i="6" s="1"/>
  <c r="W815" i="6" s="1"/>
  <c r="X815" i="6" s="1"/>
  <c r="H815" i="7"/>
  <c r="L815" i="7" s="1"/>
  <c r="I815" i="7"/>
  <c r="J814" i="7"/>
  <c r="K814" i="7"/>
  <c r="M814" i="7" s="1"/>
  <c r="N814" i="7" s="1"/>
  <c r="E816" i="7"/>
  <c r="D816" i="7"/>
  <c r="F816" i="7" s="1"/>
  <c r="C817" i="7"/>
  <c r="G817" i="7" s="1"/>
  <c r="J815" i="6"/>
  <c r="N815" i="6"/>
  <c r="I815" i="6"/>
  <c r="H815" i="6"/>
  <c r="E815" i="6"/>
  <c r="L815" i="6"/>
  <c r="F815" i="6"/>
  <c r="D815" i="6"/>
  <c r="K815" i="6"/>
  <c r="C816" i="6"/>
  <c r="A818" i="6"/>
  <c r="B817" i="6"/>
  <c r="O817" i="6" s="1"/>
  <c r="B818" i="7"/>
  <c r="O818" i="7" s="1"/>
  <c r="A819" i="7"/>
  <c r="A817" i="5"/>
  <c r="B816" i="5"/>
  <c r="D812" i="2"/>
  <c r="A814" i="2"/>
  <c r="B813" i="2"/>
  <c r="C813" i="2" s="1"/>
  <c r="C816" i="5" l="1"/>
  <c r="D816" i="5"/>
  <c r="T816" i="6"/>
  <c r="V816" i="6" s="1"/>
  <c r="W816" i="6" s="1"/>
  <c r="X816" i="6" s="1"/>
  <c r="G816" i="6"/>
  <c r="M816" i="6"/>
  <c r="N816" i="6" s="1"/>
  <c r="Q818" i="7"/>
  <c r="U818" i="7" s="1"/>
  <c r="P818" i="7"/>
  <c r="S818" i="7" s="1"/>
  <c r="R818" i="7"/>
  <c r="T818" i="7"/>
  <c r="V818" i="7" s="1"/>
  <c r="W818" i="7" s="1"/>
  <c r="X818" i="7" s="1"/>
  <c r="P817" i="6"/>
  <c r="S817" i="6" s="1"/>
  <c r="R817" i="6"/>
  <c r="Q817" i="6"/>
  <c r="U817" i="6"/>
  <c r="T817" i="6"/>
  <c r="V817" i="6" s="1"/>
  <c r="W817" i="6" s="1"/>
  <c r="X817" i="6" s="1"/>
  <c r="I816" i="7"/>
  <c r="H816" i="7"/>
  <c r="J816" i="7" s="1"/>
  <c r="L816" i="7"/>
  <c r="J815" i="7"/>
  <c r="K815" i="7"/>
  <c r="M815" i="7" s="1"/>
  <c r="N815" i="7" s="1"/>
  <c r="E817" i="7"/>
  <c r="D817" i="7"/>
  <c r="F817" i="7" s="1"/>
  <c r="C818" i="7"/>
  <c r="G818" i="7" s="1"/>
  <c r="L816" i="6"/>
  <c r="F816" i="6"/>
  <c r="D816" i="6"/>
  <c r="K816" i="6"/>
  <c r="H816" i="6"/>
  <c r="I816" i="6"/>
  <c r="E816" i="6"/>
  <c r="J816" i="6"/>
  <c r="C817" i="6"/>
  <c r="A819" i="6"/>
  <c r="B818" i="6"/>
  <c r="O818" i="6" s="1"/>
  <c r="B819" i="7"/>
  <c r="O819" i="7" s="1"/>
  <c r="A820" i="7"/>
  <c r="B817" i="5"/>
  <c r="A818" i="5"/>
  <c r="A815" i="2"/>
  <c r="B814" i="2"/>
  <c r="C814" i="2" s="1"/>
  <c r="D813" i="2"/>
  <c r="P819" i="7" l="1"/>
  <c r="S819" i="7" s="1"/>
  <c r="R819" i="7"/>
  <c r="U819" i="7" s="1"/>
  <c r="Q819" i="7"/>
  <c r="T819" i="7"/>
  <c r="V819" i="7" s="1"/>
  <c r="W819" i="7" s="1"/>
  <c r="X819" i="7" s="1"/>
  <c r="P818" i="6"/>
  <c r="S818" i="6" s="1"/>
  <c r="R818" i="6"/>
  <c r="T818" i="6" s="1"/>
  <c r="V818" i="6" s="1"/>
  <c r="W818" i="6" s="1"/>
  <c r="X818" i="6" s="1"/>
  <c r="Q818" i="6"/>
  <c r="D817" i="5"/>
  <c r="C817" i="5"/>
  <c r="G817" i="6"/>
  <c r="M817" i="6"/>
  <c r="N817" i="6" s="1"/>
  <c r="K816" i="7"/>
  <c r="M816" i="7" s="1"/>
  <c r="N816" i="7" s="1"/>
  <c r="H817" i="7"/>
  <c r="I817" i="7"/>
  <c r="D818" i="7"/>
  <c r="F818" i="7" s="1"/>
  <c r="E818" i="7"/>
  <c r="C819" i="7"/>
  <c r="G819" i="7" s="1"/>
  <c r="L817" i="6"/>
  <c r="F817" i="6"/>
  <c r="D817" i="6"/>
  <c r="K817" i="6"/>
  <c r="H817" i="6"/>
  <c r="J817" i="6"/>
  <c r="E817" i="6"/>
  <c r="I817" i="6"/>
  <c r="C818" i="6"/>
  <c r="A820" i="6"/>
  <c r="B819" i="6"/>
  <c r="O819" i="6" s="1"/>
  <c r="B820" i="7"/>
  <c r="O820" i="7" s="1"/>
  <c r="A821" i="7"/>
  <c r="A819" i="5"/>
  <c r="B818" i="5"/>
  <c r="D814" i="2"/>
  <c r="A816" i="2"/>
  <c r="B815" i="2"/>
  <c r="C815" i="2" s="1"/>
  <c r="D818" i="5" l="1"/>
  <c r="C818" i="5"/>
  <c r="N818" i="6"/>
  <c r="G818" i="6"/>
  <c r="M818" i="6"/>
  <c r="U818" i="6"/>
  <c r="Q819" i="6"/>
  <c r="P819" i="6"/>
  <c r="S819" i="6" s="1"/>
  <c r="U819" i="6" s="1"/>
  <c r="R819" i="6"/>
  <c r="R820" i="7"/>
  <c r="U820" i="7" s="1"/>
  <c r="P820" i="7"/>
  <c r="S820" i="7" s="1"/>
  <c r="Q820" i="7"/>
  <c r="T820" i="7"/>
  <c r="V820" i="7" s="1"/>
  <c r="W820" i="7" s="1"/>
  <c r="X820" i="7" s="1"/>
  <c r="H818" i="7"/>
  <c r="L818" i="7" s="1"/>
  <c r="I818" i="7"/>
  <c r="K817" i="7"/>
  <c r="M817" i="7" s="1"/>
  <c r="N817" i="7" s="1"/>
  <c r="L817" i="7"/>
  <c r="J817" i="7"/>
  <c r="F819" i="7"/>
  <c r="I819" i="7" s="1"/>
  <c r="C820" i="7"/>
  <c r="G820" i="7" s="1"/>
  <c r="D819" i="7"/>
  <c r="E819" i="7"/>
  <c r="I818" i="6"/>
  <c r="L818" i="6"/>
  <c r="F818" i="6"/>
  <c r="D818" i="6"/>
  <c r="K818" i="6"/>
  <c r="C819" i="6"/>
  <c r="E818" i="6"/>
  <c r="J818" i="6"/>
  <c r="H818" i="6"/>
  <c r="A821" i="6"/>
  <c r="B820" i="6"/>
  <c r="O820" i="6" s="1"/>
  <c r="B821" i="7"/>
  <c r="O821" i="7" s="1"/>
  <c r="A822" i="7"/>
  <c r="B819" i="5"/>
  <c r="A820" i="5"/>
  <c r="B816" i="2"/>
  <c r="C816" i="2" s="1"/>
  <c r="A817" i="2"/>
  <c r="D815" i="2"/>
  <c r="G819" i="6" l="1"/>
  <c r="M819" i="6"/>
  <c r="N819" i="6" s="1"/>
  <c r="T819" i="6"/>
  <c r="V819" i="6" s="1"/>
  <c r="W819" i="6" s="1"/>
  <c r="X819" i="6" s="1"/>
  <c r="C819" i="5"/>
  <c r="D819" i="5"/>
  <c r="P820" i="6"/>
  <c r="S820" i="6"/>
  <c r="T820" i="6" s="1"/>
  <c r="V820" i="6" s="1"/>
  <c r="W820" i="6" s="1"/>
  <c r="X820" i="6" s="1"/>
  <c r="R820" i="6"/>
  <c r="Q820" i="6"/>
  <c r="U820" i="6"/>
  <c r="R821" i="7"/>
  <c r="Q821" i="7"/>
  <c r="T821" i="7" s="1"/>
  <c r="V821" i="7" s="1"/>
  <c r="W821" i="7" s="1"/>
  <c r="X821" i="7" s="1"/>
  <c r="P821" i="7"/>
  <c r="S821" i="7" s="1"/>
  <c r="U821" i="7"/>
  <c r="H819" i="7"/>
  <c r="J819" i="7" s="1"/>
  <c r="K818" i="7"/>
  <c r="M818" i="7" s="1"/>
  <c r="N818" i="7" s="1"/>
  <c r="J818" i="7"/>
  <c r="C821" i="7"/>
  <c r="G821" i="7" s="1"/>
  <c r="D820" i="7"/>
  <c r="F820" i="7" s="1"/>
  <c r="E820" i="7"/>
  <c r="J819" i="6"/>
  <c r="I819" i="6"/>
  <c r="E819" i="6"/>
  <c r="L819" i="6"/>
  <c r="F819" i="6"/>
  <c r="D819" i="6"/>
  <c r="K819" i="6"/>
  <c r="H819" i="6"/>
  <c r="C820" i="6"/>
  <c r="A822" i="6"/>
  <c r="B821" i="6"/>
  <c r="O821" i="6" s="1"/>
  <c r="B822" i="7"/>
  <c r="O822" i="7" s="1"/>
  <c r="A823" i="7"/>
  <c r="A821" i="5"/>
  <c r="B820" i="5"/>
  <c r="D816" i="2"/>
  <c r="B817" i="2"/>
  <c r="C817" i="2" s="1"/>
  <c r="A818" i="2"/>
  <c r="G820" i="6" l="1"/>
  <c r="M820" i="6"/>
  <c r="P822" i="7"/>
  <c r="S822" i="7" s="1"/>
  <c r="R822" i="7"/>
  <c r="T822" i="7" s="1"/>
  <c r="V822" i="7" s="1"/>
  <c r="W822" i="7" s="1"/>
  <c r="X822" i="7" s="1"/>
  <c r="Q822" i="7"/>
  <c r="Q821" i="6"/>
  <c r="T821" i="6" s="1"/>
  <c r="V821" i="6" s="1"/>
  <c r="W821" i="6" s="1"/>
  <c r="X821" i="6" s="1"/>
  <c r="P821" i="6"/>
  <c r="S821" i="6" s="1"/>
  <c r="R821" i="6"/>
  <c r="C820" i="5"/>
  <c r="D820" i="5"/>
  <c r="K819" i="7"/>
  <c r="M819" i="7" s="1"/>
  <c r="N819" i="7" s="1"/>
  <c r="L819" i="7"/>
  <c r="I820" i="7"/>
  <c r="H820" i="7"/>
  <c r="L820" i="7" s="1"/>
  <c r="D821" i="7"/>
  <c r="F821" i="7" s="1"/>
  <c r="E821" i="7"/>
  <c r="C822" i="7"/>
  <c r="G822" i="7" s="1"/>
  <c r="I820" i="6"/>
  <c r="N820" i="6"/>
  <c r="H820" i="6"/>
  <c r="L820" i="6"/>
  <c r="F820" i="6"/>
  <c r="D820" i="6"/>
  <c r="K820" i="6"/>
  <c r="E820" i="6"/>
  <c r="C821" i="6"/>
  <c r="J820" i="6"/>
  <c r="A823" i="6"/>
  <c r="B822" i="6"/>
  <c r="O822" i="6" s="1"/>
  <c r="B823" i="7"/>
  <c r="O823" i="7" s="1"/>
  <c r="A824" i="7"/>
  <c r="B821" i="5"/>
  <c r="A822" i="5"/>
  <c r="D817" i="2"/>
  <c r="A819" i="2"/>
  <c r="B818" i="2"/>
  <c r="C818" i="2" s="1"/>
  <c r="C821" i="5" l="1"/>
  <c r="D821" i="5"/>
  <c r="U822" i="7"/>
  <c r="P822" i="6"/>
  <c r="S822" i="6" s="1"/>
  <c r="U822" i="6" s="1"/>
  <c r="R822" i="6"/>
  <c r="Q822" i="6"/>
  <c r="T822" i="6"/>
  <c r="V822" i="6" s="1"/>
  <c r="W822" i="6" s="1"/>
  <c r="X822" i="6" s="1"/>
  <c r="U821" i="6"/>
  <c r="Q823" i="7"/>
  <c r="R823" i="7"/>
  <c r="T823" i="7" s="1"/>
  <c r="V823" i="7" s="1"/>
  <c r="W823" i="7" s="1"/>
  <c r="X823" i="7" s="1"/>
  <c r="P823" i="7"/>
  <c r="S823" i="7" s="1"/>
  <c r="N821" i="6"/>
  <c r="G821" i="6"/>
  <c r="M821" i="6"/>
  <c r="H821" i="7"/>
  <c r="L821" i="7" s="1"/>
  <c r="I821" i="7"/>
  <c r="K820" i="7"/>
  <c r="M820" i="7" s="1"/>
  <c r="N820" i="7" s="1"/>
  <c r="J820" i="7"/>
  <c r="D822" i="7"/>
  <c r="F822" i="7" s="1"/>
  <c r="E822" i="7"/>
  <c r="C823" i="7"/>
  <c r="G823" i="7" s="1"/>
  <c r="E821" i="6"/>
  <c r="I821" i="6"/>
  <c r="L821" i="6"/>
  <c r="F821" i="6"/>
  <c r="D821" i="6"/>
  <c r="K821" i="6"/>
  <c r="C822" i="6"/>
  <c r="J821" i="6"/>
  <c r="H821" i="6"/>
  <c r="A824" i="6"/>
  <c r="B823" i="6"/>
  <c r="O823" i="6" s="1"/>
  <c r="B824" i="7"/>
  <c r="O824" i="7" s="1"/>
  <c r="A825" i="7"/>
  <c r="A823" i="5"/>
  <c r="B822" i="5"/>
  <c r="B819" i="2"/>
  <c r="C819" i="2" s="1"/>
  <c r="A820" i="2"/>
  <c r="D818" i="2"/>
  <c r="Q823" i="6" l="1"/>
  <c r="P823" i="6"/>
  <c r="S823" i="6" s="1"/>
  <c r="R823" i="6"/>
  <c r="U823" i="6" s="1"/>
  <c r="G822" i="6"/>
  <c r="M822" i="6"/>
  <c r="N822" i="6" s="1"/>
  <c r="J822" i="6"/>
  <c r="U823" i="7"/>
  <c r="C822" i="5"/>
  <c r="D822" i="5"/>
  <c r="R824" i="7"/>
  <c r="Q824" i="7"/>
  <c r="T824" i="7" s="1"/>
  <c r="V824" i="7" s="1"/>
  <c r="W824" i="7" s="1"/>
  <c r="X824" i="7" s="1"/>
  <c r="P824" i="7"/>
  <c r="S824" i="7" s="1"/>
  <c r="U824" i="7"/>
  <c r="I822" i="7"/>
  <c r="H822" i="7"/>
  <c r="L822" i="7" s="1"/>
  <c r="K821" i="7"/>
  <c r="M821" i="7" s="1"/>
  <c r="N821" i="7" s="1"/>
  <c r="J821" i="7"/>
  <c r="C824" i="7"/>
  <c r="G824" i="7" s="1"/>
  <c r="E823" i="7"/>
  <c r="D823" i="7"/>
  <c r="I822" i="6"/>
  <c r="H822" i="6"/>
  <c r="E822" i="6"/>
  <c r="L822" i="6"/>
  <c r="F822" i="6"/>
  <c r="D822" i="6"/>
  <c r="K822" i="6"/>
  <c r="C823" i="6"/>
  <c r="A825" i="6"/>
  <c r="B824" i="6"/>
  <c r="O824" i="6" s="1"/>
  <c r="B825" i="7"/>
  <c r="O825" i="7" s="1"/>
  <c r="A826" i="7"/>
  <c r="B823" i="5"/>
  <c r="A824" i="5"/>
  <c r="B820" i="2"/>
  <c r="C820" i="2" s="1"/>
  <c r="A821" i="2"/>
  <c r="D819" i="2"/>
  <c r="T823" i="6" l="1"/>
  <c r="V823" i="6" s="1"/>
  <c r="W823" i="6" s="1"/>
  <c r="X823" i="6" s="1"/>
  <c r="G823" i="6"/>
  <c r="M823" i="6"/>
  <c r="P824" i="6"/>
  <c r="S824" i="6" s="1"/>
  <c r="U824" i="6" s="1"/>
  <c r="R824" i="6"/>
  <c r="Q824" i="6"/>
  <c r="T824" i="6"/>
  <c r="V824" i="6" s="1"/>
  <c r="W824" i="6" s="1"/>
  <c r="X824" i="6" s="1"/>
  <c r="Q825" i="7"/>
  <c r="P825" i="7"/>
  <c r="S825" i="7" s="1"/>
  <c r="R825" i="7"/>
  <c r="T825" i="7" s="1"/>
  <c r="V825" i="7" s="1"/>
  <c r="W825" i="7" s="1"/>
  <c r="X825" i="7" s="1"/>
  <c r="U825" i="7"/>
  <c r="C823" i="5"/>
  <c r="D823" i="5"/>
  <c r="F823" i="7"/>
  <c r="J822" i="7"/>
  <c r="K822" i="7"/>
  <c r="M822" i="7" s="1"/>
  <c r="N822" i="7" s="1"/>
  <c r="C825" i="7"/>
  <c r="G825" i="7" s="1"/>
  <c r="E824" i="7"/>
  <c r="D824" i="7"/>
  <c r="F824" i="7" s="1"/>
  <c r="I823" i="6"/>
  <c r="N823" i="6"/>
  <c r="E823" i="6"/>
  <c r="L823" i="6"/>
  <c r="F823" i="6"/>
  <c r="D823" i="6"/>
  <c r="K823" i="6"/>
  <c r="J823" i="6"/>
  <c r="H823" i="6"/>
  <c r="C824" i="6"/>
  <c r="A826" i="6"/>
  <c r="B825" i="6"/>
  <c r="O825" i="6" s="1"/>
  <c r="B826" i="7"/>
  <c r="O826" i="7" s="1"/>
  <c r="A827" i="7"/>
  <c r="A825" i="5"/>
  <c r="B824" i="5"/>
  <c r="B821" i="2"/>
  <c r="C821" i="2" s="1"/>
  <c r="A822" i="2"/>
  <c r="D820" i="2"/>
  <c r="Q826" i="7" l="1"/>
  <c r="P826" i="7"/>
  <c r="S826" i="7" s="1"/>
  <c r="R826" i="7"/>
  <c r="U826" i="7" s="1"/>
  <c r="G824" i="6"/>
  <c r="M824" i="6"/>
  <c r="N824" i="6" s="1"/>
  <c r="D824" i="5"/>
  <c r="C824" i="5"/>
  <c r="Q825" i="6"/>
  <c r="T825" i="6" s="1"/>
  <c r="V825" i="6" s="1"/>
  <c r="W825" i="6" s="1"/>
  <c r="X825" i="6" s="1"/>
  <c r="P825" i="6"/>
  <c r="S825" i="6" s="1"/>
  <c r="R825" i="6"/>
  <c r="H824" i="7"/>
  <c r="L824" i="7" s="1"/>
  <c r="I824" i="7"/>
  <c r="K824" i="7"/>
  <c r="M824" i="7" s="1"/>
  <c r="N824" i="7" s="1"/>
  <c r="J824" i="7"/>
  <c r="H823" i="7"/>
  <c r="I823" i="7"/>
  <c r="C826" i="7"/>
  <c r="G826" i="7" s="1"/>
  <c r="D825" i="7"/>
  <c r="F825" i="7" s="1"/>
  <c r="E825" i="7"/>
  <c r="F824" i="6"/>
  <c r="L824" i="6"/>
  <c r="D824" i="6"/>
  <c r="K824" i="6"/>
  <c r="I824" i="6"/>
  <c r="H824" i="6"/>
  <c r="E824" i="6"/>
  <c r="C825" i="6"/>
  <c r="J824" i="6"/>
  <c r="A827" i="6"/>
  <c r="B826" i="6"/>
  <c r="O826" i="6" s="1"/>
  <c r="B827" i="7"/>
  <c r="O827" i="7" s="1"/>
  <c r="A828" i="7"/>
  <c r="B825" i="5"/>
  <c r="A826" i="5"/>
  <c r="B822" i="2"/>
  <c r="C822" i="2" s="1"/>
  <c r="A823" i="2"/>
  <c r="D821" i="2"/>
  <c r="T826" i="7" l="1"/>
  <c r="V826" i="7" s="1"/>
  <c r="W826" i="7" s="1"/>
  <c r="X826" i="7" s="1"/>
  <c r="Q827" i="7"/>
  <c r="P827" i="7"/>
  <c r="S827" i="7" s="1"/>
  <c r="R827" i="7"/>
  <c r="U827" i="7" s="1"/>
  <c r="N825" i="6"/>
  <c r="G825" i="6"/>
  <c r="M825" i="6"/>
  <c r="Q826" i="6"/>
  <c r="P826" i="6"/>
  <c r="S826" i="6" s="1"/>
  <c r="R826" i="6"/>
  <c r="U826" i="6" s="1"/>
  <c r="D825" i="5"/>
  <c r="C825" i="5"/>
  <c r="U825" i="6"/>
  <c r="H825" i="7"/>
  <c r="L825" i="7" s="1"/>
  <c r="K825" i="7"/>
  <c r="M825" i="7" s="1"/>
  <c r="N825" i="7" s="1"/>
  <c r="J825" i="7"/>
  <c r="I825" i="7"/>
  <c r="K823" i="7"/>
  <c r="M823" i="7" s="1"/>
  <c r="N823" i="7" s="1"/>
  <c r="J823" i="7"/>
  <c r="L823" i="7"/>
  <c r="D826" i="7"/>
  <c r="F826" i="7" s="1"/>
  <c r="E826" i="7"/>
  <c r="C827" i="7"/>
  <c r="G827" i="7" s="1"/>
  <c r="E825" i="6"/>
  <c r="I825" i="6"/>
  <c r="L825" i="6"/>
  <c r="F825" i="6"/>
  <c r="D825" i="6"/>
  <c r="K825" i="6"/>
  <c r="J825" i="6"/>
  <c r="C826" i="6"/>
  <c r="H825" i="6"/>
  <c r="A828" i="6"/>
  <c r="B827" i="6"/>
  <c r="O827" i="6" s="1"/>
  <c r="B828" i="7"/>
  <c r="O828" i="7" s="1"/>
  <c r="A829" i="7"/>
  <c r="A827" i="5"/>
  <c r="B826" i="5"/>
  <c r="B823" i="2"/>
  <c r="C823" i="2" s="1"/>
  <c r="A824" i="2"/>
  <c r="D822" i="2"/>
  <c r="R828" i="7" l="1"/>
  <c r="Q828" i="7"/>
  <c r="P828" i="7"/>
  <c r="S828" i="7" s="1"/>
  <c r="U828" i="7" s="1"/>
  <c r="G826" i="6"/>
  <c r="M826" i="6"/>
  <c r="N826" i="6" s="1"/>
  <c r="T826" i="6"/>
  <c r="V826" i="6" s="1"/>
  <c r="W826" i="6" s="1"/>
  <c r="X826" i="6" s="1"/>
  <c r="T827" i="7"/>
  <c r="V827" i="7" s="1"/>
  <c r="W827" i="7" s="1"/>
  <c r="X827" i="7" s="1"/>
  <c r="D826" i="5"/>
  <c r="C826" i="5"/>
  <c r="R827" i="6"/>
  <c r="Q827" i="6"/>
  <c r="P827" i="6"/>
  <c r="S827" i="6" s="1"/>
  <c r="U827" i="6" s="1"/>
  <c r="H826" i="7"/>
  <c r="I826" i="7"/>
  <c r="C828" i="7"/>
  <c r="G828" i="7" s="1"/>
  <c r="D827" i="7"/>
  <c r="F827" i="7" s="1"/>
  <c r="E827" i="7"/>
  <c r="E826" i="6"/>
  <c r="L826" i="6"/>
  <c r="F826" i="6"/>
  <c r="D826" i="6"/>
  <c r="K826" i="6"/>
  <c r="I826" i="6"/>
  <c r="H826" i="6"/>
  <c r="C827" i="6"/>
  <c r="J826" i="6"/>
  <c r="A829" i="6"/>
  <c r="B828" i="6"/>
  <c r="O828" i="6" s="1"/>
  <c r="B829" i="7"/>
  <c r="O829" i="7" s="1"/>
  <c r="A830" i="7"/>
  <c r="B827" i="5"/>
  <c r="A828" i="5"/>
  <c r="B824" i="2"/>
  <c r="C824" i="2" s="1"/>
  <c r="A825" i="2"/>
  <c r="D823" i="2"/>
  <c r="R828" i="6" l="1"/>
  <c r="Q828" i="6"/>
  <c r="U828" i="6" s="1"/>
  <c r="P828" i="6"/>
  <c r="S828" i="6" s="1"/>
  <c r="T828" i="6" s="1"/>
  <c r="V828" i="6" s="1"/>
  <c r="W828" i="6" s="1"/>
  <c r="X828" i="6" s="1"/>
  <c r="T828" i="7"/>
  <c r="V828" i="7" s="1"/>
  <c r="W828" i="7" s="1"/>
  <c r="X828" i="7" s="1"/>
  <c r="C827" i="5"/>
  <c r="D827" i="5"/>
  <c r="P829" i="7"/>
  <c r="S829" i="7" s="1"/>
  <c r="R829" i="7"/>
  <c r="U829" i="7" s="1"/>
  <c r="Q829" i="7"/>
  <c r="T829" i="7"/>
  <c r="V829" i="7" s="1"/>
  <c r="W829" i="7" s="1"/>
  <c r="X829" i="7" s="1"/>
  <c r="G827" i="6"/>
  <c r="M827" i="6"/>
  <c r="N827" i="6" s="1"/>
  <c r="T827" i="6"/>
  <c r="V827" i="6" s="1"/>
  <c r="W827" i="6" s="1"/>
  <c r="X827" i="6" s="1"/>
  <c r="I827" i="7"/>
  <c r="H827" i="7"/>
  <c r="L827" i="7" s="1"/>
  <c r="J826" i="7"/>
  <c r="L826" i="7"/>
  <c r="K826" i="7"/>
  <c r="M826" i="7" s="1"/>
  <c r="N826" i="7" s="1"/>
  <c r="E828" i="7"/>
  <c r="D828" i="7"/>
  <c r="F828" i="7" s="1"/>
  <c r="C829" i="7"/>
  <c r="G829" i="7" s="1"/>
  <c r="H827" i="6"/>
  <c r="E827" i="6"/>
  <c r="J827" i="6"/>
  <c r="I827" i="6"/>
  <c r="L827" i="6"/>
  <c r="F827" i="6"/>
  <c r="D827" i="6"/>
  <c r="K827" i="6"/>
  <c r="C828" i="6"/>
  <c r="A830" i="6"/>
  <c r="B829" i="6"/>
  <c r="O829" i="6" s="1"/>
  <c r="B830" i="7"/>
  <c r="O830" i="7" s="1"/>
  <c r="A831" i="7"/>
  <c r="A829" i="5"/>
  <c r="B828" i="5"/>
  <c r="B825" i="2"/>
  <c r="C825" i="2" s="1"/>
  <c r="A826" i="2"/>
  <c r="D824" i="2"/>
  <c r="R829" i="6" l="1"/>
  <c r="Q829" i="6"/>
  <c r="P829" i="6"/>
  <c r="S829" i="6" s="1"/>
  <c r="T829" i="6" s="1"/>
  <c r="V829" i="6" s="1"/>
  <c r="W829" i="6" s="1"/>
  <c r="X829" i="6" s="1"/>
  <c r="D828" i="5"/>
  <c r="C828" i="5"/>
  <c r="N828" i="6"/>
  <c r="G828" i="6"/>
  <c r="M828" i="6"/>
  <c r="R830" i="7"/>
  <c r="Q830" i="7"/>
  <c r="U830" i="7" s="1"/>
  <c r="P830" i="7"/>
  <c r="S830" i="7" s="1"/>
  <c r="H828" i="7"/>
  <c r="L828" i="7" s="1"/>
  <c r="I828" i="7"/>
  <c r="K827" i="7"/>
  <c r="M827" i="7" s="1"/>
  <c r="N827" i="7" s="1"/>
  <c r="J827" i="7"/>
  <c r="C830" i="7"/>
  <c r="G830" i="7" s="1"/>
  <c r="D829" i="7"/>
  <c r="E829" i="7"/>
  <c r="E828" i="6"/>
  <c r="H828" i="6"/>
  <c r="J828" i="6"/>
  <c r="F828" i="6"/>
  <c r="L828" i="6"/>
  <c r="D828" i="6"/>
  <c r="K828" i="6"/>
  <c r="I828" i="6"/>
  <c r="C829" i="6"/>
  <c r="A831" i="6"/>
  <c r="B830" i="6"/>
  <c r="O830" i="6" s="1"/>
  <c r="B831" i="7"/>
  <c r="O831" i="7" s="1"/>
  <c r="A832" i="7"/>
  <c r="B829" i="5"/>
  <c r="A830" i="5"/>
  <c r="B826" i="2"/>
  <c r="C826" i="2" s="1"/>
  <c r="A827" i="2"/>
  <c r="D825" i="2"/>
  <c r="R830" i="6" l="1"/>
  <c r="Q830" i="6"/>
  <c r="P830" i="6"/>
  <c r="S830" i="6" s="1"/>
  <c r="U830" i="6" s="1"/>
  <c r="U829" i="6"/>
  <c r="C829" i="5"/>
  <c r="D829" i="5"/>
  <c r="G829" i="6"/>
  <c r="M829" i="6"/>
  <c r="N829" i="6" s="1"/>
  <c r="T830" i="7"/>
  <c r="V830" i="7" s="1"/>
  <c r="W830" i="7" s="1"/>
  <c r="X830" i="7" s="1"/>
  <c r="P831" i="7"/>
  <c r="Q831" i="7"/>
  <c r="R831" i="7"/>
  <c r="T831" i="7" s="1"/>
  <c r="V831" i="7" s="1"/>
  <c r="W831" i="7" s="1"/>
  <c r="X831" i="7" s="1"/>
  <c r="S831" i="7"/>
  <c r="F829" i="7"/>
  <c r="K828" i="7"/>
  <c r="M828" i="7" s="1"/>
  <c r="N828" i="7" s="1"/>
  <c r="J828" i="7"/>
  <c r="C831" i="7"/>
  <c r="G831" i="7" s="1"/>
  <c r="D830" i="7"/>
  <c r="F830" i="7" s="1"/>
  <c r="E830" i="7"/>
  <c r="L829" i="6"/>
  <c r="F829" i="6"/>
  <c r="D829" i="6"/>
  <c r="K829" i="6"/>
  <c r="H829" i="6"/>
  <c r="I829" i="6"/>
  <c r="E829" i="6"/>
  <c r="C830" i="6"/>
  <c r="J829" i="6"/>
  <c r="A832" i="6"/>
  <c r="B831" i="6"/>
  <c r="O831" i="6" s="1"/>
  <c r="B832" i="7"/>
  <c r="O832" i="7" s="1"/>
  <c r="A833" i="7"/>
  <c r="A831" i="5"/>
  <c r="B830" i="5"/>
  <c r="D826" i="2"/>
  <c r="B827" i="2"/>
  <c r="C827" i="2" s="1"/>
  <c r="A828" i="2"/>
  <c r="T830" i="6" l="1"/>
  <c r="V830" i="6" s="1"/>
  <c r="W830" i="6" s="1"/>
  <c r="X830" i="6" s="1"/>
  <c r="Q831" i="6"/>
  <c r="R831" i="6"/>
  <c r="U831" i="6" s="1"/>
  <c r="P831" i="6"/>
  <c r="S831" i="6" s="1"/>
  <c r="N830" i="6"/>
  <c r="G830" i="6"/>
  <c r="M830" i="6"/>
  <c r="U831" i="7"/>
  <c r="R832" i="7"/>
  <c r="T832" i="7" s="1"/>
  <c r="V832" i="7" s="1"/>
  <c r="W832" i="7" s="1"/>
  <c r="X832" i="7" s="1"/>
  <c r="Q832" i="7"/>
  <c r="U832" i="7" s="1"/>
  <c r="P832" i="7"/>
  <c r="S832" i="7" s="1"/>
  <c r="D830" i="5"/>
  <c r="C830" i="5"/>
  <c r="I830" i="7"/>
  <c r="H830" i="7"/>
  <c r="L830" i="7" s="1"/>
  <c r="I829" i="7"/>
  <c r="H829" i="7"/>
  <c r="C832" i="7"/>
  <c r="G832" i="7" s="1"/>
  <c r="E831" i="7"/>
  <c r="D831" i="7"/>
  <c r="F831" i="7" s="1"/>
  <c r="H831" i="7" s="1"/>
  <c r="H830" i="6"/>
  <c r="J830" i="6"/>
  <c r="E830" i="6"/>
  <c r="I830" i="6"/>
  <c r="L830" i="6"/>
  <c r="F830" i="6"/>
  <c r="D830" i="6"/>
  <c r="K830" i="6"/>
  <c r="C831" i="6"/>
  <c r="A833" i="6"/>
  <c r="B832" i="6"/>
  <c r="O832" i="6" s="1"/>
  <c r="B833" i="7"/>
  <c r="O833" i="7" s="1"/>
  <c r="A834" i="7"/>
  <c r="B831" i="5"/>
  <c r="A832" i="5"/>
  <c r="A829" i="2"/>
  <c r="B828" i="2"/>
  <c r="C828" i="2" s="1"/>
  <c r="D827" i="2"/>
  <c r="Q832" i="6" l="1"/>
  <c r="P832" i="6"/>
  <c r="S832" i="6" s="1"/>
  <c r="R832" i="6"/>
  <c r="T832" i="6" s="1"/>
  <c r="V832" i="6" s="1"/>
  <c r="W832" i="6" s="1"/>
  <c r="X832" i="6" s="1"/>
  <c r="U832" i="6"/>
  <c r="C831" i="5"/>
  <c r="D831" i="5"/>
  <c r="T831" i="6"/>
  <c r="V831" i="6" s="1"/>
  <c r="W831" i="6" s="1"/>
  <c r="X831" i="6" s="1"/>
  <c r="R833" i="7"/>
  <c r="Q833" i="7"/>
  <c r="U833" i="7" s="1"/>
  <c r="P833" i="7"/>
  <c r="S833" i="7" s="1"/>
  <c r="T833" i="7"/>
  <c r="V833" i="7" s="1"/>
  <c r="W833" i="7" s="1"/>
  <c r="X833" i="7" s="1"/>
  <c r="G831" i="6"/>
  <c r="M831" i="6"/>
  <c r="N831" i="6" s="1"/>
  <c r="K831" i="7"/>
  <c r="M831" i="7" s="1"/>
  <c r="N831" i="7" s="1"/>
  <c r="L831" i="7"/>
  <c r="J831" i="7"/>
  <c r="I831" i="7"/>
  <c r="J830" i="7"/>
  <c r="K830" i="7"/>
  <c r="M830" i="7" s="1"/>
  <c r="N830" i="7" s="1"/>
  <c r="J829" i="7"/>
  <c r="K829" i="7"/>
  <c r="M829" i="7" s="1"/>
  <c r="N829" i="7" s="1"/>
  <c r="L829" i="7"/>
  <c r="C833" i="7"/>
  <c r="G833" i="7" s="1"/>
  <c r="D832" i="7"/>
  <c r="F832" i="7" s="1"/>
  <c r="E832" i="7"/>
  <c r="J831" i="6"/>
  <c r="E831" i="6"/>
  <c r="I831" i="6"/>
  <c r="H831" i="6"/>
  <c r="L831" i="6"/>
  <c r="F831" i="6"/>
  <c r="D831" i="6"/>
  <c r="K831" i="6"/>
  <c r="C832" i="6"/>
  <c r="A834" i="6"/>
  <c r="B833" i="6"/>
  <c r="O833" i="6" s="1"/>
  <c r="B834" i="7"/>
  <c r="O834" i="7" s="1"/>
  <c r="A835" i="7"/>
  <c r="A833" i="5"/>
  <c r="B832" i="5"/>
  <c r="D828" i="2"/>
  <c r="B829" i="2"/>
  <c r="C829" i="2" s="1"/>
  <c r="A830" i="2"/>
  <c r="P834" i="7" l="1"/>
  <c r="S834" i="7" s="1"/>
  <c r="R834" i="7"/>
  <c r="T834" i="7" s="1"/>
  <c r="V834" i="7" s="1"/>
  <c r="W834" i="7" s="1"/>
  <c r="X834" i="7" s="1"/>
  <c r="Q834" i="7"/>
  <c r="U834" i="7"/>
  <c r="C832" i="5"/>
  <c r="D832" i="5"/>
  <c r="P833" i="6"/>
  <c r="S833" i="6" s="1"/>
  <c r="T833" i="6" s="1"/>
  <c r="V833" i="6" s="1"/>
  <c r="W833" i="6" s="1"/>
  <c r="X833" i="6" s="1"/>
  <c r="R833" i="6"/>
  <c r="Q833" i="6"/>
  <c r="U833" i="6"/>
  <c r="G832" i="6"/>
  <c r="M832" i="6"/>
  <c r="N832" i="6" s="1"/>
  <c r="H832" i="7"/>
  <c r="L832" i="7" s="1"/>
  <c r="I832" i="7"/>
  <c r="C834" i="7"/>
  <c r="G834" i="7" s="1"/>
  <c r="E833" i="7"/>
  <c r="D833" i="7"/>
  <c r="F833" i="7" s="1"/>
  <c r="F832" i="6"/>
  <c r="L832" i="6"/>
  <c r="D832" i="6"/>
  <c r="K832" i="6"/>
  <c r="I832" i="6"/>
  <c r="H832" i="6"/>
  <c r="C833" i="6"/>
  <c r="J832" i="6"/>
  <c r="E832" i="6"/>
  <c r="A835" i="6"/>
  <c r="B834" i="6"/>
  <c r="O834" i="6" s="1"/>
  <c r="B835" i="7"/>
  <c r="O835" i="7" s="1"/>
  <c r="A836" i="7"/>
  <c r="B833" i="5"/>
  <c r="A834" i="5"/>
  <c r="D829" i="2"/>
  <c r="A831" i="2"/>
  <c r="B830" i="2"/>
  <c r="C830" i="2" s="1"/>
  <c r="Q835" i="7" l="1"/>
  <c r="P835" i="7"/>
  <c r="S835" i="7" s="1"/>
  <c r="R835" i="7"/>
  <c r="T835" i="7" s="1"/>
  <c r="V835" i="7" s="1"/>
  <c r="W835" i="7" s="1"/>
  <c r="X835" i="7" s="1"/>
  <c r="G833" i="6"/>
  <c r="M833" i="6"/>
  <c r="P834" i="6"/>
  <c r="S834" i="6" s="1"/>
  <c r="U834" i="6" s="1"/>
  <c r="R834" i="6"/>
  <c r="Q834" i="6"/>
  <c r="T834" i="6"/>
  <c r="V834" i="6" s="1"/>
  <c r="W834" i="6" s="1"/>
  <c r="X834" i="6" s="1"/>
  <c r="D833" i="5"/>
  <c r="C833" i="5"/>
  <c r="H833" i="7"/>
  <c r="K833" i="7" s="1"/>
  <c r="M833" i="7" s="1"/>
  <c r="N833" i="7" s="1"/>
  <c r="J833" i="7"/>
  <c r="I833" i="7"/>
  <c r="K832" i="7"/>
  <c r="M832" i="7" s="1"/>
  <c r="N832" i="7" s="1"/>
  <c r="J832" i="7"/>
  <c r="C835" i="7"/>
  <c r="G835" i="7" s="1"/>
  <c r="D834" i="7"/>
  <c r="F834" i="7" s="1"/>
  <c r="E834" i="7"/>
  <c r="I833" i="6"/>
  <c r="N833" i="6"/>
  <c r="L833" i="6"/>
  <c r="F833" i="6"/>
  <c r="D833" i="6"/>
  <c r="K833" i="6"/>
  <c r="H833" i="6"/>
  <c r="E833" i="6"/>
  <c r="J833" i="6"/>
  <c r="C834" i="6"/>
  <c r="A836" i="6"/>
  <c r="B835" i="6"/>
  <c r="O835" i="6" s="1"/>
  <c r="B836" i="7"/>
  <c r="O836" i="7" s="1"/>
  <c r="A837" i="7"/>
  <c r="A835" i="5"/>
  <c r="B834" i="5"/>
  <c r="B831" i="2"/>
  <c r="C831" i="2" s="1"/>
  <c r="A832" i="2"/>
  <c r="D830" i="2"/>
  <c r="U835" i="7" l="1"/>
  <c r="J834" i="6"/>
  <c r="G834" i="6"/>
  <c r="M834" i="6"/>
  <c r="N834" i="6" s="1"/>
  <c r="Q835" i="6"/>
  <c r="R835" i="6"/>
  <c r="T835" i="6" s="1"/>
  <c r="V835" i="6" s="1"/>
  <c r="W835" i="6" s="1"/>
  <c r="X835" i="6" s="1"/>
  <c r="P835" i="6"/>
  <c r="S835" i="6" s="1"/>
  <c r="U835" i="6"/>
  <c r="R836" i="7"/>
  <c r="U836" i="7" s="1"/>
  <c r="P836" i="7"/>
  <c r="S836" i="7" s="1"/>
  <c r="Q836" i="7"/>
  <c r="T836" i="7" s="1"/>
  <c r="V836" i="7" s="1"/>
  <c r="W836" i="7" s="1"/>
  <c r="X836" i="7" s="1"/>
  <c r="D834" i="5"/>
  <c r="C834" i="5"/>
  <c r="L833" i="7"/>
  <c r="I834" i="7"/>
  <c r="H834" i="7"/>
  <c r="L834" i="7" s="1"/>
  <c r="D835" i="7"/>
  <c r="F835" i="7" s="1"/>
  <c r="E835" i="7"/>
  <c r="C836" i="7"/>
  <c r="G836" i="7" s="1"/>
  <c r="H834" i="6"/>
  <c r="I834" i="6"/>
  <c r="E834" i="6"/>
  <c r="L834" i="6"/>
  <c r="F834" i="6"/>
  <c r="D834" i="6"/>
  <c r="K834" i="6"/>
  <c r="C835" i="6"/>
  <c r="A837" i="6"/>
  <c r="B836" i="6"/>
  <c r="O836" i="6" s="1"/>
  <c r="B837" i="7"/>
  <c r="O837" i="7" s="1"/>
  <c r="A838" i="7"/>
  <c r="B835" i="5"/>
  <c r="A836" i="5"/>
  <c r="B832" i="2"/>
  <c r="C832" i="2" s="1"/>
  <c r="A833" i="2"/>
  <c r="D831" i="2"/>
  <c r="C835" i="5" l="1"/>
  <c r="D835" i="5"/>
  <c r="N835" i="6"/>
  <c r="G835" i="6"/>
  <c r="M835" i="6"/>
  <c r="Q837" i="7"/>
  <c r="P837" i="7"/>
  <c r="S837" i="7" s="1"/>
  <c r="R837" i="7"/>
  <c r="U837" i="7" s="1"/>
  <c r="Q836" i="6"/>
  <c r="R836" i="6"/>
  <c r="T836" i="6" s="1"/>
  <c r="V836" i="6" s="1"/>
  <c r="W836" i="6" s="1"/>
  <c r="X836" i="6" s="1"/>
  <c r="P836" i="6"/>
  <c r="S836" i="6" s="1"/>
  <c r="H835" i="7"/>
  <c r="I835" i="7"/>
  <c r="J834" i="7"/>
  <c r="K834" i="7"/>
  <c r="M834" i="7" s="1"/>
  <c r="N834" i="7" s="1"/>
  <c r="C837" i="7"/>
  <c r="G837" i="7" s="1"/>
  <c r="D836" i="7"/>
  <c r="F836" i="7" s="1"/>
  <c r="E836" i="7"/>
  <c r="L835" i="6"/>
  <c r="F835" i="6"/>
  <c r="D835" i="6"/>
  <c r="K835" i="6"/>
  <c r="E835" i="6"/>
  <c r="H835" i="6"/>
  <c r="C836" i="6"/>
  <c r="I835" i="6"/>
  <c r="J835" i="6"/>
  <c r="A838" i="6"/>
  <c r="B837" i="6"/>
  <c r="O837" i="6" s="1"/>
  <c r="B838" i="7"/>
  <c r="O838" i="7" s="1"/>
  <c r="A839" i="7"/>
  <c r="A837" i="5"/>
  <c r="B836" i="5"/>
  <c r="B833" i="2"/>
  <c r="C833" i="2" s="1"/>
  <c r="A834" i="2"/>
  <c r="D832" i="2"/>
  <c r="U836" i="6" l="1"/>
  <c r="Q838" i="7"/>
  <c r="P838" i="7"/>
  <c r="S838" i="7" s="1"/>
  <c r="R838" i="7"/>
  <c r="U838" i="7" s="1"/>
  <c r="T837" i="7"/>
  <c r="V837" i="7" s="1"/>
  <c r="W837" i="7" s="1"/>
  <c r="X837" i="7" s="1"/>
  <c r="D836" i="5"/>
  <c r="C836" i="5"/>
  <c r="P837" i="6"/>
  <c r="S837" i="6" s="1"/>
  <c r="R837" i="6"/>
  <c r="U837" i="6" s="1"/>
  <c r="Q837" i="6"/>
  <c r="N836" i="6"/>
  <c r="G836" i="6"/>
  <c r="M836" i="6"/>
  <c r="I836" i="7"/>
  <c r="H836" i="7"/>
  <c r="K836" i="7" s="1"/>
  <c r="M836" i="7" s="1"/>
  <c r="N836" i="7" s="1"/>
  <c r="K835" i="7"/>
  <c r="M835" i="7" s="1"/>
  <c r="N835" i="7" s="1"/>
  <c r="J835" i="7"/>
  <c r="L835" i="7"/>
  <c r="C838" i="7"/>
  <c r="G838" i="7" s="1"/>
  <c r="E837" i="7"/>
  <c r="D837" i="7"/>
  <c r="F837" i="7" s="1"/>
  <c r="I836" i="6"/>
  <c r="L836" i="6"/>
  <c r="F836" i="6"/>
  <c r="D836" i="6"/>
  <c r="K836" i="6"/>
  <c r="E836" i="6"/>
  <c r="H836" i="6"/>
  <c r="J836" i="6"/>
  <c r="C837" i="6"/>
  <c r="A839" i="6"/>
  <c r="B838" i="6"/>
  <c r="O838" i="6" s="1"/>
  <c r="B839" i="7"/>
  <c r="O839" i="7" s="1"/>
  <c r="A840" i="7"/>
  <c r="B837" i="5"/>
  <c r="A838" i="5"/>
  <c r="B834" i="2"/>
  <c r="C834" i="2" s="1"/>
  <c r="A835" i="2"/>
  <c r="D833" i="2"/>
  <c r="P838" i="6" l="1"/>
  <c r="S838" i="6"/>
  <c r="R838" i="6"/>
  <c r="T838" i="6" s="1"/>
  <c r="V838" i="6" s="1"/>
  <c r="W838" i="6" s="1"/>
  <c r="X838" i="6" s="1"/>
  <c r="Q838" i="6"/>
  <c r="G837" i="6"/>
  <c r="M837" i="6"/>
  <c r="N837" i="6" s="1"/>
  <c r="T837" i="6"/>
  <c r="V837" i="6" s="1"/>
  <c r="W837" i="6" s="1"/>
  <c r="X837" i="6" s="1"/>
  <c r="T838" i="7"/>
  <c r="V838" i="7" s="1"/>
  <c r="W838" i="7" s="1"/>
  <c r="X838" i="7" s="1"/>
  <c r="D837" i="5"/>
  <c r="C837" i="5"/>
  <c r="Q839" i="7"/>
  <c r="P839" i="7"/>
  <c r="S839" i="7" s="1"/>
  <c r="R839" i="7"/>
  <c r="U839" i="7" s="1"/>
  <c r="L836" i="7"/>
  <c r="J836" i="7"/>
  <c r="H837" i="7"/>
  <c r="L837" i="7" s="1"/>
  <c r="I837" i="7"/>
  <c r="C839" i="7"/>
  <c r="G839" i="7" s="1"/>
  <c r="D838" i="7"/>
  <c r="F838" i="7" s="1"/>
  <c r="E838" i="7"/>
  <c r="H837" i="6"/>
  <c r="J837" i="6"/>
  <c r="L837" i="6"/>
  <c r="F837" i="6"/>
  <c r="D837" i="6"/>
  <c r="K837" i="6"/>
  <c r="I837" i="6"/>
  <c r="E837" i="6"/>
  <c r="C838" i="6"/>
  <c r="A840" i="6"/>
  <c r="B839" i="6"/>
  <c r="O839" i="6" s="1"/>
  <c r="B840" i="7"/>
  <c r="O840" i="7" s="1"/>
  <c r="A841" i="7"/>
  <c r="A839" i="5"/>
  <c r="B838" i="5"/>
  <c r="B835" i="2"/>
  <c r="C835" i="2" s="1"/>
  <c r="A836" i="2"/>
  <c r="D834" i="2"/>
  <c r="R840" i="7" l="1"/>
  <c r="P840" i="7"/>
  <c r="S840" i="7" s="1"/>
  <c r="Q840" i="7"/>
  <c r="U840" i="7" s="1"/>
  <c r="T840" i="7"/>
  <c r="V840" i="7" s="1"/>
  <c r="W840" i="7" s="1"/>
  <c r="X840" i="7" s="1"/>
  <c r="T839" i="7"/>
  <c r="V839" i="7" s="1"/>
  <c r="W839" i="7" s="1"/>
  <c r="X839" i="7" s="1"/>
  <c r="Q839" i="6"/>
  <c r="R839" i="6"/>
  <c r="T839" i="6" s="1"/>
  <c r="V839" i="6" s="1"/>
  <c r="W839" i="6" s="1"/>
  <c r="X839" i="6" s="1"/>
  <c r="P839" i="6"/>
  <c r="S839" i="6" s="1"/>
  <c r="D838" i="5"/>
  <c r="C838" i="5"/>
  <c r="U838" i="6"/>
  <c r="G838" i="6"/>
  <c r="M838" i="6"/>
  <c r="N838" i="6" s="1"/>
  <c r="I838" i="7"/>
  <c r="H838" i="7"/>
  <c r="L838" i="7" s="1"/>
  <c r="K837" i="7"/>
  <c r="M837" i="7" s="1"/>
  <c r="N837" i="7" s="1"/>
  <c r="J837" i="7"/>
  <c r="D839" i="7"/>
  <c r="E839" i="7"/>
  <c r="C840" i="7"/>
  <c r="G840" i="7" s="1"/>
  <c r="L838" i="6"/>
  <c r="F838" i="6"/>
  <c r="D838" i="6"/>
  <c r="K838" i="6"/>
  <c r="I838" i="6"/>
  <c r="E838" i="6"/>
  <c r="H838" i="6"/>
  <c r="J838" i="6"/>
  <c r="C839" i="6"/>
  <c r="B840" i="6"/>
  <c r="O840" i="6" s="1"/>
  <c r="A841" i="6"/>
  <c r="B841" i="7"/>
  <c r="O841" i="7" s="1"/>
  <c r="A842" i="7"/>
  <c r="B839" i="5"/>
  <c r="A840" i="5"/>
  <c r="B836" i="2"/>
  <c r="C836" i="2" s="1"/>
  <c r="A837" i="2"/>
  <c r="D835" i="2"/>
  <c r="U839" i="6" l="1"/>
  <c r="R840" i="6"/>
  <c r="U840" i="6" s="1"/>
  <c r="Q840" i="6"/>
  <c r="T840" i="6" s="1"/>
  <c r="V840" i="6" s="1"/>
  <c r="W840" i="6" s="1"/>
  <c r="X840" i="6" s="1"/>
  <c r="P840" i="6"/>
  <c r="S840" i="6" s="1"/>
  <c r="R841" i="7"/>
  <c r="Q841" i="7"/>
  <c r="T841" i="7" s="1"/>
  <c r="V841" i="7" s="1"/>
  <c r="W841" i="7" s="1"/>
  <c r="X841" i="7" s="1"/>
  <c r="P841" i="7"/>
  <c r="S841" i="7"/>
  <c r="U841" i="7"/>
  <c r="D839" i="5"/>
  <c r="C839" i="5"/>
  <c r="N839" i="6"/>
  <c r="G839" i="6"/>
  <c r="M839" i="6"/>
  <c r="F839" i="7"/>
  <c r="K838" i="7"/>
  <c r="M838" i="7" s="1"/>
  <c r="N838" i="7" s="1"/>
  <c r="J838" i="7"/>
  <c r="C841" i="7"/>
  <c r="G841" i="7" s="1"/>
  <c r="E840" i="7"/>
  <c r="D840" i="7"/>
  <c r="F840" i="7" s="1"/>
  <c r="I839" i="6"/>
  <c r="L839" i="6"/>
  <c r="F839" i="6"/>
  <c r="D839" i="6"/>
  <c r="K839" i="6"/>
  <c r="H839" i="6"/>
  <c r="E839" i="6"/>
  <c r="J839" i="6"/>
  <c r="C840" i="6"/>
  <c r="A842" i="6"/>
  <c r="B841" i="6"/>
  <c r="O841" i="6" s="1"/>
  <c r="B842" i="7"/>
  <c r="O842" i="7" s="1"/>
  <c r="A843" i="7"/>
  <c r="A841" i="5"/>
  <c r="B840" i="5"/>
  <c r="D836" i="2"/>
  <c r="B837" i="2"/>
  <c r="C837" i="2" s="1"/>
  <c r="A838" i="2"/>
  <c r="G840" i="6" l="1"/>
  <c r="M840" i="6"/>
  <c r="N840" i="6" s="1"/>
  <c r="C840" i="5"/>
  <c r="D840" i="5"/>
  <c r="P841" i="6"/>
  <c r="S841" i="6" s="1"/>
  <c r="R841" i="6"/>
  <c r="T841" i="6" s="1"/>
  <c r="V841" i="6" s="1"/>
  <c r="W841" i="6" s="1"/>
  <c r="X841" i="6" s="1"/>
  <c r="Q841" i="6"/>
  <c r="U841" i="6" s="1"/>
  <c r="P842" i="7"/>
  <c r="S842" i="7" s="1"/>
  <c r="R842" i="7"/>
  <c r="U842" i="7" s="1"/>
  <c r="Q842" i="7"/>
  <c r="E840" i="6"/>
  <c r="H840" i="7"/>
  <c r="L840" i="7" s="1"/>
  <c r="I840" i="7"/>
  <c r="J840" i="7"/>
  <c r="K840" i="7"/>
  <c r="M840" i="7" s="1"/>
  <c r="N840" i="7" s="1"/>
  <c r="I839" i="7"/>
  <c r="H839" i="7"/>
  <c r="C842" i="7"/>
  <c r="G842" i="7" s="1"/>
  <c r="D841" i="7"/>
  <c r="E841" i="7"/>
  <c r="J840" i="6"/>
  <c r="H840" i="6"/>
  <c r="F840" i="6"/>
  <c r="L840" i="6"/>
  <c r="D840" i="6"/>
  <c r="K840" i="6"/>
  <c r="I840" i="6"/>
  <c r="C841" i="6"/>
  <c r="A843" i="6"/>
  <c r="B842" i="6"/>
  <c r="O842" i="6" s="1"/>
  <c r="B843" i="7"/>
  <c r="O843" i="7" s="1"/>
  <c r="A844" i="7"/>
  <c r="B841" i="5"/>
  <c r="A842" i="5"/>
  <c r="A839" i="2"/>
  <c r="B838" i="2"/>
  <c r="C838" i="2" s="1"/>
  <c r="D837" i="2"/>
  <c r="T842" i="7" l="1"/>
  <c r="V842" i="7" s="1"/>
  <c r="W842" i="7" s="1"/>
  <c r="X842" i="7" s="1"/>
  <c r="Q843" i="7"/>
  <c r="R843" i="7"/>
  <c r="T843" i="7" s="1"/>
  <c r="V843" i="7" s="1"/>
  <c r="W843" i="7" s="1"/>
  <c r="X843" i="7" s="1"/>
  <c r="P843" i="7"/>
  <c r="S843" i="7" s="1"/>
  <c r="Q842" i="6"/>
  <c r="P842" i="6"/>
  <c r="S842" i="6" s="1"/>
  <c r="U842" i="6" s="1"/>
  <c r="R842" i="6"/>
  <c r="T842" i="6" s="1"/>
  <c r="V842" i="6" s="1"/>
  <c r="W842" i="6" s="1"/>
  <c r="X842" i="6" s="1"/>
  <c r="C841" i="5"/>
  <c r="D841" i="5"/>
  <c r="G841" i="6"/>
  <c r="M841" i="6"/>
  <c r="N841" i="6" s="1"/>
  <c r="F841" i="7"/>
  <c r="K839" i="7"/>
  <c r="M839" i="7" s="1"/>
  <c r="N839" i="7" s="1"/>
  <c r="J839" i="7"/>
  <c r="L839" i="7"/>
  <c r="D842" i="7"/>
  <c r="F842" i="7" s="1"/>
  <c r="E842" i="7"/>
  <c r="C843" i="7"/>
  <c r="G843" i="7" s="1"/>
  <c r="L841" i="6"/>
  <c r="F841" i="6"/>
  <c r="D841" i="6"/>
  <c r="K841" i="6"/>
  <c r="H841" i="6"/>
  <c r="I841" i="6"/>
  <c r="C842" i="6"/>
  <c r="J841" i="6"/>
  <c r="E841" i="6"/>
  <c r="A844" i="6"/>
  <c r="B843" i="6"/>
  <c r="O843" i="6" s="1"/>
  <c r="B844" i="7"/>
  <c r="O844" i="7" s="1"/>
  <c r="A845" i="7"/>
  <c r="A843" i="5"/>
  <c r="B842" i="5"/>
  <c r="A840" i="2"/>
  <c r="B839" i="2"/>
  <c r="C839" i="2" s="1"/>
  <c r="D838" i="2"/>
  <c r="C842" i="5" l="1"/>
  <c r="D842" i="5"/>
  <c r="Q843" i="6"/>
  <c r="P843" i="6"/>
  <c r="S843" i="6" s="1"/>
  <c r="R843" i="6"/>
  <c r="T843" i="6" s="1"/>
  <c r="V843" i="6" s="1"/>
  <c r="W843" i="6" s="1"/>
  <c r="X843" i="6" s="1"/>
  <c r="N842" i="6"/>
  <c r="G842" i="6"/>
  <c r="M842" i="6"/>
  <c r="U843" i="7"/>
  <c r="R844" i="7"/>
  <c r="Q844" i="7"/>
  <c r="P844" i="7"/>
  <c r="S844" i="7" s="1"/>
  <c r="T844" i="7"/>
  <c r="V844" i="7" s="1"/>
  <c r="W844" i="7" s="1"/>
  <c r="X844" i="7" s="1"/>
  <c r="U844" i="7"/>
  <c r="H842" i="7"/>
  <c r="I842" i="7"/>
  <c r="K842" i="7"/>
  <c r="M842" i="7" s="1"/>
  <c r="N842" i="7" s="1"/>
  <c r="J842" i="7"/>
  <c r="L842" i="7"/>
  <c r="H841" i="7"/>
  <c r="I841" i="7"/>
  <c r="D843" i="7"/>
  <c r="E843" i="7"/>
  <c r="C844" i="7"/>
  <c r="G844" i="7" s="1"/>
  <c r="I842" i="6"/>
  <c r="H842" i="6"/>
  <c r="L842" i="6"/>
  <c r="F842" i="6"/>
  <c r="D842" i="6"/>
  <c r="K842" i="6"/>
  <c r="E842" i="6"/>
  <c r="J842" i="6"/>
  <c r="C843" i="6"/>
  <c r="A845" i="6"/>
  <c r="B844" i="6"/>
  <c r="O844" i="6" s="1"/>
  <c r="B845" i="7"/>
  <c r="O845" i="7" s="1"/>
  <c r="A846" i="7"/>
  <c r="B843" i="5"/>
  <c r="A844" i="5"/>
  <c r="A841" i="2"/>
  <c r="B840" i="2"/>
  <c r="C840" i="2" s="1"/>
  <c r="D839" i="2"/>
  <c r="Q844" i="6" l="1"/>
  <c r="P844" i="6"/>
  <c r="S844" i="6" s="1"/>
  <c r="R844" i="6"/>
  <c r="T844" i="6" s="1"/>
  <c r="V844" i="6" s="1"/>
  <c r="W844" i="6" s="1"/>
  <c r="X844" i="6" s="1"/>
  <c r="U843" i="6"/>
  <c r="C843" i="5"/>
  <c r="D843" i="5"/>
  <c r="G843" i="6"/>
  <c r="M843" i="6"/>
  <c r="P845" i="7"/>
  <c r="S845" i="7" s="1"/>
  <c r="T845" i="7" s="1"/>
  <c r="V845" i="7" s="1"/>
  <c r="W845" i="7" s="1"/>
  <c r="X845" i="7" s="1"/>
  <c r="Q845" i="7"/>
  <c r="R845" i="7"/>
  <c r="U845" i="7" s="1"/>
  <c r="K841" i="7"/>
  <c r="M841" i="7" s="1"/>
  <c r="N841" i="7" s="1"/>
  <c r="J841" i="7"/>
  <c r="L841" i="7"/>
  <c r="F843" i="7"/>
  <c r="E844" i="7"/>
  <c r="D844" i="7"/>
  <c r="C845" i="7"/>
  <c r="G845" i="7" s="1"/>
  <c r="N843" i="6"/>
  <c r="L843" i="6"/>
  <c r="F843" i="6"/>
  <c r="D843" i="6"/>
  <c r="K843" i="6"/>
  <c r="H843" i="6"/>
  <c r="E843" i="6"/>
  <c r="J843" i="6"/>
  <c r="I843" i="6"/>
  <c r="C844" i="6"/>
  <c r="B845" i="6"/>
  <c r="O845" i="6" s="1"/>
  <c r="A846" i="6"/>
  <c r="B846" i="7"/>
  <c r="O846" i="7" s="1"/>
  <c r="A847" i="7"/>
  <c r="A845" i="5"/>
  <c r="B844" i="5"/>
  <c r="A842" i="2"/>
  <c r="B841" i="2"/>
  <c r="C841" i="2" s="1"/>
  <c r="D840" i="2"/>
  <c r="G844" i="6" l="1"/>
  <c r="M844" i="6"/>
  <c r="N844" i="6" s="1"/>
  <c r="U844" i="6"/>
  <c r="Q846" i="7"/>
  <c r="P846" i="7"/>
  <c r="S846" i="7" s="1"/>
  <c r="R846" i="7"/>
  <c r="T846" i="7" s="1"/>
  <c r="V846" i="7" s="1"/>
  <c r="W846" i="7" s="1"/>
  <c r="X846" i="7" s="1"/>
  <c r="D844" i="5"/>
  <c r="C844" i="5"/>
  <c r="Q845" i="6"/>
  <c r="P845" i="6"/>
  <c r="S845" i="6" s="1"/>
  <c r="R845" i="6"/>
  <c r="U845" i="6"/>
  <c r="T845" i="6"/>
  <c r="V845" i="6" s="1"/>
  <c r="W845" i="6" s="1"/>
  <c r="X845" i="6" s="1"/>
  <c r="F844" i="7"/>
  <c r="I843" i="7"/>
  <c r="H843" i="7"/>
  <c r="C846" i="7"/>
  <c r="G846" i="7" s="1"/>
  <c r="E845" i="7"/>
  <c r="D845" i="7"/>
  <c r="E844" i="6"/>
  <c r="H844" i="6"/>
  <c r="J844" i="6"/>
  <c r="F844" i="6"/>
  <c r="L844" i="6"/>
  <c r="D844" i="6"/>
  <c r="K844" i="6"/>
  <c r="I844" i="6"/>
  <c r="C845" i="6"/>
  <c r="A847" i="6"/>
  <c r="B846" i="6"/>
  <c r="O846" i="6" s="1"/>
  <c r="B847" i="7"/>
  <c r="O847" i="7" s="1"/>
  <c r="A848" i="7"/>
  <c r="B845" i="5"/>
  <c r="A846" i="5"/>
  <c r="A843" i="2"/>
  <c r="B842" i="2"/>
  <c r="C842" i="2" s="1"/>
  <c r="D841" i="2"/>
  <c r="U846" i="7" l="1"/>
  <c r="G845" i="6"/>
  <c r="M845" i="6"/>
  <c r="N845" i="6" s="1"/>
  <c r="C845" i="5"/>
  <c r="D845" i="5"/>
  <c r="R847" i="7"/>
  <c r="T847" i="7" s="1"/>
  <c r="V847" i="7" s="1"/>
  <c r="W847" i="7" s="1"/>
  <c r="X847" i="7" s="1"/>
  <c r="P847" i="7"/>
  <c r="S847" i="7" s="1"/>
  <c r="Q847" i="7"/>
  <c r="U847" i="7"/>
  <c r="R846" i="6"/>
  <c r="U846" i="6" s="1"/>
  <c r="Q846" i="6"/>
  <c r="P846" i="6"/>
  <c r="S846" i="6" s="1"/>
  <c r="T846" i="6"/>
  <c r="V846" i="6" s="1"/>
  <c r="W846" i="6" s="1"/>
  <c r="X846" i="6" s="1"/>
  <c r="F845" i="7"/>
  <c r="I844" i="7"/>
  <c r="H844" i="7"/>
  <c r="K843" i="7"/>
  <c r="M843" i="7" s="1"/>
  <c r="N843" i="7" s="1"/>
  <c r="J843" i="7"/>
  <c r="L843" i="7"/>
  <c r="D846" i="7"/>
  <c r="E846" i="7"/>
  <c r="C847" i="7"/>
  <c r="G847" i="7" s="1"/>
  <c r="H845" i="6"/>
  <c r="L845" i="6"/>
  <c r="F845" i="6"/>
  <c r="D845" i="6"/>
  <c r="K845" i="6"/>
  <c r="I845" i="6"/>
  <c r="E845" i="6"/>
  <c r="J845" i="6"/>
  <c r="C846" i="6"/>
  <c r="A848" i="6"/>
  <c r="B847" i="6"/>
  <c r="O847" i="6" s="1"/>
  <c r="B848" i="7"/>
  <c r="O848" i="7" s="1"/>
  <c r="A849" i="7"/>
  <c r="A847" i="5"/>
  <c r="B846" i="5"/>
  <c r="A844" i="2"/>
  <c r="B843" i="2"/>
  <c r="C843" i="2" s="1"/>
  <c r="D842" i="2"/>
  <c r="P847" i="6" l="1"/>
  <c r="S847" i="6" s="1"/>
  <c r="R847" i="6"/>
  <c r="T847" i="6" s="1"/>
  <c r="V847" i="6" s="1"/>
  <c r="W847" i="6" s="1"/>
  <c r="X847" i="6" s="1"/>
  <c r="Q847" i="6"/>
  <c r="U847" i="6" s="1"/>
  <c r="G846" i="6"/>
  <c r="M846" i="6"/>
  <c r="N846" i="6" s="1"/>
  <c r="C846" i="5"/>
  <c r="D846" i="5"/>
  <c r="R848" i="7"/>
  <c r="T848" i="7" s="1"/>
  <c r="V848" i="7" s="1"/>
  <c r="W848" i="7" s="1"/>
  <c r="X848" i="7" s="1"/>
  <c r="Q848" i="7"/>
  <c r="P848" i="7"/>
  <c r="S848" i="7" s="1"/>
  <c r="U848" i="7"/>
  <c r="J844" i="7"/>
  <c r="K844" i="7"/>
  <c r="M844" i="7" s="1"/>
  <c r="N844" i="7" s="1"/>
  <c r="L844" i="7"/>
  <c r="F846" i="7"/>
  <c r="I845" i="7"/>
  <c r="H845" i="7"/>
  <c r="C848" i="7"/>
  <c r="G848" i="7" s="1"/>
  <c r="D847" i="7"/>
  <c r="F847" i="7" s="1"/>
  <c r="E847" i="7"/>
  <c r="E846" i="6"/>
  <c r="H846" i="6"/>
  <c r="J846" i="6"/>
  <c r="I846" i="6"/>
  <c r="L846" i="6"/>
  <c r="F846" i="6"/>
  <c r="D846" i="6"/>
  <c r="K846" i="6"/>
  <c r="C847" i="6"/>
  <c r="A849" i="6"/>
  <c r="B848" i="6"/>
  <c r="O848" i="6" s="1"/>
  <c r="B849" i="7"/>
  <c r="O849" i="7" s="1"/>
  <c r="A850" i="7"/>
  <c r="B847" i="5"/>
  <c r="A848" i="5"/>
  <c r="A845" i="2"/>
  <c r="B844" i="2"/>
  <c r="C844" i="2" s="1"/>
  <c r="D843" i="2"/>
  <c r="P849" i="7" l="1"/>
  <c r="S849" i="7" s="1"/>
  <c r="Q849" i="7"/>
  <c r="R849" i="7"/>
  <c r="T849" i="7" s="1"/>
  <c r="V849" i="7" s="1"/>
  <c r="W849" i="7" s="1"/>
  <c r="X849" i="7" s="1"/>
  <c r="P848" i="6"/>
  <c r="S848" i="6" s="1"/>
  <c r="R848" i="6"/>
  <c r="T848" i="6" s="1"/>
  <c r="V848" i="6" s="1"/>
  <c r="W848" i="6" s="1"/>
  <c r="X848" i="6" s="1"/>
  <c r="Q848" i="6"/>
  <c r="D847" i="5"/>
  <c r="C847" i="5"/>
  <c r="G847" i="6"/>
  <c r="M847" i="6"/>
  <c r="N847" i="6" s="1"/>
  <c r="H847" i="7"/>
  <c r="J847" i="7" s="1"/>
  <c r="I847" i="7"/>
  <c r="L847" i="7"/>
  <c r="K847" i="7"/>
  <c r="M847" i="7" s="1"/>
  <c r="N847" i="7" s="1"/>
  <c r="K845" i="7"/>
  <c r="M845" i="7" s="1"/>
  <c r="N845" i="7" s="1"/>
  <c r="J845" i="7"/>
  <c r="L845" i="7"/>
  <c r="H846" i="7"/>
  <c r="I846" i="7"/>
  <c r="D848" i="7"/>
  <c r="F848" i="7" s="1"/>
  <c r="E848" i="7"/>
  <c r="C849" i="7"/>
  <c r="G849" i="7" s="1"/>
  <c r="I847" i="6"/>
  <c r="L847" i="6"/>
  <c r="F847" i="6"/>
  <c r="D847" i="6"/>
  <c r="K847" i="6"/>
  <c r="E847" i="6"/>
  <c r="J847" i="6"/>
  <c r="H847" i="6"/>
  <c r="C848" i="6"/>
  <c r="A850" i="6"/>
  <c r="B849" i="6"/>
  <c r="O849" i="6" s="1"/>
  <c r="B850" i="7"/>
  <c r="O850" i="7" s="1"/>
  <c r="A851" i="7"/>
  <c r="A849" i="5"/>
  <c r="B848" i="5"/>
  <c r="A846" i="2"/>
  <c r="B845" i="2"/>
  <c r="C845" i="2" s="1"/>
  <c r="D844" i="2"/>
  <c r="G848" i="6" l="1"/>
  <c r="M848" i="6"/>
  <c r="N848" i="6" s="1"/>
  <c r="U849" i="7"/>
  <c r="Q849" i="6"/>
  <c r="P849" i="6"/>
  <c r="S849" i="6" s="1"/>
  <c r="R849" i="6"/>
  <c r="U849" i="6" s="1"/>
  <c r="U848" i="6"/>
  <c r="Q850" i="7"/>
  <c r="T850" i="7" s="1"/>
  <c r="V850" i="7" s="1"/>
  <c r="W850" i="7" s="1"/>
  <c r="X850" i="7" s="1"/>
  <c r="P850" i="7"/>
  <c r="S850" i="7" s="1"/>
  <c r="R850" i="7"/>
  <c r="U850" i="7"/>
  <c r="C848" i="5"/>
  <c r="D848" i="5"/>
  <c r="H848" i="7"/>
  <c r="I848" i="7"/>
  <c r="J846" i="7"/>
  <c r="K846" i="7"/>
  <c r="M846" i="7" s="1"/>
  <c r="N846" i="7" s="1"/>
  <c r="L846" i="7"/>
  <c r="C850" i="7"/>
  <c r="G850" i="7" s="1"/>
  <c r="D849" i="7"/>
  <c r="F849" i="7" s="1"/>
  <c r="E849" i="7"/>
  <c r="H848" i="6"/>
  <c r="F848" i="6"/>
  <c r="L848" i="6"/>
  <c r="D848" i="6"/>
  <c r="K848" i="6"/>
  <c r="I848" i="6"/>
  <c r="E848" i="6"/>
  <c r="J848" i="6"/>
  <c r="C849" i="6"/>
  <c r="A851" i="6"/>
  <c r="B850" i="6"/>
  <c r="O850" i="6" s="1"/>
  <c r="B851" i="7"/>
  <c r="O851" i="7" s="1"/>
  <c r="A852" i="7"/>
  <c r="B849" i="5"/>
  <c r="A850" i="5"/>
  <c r="A847" i="2"/>
  <c r="B846" i="2"/>
  <c r="C846" i="2" s="1"/>
  <c r="D845" i="2"/>
  <c r="T849" i="6" l="1"/>
  <c r="V849" i="6" s="1"/>
  <c r="W849" i="6" s="1"/>
  <c r="X849" i="6" s="1"/>
  <c r="Q850" i="6"/>
  <c r="P850" i="6"/>
  <c r="S850" i="6" s="1"/>
  <c r="U850" i="6" s="1"/>
  <c r="R850" i="6"/>
  <c r="T850" i="6" s="1"/>
  <c r="V850" i="6" s="1"/>
  <c r="W850" i="6" s="1"/>
  <c r="X850" i="6" s="1"/>
  <c r="C849" i="5"/>
  <c r="D849" i="5"/>
  <c r="N849" i="6"/>
  <c r="G849" i="6"/>
  <c r="M849" i="6"/>
  <c r="P851" i="7"/>
  <c r="S851" i="7" s="1"/>
  <c r="U851" i="7" s="1"/>
  <c r="R851" i="7"/>
  <c r="T851" i="7" s="1"/>
  <c r="V851" i="7" s="1"/>
  <c r="W851" i="7" s="1"/>
  <c r="X851" i="7" s="1"/>
  <c r="Q851" i="7"/>
  <c r="H849" i="7"/>
  <c r="I849" i="7"/>
  <c r="K848" i="7"/>
  <c r="M848" i="7" s="1"/>
  <c r="N848" i="7" s="1"/>
  <c r="J848" i="7"/>
  <c r="L848" i="7"/>
  <c r="D850" i="7"/>
  <c r="F850" i="7" s="1"/>
  <c r="E850" i="7"/>
  <c r="C851" i="7"/>
  <c r="G851" i="7" s="1"/>
  <c r="E849" i="6"/>
  <c r="H849" i="6"/>
  <c r="I849" i="6"/>
  <c r="L849" i="6"/>
  <c r="F849" i="6"/>
  <c r="D849" i="6"/>
  <c r="K849" i="6"/>
  <c r="C850" i="6"/>
  <c r="J849" i="6"/>
  <c r="A852" i="6"/>
  <c r="B851" i="6"/>
  <c r="O851" i="6" s="1"/>
  <c r="B852" i="7"/>
  <c r="O852" i="7" s="1"/>
  <c r="A853" i="7"/>
  <c r="A851" i="5"/>
  <c r="B850" i="5"/>
  <c r="A848" i="2"/>
  <c r="B847" i="2"/>
  <c r="C847" i="2" s="1"/>
  <c r="D846" i="2"/>
  <c r="R852" i="7" l="1"/>
  <c r="P852" i="7"/>
  <c r="S852" i="7" s="1"/>
  <c r="Q852" i="7"/>
  <c r="U852" i="7" s="1"/>
  <c r="Q851" i="6"/>
  <c r="R851" i="6"/>
  <c r="U851" i="6" s="1"/>
  <c r="P851" i="6"/>
  <c r="S851" i="6" s="1"/>
  <c r="N850" i="6"/>
  <c r="G850" i="6"/>
  <c r="M850" i="6"/>
  <c r="D850" i="5"/>
  <c r="C850" i="5"/>
  <c r="H850" i="7"/>
  <c r="K850" i="7" s="1"/>
  <c r="M850" i="7" s="1"/>
  <c r="N850" i="7" s="1"/>
  <c r="L850" i="7"/>
  <c r="I850" i="7"/>
  <c r="J849" i="7"/>
  <c r="K849" i="7"/>
  <c r="M849" i="7" s="1"/>
  <c r="N849" i="7" s="1"/>
  <c r="L849" i="7"/>
  <c r="C852" i="7"/>
  <c r="G852" i="7" s="1"/>
  <c r="D851" i="7"/>
  <c r="F851" i="7" s="1"/>
  <c r="E851" i="7"/>
  <c r="I850" i="6"/>
  <c r="L850" i="6"/>
  <c r="F850" i="6"/>
  <c r="D850" i="6"/>
  <c r="K850" i="6"/>
  <c r="H850" i="6"/>
  <c r="J850" i="6"/>
  <c r="E850" i="6"/>
  <c r="C851" i="6"/>
  <c r="A853" i="6"/>
  <c r="B852" i="6"/>
  <c r="O852" i="6" s="1"/>
  <c r="B853" i="7"/>
  <c r="O853" i="7" s="1"/>
  <c r="A854" i="7"/>
  <c r="B851" i="5"/>
  <c r="A852" i="5"/>
  <c r="A849" i="2"/>
  <c r="B848" i="2"/>
  <c r="C848" i="2" s="1"/>
  <c r="D847" i="2"/>
  <c r="T852" i="7" l="1"/>
  <c r="V852" i="7" s="1"/>
  <c r="W852" i="7" s="1"/>
  <c r="X852" i="7" s="1"/>
  <c r="P853" i="7"/>
  <c r="R853" i="7"/>
  <c r="T853" i="7" s="1"/>
  <c r="V853" i="7" s="1"/>
  <c r="W853" i="7" s="1"/>
  <c r="X853" i="7" s="1"/>
  <c r="Q853" i="7"/>
  <c r="S853" i="7"/>
  <c r="U853" i="7"/>
  <c r="D851" i="5"/>
  <c r="C851" i="5"/>
  <c r="T851" i="6"/>
  <c r="V851" i="6" s="1"/>
  <c r="W851" i="6" s="1"/>
  <c r="X851" i="6" s="1"/>
  <c r="P852" i="6"/>
  <c r="S852" i="6" s="1"/>
  <c r="R852" i="6"/>
  <c r="T852" i="6" s="1"/>
  <c r="V852" i="6" s="1"/>
  <c r="W852" i="6" s="1"/>
  <c r="X852" i="6" s="1"/>
  <c r="Q852" i="6"/>
  <c r="U852" i="6"/>
  <c r="G851" i="6"/>
  <c r="M851" i="6"/>
  <c r="N851" i="6" s="1"/>
  <c r="J850" i="7"/>
  <c r="I851" i="7"/>
  <c r="H851" i="7"/>
  <c r="D852" i="7"/>
  <c r="F852" i="7" s="1"/>
  <c r="E852" i="7"/>
  <c r="C853" i="7"/>
  <c r="G853" i="7" s="1"/>
  <c r="H851" i="6"/>
  <c r="E851" i="6"/>
  <c r="J851" i="6"/>
  <c r="I851" i="6"/>
  <c r="L851" i="6"/>
  <c r="F851" i="6"/>
  <c r="D851" i="6"/>
  <c r="K851" i="6"/>
  <c r="C852" i="6"/>
  <c r="A854" i="6"/>
  <c r="B853" i="6"/>
  <c r="O853" i="6" s="1"/>
  <c r="B854" i="7"/>
  <c r="O854" i="7" s="1"/>
  <c r="A855" i="7"/>
  <c r="A853" i="5"/>
  <c r="B852" i="5"/>
  <c r="A850" i="2"/>
  <c r="B849" i="2"/>
  <c r="C849" i="2" s="1"/>
  <c r="D848" i="2"/>
  <c r="P854" i="7" l="1"/>
  <c r="S854" i="7" s="1"/>
  <c r="R854" i="7"/>
  <c r="U854" i="7" s="1"/>
  <c r="Q854" i="7"/>
  <c r="T854" i="7" s="1"/>
  <c r="V854" i="7" s="1"/>
  <c r="W854" i="7" s="1"/>
  <c r="X854" i="7" s="1"/>
  <c r="D852" i="5"/>
  <c r="C852" i="5"/>
  <c r="Q853" i="6"/>
  <c r="P853" i="6"/>
  <c r="S853" i="6" s="1"/>
  <c r="R853" i="6"/>
  <c r="T853" i="6"/>
  <c r="V853" i="6" s="1"/>
  <c r="W853" i="6" s="1"/>
  <c r="X853" i="6" s="1"/>
  <c r="G852" i="6"/>
  <c r="M852" i="6"/>
  <c r="N852" i="6" s="1"/>
  <c r="I852" i="7"/>
  <c r="H852" i="7"/>
  <c r="J852" i="7" s="1"/>
  <c r="K852" i="7"/>
  <c r="M852" i="7" s="1"/>
  <c r="N852" i="7" s="1"/>
  <c r="J851" i="7"/>
  <c r="L851" i="7"/>
  <c r="K851" i="7"/>
  <c r="M851" i="7" s="1"/>
  <c r="N851" i="7" s="1"/>
  <c r="C854" i="7"/>
  <c r="G854" i="7" s="1"/>
  <c r="E853" i="7"/>
  <c r="D853" i="7"/>
  <c r="F853" i="7" s="1"/>
  <c r="E852" i="6"/>
  <c r="L852" i="6"/>
  <c r="F852" i="6"/>
  <c r="D852" i="6"/>
  <c r="K852" i="6"/>
  <c r="H852" i="6"/>
  <c r="J852" i="6"/>
  <c r="I852" i="6"/>
  <c r="C853" i="6"/>
  <c r="A855" i="6"/>
  <c r="B854" i="6"/>
  <c r="O854" i="6" s="1"/>
  <c r="B855" i="7"/>
  <c r="O855" i="7" s="1"/>
  <c r="A856" i="7"/>
  <c r="B853" i="5"/>
  <c r="A854" i="5"/>
  <c r="A851" i="2"/>
  <c r="B850" i="2"/>
  <c r="C850" i="2" s="1"/>
  <c r="D849" i="2"/>
  <c r="G853" i="6" l="1"/>
  <c r="M853" i="6"/>
  <c r="N853" i="6" s="1"/>
  <c r="Q854" i="6"/>
  <c r="P854" i="6"/>
  <c r="S854" i="6" s="1"/>
  <c r="R854" i="6"/>
  <c r="T854" i="6"/>
  <c r="V854" i="6" s="1"/>
  <c r="W854" i="6" s="1"/>
  <c r="X854" i="6" s="1"/>
  <c r="U854" i="6"/>
  <c r="U853" i="6"/>
  <c r="P855" i="7"/>
  <c r="S855" i="7" s="1"/>
  <c r="T855" i="7" s="1"/>
  <c r="V855" i="7" s="1"/>
  <c r="W855" i="7" s="1"/>
  <c r="X855" i="7" s="1"/>
  <c r="R855" i="7"/>
  <c r="U855" i="7" s="1"/>
  <c r="Q855" i="7"/>
  <c r="C853" i="5"/>
  <c r="D853" i="5"/>
  <c r="I853" i="7"/>
  <c r="L852" i="7"/>
  <c r="H853" i="7"/>
  <c r="L853" i="7" s="1"/>
  <c r="C855" i="7"/>
  <c r="G855" i="7" s="1"/>
  <c r="D854" i="7"/>
  <c r="E854" i="7"/>
  <c r="L853" i="6"/>
  <c r="F853" i="6"/>
  <c r="D853" i="6"/>
  <c r="K853" i="6"/>
  <c r="H853" i="6"/>
  <c r="I853" i="6"/>
  <c r="E853" i="6"/>
  <c r="C854" i="6"/>
  <c r="J853" i="6"/>
  <c r="B855" i="6"/>
  <c r="O855" i="6" s="1"/>
  <c r="A856" i="6"/>
  <c r="B856" i="7"/>
  <c r="O856" i="7" s="1"/>
  <c r="A857" i="7"/>
  <c r="A855" i="5"/>
  <c r="B854" i="5"/>
  <c r="A852" i="2"/>
  <c r="B851" i="2"/>
  <c r="C851" i="2" s="1"/>
  <c r="D850" i="2"/>
  <c r="R856" i="7" l="1"/>
  <c r="P856" i="7"/>
  <c r="S856" i="7" s="1"/>
  <c r="Q856" i="7"/>
  <c r="U856" i="7" s="1"/>
  <c r="G854" i="6"/>
  <c r="M854" i="6"/>
  <c r="N854" i="6" s="1"/>
  <c r="C854" i="5"/>
  <c r="D854" i="5"/>
  <c r="Q855" i="6"/>
  <c r="U855" i="6" s="1"/>
  <c r="P855" i="6"/>
  <c r="S855" i="6" s="1"/>
  <c r="T855" i="6" s="1"/>
  <c r="V855" i="6" s="1"/>
  <c r="W855" i="6" s="1"/>
  <c r="X855" i="6" s="1"/>
  <c r="R855" i="6"/>
  <c r="F854" i="7"/>
  <c r="K853" i="7"/>
  <c r="M853" i="7" s="1"/>
  <c r="N853" i="7" s="1"/>
  <c r="J853" i="7"/>
  <c r="D855" i="7"/>
  <c r="F855" i="7" s="1"/>
  <c r="E855" i="7"/>
  <c r="C856" i="7"/>
  <c r="G856" i="7" s="1"/>
  <c r="E854" i="6"/>
  <c r="H854" i="6"/>
  <c r="I854" i="6"/>
  <c r="L854" i="6"/>
  <c r="F854" i="6"/>
  <c r="D854" i="6"/>
  <c r="K854" i="6"/>
  <c r="J854" i="6"/>
  <c r="C855" i="6"/>
  <c r="A857" i="6"/>
  <c r="B856" i="6"/>
  <c r="O856" i="6" s="1"/>
  <c r="B857" i="7"/>
  <c r="O857" i="7" s="1"/>
  <c r="A858" i="7"/>
  <c r="B855" i="5"/>
  <c r="A856" i="5"/>
  <c r="A853" i="2"/>
  <c r="B852" i="2"/>
  <c r="C852" i="2" s="1"/>
  <c r="D851" i="2"/>
  <c r="T856" i="7" l="1"/>
  <c r="V856" i="7" s="1"/>
  <c r="W856" i="7" s="1"/>
  <c r="X856" i="7" s="1"/>
  <c r="R856" i="6"/>
  <c r="Q856" i="6"/>
  <c r="T856" i="6" s="1"/>
  <c r="V856" i="6" s="1"/>
  <c r="W856" i="6" s="1"/>
  <c r="X856" i="6" s="1"/>
  <c r="P856" i="6"/>
  <c r="S856" i="6" s="1"/>
  <c r="R857" i="7"/>
  <c r="T857" i="7" s="1"/>
  <c r="V857" i="7" s="1"/>
  <c r="W857" i="7" s="1"/>
  <c r="X857" i="7" s="1"/>
  <c r="Q857" i="7"/>
  <c r="P857" i="7"/>
  <c r="S857" i="7" s="1"/>
  <c r="U857" i="7"/>
  <c r="D855" i="5"/>
  <c r="C855" i="5"/>
  <c r="G855" i="6"/>
  <c r="M855" i="6"/>
  <c r="I855" i="7"/>
  <c r="H855" i="7"/>
  <c r="H854" i="7"/>
  <c r="I854" i="7"/>
  <c r="E856" i="7"/>
  <c r="D856" i="7"/>
  <c r="F856" i="7" s="1"/>
  <c r="C857" i="7"/>
  <c r="G857" i="7" s="1"/>
  <c r="J855" i="6"/>
  <c r="N855" i="6"/>
  <c r="H855" i="6"/>
  <c r="L855" i="6"/>
  <c r="F855" i="6"/>
  <c r="D855" i="6"/>
  <c r="K855" i="6"/>
  <c r="I855" i="6"/>
  <c r="E855" i="6"/>
  <c r="C856" i="6"/>
  <c r="A858" i="6"/>
  <c r="B857" i="6"/>
  <c r="O857" i="6" s="1"/>
  <c r="B858" i="7"/>
  <c r="O858" i="7" s="1"/>
  <c r="A859" i="7"/>
  <c r="A857" i="5"/>
  <c r="B856" i="5"/>
  <c r="A854" i="2"/>
  <c r="B853" i="2"/>
  <c r="C853" i="2" s="1"/>
  <c r="D852" i="2"/>
  <c r="G856" i="6" l="1"/>
  <c r="M856" i="6"/>
  <c r="Q857" i="6"/>
  <c r="P857" i="6"/>
  <c r="S857" i="6" s="1"/>
  <c r="R857" i="6"/>
  <c r="U857" i="6" s="1"/>
  <c r="T857" i="6"/>
  <c r="V857" i="6" s="1"/>
  <c r="W857" i="6" s="1"/>
  <c r="X857" i="6" s="1"/>
  <c r="U856" i="6"/>
  <c r="Q858" i="7"/>
  <c r="P858" i="7"/>
  <c r="S858" i="7" s="1"/>
  <c r="R858" i="7"/>
  <c r="U858" i="7" s="1"/>
  <c r="D856" i="5"/>
  <c r="C856" i="5"/>
  <c r="H856" i="7"/>
  <c r="L856" i="7" s="1"/>
  <c r="I856" i="7"/>
  <c r="J856" i="7"/>
  <c r="K856" i="7"/>
  <c r="M856" i="7" s="1"/>
  <c r="N856" i="7" s="1"/>
  <c r="J854" i="7"/>
  <c r="K854" i="7"/>
  <c r="M854" i="7" s="1"/>
  <c r="N854" i="7" s="1"/>
  <c r="L854" i="7"/>
  <c r="L855" i="7"/>
  <c r="K855" i="7"/>
  <c r="M855" i="7" s="1"/>
  <c r="N855" i="7" s="1"/>
  <c r="J855" i="7"/>
  <c r="C858" i="7"/>
  <c r="G858" i="7" s="1"/>
  <c r="D857" i="7"/>
  <c r="E857" i="7"/>
  <c r="E856" i="6"/>
  <c r="N856" i="6"/>
  <c r="F856" i="6"/>
  <c r="L856" i="6"/>
  <c r="D856" i="6"/>
  <c r="K856" i="6"/>
  <c r="H856" i="6"/>
  <c r="I856" i="6"/>
  <c r="C857" i="6"/>
  <c r="J856" i="6"/>
  <c r="A859" i="6"/>
  <c r="B858" i="6"/>
  <c r="O858" i="6" s="1"/>
  <c r="B859" i="7"/>
  <c r="O859" i="7" s="1"/>
  <c r="A860" i="7"/>
  <c r="B857" i="5"/>
  <c r="A858" i="5"/>
  <c r="A855" i="2"/>
  <c r="B854" i="2"/>
  <c r="C854" i="2" s="1"/>
  <c r="D853" i="2"/>
  <c r="Q858" i="6" l="1"/>
  <c r="P858" i="6"/>
  <c r="S858" i="6" s="1"/>
  <c r="R858" i="6"/>
  <c r="T858" i="6" s="1"/>
  <c r="V858" i="6" s="1"/>
  <c r="W858" i="6" s="1"/>
  <c r="X858" i="6" s="1"/>
  <c r="T858" i="7"/>
  <c r="V858" i="7" s="1"/>
  <c r="W858" i="7" s="1"/>
  <c r="X858" i="7" s="1"/>
  <c r="C857" i="5"/>
  <c r="D857" i="5"/>
  <c r="P859" i="7"/>
  <c r="S859" i="7" s="1"/>
  <c r="U859" i="7" s="1"/>
  <c r="Q859" i="7"/>
  <c r="R859" i="7"/>
  <c r="G857" i="6"/>
  <c r="M857" i="6"/>
  <c r="N857" i="6" s="1"/>
  <c r="F857" i="7"/>
  <c r="C859" i="7"/>
  <c r="G859" i="7" s="1"/>
  <c r="D858" i="7"/>
  <c r="E858" i="7"/>
  <c r="H857" i="6"/>
  <c r="L857" i="6"/>
  <c r="F857" i="6"/>
  <c r="D857" i="6"/>
  <c r="K857" i="6"/>
  <c r="E857" i="6"/>
  <c r="I857" i="6"/>
  <c r="J857" i="6"/>
  <c r="C858" i="6"/>
  <c r="A860" i="6"/>
  <c r="B859" i="6"/>
  <c r="O859" i="6" s="1"/>
  <c r="B860" i="7"/>
  <c r="O860" i="7" s="1"/>
  <c r="A861" i="7"/>
  <c r="B858" i="5"/>
  <c r="A859" i="5"/>
  <c r="A856" i="2"/>
  <c r="B855" i="2"/>
  <c r="C855" i="2" s="1"/>
  <c r="D854" i="2"/>
  <c r="T859" i="7" l="1"/>
  <c r="V859" i="7" s="1"/>
  <c r="W859" i="7" s="1"/>
  <c r="X859" i="7" s="1"/>
  <c r="R860" i="7"/>
  <c r="Q860" i="7"/>
  <c r="T860" i="7" s="1"/>
  <c r="V860" i="7" s="1"/>
  <c r="W860" i="7" s="1"/>
  <c r="X860" i="7" s="1"/>
  <c r="P860" i="7"/>
  <c r="S860" i="7" s="1"/>
  <c r="U860" i="7" s="1"/>
  <c r="R859" i="6"/>
  <c r="Q859" i="6"/>
  <c r="P859" i="6"/>
  <c r="S859" i="6" s="1"/>
  <c r="U858" i="6"/>
  <c r="C858" i="5"/>
  <c r="D858" i="5"/>
  <c r="G858" i="6"/>
  <c r="M858" i="6"/>
  <c r="N858" i="6" s="1"/>
  <c r="H857" i="7"/>
  <c r="I857" i="7"/>
  <c r="F858" i="7"/>
  <c r="D859" i="7"/>
  <c r="F859" i="7" s="1"/>
  <c r="E859" i="7"/>
  <c r="C860" i="7"/>
  <c r="G860" i="7" s="1"/>
  <c r="L858" i="6"/>
  <c r="F858" i="6"/>
  <c r="D858" i="6"/>
  <c r="K858" i="6"/>
  <c r="H858" i="6"/>
  <c r="I858" i="6"/>
  <c r="E858" i="6"/>
  <c r="J858" i="6"/>
  <c r="C859" i="6"/>
  <c r="A861" i="6"/>
  <c r="B860" i="6"/>
  <c r="O860" i="6" s="1"/>
  <c r="B861" i="7"/>
  <c r="O861" i="7" s="1"/>
  <c r="A862" i="7"/>
  <c r="B859" i="5"/>
  <c r="A860" i="5"/>
  <c r="A857" i="2"/>
  <c r="B856" i="2"/>
  <c r="C856" i="2" s="1"/>
  <c r="D855" i="2"/>
  <c r="D859" i="5" l="1"/>
  <c r="C859" i="5"/>
  <c r="G859" i="6"/>
  <c r="M859" i="6"/>
  <c r="N859" i="6" s="1"/>
  <c r="T859" i="6"/>
  <c r="V859" i="6" s="1"/>
  <c r="W859" i="6" s="1"/>
  <c r="X859" i="6" s="1"/>
  <c r="P861" i="7"/>
  <c r="S861" i="7" s="1"/>
  <c r="R861" i="7"/>
  <c r="U861" i="7" s="1"/>
  <c r="Q861" i="7"/>
  <c r="T861" i="7"/>
  <c r="V861" i="7" s="1"/>
  <c r="W861" i="7" s="1"/>
  <c r="X861" i="7" s="1"/>
  <c r="U859" i="6"/>
  <c r="R860" i="6"/>
  <c r="Q860" i="6"/>
  <c r="U860" i="6" s="1"/>
  <c r="P860" i="6"/>
  <c r="S860" i="6" s="1"/>
  <c r="I859" i="7"/>
  <c r="H859" i="7"/>
  <c r="I858" i="7"/>
  <c r="H858" i="7"/>
  <c r="J857" i="7"/>
  <c r="K857" i="7"/>
  <c r="M857" i="7" s="1"/>
  <c r="N857" i="7" s="1"/>
  <c r="L857" i="7"/>
  <c r="C861" i="7"/>
  <c r="G861" i="7" s="1"/>
  <c r="D860" i="7"/>
  <c r="E860" i="7"/>
  <c r="L859" i="6"/>
  <c r="F859" i="6"/>
  <c r="D859" i="6"/>
  <c r="K859" i="6"/>
  <c r="H859" i="6"/>
  <c r="E859" i="6"/>
  <c r="I859" i="6"/>
  <c r="C860" i="6"/>
  <c r="J859" i="6"/>
  <c r="A862" i="6"/>
  <c r="B861" i="6"/>
  <c r="O861" i="6" s="1"/>
  <c r="B862" i="7"/>
  <c r="O862" i="7" s="1"/>
  <c r="A863" i="7"/>
  <c r="B860" i="5"/>
  <c r="A861" i="5"/>
  <c r="A858" i="2"/>
  <c r="B857" i="2"/>
  <c r="C857" i="2" s="1"/>
  <c r="D856" i="2"/>
  <c r="T860" i="6" l="1"/>
  <c r="V860" i="6" s="1"/>
  <c r="W860" i="6" s="1"/>
  <c r="X860" i="6" s="1"/>
  <c r="R862" i="7"/>
  <c r="Q862" i="7"/>
  <c r="T862" i="7" s="1"/>
  <c r="V862" i="7" s="1"/>
  <c r="W862" i="7" s="1"/>
  <c r="X862" i="7" s="1"/>
  <c r="P862" i="7"/>
  <c r="S862" i="7" s="1"/>
  <c r="U862" i="7" s="1"/>
  <c r="H860" i="6"/>
  <c r="G860" i="6"/>
  <c r="M860" i="6"/>
  <c r="R861" i="6"/>
  <c r="Q861" i="6"/>
  <c r="P861" i="6"/>
  <c r="S861" i="6" s="1"/>
  <c r="T861" i="6" s="1"/>
  <c r="V861" i="6" s="1"/>
  <c r="W861" i="6" s="1"/>
  <c r="X861" i="6" s="1"/>
  <c r="D860" i="5"/>
  <c r="C860" i="5"/>
  <c r="F860" i="7"/>
  <c r="K859" i="7"/>
  <c r="M859" i="7" s="1"/>
  <c r="N859" i="7" s="1"/>
  <c r="L859" i="7"/>
  <c r="J859" i="7"/>
  <c r="J858" i="7"/>
  <c r="K858" i="7"/>
  <c r="M858" i="7" s="1"/>
  <c r="N858" i="7" s="1"/>
  <c r="L858" i="7"/>
  <c r="C862" i="7"/>
  <c r="G862" i="7" s="1"/>
  <c r="E861" i="7"/>
  <c r="D861" i="7"/>
  <c r="F861" i="7" s="1"/>
  <c r="I860" i="6"/>
  <c r="N860" i="6"/>
  <c r="F860" i="6"/>
  <c r="L860" i="6"/>
  <c r="D860" i="6"/>
  <c r="K860" i="6"/>
  <c r="E860" i="6"/>
  <c r="J860" i="6"/>
  <c r="C861" i="6"/>
  <c r="A863" i="6"/>
  <c r="B862" i="6"/>
  <c r="O862" i="6" s="1"/>
  <c r="B863" i="7"/>
  <c r="O863" i="7" s="1"/>
  <c r="A864" i="7"/>
  <c r="B861" i="5"/>
  <c r="A862" i="5"/>
  <c r="A859" i="2"/>
  <c r="B858" i="2"/>
  <c r="C858" i="2" s="1"/>
  <c r="D857" i="2"/>
  <c r="D861" i="5" l="1"/>
  <c r="C861" i="5"/>
  <c r="N861" i="6"/>
  <c r="G861" i="6"/>
  <c r="M861" i="6"/>
  <c r="P863" i="7"/>
  <c r="S863" i="7" s="1"/>
  <c r="Q863" i="7"/>
  <c r="R863" i="7"/>
  <c r="T863" i="7" s="1"/>
  <c r="V863" i="7" s="1"/>
  <c r="W863" i="7" s="1"/>
  <c r="X863" i="7" s="1"/>
  <c r="U861" i="6"/>
  <c r="R862" i="6"/>
  <c r="Q862" i="6"/>
  <c r="P862" i="6"/>
  <c r="S862" i="6" s="1"/>
  <c r="U862" i="6" s="1"/>
  <c r="T862" i="6"/>
  <c r="V862" i="6" s="1"/>
  <c r="W862" i="6" s="1"/>
  <c r="X862" i="6" s="1"/>
  <c r="I861" i="7"/>
  <c r="H861" i="7"/>
  <c r="K861" i="7" s="1"/>
  <c r="M861" i="7" s="1"/>
  <c r="N861" i="7" s="1"/>
  <c r="I860" i="7"/>
  <c r="H860" i="7"/>
  <c r="L861" i="7"/>
  <c r="C863" i="7"/>
  <c r="G863" i="7" s="1"/>
  <c r="D862" i="7"/>
  <c r="F862" i="7" s="1"/>
  <c r="I862" i="7" s="1"/>
  <c r="E862" i="7"/>
  <c r="H861" i="6"/>
  <c r="L861" i="6"/>
  <c r="F861" i="6"/>
  <c r="D861" i="6"/>
  <c r="K861" i="6"/>
  <c r="I861" i="6"/>
  <c r="J861" i="6"/>
  <c r="E861" i="6"/>
  <c r="C862" i="6"/>
  <c r="A864" i="6"/>
  <c r="B863" i="6"/>
  <c r="O863" i="6" s="1"/>
  <c r="B864" i="7"/>
  <c r="O864" i="7" s="1"/>
  <c r="A865" i="7"/>
  <c r="B862" i="5"/>
  <c r="A863" i="5"/>
  <c r="A860" i="2"/>
  <c r="B859" i="2"/>
  <c r="C859" i="2" s="1"/>
  <c r="D858" i="2"/>
  <c r="U863" i="7" l="1"/>
  <c r="Q863" i="6"/>
  <c r="R863" i="6"/>
  <c r="P863" i="6"/>
  <c r="S863" i="6" s="1"/>
  <c r="D862" i="5"/>
  <c r="C862" i="5"/>
  <c r="N862" i="6"/>
  <c r="G862" i="6"/>
  <c r="M862" i="6"/>
  <c r="R864" i="7"/>
  <c r="U864" i="7" s="1"/>
  <c r="Q864" i="7"/>
  <c r="P864" i="7"/>
  <c r="S864" i="7" s="1"/>
  <c r="T864" i="7"/>
  <c r="V864" i="7" s="1"/>
  <c r="W864" i="7" s="1"/>
  <c r="X864" i="7" s="1"/>
  <c r="J861" i="7"/>
  <c r="H862" i="7"/>
  <c r="L862" i="7" s="1"/>
  <c r="J860" i="7"/>
  <c r="K860" i="7"/>
  <c r="M860" i="7" s="1"/>
  <c r="N860" i="7" s="1"/>
  <c r="L860" i="7"/>
  <c r="C864" i="7"/>
  <c r="G864" i="7" s="1"/>
  <c r="D863" i="7"/>
  <c r="F863" i="7" s="1"/>
  <c r="E863" i="7"/>
  <c r="L862" i="6"/>
  <c r="F862" i="6"/>
  <c r="D862" i="6"/>
  <c r="K862" i="6"/>
  <c r="E862" i="6"/>
  <c r="I862" i="6"/>
  <c r="H862" i="6"/>
  <c r="C863" i="6"/>
  <c r="J862" i="6"/>
  <c r="A865" i="6"/>
  <c r="B864" i="6"/>
  <c r="O864" i="6" s="1"/>
  <c r="B865" i="7"/>
  <c r="O865" i="7" s="1"/>
  <c r="A866" i="7"/>
  <c r="B863" i="5"/>
  <c r="A864" i="5"/>
  <c r="A861" i="2"/>
  <c r="B860" i="2"/>
  <c r="C860" i="2" s="1"/>
  <c r="D859" i="2"/>
  <c r="G863" i="6" l="1"/>
  <c r="M863" i="6"/>
  <c r="N863" i="6" s="1"/>
  <c r="U863" i="6"/>
  <c r="P865" i="7"/>
  <c r="S865" i="7" s="1"/>
  <c r="R865" i="7"/>
  <c r="U865" i="7" s="1"/>
  <c r="Q865" i="7"/>
  <c r="T865" i="7"/>
  <c r="V865" i="7" s="1"/>
  <c r="W865" i="7" s="1"/>
  <c r="X865" i="7" s="1"/>
  <c r="P864" i="6"/>
  <c r="S864" i="6" s="1"/>
  <c r="R864" i="6"/>
  <c r="U864" i="6" s="1"/>
  <c r="Q864" i="6"/>
  <c r="D863" i="5"/>
  <c r="C863" i="5"/>
  <c r="T863" i="6"/>
  <c r="V863" i="6" s="1"/>
  <c r="W863" i="6" s="1"/>
  <c r="X863" i="6" s="1"/>
  <c r="K862" i="7"/>
  <c r="M862" i="7" s="1"/>
  <c r="N862" i="7" s="1"/>
  <c r="J862" i="7"/>
  <c r="H863" i="7"/>
  <c r="L863" i="7" s="1"/>
  <c r="I863" i="7"/>
  <c r="D864" i="7"/>
  <c r="F864" i="7" s="1"/>
  <c r="E864" i="7"/>
  <c r="C865" i="7"/>
  <c r="G865" i="7" s="1"/>
  <c r="H863" i="6"/>
  <c r="L863" i="6"/>
  <c r="F863" i="6"/>
  <c r="D863" i="6"/>
  <c r="K863" i="6"/>
  <c r="J863" i="6"/>
  <c r="C864" i="6"/>
  <c r="I863" i="6"/>
  <c r="E863" i="6"/>
  <c r="A866" i="6"/>
  <c r="B865" i="6"/>
  <c r="O865" i="6" s="1"/>
  <c r="B866" i="7"/>
  <c r="O866" i="7" s="1"/>
  <c r="A867" i="7"/>
  <c r="B864" i="5"/>
  <c r="A865" i="5"/>
  <c r="A862" i="2"/>
  <c r="B861" i="2"/>
  <c r="C861" i="2" s="1"/>
  <c r="D860" i="2"/>
  <c r="G864" i="6" l="1"/>
  <c r="M864" i="6"/>
  <c r="N864" i="6" s="1"/>
  <c r="P865" i="6"/>
  <c r="S865" i="6" s="1"/>
  <c r="T865" i="6" s="1"/>
  <c r="V865" i="6" s="1"/>
  <c r="W865" i="6" s="1"/>
  <c r="X865" i="6" s="1"/>
  <c r="R865" i="6"/>
  <c r="Q865" i="6"/>
  <c r="U865" i="6"/>
  <c r="J864" i="6"/>
  <c r="T864" i="6"/>
  <c r="V864" i="6" s="1"/>
  <c r="W864" i="6" s="1"/>
  <c r="X864" i="6" s="1"/>
  <c r="C864" i="5"/>
  <c r="D864" i="5"/>
  <c r="R866" i="7"/>
  <c r="Q866" i="7"/>
  <c r="U866" i="7" s="1"/>
  <c r="P866" i="7"/>
  <c r="S866" i="7" s="1"/>
  <c r="T866" i="7"/>
  <c r="V866" i="7" s="1"/>
  <c r="W866" i="7" s="1"/>
  <c r="X866" i="7" s="1"/>
  <c r="I864" i="7"/>
  <c r="H864" i="7"/>
  <c r="L864" i="7" s="1"/>
  <c r="K863" i="7"/>
  <c r="M863" i="7" s="1"/>
  <c r="N863" i="7" s="1"/>
  <c r="J863" i="7"/>
  <c r="C866" i="7"/>
  <c r="G866" i="7" s="1"/>
  <c r="D865" i="7"/>
  <c r="F865" i="7" s="1"/>
  <c r="E865" i="7"/>
  <c r="E864" i="6"/>
  <c r="F864" i="6"/>
  <c r="L864" i="6"/>
  <c r="D864" i="6"/>
  <c r="K864" i="6"/>
  <c r="H864" i="6"/>
  <c r="I864" i="6"/>
  <c r="C865" i="6"/>
  <c r="A867" i="6"/>
  <c r="B866" i="6"/>
  <c r="O866" i="6" s="1"/>
  <c r="B867" i="7"/>
  <c r="O867" i="7" s="1"/>
  <c r="A868" i="7"/>
  <c r="B865" i="5"/>
  <c r="A866" i="5"/>
  <c r="D861" i="2"/>
  <c r="A863" i="2"/>
  <c r="B862" i="2"/>
  <c r="C862" i="2" s="1"/>
  <c r="G865" i="6" l="1"/>
  <c r="M865" i="6"/>
  <c r="N865" i="6" s="1"/>
  <c r="P867" i="7"/>
  <c r="S867" i="7" s="1"/>
  <c r="U867" i="7" s="1"/>
  <c r="Q867" i="7"/>
  <c r="R867" i="7"/>
  <c r="T867" i="7"/>
  <c r="V867" i="7" s="1"/>
  <c r="W867" i="7" s="1"/>
  <c r="X867" i="7" s="1"/>
  <c r="R866" i="6"/>
  <c r="Q866" i="6"/>
  <c r="U866" i="6" s="1"/>
  <c r="P866" i="6"/>
  <c r="S866" i="6" s="1"/>
  <c r="T866" i="6"/>
  <c r="V866" i="6" s="1"/>
  <c r="W866" i="6" s="1"/>
  <c r="X866" i="6" s="1"/>
  <c r="D865" i="5"/>
  <c r="C865" i="5"/>
  <c r="H865" i="7"/>
  <c r="I865" i="7"/>
  <c r="J865" i="7"/>
  <c r="K865" i="7"/>
  <c r="M865" i="7" s="1"/>
  <c r="N865" i="7" s="1"/>
  <c r="L865" i="7"/>
  <c r="J864" i="7"/>
  <c r="K864" i="7"/>
  <c r="M864" i="7" s="1"/>
  <c r="N864" i="7" s="1"/>
  <c r="C867" i="7"/>
  <c r="G867" i="7" s="1"/>
  <c r="D866" i="7"/>
  <c r="F866" i="7" s="1"/>
  <c r="E866" i="7"/>
  <c r="E865" i="6"/>
  <c r="H865" i="6"/>
  <c r="L865" i="6"/>
  <c r="F865" i="6"/>
  <c r="D865" i="6"/>
  <c r="K865" i="6"/>
  <c r="I865" i="6"/>
  <c r="J865" i="6"/>
  <c r="C866" i="6"/>
  <c r="A868" i="6"/>
  <c r="B867" i="6"/>
  <c r="O867" i="6" s="1"/>
  <c r="B868" i="7"/>
  <c r="O868" i="7" s="1"/>
  <c r="A869" i="7"/>
  <c r="B866" i="5"/>
  <c r="A867" i="5"/>
  <c r="D862" i="2"/>
  <c r="B863" i="2"/>
  <c r="C863" i="2" s="1"/>
  <c r="A864" i="2"/>
  <c r="D866" i="5" l="1"/>
  <c r="C866" i="5"/>
  <c r="N866" i="6"/>
  <c r="G866" i="6"/>
  <c r="M866" i="6"/>
  <c r="R867" i="6"/>
  <c r="U867" i="6" s="1"/>
  <c r="P867" i="6"/>
  <c r="S867" i="6" s="1"/>
  <c r="Q867" i="6"/>
  <c r="T867" i="6" s="1"/>
  <c r="V867" i="6" s="1"/>
  <c r="W867" i="6" s="1"/>
  <c r="X867" i="6" s="1"/>
  <c r="R868" i="7"/>
  <c r="T868" i="7" s="1"/>
  <c r="V868" i="7" s="1"/>
  <c r="W868" i="7" s="1"/>
  <c r="X868" i="7" s="1"/>
  <c r="P868" i="7"/>
  <c r="S868" i="7" s="1"/>
  <c r="Q868" i="7"/>
  <c r="U868" i="7"/>
  <c r="I866" i="7"/>
  <c r="H866" i="7"/>
  <c r="L866" i="7" s="1"/>
  <c r="D867" i="7"/>
  <c r="F867" i="7" s="1"/>
  <c r="E867" i="7"/>
  <c r="C868" i="7"/>
  <c r="G868" i="7" s="1"/>
  <c r="L866" i="6"/>
  <c r="F866" i="6"/>
  <c r="D866" i="6"/>
  <c r="K866" i="6"/>
  <c r="I866" i="6"/>
  <c r="C867" i="6"/>
  <c r="H866" i="6"/>
  <c r="J866" i="6"/>
  <c r="E866" i="6"/>
  <c r="H867" i="6"/>
  <c r="A869" i="6"/>
  <c r="B868" i="6"/>
  <c r="O868" i="6" s="1"/>
  <c r="B869" i="7"/>
  <c r="O869" i="7" s="1"/>
  <c r="A870" i="7"/>
  <c r="B867" i="5"/>
  <c r="A868" i="5"/>
  <c r="B864" i="2"/>
  <c r="C864" i="2" s="1"/>
  <c r="A865" i="2"/>
  <c r="D863" i="2"/>
  <c r="G867" i="6" l="1"/>
  <c r="M867" i="6"/>
  <c r="N867" i="6" s="1"/>
  <c r="Q868" i="6"/>
  <c r="U868" i="6" s="1"/>
  <c r="P868" i="6"/>
  <c r="S868" i="6" s="1"/>
  <c r="R868" i="6"/>
  <c r="T868" i="6"/>
  <c r="V868" i="6" s="1"/>
  <c r="W868" i="6" s="1"/>
  <c r="X868" i="6" s="1"/>
  <c r="C867" i="5"/>
  <c r="D867" i="5"/>
  <c r="Q869" i="7"/>
  <c r="R869" i="7"/>
  <c r="U869" i="7" s="1"/>
  <c r="P869" i="7"/>
  <c r="S869" i="7" s="1"/>
  <c r="I867" i="7"/>
  <c r="H867" i="7"/>
  <c r="J866" i="7"/>
  <c r="K866" i="7"/>
  <c r="M866" i="7" s="1"/>
  <c r="N866" i="7" s="1"/>
  <c r="D868" i="7"/>
  <c r="F868" i="7" s="1"/>
  <c r="E868" i="7"/>
  <c r="C869" i="7"/>
  <c r="G869" i="7" s="1"/>
  <c r="E867" i="6"/>
  <c r="L867" i="6"/>
  <c r="F867" i="6"/>
  <c r="D867" i="6"/>
  <c r="K867" i="6"/>
  <c r="I867" i="6"/>
  <c r="J867" i="6"/>
  <c r="C868" i="6"/>
  <c r="A870" i="6"/>
  <c r="B869" i="6"/>
  <c r="O869" i="6" s="1"/>
  <c r="B870" i="7"/>
  <c r="O870" i="7" s="1"/>
  <c r="A871" i="7"/>
  <c r="B868" i="5"/>
  <c r="A869" i="5"/>
  <c r="B865" i="2"/>
  <c r="C865" i="2" s="1"/>
  <c r="A866" i="2"/>
  <c r="D864" i="2"/>
  <c r="D868" i="5" l="1"/>
  <c r="C868" i="5"/>
  <c r="T869" i="7"/>
  <c r="V869" i="7" s="1"/>
  <c r="W869" i="7" s="1"/>
  <c r="X869" i="7" s="1"/>
  <c r="H868" i="6"/>
  <c r="G868" i="6"/>
  <c r="M868" i="6"/>
  <c r="R869" i="6"/>
  <c r="T869" i="6" s="1"/>
  <c r="V869" i="6" s="1"/>
  <c r="W869" i="6" s="1"/>
  <c r="X869" i="6" s="1"/>
  <c r="Q869" i="6"/>
  <c r="P869" i="6"/>
  <c r="S869" i="6" s="1"/>
  <c r="Q870" i="7"/>
  <c r="P870" i="7"/>
  <c r="S870" i="7" s="1"/>
  <c r="R870" i="7"/>
  <c r="T870" i="7" s="1"/>
  <c r="V870" i="7" s="1"/>
  <c r="W870" i="7" s="1"/>
  <c r="X870" i="7" s="1"/>
  <c r="U870" i="7"/>
  <c r="I868" i="7"/>
  <c r="H868" i="7"/>
  <c r="L867" i="7"/>
  <c r="K867" i="7"/>
  <c r="M867" i="7" s="1"/>
  <c r="N867" i="7" s="1"/>
  <c r="J867" i="7"/>
  <c r="C870" i="7"/>
  <c r="G870" i="7" s="1"/>
  <c r="E869" i="7"/>
  <c r="D869" i="7"/>
  <c r="F869" i="7" s="1"/>
  <c r="N868" i="6"/>
  <c r="E868" i="6"/>
  <c r="I868" i="6"/>
  <c r="L868" i="6"/>
  <c r="F868" i="6"/>
  <c r="D868" i="6"/>
  <c r="K868" i="6"/>
  <c r="J868" i="6"/>
  <c r="C869" i="6"/>
  <c r="B870" i="6"/>
  <c r="O870" i="6" s="1"/>
  <c r="A871" i="6"/>
  <c r="B871" i="7"/>
  <c r="O871" i="7" s="1"/>
  <c r="A872" i="7"/>
  <c r="B869" i="5"/>
  <c r="A870" i="5"/>
  <c r="B866" i="2"/>
  <c r="C866" i="2" s="1"/>
  <c r="A867" i="2"/>
  <c r="D865" i="2"/>
  <c r="G869" i="6" l="1"/>
  <c r="M869" i="6"/>
  <c r="N869" i="6" s="1"/>
  <c r="R871" i="7"/>
  <c r="T871" i="7" s="1"/>
  <c r="V871" i="7" s="1"/>
  <c r="W871" i="7" s="1"/>
  <c r="X871" i="7" s="1"/>
  <c r="Q871" i="7"/>
  <c r="P871" i="7"/>
  <c r="S871" i="7" s="1"/>
  <c r="U871" i="7"/>
  <c r="D869" i="5"/>
  <c r="C869" i="5"/>
  <c r="R870" i="6"/>
  <c r="U870" i="6" s="1"/>
  <c r="Q870" i="6"/>
  <c r="T870" i="6" s="1"/>
  <c r="V870" i="6" s="1"/>
  <c r="W870" i="6" s="1"/>
  <c r="X870" i="6" s="1"/>
  <c r="P870" i="6"/>
  <c r="S870" i="6" s="1"/>
  <c r="U869" i="6"/>
  <c r="H869" i="7"/>
  <c r="K869" i="7" s="1"/>
  <c r="M869" i="7" s="1"/>
  <c r="N869" i="7" s="1"/>
  <c r="L869" i="7"/>
  <c r="J869" i="7"/>
  <c r="I869" i="7"/>
  <c r="J868" i="7"/>
  <c r="L868" i="7"/>
  <c r="K868" i="7"/>
  <c r="M868" i="7" s="1"/>
  <c r="N868" i="7" s="1"/>
  <c r="C871" i="7"/>
  <c r="G871" i="7" s="1"/>
  <c r="D870" i="7"/>
  <c r="F870" i="7" s="1"/>
  <c r="E870" i="7"/>
  <c r="L869" i="6"/>
  <c r="F869" i="6"/>
  <c r="D869" i="6"/>
  <c r="K869" i="6"/>
  <c r="H869" i="6"/>
  <c r="I869" i="6"/>
  <c r="E869" i="6"/>
  <c r="J869" i="6"/>
  <c r="C870" i="6"/>
  <c r="A872" i="6"/>
  <c r="B871" i="6"/>
  <c r="O871" i="6" s="1"/>
  <c r="B872" i="7"/>
  <c r="O872" i="7" s="1"/>
  <c r="A873" i="7"/>
  <c r="B870" i="5"/>
  <c r="A871" i="5"/>
  <c r="B867" i="2"/>
  <c r="C867" i="2" s="1"/>
  <c r="A868" i="2"/>
  <c r="D866" i="2"/>
  <c r="D870" i="5" l="1"/>
  <c r="C870" i="5"/>
  <c r="N870" i="6"/>
  <c r="G870" i="6"/>
  <c r="M870" i="6"/>
  <c r="R872" i="7"/>
  <c r="U872" i="7" s="1"/>
  <c r="P872" i="7"/>
  <c r="S872" i="7" s="1"/>
  <c r="Q872" i="7"/>
  <c r="T872" i="7" s="1"/>
  <c r="V872" i="7" s="1"/>
  <c r="W872" i="7" s="1"/>
  <c r="X872" i="7" s="1"/>
  <c r="P871" i="6"/>
  <c r="S871" i="6" s="1"/>
  <c r="Q871" i="6"/>
  <c r="U871" i="6" s="1"/>
  <c r="R871" i="6"/>
  <c r="T871" i="6"/>
  <c r="V871" i="6" s="1"/>
  <c r="W871" i="6" s="1"/>
  <c r="X871" i="6" s="1"/>
  <c r="I870" i="7"/>
  <c r="H870" i="7"/>
  <c r="C872" i="7"/>
  <c r="G872" i="7" s="1"/>
  <c r="D871" i="7"/>
  <c r="F871" i="7" s="1"/>
  <c r="E871" i="7"/>
  <c r="E870" i="6"/>
  <c r="H870" i="6"/>
  <c r="L870" i="6"/>
  <c r="F870" i="6"/>
  <c r="D870" i="6"/>
  <c r="K870" i="6"/>
  <c r="I870" i="6"/>
  <c r="J870" i="6"/>
  <c r="C871" i="6"/>
  <c r="A873" i="6"/>
  <c r="B872" i="6"/>
  <c r="O872" i="6" s="1"/>
  <c r="B873" i="7"/>
  <c r="O873" i="7" s="1"/>
  <c r="A874" i="7"/>
  <c r="B871" i="5"/>
  <c r="A872" i="5"/>
  <c r="B868" i="2"/>
  <c r="C868" i="2" s="1"/>
  <c r="A869" i="2"/>
  <c r="D867" i="2"/>
  <c r="R873" i="7" l="1"/>
  <c r="P873" i="7"/>
  <c r="S873" i="7" s="1"/>
  <c r="Q873" i="7"/>
  <c r="T873" i="7"/>
  <c r="Q872" i="6"/>
  <c r="P872" i="6"/>
  <c r="S872" i="6" s="1"/>
  <c r="U872" i="6" s="1"/>
  <c r="R872" i="6"/>
  <c r="D871" i="5"/>
  <c r="C871" i="5"/>
  <c r="E871" i="6"/>
  <c r="G871" i="6"/>
  <c r="M871" i="6"/>
  <c r="N871" i="6" s="1"/>
  <c r="I871" i="7"/>
  <c r="H871" i="7"/>
  <c r="K870" i="7"/>
  <c r="M870" i="7" s="1"/>
  <c r="N870" i="7" s="1"/>
  <c r="L870" i="7"/>
  <c r="J870" i="7"/>
  <c r="L871" i="7"/>
  <c r="E872" i="7"/>
  <c r="D872" i="7"/>
  <c r="F872" i="7" s="1"/>
  <c r="C873" i="7"/>
  <c r="G873" i="7" s="1"/>
  <c r="H871" i="6"/>
  <c r="L871" i="6"/>
  <c r="F871" i="6"/>
  <c r="D871" i="6"/>
  <c r="K871" i="6"/>
  <c r="I871" i="6"/>
  <c r="J871" i="6"/>
  <c r="C872" i="6"/>
  <c r="H872" i="6"/>
  <c r="A874" i="6"/>
  <c r="B873" i="6"/>
  <c r="O873" i="6" s="1"/>
  <c r="B874" i="7"/>
  <c r="O874" i="7" s="1"/>
  <c r="A875" i="7"/>
  <c r="B872" i="5"/>
  <c r="A873" i="5"/>
  <c r="B869" i="2"/>
  <c r="C869" i="2" s="1"/>
  <c r="A870" i="2"/>
  <c r="D868" i="2"/>
  <c r="T872" i="6" l="1"/>
  <c r="V872" i="6" s="1"/>
  <c r="W872" i="6" s="1"/>
  <c r="X872" i="6" s="1"/>
  <c r="V873" i="7"/>
  <c r="W873" i="7" s="1"/>
  <c r="X873" i="7" s="1"/>
  <c r="P873" i="6"/>
  <c r="S873" i="6"/>
  <c r="R873" i="6"/>
  <c r="Q873" i="6"/>
  <c r="T873" i="6" s="1"/>
  <c r="V873" i="6" s="1"/>
  <c r="W873" i="6" s="1"/>
  <c r="X873" i="6" s="1"/>
  <c r="U873" i="6"/>
  <c r="D872" i="5"/>
  <c r="C872" i="5"/>
  <c r="R874" i="7"/>
  <c r="U874" i="7" s="1"/>
  <c r="Q874" i="7"/>
  <c r="T874" i="7" s="1"/>
  <c r="V874" i="7" s="1"/>
  <c r="W874" i="7" s="1"/>
  <c r="X874" i="7" s="1"/>
  <c r="P874" i="7"/>
  <c r="S874" i="7" s="1"/>
  <c r="N872" i="6"/>
  <c r="G872" i="6"/>
  <c r="M872" i="6"/>
  <c r="U873" i="7"/>
  <c r="H872" i="7"/>
  <c r="I872" i="7"/>
  <c r="J871" i="7"/>
  <c r="K871" i="7"/>
  <c r="M871" i="7" s="1"/>
  <c r="N871" i="7" s="1"/>
  <c r="C874" i="7"/>
  <c r="G874" i="7" s="1"/>
  <c r="D873" i="7"/>
  <c r="F873" i="7" s="1"/>
  <c r="E873" i="7"/>
  <c r="F872" i="6"/>
  <c r="L872" i="6"/>
  <c r="D872" i="6"/>
  <c r="K872" i="6"/>
  <c r="I872" i="6"/>
  <c r="E872" i="6"/>
  <c r="J872" i="6"/>
  <c r="C873" i="6"/>
  <c r="A875" i="6"/>
  <c r="B874" i="6"/>
  <c r="O874" i="6" s="1"/>
  <c r="B875" i="7"/>
  <c r="O875" i="7" s="1"/>
  <c r="A876" i="7"/>
  <c r="B873" i="5"/>
  <c r="A874" i="5"/>
  <c r="B870" i="2"/>
  <c r="C870" i="2" s="1"/>
  <c r="A871" i="2"/>
  <c r="D869" i="2"/>
  <c r="P874" i="6" l="1"/>
  <c r="S874" i="6" s="1"/>
  <c r="R874" i="6"/>
  <c r="T874" i="6" s="1"/>
  <c r="V874" i="6" s="1"/>
  <c r="W874" i="6" s="1"/>
  <c r="X874" i="6" s="1"/>
  <c r="Q874" i="6"/>
  <c r="U874" i="6"/>
  <c r="C873" i="5"/>
  <c r="D873" i="5"/>
  <c r="I873" i="6"/>
  <c r="G873" i="6"/>
  <c r="M873" i="6"/>
  <c r="Q875" i="7"/>
  <c r="R875" i="7"/>
  <c r="T875" i="7" s="1"/>
  <c r="V875" i="7" s="1"/>
  <c r="W875" i="7" s="1"/>
  <c r="X875" i="7" s="1"/>
  <c r="P875" i="7"/>
  <c r="S875" i="7" s="1"/>
  <c r="H873" i="7"/>
  <c r="I873" i="7"/>
  <c r="J872" i="7"/>
  <c r="K872" i="7"/>
  <c r="M872" i="7" s="1"/>
  <c r="N872" i="7" s="1"/>
  <c r="L872" i="7"/>
  <c r="C875" i="7"/>
  <c r="G875" i="7" s="1"/>
  <c r="D874" i="7"/>
  <c r="F874" i="7" s="1"/>
  <c r="E874" i="7"/>
  <c r="H873" i="6"/>
  <c r="J873" i="6"/>
  <c r="N873" i="6"/>
  <c r="E873" i="6"/>
  <c r="L873" i="6"/>
  <c r="F873" i="6"/>
  <c r="D873" i="6"/>
  <c r="K873" i="6"/>
  <c r="C874" i="6"/>
  <c r="A876" i="6"/>
  <c r="B875" i="6"/>
  <c r="O875" i="6" s="1"/>
  <c r="B876" i="7"/>
  <c r="O876" i="7" s="1"/>
  <c r="A877" i="7"/>
  <c r="B874" i="5"/>
  <c r="A875" i="5"/>
  <c r="B871" i="2"/>
  <c r="C871" i="2" s="1"/>
  <c r="A872" i="2"/>
  <c r="D870" i="2"/>
  <c r="G874" i="6" l="1"/>
  <c r="M874" i="6"/>
  <c r="N874" i="6" s="1"/>
  <c r="R876" i="7"/>
  <c r="T876" i="7" s="1"/>
  <c r="V876" i="7" s="1"/>
  <c r="W876" i="7" s="1"/>
  <c r="X876" i="7" s="1"/>
  <c r="Q876" i="7"/>
  <c r="P876" i="7"/>
  <c r="S876" i="7" s="1"/>
  <c r="U876" i="7"/>
  <c r="U875" i="7"/>
  <c r="P875" i="6"/>
  <c r="S875" i="6" s="1"/>
  <c r="R875" i="6"/>
  <c r="T875" i="6" s="1"/>
  <c r="V875" i="6" s="1"/>
  <c r="W875" i="6" s="1"/>
  <c r="X875" i="6" s="1"/>
  <c r="Q875" i="6"/>
  <c r="C874" i="5"/>
  <c r="D874" i="5"/>
  <c r="I874" i="7"/>
  <c r="H874" i="7"/>
  <c r="K873" i="7"/>
  <c r="M873" i="7" s="1"/>
  <c r="N873" i="7" s="1"/>
  <c r="J873" i="7"/>
  <c r="L873" i="7"/>
  <c r="D875" i="7"/>
  <c r="E875" i="7"/>
  <c r="C876" i="7"/>
  <c r="G876" i="7" s="1"/>
  <c r="E874" i="6"/>
  <c r="L874" i="6"/>
  <c r="F874" i="6"/>
  <c r="D874" i="6"/>
  <c r="K874" i="6"/>
  <c r="H874" i="6"/>
  <c r="I874" i="6"/>
  <c r="C875" i="6"/>
  <c r="J874" i="6"/>
  <c r="A877" i="6"/>
  <c r="B876" i="6"/>
  <c r="O876" i="6" s="1"/>
  <c r="B877" i="7"/>
  <c r="O877" i="7" s="1"/>
  <c r="A878" i="7"/>
  <c r="B875" i="5"/>
  <c r="A876" i="5"/>
  <c r="B872" i="2"/>
  <c r="C872" i="2" s="1"/>
  <c r="A873" i="2"/>
  <c r="D871" i="2"/>
  <c r="P877" i="7" l="1"/>
  <c r="S877" i="7" s="1"/>
  <c r="R877" i="7"/>
  <c r="T877" i="7" s="1"/>
  <c r="V877" i="7" s="1"/>
  <c r="W877" i="7" s="1"/>
  <c r="X877" i="7" s="1"/>
  <c r="Q877" i="7"/>
  <c r="U877" i="7"/>
  <c r="R876" i="6"/>
  <c r="T876" i="6" s="1"/>
  <c r="V876" i="6" s="1"/>
  <c r="W876" i="6" s="1"/>
  <c r="X876" i="6" s="1"/>
  <c r="Q876" i="6"/>
  <c r="P876" i="6"/>
  <c r="S876" i="6" s="1"/>
  <c r="U876" i="6" s="1"/>
  <c r="C875" i="5"/>
  <c r="D875" i="5"/>
  <c r="G875" i="6"/>
  <c r="M875" i="6"/>
  <c r="N875" i="6" s="1"/>
  <c r="U875" i="6"/>
  <c r="F875" i="7"/>
  <c r="J874" i="7"/>
  <c r="K874" i="7"/>
  <c r="M874" i="7" s="1"/>
  <c r="N874" i="7" s="1"/>
  <c r="L874" i="7"/>
  <c r="C877" i="7"/>
  <c r="G877" i="7" s="1"/>
  <c r="E876" i="7"/>
  <c r="D876" i="7"/>
  <c r="F876" i="7" s="1"/>
  <c r="E875" i="6"/>
  <c r="H875" i="6"/>
  <c r="L875" i="6"/>
  <c r="F875" i="6"/>
  <c r="D875" i="6"/>
  <c r="K875" i="6"/>
  <c r="J875" i="6"/>
  <c r="I875" i="6"/>
  <c r="C876" i="6"/>
  <c r="A878" i="6"/>
  <c r="B877" i="6"/>
  <c r="O877" i="6" s="1"/>
  <c r="B878" i="7"/>
  <c r="O878" i="7" s="1"/>
  <c r="A879" i="7"/>
  <c r="B876" i="5"/>
  <c r="A877" i="5"/>
  <c r="B873" i="2"/>
  <c r="C873" i="2" s="1"/>
  <c r="A874" i="2"/>
  <c r="D872" i="2"/>
  <c r="Q878" i="7" l="1"/>
  <c r="P878" i="7"/>
  <c r="S878" i="7" s="1"/>
  <c r="U878" i="7" s="1"/>
  <c r="R878" i="7"/>
  <c r="T878" i="7" s="1"/>
  <c r="V878" i="7" s="1"/>
  <c r="W878" i="7" s="1"/>
  <c r="X878" i="7" s="1"/>
  <c r="Q877" i="6"/>
  <c r="P877" i="6"/>
  <c r="S877" i="6" s="1"/>
  <c r="R877" i="6"/>
  <c r="G876" i="6"/>
  <c r="M876" i="6"/>
  <c r="N876" i="6" s="1"/>
  <c r="D876" i="5"/>
  <c r="C876" i="5"/>
  <c r="I876" i="7"/>
  <c r="H876" i="7"/>
  <c r="L876" i="7" s="1"/>
  <c r="I875" i="7"/>
  <c r="H875" i="7"/>
  <c r="C878" i="7"/>
  <c r="G878" i="7" s="1"/>
  <c r="E877" i="7"/>
  <c r="D877" i="7"/>
  <c r="F877" i="7" s="1"/>
  <c r="I877" i="7" s="1"/>
  <c r="H876" i="6"/>
  <c r="I876" i="6"/>
  <c r="E876" i="6"/>
  <c r="F876" i="6"/>
  <c r="L876" i="6"/>
  <c r="D876" i="6"/>
  <c r="K876" i="6"/>
  <c r="J876" i="6"/>
  <c r="C877" i="6"/>
  <c r="A879" i="6"/>
  <c r="B878" i="6"/>
  <c r="O878" i="6" s="1"/>
  <c r="B879" i="7"/>
  <c r="O879" i="7" s="1"/>
  <c r="A880" i="7"/>
  <c r="B877" i="5"/>
  <c r="A878" i="5"/>
  <c r="B874" i="2"/>
  <c r="C874" i="2" s="1"/>
  <c r="A875" i="2"/>
  <c r="D873" i="2"/>
  <c r="P878" i="6" l="1"/>
  <c r="S878" i="6" s="1"/>
  <c r="R878" i="6"/>
  <c r="Q878" i="6"/>
  <c r="U878" i="6"/>
  <c r="U877" i="6"/>
  <c r="D877" i="5"/>
  <c r="C877" i="5"/>
  <c r="N877" i="6"/>
  <c r="G877" i="6"/>
  <c r="M877" i="6"/>
  <c r="Q879" i="7"/>
  <c r="P879" i="7"/>
  <c r="S879" i="7" s="1"/>
  <c r="T879" i="7" s="1"/>
  <c r="V879" i="7" s="1"/>
  <c r="W879" i="7" s="1"/>
  <c r="X879" i="7" s="1"/>
  <c r="R879" i="7"/>
  <c r="T877" i="6"/>
  <c r="V877" i="6" s="1"/>
  <c r="W877" i="6" s="1"/>
  <c r="X877" i="6" s="1"/>
  <c r="H877" i="7"/>
  <c r="J875" i="7"/>
  <c r="K875" i="7"/>
  <c r="M875" i="7" s="1"/>
  <c r="N875" i="7" s="1"/>
  <c r="L875" i="7"/>
  <c r="J876" i="7"/>
  <c r="K876" i="7"/>
  <c r="M876" i="7" s="1"/>
  <c r="N876" i="7" s="1"/>
  <c r="F878" i="7"/>
  <c r="I878" i="7" s="1"/>
  <c r="D878" i="7"/>
  <c r="E878" i="7"/>
  <c r="C879" i="7"/>
  <c r="G879" i="7" s="1"/>
  <c r="L877" i="6"/>
  <c r="F877" i="6"/>
  <c r="D877" i="6"/>
  <c r="K877" i="6"/>
  <c r="E877" i="6"/>
  <c r="H877" i="6"/>
  <c r="I877" i="6"/>
  <c r="C878" i="6"/>
  <c r="J877" i="6"/>
  <c r="A880" i="6"/>
  <c r="B879" i="6"/>
  <c r="O879" i="6" s="1"/>
  <c r="B880" i="7"/>
  <c r="O880" i="7" s="1"/>
  <c r="A881" i="7"/>
  <c r="B878" i="5"/>
  <c r="A879" i="5"/>
  <c r="D874" i="2"/>
  <c r="B875" i="2"/>
  <c r="C875" i="2" s="1"/>
  <c r="A876" i="2"/>
  <c r="U879" i="7" l="1"/>
  <c r="R880" i="7"/>
  <c r="T880" i="7" s="1"/>
  <c r="V880" i="7" s="1"/>
  <c r="W880" i="7" s="1"/>
  <c r="X880" i="7" s="1"/>
  <c r="Q880" i="7"/>
  <c r="U880" i="7" s="1"/>
  <c r="P880" i="7"/>
  <c r="S880" i="7" s="1"/>
  <c r="C878" i="5"/>
  <c r="D878" i="5"/>
  <c r="I878" i="6"/>
  <c r="G878" i="6"/>
  <c r="M878" i="6"/>
  <c r="P879" i="6"/>
  <c r="S879" i="6" s="1"/>
  <c r="U879" i="6" s="1"/>
  <c r="R879" i="6"/>
  <c r="Q879" i="6"/>
  <c r="T879" i="6"/>
  <c r="V879" i="6" s="1"/>
  <c r="W879" i="6" s="1"/>
  <c r="X879" i="6" s="1"/>
  <c r="T878" i="6"/>
  <c r="V878" i="6" s="1"/>
  <c r="W878" i="6" s="1"/>
  <c r="X878" i="6" s="1"/>
  <c r="H878" i="7"/>
  <c r="L878" i="7" s="1"/>
  <c r="K877" i="7"/>
  <c r="M877" i="7" s="1"/>
  <c r="N877" i="7" s="1"/>
  <c r="J877" i="7"/>
  <c r="L877" i="7"/>
  <c r="C880" i="7"/>
  <c r="G880" i="7" s="1"/>
  <c r="D879" i="7"/>
  <c r="F879" i="7" s="1"/>
  <c r="I879" i="7" s="1"/>
  <c r="E879" i="7"/>
  <c r="H878" i="6"/>
  <c r="N878" i="6"/>
  <c r="L878" i="6"/>
  <c r="F878" i="6"/>
  <c r="D878" i="6"/>
  <c r="K878" i="6"/>
  <c r="E878" i="6"/>
  <c r="J878" i="6"/>
  <c r="C879" i="6"/>
  <c r="A881" i="6"/>
  <c r="B880" i="6"/>
  <c r="O880" i="6" s="1"/>
  <c r="B881" i="7"/>
  <c r="O881" i="7" s="1"/>
  <c r="A882" i="7"/>
  <c r="B879" i="5"/>
  <c r="A880" i="5"/>
  <c r="A877" i="2"/>
  <c r="B876" i="2"/>
  <c r="C876" i="2" s="1"/>
  <c r="D875" i="2"/>
  <c r="R880" i="6" l="1"/>
  <c r="Q880" i="6"/>
  <c r="P880" i="6"/>
  <c r="S880" i="6" s="1"/>
  <c r="U880" i="6" s="1"/>
  <c r="P881" i="7"/>
  <c r="S881" i="7" s="1"/>
  <c r="Q881" i="7"/>
  <c r="R881" i="7"/>
  <c r="U881" i="7" s="1"/>
  <c r="D879" i="5"/>
  <c r="C879" i="5"/>
  <c r="N879" i="6"/>
  <c r="G879" i="6"/>
  <c r="M879" i="6"/>
  <c r="J878" i="7"/>
  <c r="K878" i="7"/>
  <c r="M878" i="7" s="1"/>
  <c r="N878" i="7" s="1"/>
  <c r="H879" i="7"/>
  <c r="L879" i="7" s="1"/>
  <c r="J879" i="7"/>
  <c r="C881" i="7"/>
  <c r="G881" i="7" s="1"/>
  <c r="D880" i="7"/>
  <c r="F880" i="7" s="1"/>
  <c r="E880" i="7"/>
  <c r="E879" i="6"/>
  <c r="I879" i="6"/>
  <c r="L879" i="6"/>
  <c r="F879" i="6"/>
  <c r="D879" i="6"/>
  <c r="K879" i="6"/>
  <c r="H879" i="6"/>
  <c r="J879" i="6"/>
  <c r="C880" i="6"/>
  <c r="A882" i="6"/>
  <c r="B881" i="6"/>
  <c r="O881" i="6" s="1"/>
  <c r="B882" i="7"/>
  <c r="O882" i="7" s="1"/>
  <c r="A883" i="7"/>
  <c r="B880" i="5"/>
  <c r="A881" i="5"/>
  <c r="A878" i="2"/>
  <c r="B877" i="2"/>
  <c r="C877" i="2" s="1"/>
  <c r="D876" i="2"/>
  <c r="R881" i="6" l="1"/>
  <c r="Q881" i="6"/>
  <c r="P881" i="6"/>
  <c r="S881" i="6" s="1"/>
  <c r="T881" i="7"/>
  <c r="V881" i="7" s="1"/>
  <c r="W881" i="7" s="1"/>
  <c r="X881" i="7" s="1"/>
  <c r="T880" i="6"/>
  <c r="V880" i="6" s="1"/>
  <c r="W880" i="6" s="1"/>
  <c r="X880" i="6" s="1"/>
  <c r="C880" i="5"/>
  <c r="D880" i="5"/>
  <c r="N880" i="6"/>
  <c r="G880" i="6"/>
  <c r="M880" i="6"/>
  <c r="P882" i="7"/>
  <c r="S882" i="7" s="1"/>
  <c r="R882" i="7"/>
  <c r="T882" i="7" s="1"/>
  <c r="V882" i="7" s="1"/>
  <c r="W882" i="7" s="1"/>
  <c r="X882" i="7" s="1"/>
  <c r="Q882" i="7"/>
  <c r="K879" i="7"/>
  <c r="M879" i="7" s="1"/>
  <c r="N879" i="7" s="1"/>
  <c r="H880" i="7"/>
  <c r="L880" i="7" s="1"/>
  <c r="I880" i="7"/>
  <c r="D881" i="7"/>
  <c r="F881" i="7" s="1"/>
  <c r="E881" i="7"/>
  <c r="C882" i="7"/>
  <c r="G882" i="7" s="1"/>
  <c r="E880" i="6"/>
  <c r="H880" i="6"/>
  <c r="F880" i="6"/>
  <c r="L880" i="6"/>
  <c r="D880" i="6"/>
  <c r="K880" i="6"/>
  <c r="I880" i="6"/>
  <c r="C881" i="6"/>
  <c r="J880" i="6"/>
  <c r="A883" i="6"/>
  <c r="B882" i="6"/>
  <c r="O882" i="6" s="1"/>
  <c r="B883" i="7"/>
  <c r="O883" i="7" s="1"/>
  <c r="A884" i="7"/>
  <c r="B881" i="5"/>
  <c r="A882" i="5"/>
  <c r="A879" i="2"/>
  <c r="B878" i="2"/>
  <c r="C878" i="2" s="1"/>
  <c r="D877" i="2"/>
  <c r="T881" i="6" l="1"/>
  <c r="V881" i="6" s="1"/>
  <c r="W881" i="6" s="1"/>
  <c r="X881" i="6" s="1"/>
  <c r="U881" i="6"/>
  <c r="G881" i="6"/>
  <c r="M881" i="6"/>
  <c r="P883" i="7"/>
  <c r="S883" i="7" s="1"/>
  <c r="R883" i="7"/>
  <c r="Q883" i="7"/>
  <c r="U883" i="7"/>
  <c r="T883" i="7"/>
  <c r="V883" i="7" s="1"/>
  <c r="W883" i="7" s="1"/>
  <c r="X883" i="7" s="1"/>
  <c r="R882" i="6"/>
  <c r="Q882" i="6"/>
  <c r="P882" i="6"/>
  <c r="S882" i="6" s="1"/>
  <c r="T882" i="6" s="1"/>
  <c r="V882" i="6" s="1"/>
  <c r="W882" i="6" s="1"/>
  <c r="X882" i="6" s="1"/>
  <c r="C881" i="5"/>
  <c r="D881" i="5"/>
  <c r="U882" i="7"/>
  <c r="H881" i="7"/>
  <c r="L881" i="7" s="1"/>
  <c r="I881" i="7"/>
  <c r="J880" i="7"/>
  <c r="K880" i="7"/>
  <c r="M880" i="7" s="1"/>
  <c r="N880" i="7" s="1"/>
  <c r="C883" i="7"/>
  <c r="G883" i="7" s="1"/>
  <c r="D882" i="7"/>
  <c r="F882" i="7" s="1"/>
  <c r="E882" i="7"/>
  <c r="N881" i="6"/>
  <c r="L881" i="6"/>
  <c r="F881" i="6"/>
  <c r="D881" i="6"/>
  <c r="K881" i="6"/>
  <c r="H881" i="6"/>
  <c r="I881" i="6"/>
  <c r="E881" i="6"/>
  <c r="C882" i="6"/>
  <c r="J881" i="6"/>
  <c r="A884" i="6"/>
  <c r="B883" i="6"/>
  <c r="O883" i="6" s="1"/>
  <c r="B884" i="7"/>
  <c r="O884" i="7" s="1"/>
  <c r="A885" i="7"/>
  <c r="B882" i="5"/>
  <c r="A883" i="5"/>
  <c r="A880" i="2"/>
  <c r="B879" i="2"/>
  <c r="C879" i="2" s="1"/>
  <c r="D878" i="2"/>
  <c r="R883" i="6" l="1"/>
  <c r="P883" i="6"/>
  <c r="S883" i="6" s="1"/>
  <c r="Q883" i="6"/>
  <c r="T883" i="6" s="1"/>
  <c r="V883" i="6" s="1"/>
  <c r="W883" i="6" s="1"/>
  <c r="X883" i="6" s="1"/>
  <c r="U883" i="6"/>
  <c r="C882" i="5"/>
  <c r="D882" i="5"/>
  <c r="R884" i="7"/>
  <c r="U884" i="7" s="1"/>
  <c r="P884" i="7"/>
  <c r="S884" i="7" s="1"/>
  <c r="Q884" i="7"/>
  <c r="T884" i="7"/>
  <c r="V884" i="7" s="1"/>
  <c r="W884" i="7" s="1"/>
  <c r="X884" i="7" s="1"/>
  <c r="U882" i="6"/>
  <c r="G882" i="6"/>
  <c r="M882" i="6"/>
  <c r="N882" i="6" s="1"/>
  <c r="H882" i="7"/>
  <c r="L882" i="7" s="1"/>
  <c r="I882" i="7"/>
  <c r="J881" i="7"/>
  <c r="K881" i="7"/>
  <c r="M881" i="7" s="1"/>
  <c r="N881" i="7" s="1"/>
  <c r="C884" i="7"/>
  <c r="G884" i="7" s="1"/>
  <c r="D883" i="7"/>
  <c r="F883" i="7" s="1"/>
  <c r="E883" i="7"/>
  <c r="H882" i="6"/>
  <c r="I882" i="6"/>
  <c r="L882" i="6"/>
  <c r="F882" i="6"/>
  <c r="D882" i="6"/>
  <c r="K882" i="6"/>
  <c r="C883" i="6"/>
  <c r="E882" i="6"/>
  <c r="J882" i="6"/>
  <c r="A885" i="6"/>
  <c r="B884" i="6"/>
  <c r="O884" i="6" s="1"/>
  <c r="B885" i="7"/>
  <c r="O885" i="7" s="1"/>
  <c r="A886" i="7"/>
  <c r="B883" i="5"/>
  <c r="A884" i="5"/>
  <c r="A881" i="2"/>
  <c r="B880" i="2"/>
  <c r="C880" i="2" s="1"/>
  <c r="D879" i="2"/>
  <c r="R885" i="7" l="1"/>
  <c r="Q885" i="7"/>
  <c r="T885" i="7" s="1"/>
  <c r="V885" i="7" s="1"/>
  <c r="W885" i="7" s="1"/>
  <c r="X885" i="7" s="1"/>
  <c r="P885" i="7"/>
  <c r="S885" i="7" s="1"/>
  <c r="U885" i="7" s="1"/>
  <c r="R884" i="6"/>
  <c r="Q884" i="6"/>
  <c r="P884" i="6"/>
  <c r="S884" i="6" s="1"/>
  <c r="G883" i="6"/>
  <c r="M883" i="6"/>
  <c r="N883" i="6" s="1"/>
  <c r="D883" i="5"/>
  <c r="C883" i="5"/>
  <c r="H883" i="7"/>
  <c r="I883" i="7"/>
  <c r="J883" i="7"/>
  <c r="K883" i="7"/>
  <c r="M883" i="7" s="1"/>
  <c r="N883" i="7" s="1"/>
  <c r="L883" i="7"/>
  <c r="K882" i="7"/>
  <c r="M882" i="7" s="1"/>
  <c r="N882" i="7" s="1"/>
  <c r="J882" i="7"/>
  <c r="C885" i="7"/>
  <c r="G885" i="7" s="1"/>
  <c r="D884" i="7"/>
  <c r="F884" i="7" s="1"/>
  <c r="E884" i="7"/>
  <c r="J883" i="6"/>
  <c r="H883" i="6"/>
  <c r="E883" i="6"/>
  <c r="L883" i="6"/>
  <c r="F883" i="6"/>
  <c r="D883" i="6"/>
  <c r="K883" i="6"/>
  <c r="I883" i="6"/>
  <c r="C884" i="6"/>
  <c r="A886" i="6"/>
  <c r="B885" i="6"/>
  <c r="O885" i="6" s="1"/>
  <c r="B886" i="7"/>
  <c r="O886" i="7" s="1"/>
  <c r="A887" i="7"/>
  <c r="B884" i="5"/>
  <c r="A885" i="5"/>
  <c r="A882" i="2"/>
  <c r="B881" i="2"/>
  <c r="C881" i="2" s="1"/>
  <c r="D880" i="2"/>
  <c r="P886" i="7" l="1"/>
  <c r="S886" i="7" s="1"/>
  <c r="R886" i="7"/>
  <c r="T886" i="7" s="1"/>
  <c r="V886" i="7" s="1"/>
  <c r="W886" i="7" s="1"/>
  <c r="X886" i="7" s="1"/>
  <c r="Q886" i="7"/>
  <c r="U886" i="7"/>
  <c r="P885" i="6"/>
  <c r="S885" i="6" s="1"/>
  <c r="R885" i="6"/>
  <c r="U885" i="6" s="1"/>
  <c r="Q885" i="6"/>
  <c r="C884" i="5"/>
  <c r="D884" i="5"/>
  <c r="U884" i="6"/>
  <c r="G884" i="6"/>
  <c r="M884" i="6"/>
  <c r="N884" i="6" s="1"/>
  <c r="T884" i="6"/>
  <c r="V884" i="6" s="1"/>
  <c r="W884" i="6" s="1"/>
  <c r="X884" i="6" s="1"/>
  <c r="I884" i="7"/>
  <c r="H884" i="7"/>
  <c r="L884" i="7" s="1"/>
  <c r="E885" i="7"/>
  <c r="D885" i="7"/>
  <c r="F885" i="7" s="1"/>
  <c r="C886" i="7"/>
  <c r="G886" i="7" s="1"/>
  <c r="E884" i="6"/>
  <c r="H884" i="6"/>
  <c r="L884" i="6"/>
  <c r="F884" i="6"/>
  <c r="D884" i="6"/>
  <c r="K884" i="6"/>
  <c r="J884" i="6"/>
  <c r="I884" i="6"/>
  <c r="C885" i="6"/>
  <c r="A887" i="6"/>
  <c r="B886" i="6"/>
  <c r="O886" i="6" s="1"/>
  <c r="B887" i="7"/>
  <c r="O887" i="7" s="1"/>
  <c r="A888" i="7"/>
  <c r="B885" i="5"/>
  <c r="A886" i="5"/>
  <c r="A883" i="2"/>
  <c r="B882" i="2"/>
  <c r="C882" i="2" s="1"/>
  <c r="D881" i="2"/>
  <c r="D885" i="5" l="1"/>
  <c r="C885" i="5"/>
  <c r="G885" i="6"/>
  <c r="M885" i="6"/>
  <c r="Q887" i="7"/>
  <c r="R887" i="7"/>
  <c r="T887" i="7" s="1"/>
  <c r="V887" i="7" s="1"/>
  <c r="W887" i="7" s="1"/>
  <c r="X887" i="7" s="1"/>
  <c r="P887" i="7"/>
  <c r="S887" i="7" s="1"/>
  <c r="U887" i="7" s="1"/>
  <c r="T885" i="6"/>
  <c r="V885" i="6" s="1"/>
  <c r="W885" i="6" s="1"/>
  <c r="X885" i="6" s="1"/>
  <c r="R886" i="6"/>
  <c r="U886" i="6" s="1"/>
  <c r="Q886" i="6"/>
  <c r="P886" i="6"/>
  <c r="S886" i="6" s="1"/>
  <c r="T886" i="6"/>
  <c r="V886" i="6" s="1"/>
  <c r="W886" i="6" s="1"/>
  <c r="X886" i="6" s="1"/>
  <c r="H885" i="7"/>
  <c r="L885" i="7" s="1"/>
  <c r="I885" i="7"/>
  <c r="J884" i="7"/>
  <c r="K884" i="7"/>
  <c r="M884" i="7" s="1"/>
  <c r="N884" i="7" s="1"/>
  <c r="D886" i="7"/>
  <c r="F886" i="7" s="1"/>
  <c r="E886" i="7"/>
  <c r="C887" i="7"/>
  <c r="G887" i="7" s="1"/>
  <c r="H885" i="6"/>
  <c r="N885" i="6"/>
  <c r="L885" i="6"/>
  <c r="F885" i="6"/>
  <c r="D885" i="6"/>
  <c r="K885" i="6"/>
  <c r="I885" i="6"/>
  <c r="C886" i="6"/>
  <c r="E885" i="6"/>
  <c r="J885" i="6"/>
  <c r="A888" i="6"/>
  <c r="B887" i="6"/>
  <c r="O887" i="6" s="1"/>
  <c r="B888" i="7"/>
  <c r="O888" i="7" s="1"/>
  <c r="A889" i="7"/>
  <c r="B886" i="5"/>
  <c r="A887" i="5"/>
  <c r="A884" i="2"/>
  <c r="B883" i="2"/>
  <c r="C883" i="2" s="1"/>
  <c r="D882" i="2"/>
  <c r="G886" i="6" l="1"/>
  <c r="M886" i="6"/>
  <c r="R888" i="7"/>
  <c r="U888" i="7" s="1"/>
  <c r="Q888" i="7"/>
  <c r="P888" i="7"/>
  <c r="S888" i="7" s="1"/>
  <c r="T888" i="7"/>
  <c r="V888" i="7" s="1"/>
  <c r="W888" i="7" s="1"/>
  <c r="X888" i="7" s="1"/>
  <c r="P887" i="6"/>
  <c r="S887" i="6" s="1"/>
  <c r="Q887" i="6"/>
  <c r="R887" i="6"/>
  <c r="U887" i="6"/>
  <c r="T887" i="6"/>
  <c r="V887" i="6" s="1"/>
  <c r="W887" i="6" s="1"/>
  <c r="X887" i="6" s="1"/>
  <c r="C886" i="5"/>
  <c r="D886" i="5"/>
  <c r="I886" i="7"/>
  <c r="H886" i="7"/>
  <c r="K885" i="7"/>
  <c r="M885" i="7" s="1"/>
  <c r="N885" i="7" s="1"/>
  <c r="J885" i="7"/>
  <c r="C888" i="7"/>
  <c r="G888" i="7" s="1"/>
  <c r="D887" i="7"/>
  <c r="F887" i="7" s="1"/>
  <c r="E887" i="7"/>
  <c r="J886" i="6"/>
  <c r="N886" i="6"/>
  <c r="L886" i="6"/>
  <c r="F886" i="6"/>
  <c r="D886" i="6"/>
  <c r="K886" i="6"/>
  <c r="H886" i="6"/>
  <c r="C887" i="6"/>
  <c r="E886" i="6"/>
  <c r="I886" i="6"/>
  <c r="A889" i="6"/>
  <c r="B888" i="6"/>
  <c r="O888" i="6" s="1"/>
  <c r="B889" i="7"/>
  <c r="O889" i="7" s="1"/>
  <c r="A890" i="7"/>
  <c r="B887" i="5"/>
  <c r="A888" i="5"/>
  <c r="A885" i="2"/>
  <c r="B884" i="2"/>
  <c r="C884" i="2" s="1"/>
  <c r="D883" i="2"/>
  <c r="Q889" i="7" l="1"/>
  <c r="P889" i="7"/>
  <c r="S889" i="7" s="1"/>
  <c r="R889" i="7"/>
  <c r="T889" i="7" s="1"/>
  <c r="V889" i="7" s="1"/>
  <c r="W889" i="7" s="1"/>
  <c r="X889" i="7" s="1"/>
  <c r="D887" i="5"/>
  <c r="C887" i="5"/>
  <c r="Q888" i="6"/>
  <c r="P888" i="6"/>
  <c r="S888" i="6" s="1"/>
  <c r="R888" i="6"/>
  <c r="U888" i="6"/>
  <c r="T888" i="6"/>
  <c r="V888" i="6" s="1"/>
  <c r="W888" i="6" s="1"/>
  <c r="X888" i="6" s="1"/>
  <c r="G887" i="6"/>
  <c r="M887" i="6"/>
  <c r="N887" i="6" s="1"/>
  <c r="I887" i="7"/>
  <c r="H887" i="7"/>
  <c r="K886" i="7"/>
  <c r="M886" i="7" s="1"/>
  <c r="N886" i="7" s="1"/>
  <c r="J886" i="7"/>
  <c r="L886" i="7"/>
  <c r="C889" i="7"/>
  <c r="G889" i="7" s="1"/>
  <c r="E888" i="7"/>
  <c r="D888" i="7"/>
  <c r="F888" i="7" s="1"/>
  <c r="I887" i="6"/>
  <c r="L887" i="6"/>
  <c r="F887" i="6"/>
  <c r="D887" i="6"/>
  <c r="K887" i="6"/>
  <c r="J887" i="6"/>
  <c r="E887" i="6"/>
  <c r="H887" i="6"/>
  <c r="C888" i="6"/>
  <c r="A890" i="6"/>
  <c r="B889" i="6"/>
  <c r="O889" i="6" s="1"/>
  <c r="B890" i="7"/>
  <c r="O890" i="7" s="1"/>
  <c r="A891" i="7"/>
  <c r="B888" i="5"/>
  <c r="A889" i="5"/>
  <c r="A886" i="2"/>
  <c r="B885" i="2"/>
  <c r="C885" i="2" s="1"/>
  <c r="D884" i="2"/>
  <c r="U889" i="7" l="1"/>
  <c r="G888" i="6"/>
  <c r="M888" i="6"/>
  <c r="N888" i="6" s="1"/>
  <c r="P890" i="7"/>
  <c r="S890" i="7" s="1"/>
  <c r="R890" i="7"/>
  <c r="U890" i="7" s="1"/>
  <c r="Q890" i="7"/>
  <c r="T890" i="7"/>
  <c r="V890" i="7" s="1"/>
  <c r="W890" i="7" s="1"/>
  <c r="X890" i="7" s="1"/>
  <c r="R889" i="6"/>
  <c r="T889" i="6" s="1"/>
  <c r="V889" i="6" s="1"/>
  <c r="W889" i="6" s="1"/>
  <c r="X889" i="6" s="1"/>
  <c r="Q889" i="6"/>
  <c r="P889" i="6"/>
  <c r="S889" i="6" s="1"/>
  <c r="U889" i="6" s="1"/>
  <c r="D888" i="5"/>
  <c r="C888" i="5"/>
  <c r="H888" i="7"/>
  <c r="I888" i="7"/>
  <c r="K887" i="7"/>
  <c r="M887" i="7" s="1"/>
  <c r="N887" i="7" s="1"/>
  <c r="J887" i="7"/>
  <c r="L887" i="7"/>
  <c r="C890" i="7"/>
  <c r="G890" i="7" s="1"/>
  <c r="D889" i="7"/>
  <c r="F889" i="7" s="1"/>
  <c r="E889" i="7"/>
  <c r="H888" i="6"/>
  <c r="F888" i="6"/>
  <c r="L888" i="6"/>
  <c r="D888" i="6"/>
  <c r="K888" i="6"/>
  <c r="J888" i="6"/>
  <c r="E888" i="6"/>
  <c r="I888" i="6"/>
  <c r="C889" i="6"/>
  <c r="A891" i="6"/>
  <c r="B890" i="6"/>
  <c r="O890" i="6" s="1"/>
  <c r="B891" i="7"/>
  <c r="O891" i="7" s="1"/>
  <c r="A892" i="7"/>
  <c r="B889" i="5"/>
  <c r="A890" i="5"/>
  <c r="A887" i="2"/>
  <c r="B886" i="2"/>
  <c r="C886" i="2" s="1"/>
  <c r="D885" i="2"/>
  <c r="P890" i="6" l="1"/>
  <c r="S890" i="6" s="1"/>
  <c r="R890" i="6"/>
  <c r="T890" i="6" s="1"/>
  <c r="V890" i="6" s="1"/>
  <c r="W890" i="6" s="1"/>
  <c r="X890" i="6" s="1"/>
  <c r="Q890" i="6"/>
  <c r="U890" i="6"/>
  <c r="C889" i="5"/>
  <c r="D889" i="5"/>
  <c r="N889" i="6"/>
  <c r="G889" i="6"/>
  <c r="M889" i="6"/>
  <c r="P891" i="7"/>
  <c r="S891" i="7" s="1"/>
  <c r="T891" i="7" s="1"/>
  <c r="V891" i="7" s="1"/>
  <c r="W891" i="7" s="1"/>
  <c r="X891" i="7" s="1"/>
  <c r="Q891" i="7"/>
  <c r="U891" i="7" s="1"/>
  <c r="R891" i="7"/>
  <c r="H889" i="7"/>
  <c r="I889" i="7"/>
  <c r="J888" i="7"/>
  <c r="L888" i="7"/>
  <c r="K888" i="7"/>
  <c r="M888" i="7" s="1"/>
  <c r="N888" i="7" s="1"/>
  <c r="C891" i="7"/>
  <c r="G891" i="7" s="1"/>
  <c r="D890" i="7"/>
  <c r="F890" i="7" s="1"/>
  <c r="E890" i="7"/>
  <c r="L889" i="6"/>
  <c r="F889" i="6"/>
  <c r="D889" i="6"/>
  <c r="K889" i="6"/>
  <c r="E889" i="6"/>
  <c r="H889" i="6"/>
  <c r="C890" i="6"/>
  <c r="I889" i="6"/>
  <c r="J889" i="6"/>
  <c r="A892" i="6"/>
  <c r="B891" i="6"/>
  <c r="O891" i="6" s="1"/>
  <c r="B892" i="7"/>
  <c r="O892" i="7" s="1"/>
  <c r="A893" i="7"/>
  <c r="B890" i="5"/>
  <c r="A891" i="5"/>
  <c r="A888" i="2"/>
  <c r="B887" i="2"/>
  <c r="C887" i="2" s="1"/>
  <c r="D886" i="2"/>
  <c r="R892" i="7" l="1"/>
  <c r="Q892" i="7"/>
  <c r="P892" i="7"/>
  <c r="S892" i="7" s="1"/>
  <c r="U892" i="7" s="1"/>
  <c r="T892" i="7"/>
  <c r="V892" i="7" s="1"/>
  <c r="W892" i="7" s="1"/>
  <c r="X892" i="7" s="1"/>
  <c r="G890" i="6"/>
  <c r="M890" i="6"/>
  <c r="N890" i="6" s="1"/>
  <c r="P891" i="6"/>
  <c r="S891" i="6" s="1"/>
  <c r="R891" i="6"/>
  <c r="Q891" i="6"/>
  <c r="U891" i="6" s="1"/>
  <c r="T891" i="6"/>
  <c r="V891" i="6" s="1"/>
  <c r="W891" i="6" s="1"/>
  <c r="X891" i="6" s="1"/>
  <c r="C890" i="5"/>
  <c r="D890" i="5"/>
  <c r="H890" i="7"/>
  <c r="I890" i="7"/>
  <c r="J889" i="7"/>
  <c r="K889" i="7"/>
  <c r="M889" i="7" s="1"/>
  <c r="N889" i="7" s="1"/>
  <c r="L889" i="7"/>
  <c r="D891" i="7"/>
  <c r="E891" i="7"/>
  <c r="C892" i="7"/>
  <c r="G892" i="7" s="1"/>
  <c r="I890" i="6"/>
  <c r="L890" i="6"/>
  <c r="F890" i="6"/>
  <c r="D890" i="6"/>
  <c r="K890" i="6"/>
  <c r="E890" i="6"/>
  <c r="H890" i="6"/>
  <c r="J890" i="6"/>
  <c r="C891" i="6"/>
  <c r="A893" i="6"/>
  <c r="B892" i="6"/>
  <c r="O892" i="6" s="1"/>
  <c r="B893" i="7"/>
  <c r="O893" i="7" s="1"/>
  <c r="A894" i="7"/>
  <c r="B891" i="5"/>
  <c r="A892" i="5"/>
  <c r="A889" i="2"/>
  <c r="B888" i="2"/>
  <c r="C888" i="2" s="1"/>
  <c r="D887" i="2"/>
  <c r="R892" i="6" l="1"/>
  <c r="Q892" i="6"/>
  <c r="P892" i="6"/>
  <c r="S892" i="6" s="1"/>
  <c r="U892" i="6" s="1"/>
  <c r="T892" i="6"/>
  <c r="V892" i="6" s="1"/>
  <c r="W892" i="6" s="1"/>
  <c r="X892" i="6" s="1"/>
  <c r="G891" i="6"/>
  <c r="M891" i="6"/>
  <c r="N891" i="6" s="1"/>
  <c r="R893" i="7"/>
  <c r="U893" i="7" s="1"/>
  <c r="P893" i="7"/>
  <c r="S893" i="7" s="1"/>
  <c r="Q893" i="7"/>
  <c r="T893" i="7"/>
  <c r="V893" i="7" s="1"/>
  <c r="W893" i="7" s="1"/>
  <c r="X893" i="7" s="1"/>
  <c r="D891" i="5"/>
  <c r="C891" i="5"/>
  <c r="F891" i="7"/>
  <c r="K890" i="7"/>
  <c r="M890" i="7" s="1"/>
  <c r="N890" i="7" s="1"/>
  <c r="L890" i="7"/>
  <c r="J890" i="7"/>
  <c r="C893" i="7"/>
  <c r="G893" i="7" s="1"/>
  <c r="E892" i="7"/>
  <c r="D892" i="7"/>
  <c r="I891" i="6"/>
  <c r="J891" i="6"/>
  <c r="L891" i="6"/>
  <c r="F891" i="6"/>
  <c r="D891" i="6"/>
  <c r="K891" i="6"/>
  <c r="H891" i="6"/>
  <c r="E891" i="6"/>
  <c r="C892" i="6"/>
  <c r="A894" i="6"/>
  <c r="B893" i="6"/>
  <c r="O893" i="6" s="1"/>
  <c r="B894" i="7"/>
  <c r="O894" i="7" s="1"/>
  <c r="A895" i="7"/>
  <c r="A893" i="5"/>
  <c r="B892" i="5"/>
  <c r="A890" i="2"/>
  <c r="B889" i="2"/>
  <c r="C889" i="2" s="1"/>
  <c r="D888" i="2"/>
  <c r="D892" i="5" l="1"/>
  <c r="C892" i="5"/>
  <c r="N892" i="6"/>
  <c r="G892" i="6"/>
  <c r="M892" i="6"/>
  <c r="P893" i="6"/>
  <c r="S893" i="6" s="1"/>
  <c r="R893" i="6"/>
  <c r="T893" i="6" s="1"/>
  <c r="V893" i="6" s="1"/>
  <c r="W893" i="6" s="1"/>
  <c r="X893" i="6" s="1"/>
  <c r="Q893" i="6"/>
  <c r="R894" i="7"/>
  <c r="U894" i="7" s="1"/>
  <c r="Q894" i="7"/>
  <c r="T894" i="7" s="1"/>
  <c r="V894" i="7" s="1"/>
  <c r="W894" i="7" s="1"/>
  <c r="X894" i="7" s="1"/>
  <c r="P894" i="7"/>
  <c r="S894" i="7" s="1"/>
  <c r="F892" i="7"/>
  <c r="I891" i="7"/>
  <c r="H891" i="7"/>
  <c r="C894" i="7"/>
  <c r="G894" i="7" s="1"/>
  <c r="E893" i="7"/>
  <c r="D893" i="7"/>
  <c r="F893" i="7" s="1"/>
  <c r="E892" i="6"/>
  <c r="F892" i="6"/>
  <c r="L892" i="6"/>
  <c r="D892" i="6"/>
  <c r="K892" i="6"/>
  <c r="H892" i="6"/>
  <c r="I892" i="6"/>
  <c r="J892" i="6"/>
  <c r="C893" i="6"/>
  <c r="A895" i="6"/>
  <c r="B894" i="6"/>
  <c r="O894" i="6" s="1"/>
  <c r="B895" i="7"/>
  <c r="O895" i="7" s="1"/>
  <c r="A896" i="7"/>
  <c r="A894" i="5"/>
  <c r="B893" i="5"/>
  <c r="A891" i="2"/>
  <c r="B890" i="2"/>
  <c r="C890" i="2" s="1"/>
  <c r="D889" i="2"/>
  <c r="P894" i="6" l="1"/>
  <c r="S894" i="6" s="1"/>
  <c r="R894" i="6"/>
  <c r="Q894" i="6"/>
  <c r="T894" i="6"/>
  <c r="V894" i="6" s="1"/>
  <c r="W894" i="6" s="1"/>
  <c r="X894" i="6" s="1"/>
  <c r="G893" i="6"/>
  <c r="M893" i="6"/>
  <c r="N893" i="6" s="1"/>
  <c r="U893" i="6"/>
  <c r="D893" i="5"/>
  <c r="C893" i="5"/>
  <c r="P895" i="7"/>
  <c r="R895" i="7"/>
  <c r="T895" i="7" s="1"/>
  <c r="V895" i="7" s="1"/>
  <c r="W895" i="7" s="1"/>
  <c r="X895" i="7" s="1"/>
  <c r="Q895" i="7"/>
  <c r="S895" i="7"/>
  <c r="U895" i="7"/>
  <c r="H893" i="7"/>
  <c r="L893" i="7" s="1"/>
  <c r="I893" i="7"/>
  <c r="I892" i="7"/>
  <c r="H892" i="7"/>
  <c r="J893" i="7"/>
  <c r="K891" i="7"/>
  <c r="M891" i="7" s="1"/>
  <c r="N891" i="7" s="1"/>
  <c r="J891" i="7"/>
  <c r="L891" i="7"/>
  <c r="C895" i="7"/>
  <c r="G895" i="7" s="1"/>
  <c r="D894" i="7"/>
  <c r="F894" i="7" s="1"/>
  <c r="E894" i="7"/>
  <c r="E893" i="6"/>
  <c r="L893" i="6"/>
  <c r="F893" i="6"/>
  <c r="D893" i="6"/>
  <c r="K893" i="6"/>
  <c r="H893" i="6"/>
  <c r="I893" i="6"/>
  <c r="C894" i="6"/>
  <c r="J893" i="6"/>
  <c r="A896" i="6"/>
  <c r="B895" i="6"/>
  <c r="O895" i="6" s="1"/>
  <c r="B896" i="7"/>
  <c r="O896" i="7" s="1"/>
  <c r="A897" i="7"/>
  <c r="A895" i="5"/>
  <c r="B894" i="5"/>
  <c r="A892" i="2"/>
  <c r="B891" i="2"/>
  <c r="C891" i="2" s="1"/>
  <c r="D890" i="2"/>
  <c r="R896" i="7" l="1"/>
  <c r="Q896" i="7"/>
  <c r="T896" i="7" s="1"/>
  <c r="V896" i="7" s="1"/>
  <c r="W896" i="7" s="1"/>
  <c r="X896" i="7" s="1"/>
  <c r="P896" i="7"/>
  <c r="S896" i="7" s="1"/>
  <c r="U896" i="7" s="1"/>
  <c r="G894" i="6"/>
  <c r="M894" i="6"/>
  <c r="N894" i="6" s="1"/>
  <c r="P895" i="6"/>
  <c r="S895" i="6" s="1"/>
  <c r="Q895" i="6"/>
  <c r="R895" i="6"/>
  <c r="U895" i="6" s="1"/>
  <c r="D894" i="5"/>
  <c r="C894" i="5"/>
  <c r="U894" i="6"/>
  <c r="K893" i="7"/>
  <c r="M893" i="7" s="1"/>
  <c r="N893" i="7" s="1"/>
  <c r="J892" i="7"/>
  <c r="L892" i="7"/>
  <c r="K892" i="7"/>
  <c r="M892" i="7" s="1"/>
  <c r="N892" i="7" s="1"/>
  <c r="H894" i="7"/>
  <c r="L894" i="7" s="1"/>
  <c r="I894" i="7"/>
  <c r="C896" i="7"/>
  <c r="G896" i="7" s="1"/>
  <c r="D895" i="7"/>
  <c r="F895" i="7" s="1"/>
  <c r="E895" i="7"/>
  <c r="E894" i="6"/>
  <c r="L894" i="6"/>
  <c r="F894" i="6"/>
  <c r="D894" i="6"/>
  <c r="K894" i="6"/>
  <c r="I894" i="6"/>
  <c r="H894" i="6"/>
  <c r="J894" i="6"/>
  <c r="C895" i="6"/>
  <c r="A897" i="6"/>
  <c r="B896" i="6"/>
  <c r="O896" i="6" s="1"/>
  <c r="B897" i="7"/>
  <c r="O897" i="7" s="1"/>
  <c r="A898" i="7"/>
  <c r="B895" i="5"/>
  <c r="A896" i="5"/>
  <c r="D891" i="2"/>
  <c r="A893" i="2"/>
  <c r="B892" i="2"/>
  <c r="C892" i="2" s="1"/>
  <c r="P896" i="6" l="1"/>
  <c r="S896" i="6" s="1"/>
  <c r="R896" i="6"/>
  <c r="Q896" i="6"/>
  <c r="U896" i="6"/>
  <c r="D895" i="5"/>
  <c r="C895" i="5"/>
  <c r="G895" i="6"/>
  <c r="M895" i="6"/>
  <c r="N895" i="6" s="1"/>
  <c r="T895" i="6"/>
  <c r="V895" i="6" s="1"/>
  <c r="W895" i="6" s="1"/>
  <c r="X895" i="6" s="1"/>
  <c r="Q897" i="7"/>
  <c r="R897" i="7"/>
  <c r="U897" i="7" s="1"/>
  <c r="P897" i="7"/>
  <c r="S897" i="7" s="1"/>
  <c r="I895" i="7"/>
  <c r="H895" i="7"/>
  <c r="L895" i="7"/>
  <c r="K894" i="7"/>
  <c r="M894" i="7" s="1"/>
  <c r="N894" i="7" s="1"/>
  <c r="J894" i="7"/>
  <c r="C897" i="7"/>
  <c r="G897" i="7" s="1"/>
  <c r="D896" i="7"/>
  <c r="F896" i="7" s="1"/>
  <c r="H896" i="7" s="1"/>
  <c r="E896" i="7"/>
  <c r="E895" i="6"/>
  <c r="L895" i="6"/>
  <c r="F895" i="6"/>
  <c r="D895" i="6"/>
  <c r="K895" i="6"/>
  <c r="I895" i="6"/>
  <c r="H895" i="6"/>
  <c r="J895" i="6"/>
  <c r="C896" i="6"/>
  <c r="B897" i="6"/>
  <c r="O897" i="6" s="1"/>
  <c r="A898" i="6"/>
  <c r="B898" i="7"/>
  <c r="O898" i="7" s="1"/>
  <c r="A899" i="7"/>
  <c r="B896" i="5"/>
  <c r="A897" i="5"/>
  <c r="D892" i="2"/>
  <c r="B893" i="2"/>
  <c r="C893" i="2" s="1"/>
  <c r="A894" i="2"/>
  <c r="G896" i="6" l="1"/>
  <c r="M896" i="6"/>
  <c r="N896" i="6" s="1"/>
  <c r="Q898" i="7"/>
  <c r="T898" i="7" s="1"/>
  <c r="V898" i="7" s="1"/>
  <c r="W898" i="7" s="1"/>
  <c r="X898" i="7" s="1"/>
  <c r="P898" i="7"/>
  <c r="S898" i="7" s="1"/>
  <c r="R898" i="7"/>
  <c r="U898" i="7"/>
  <c r="T897" i="7"/>
  <c r="V897" i="7" s="1"/>
  <c r="W897" i="7" s="1"/>
  <c r="X897" i="7" s="1"/>
  <c r="C896" i="5"/>
  <c r="D896" i="5"/>
  <c r="Q897" i="6"/>
  <c r="P897" i="6"/>
  <c r="S897" i="6" s="1"/>
  <c r="U897" i="6" s="1"/>
  <c r="R897" i="6"/>
  <c r="T896" i="6"/>
  <c r="V896" i="6" s="1"/>
  <c r="W896" i="6" s="1"/>
  <c r="X896" i="6" s="1"/>
  <c r="L896" i="7"/>
  <c r="J896" i="7"/>
  <c r="K896" i="7"/>
  <c r="M896" i="7" s="1"/>
  <c r="N896" i="7" s="1"/>
  <c r="I896" i="7"/>
  <c r="K895" i="7"/>
  <c r="M895" i="7" s="1"/>
  <c r="N895" i="7" s="1"/>
  <c r="J895" i="7"/>
  <c r="C898" i="7"/>
  <c r="G898" i="7" s="1"/>
  <c r="D897" i="7"/>
  <c r="F897" i="7" s="1"/>
  <c r="E897" i="7"/>
  <c r="E896" i="6"/>
  <c r="H896" i="6"/>
  <c r="I896" i="6"/>
  <c r="L896" i="6"/>
  <c r="F896" i="6"/>
  <c r="D896" i="6"/>
  <c r="K896" i="6"/>
  <c r="J896" i="6"/>
  <c r="C897" i="6"/>
  <c r="A899" i="6"/>
  <c r="B898" i="6"/>
  <c r="O898" i="6" s="1"/>
  <c r="B899" i="7"/>
  <c r="O899" i="7" s="1"/>
  <c r="A900" i="7"/>
  <c r="A898" i="5"/>
  <c r="B897" i="5"/>
  <c r="A895" i="2"/>
  <c r="B894" i="2"/>
  <c r="C894" i="2" s="1"/>
  <c r="D893" i="2"/>
  <c r="G897" i="6" l="1"/>
  <c r="M897" i="6"/>
  <c r="N897" i="6" s="1"/>
  <c r="T897" i="6"/>
  <c r="V897" i="6" s="1"/>
  <c r="W897" i="6" s="1"/>
  <c r="X897" i="6" s="1"/>
  <c r="P899" i="7"/>
  <c r="S899" i="7" s="1"/>
  <c r="R899" i="7"/>
  <c r="T899" i="7" s="1"/>
  <c r="V899" i="7" s="1"/>
  <c r="W899" i="7" s="1"/>
  <c r="X899" i="7" s="1"/>
  <c r="Q899" i="7"/>
  <c r="D897" i="5"/>
  <c r="C897" i="5"/>
  <c r="R898" i="6"/>
  <c r="Q898" i="6"/>
  <c r="T898" i="6" s="1"/>
  <c r="V898" i="6" s="1"/>
  <c r="W898" i="6" s="1"/>
  <c r="X898" i="6" s="1"/>
  <c r="P898" i="6"/>
  <c r="S898" i="6" s="1"/>
  <c r="U898" i="6" s="1"/>
  <c r="H897" i="7"/>
  <c r="I897" i="7"/>
  <c r="L897" i="7"/>
  <c r="K897" i="7"/>
  <c r="M897" i="7" s="1"/>
  <c r="N897" i="7" s="1"/>
  <c r="J897" i="7"/>
  <c r="C899" i="7"/>
  <c r="G899" i="7" s="1"/>
  <c r="D898" i="7"/>
  <c r="F898" i="7" s="1"/>
  <c r="E898" i="7"/>
  <c r="E897" i="6"/>
  <c r="L897" i="6"/>
  <c r="F897" i="6"/>
  <c r="D897" i="6"/>
  <c r="K897" i="6"/>
  <c r="I897" i="6"/>
  <c r="J897" i="6"/>
  <c r="H897" i="6"/>
  <c r="C898" i="6"/>
  <c r="A900" i="6"/>
  <c r="B899" i="6"/>
  <c r="O899" i="6" s="1"/>
  <c r="A901" i="7"/>
  <c r="B900" i="7"/>
  <c r="O900" i="7" s="1"/>
  <c r="A899" i="5"/>
  <c r="B898" i="5"/>
  <c r="D894" i="2"/>
  <c r="A896" i="2"/>
  <c r="B895" i="2"/>
  <c r="C895" i="2" s="1"/>
  <c r="R899" i="6" l="1"/>
  <c r="P899" i="6"/>
  <c r="S899" i="6" s="1"/>
  <c r="Q899" i="6"/>
  <c r="U899" i="6" s="1"/>
  <c r="T899" i="6"/>
  <c r="V899" i="6" s="1"/>
  <c r="W899" i="6" s="1"/>
  <c r="X899" i="6" s="1"/>
  <c r="C898" i="5"/>
  <c r="D898" i="5"/>
  <c r="R900" i="7"/>
  <c r="T900" i="7" s="1"/>
  <c r="V900" i="7" s="1"/>
  <c r="W900" i="7" s="1"/>
  <c r="X900" i="7" s="1"/>
  <c r="P900" i="7"/>
  <c r="S900" i="7" s="1"/>
  <c r="Q900" i="7"/>
  <c r="U900" i="7"/>
  <c r="G898" i="6"/>
  <c r="M898" i="6"/>
  <c r="N898" i="6" s="1"/>
  <c r="U899" i="7"/>
  <c r="H898" i="7"/>
  <c r="I898" i="7"/>
  <c r="L898" i="7"/>
  <c r="C900" i="7"/>
  <c r="G900" i="7" s="1"/>
  <c r="D899" i="7"/>
  <c r="F899" i="7" s="1"/>
  <c r="E899" i="7"/>
  <c r="L898" i="6"/>
  <c r="F898" i="6"/>
  <c r="D898" i="6"/>
  <c r="K898" i="6"/>
  <c r="I898" i="6"/>
  <c r="H898" i="6"/>
  <c r="J898" i="6"/>
  <c r="E898" i="6"/>
  <c r="C899" i="6"/>
  <c r="A901" i="6"/>
  <c r="B900" i="6"/>
  <c r="O900" i="6" s="1"/>
  <c r="A902" i="7"/>
  <c r="B901" i="7"/>
  <c r="O901" i="7" s="1"/>
  <c r="B899" i="5"/>
  <c r="A900" i="5"/>
  <c r="B896" i="2"/>
  <c r="C896" i="2" s="1"/>
  <c r="A897" i="2"/>
  <c r="D895" i="2"/>
  <c r="G899" i="6" l="1"/>
  <c r="M899" i="6"/>
  <c r="C899" i="5"/>
  <c r="D899" i="5"/>
  <c r="R901" i="7"/>
  <c r="Q901" i="7"/>
  <c r="T901" i="7" s="1"/>
  <c r="V901" i="7" s="1"/>
  <c r="W901" i="7" s="1"/>
  <c r="X901" i="7" s="1"/>
  <c r="P901" i="7"/>
  <c r="S901" i="7" s="1"/>
  <c r="U901" i="7"/>
  <c r="Q900" i="6"/>
  <c r="P900" i="6"/>
  <c r="S900" i="6" s="1"/>
  <c r="R900" i="6"/>
  <c r="T900" i="6" s="1"/>
  <c r="V900" i="6" s="1"/>
  <c r="W900" i="6" s="1"/>
  <c r="X900" i="6" s="1"/>
  <c r="I899" i="7"/>
  <c r="H899" i="7"/>
  <c r="J898" i="7"/>
  <c r="K898" i="7"/>
  <c r="M898" i="7" s="1"/>
  <c r="N898" i="7" s="1"/>
  <c r="C901" i="7"/>
  <c r="G901" i="7" s="1"/>
  <c r="D900" i="7"/>
  <c r="F900" i="7" s="1"/>
  <c r="E900" i="7"/>
  <c r="N899" i="6"/>
  <c r="E899" i="6"/>
  <c r="L899" i="6"/>
  <c r="F899" i="6"/>
  <c r="D899" i="6"/>
  <c r="K899" i="6"/>
  <c r="H899" i="6"/>
  <c r="C900" i="6"/>
  <c r="I899" i="6"/>
  <c r="J899" i="6"/>
  <c r="A902" i="6"/>
  <c r="B901" i="6"/>
  <c r="O901" i="6" s="1"/>
  <c r="B902" i="7"/>
  <c r="O902" i="7" s="1"/>
  <c r="A903" i="7"/>
  <c r="B900" i="5"/>
  <c r="A901" i="5"/>
  <c r="A898" i="2"/>
  <c r="B897" i="2"/>
  <c r="C897" i="2" s="1"/>
  <c r="D896" i="2"/>
  <c r="Q902" i="7" l="1"/>
  <c r="P902" i="7"/>
  <c r="S902" i="7" s="1"/>
  <c r="R902" i="7"/>
  <c r="T902" i="7" s="1"/>
  <c r="V902" i="7" s="1"/>
  <c r="W902" i="7" s="1"/>
  <c r="X902" i="7" s="1"/>
  <c r="U900" i="6"/>
  <c r="C900" i="5"/>
  <c r="D900" i="5"/>
  <c r="R901" i="6"/>
  <c r="Q901" i="6"/>
  <c r="P901" i="6"/>
  <c r="S901" i="6" s="1"/>
  <c r="U901" i="6" s="1"/>
  <c r="T901" i="6"/>
  <c r="V901" i="6" s="1"/>
  <c r="W901" i="6" s="1"/>
  <c r="X901" i="6" s="1"/>
  <c r="G900" i="6"/>
  <c r="M900" i="6"/>
  <c r="N900" i="6" s="1"/>
  <c r="H900" i="7"/>
  <c r="J900" i="7" s="1"/>
  <c r="I900" i="7"/>
  <c r="L900" i="7"/>
  <c r="K900" i="7"/>
  <c r="M900" i="7" s="1"/>
  <c r="N900" i="7" s="1"/>
  <c r="J899" i="7"/>
  <c r="K899" i="7"/>
  <c r="M899" i="7" s="1"/>
  <c r="N899" i="7" s="1"/>
  <c r="L899" i="7"/>
  <c r="C902" i="7"/>
  <c r="G902" i="7" s="1"/>
  <c r="E901" i="7"/>
  <c r="D901" i="7"/>
  <c r="F901" i="7" s="1"/>
  <c r="L900" i="6"/>
  <c r="F900" i="6"/>
  <c r="D900" i="6"/>
  <c r="K900" i="6"/>
  <c r="H900" i="6"/>
  <c r="E900" i="6"/>
  <c r="J900" i="6"/>
  <c r="I900" i="6"/>
  <c r="C901" i="6"/>
  <c r="A903" i="6"/>
  <c r="B902" i="6"/>
  <c r="O902" i="6" s="1"/>
  <c r="B903" i="7"/>
  <c r="O903" i="7" s="1"/>
  <c r="A904" i="7"/>
  <c r="A902" i="5"/>
  <c r="B901" i="5"/>
  <c r="D897" i="2"/>
  <c r="A899" i="2"/>
  <c r="B898" i="2"/>
  <c r="C898" i="2" s="1"/>
  <c r="D901" i="5" l="1"/>
  <c r="C901" i="5"/>
  <c r="U902" i="7"/>
  <c r="R902" i="6"/>
  <c r="U902" i="6" s="1"/>
  <c r="Q902" i="6"/>
  <c r="P902" i="6"/>
  <c r="S902" i="6" s="1"/>
  <c r="T902" i="6"/>
  <c r="V902" i="6" s="1"/>
  <c r="W902" i="6" s="1"/>
  <c r="X902" i="6" s="1"/>
  <c r="G901" i="6"/>
  <c r="M901" i="6"/>
  <c r="N901" i="6" s="1"/>
  <c r="P903" i="7"/>
  <c r="S903" i="7" s="1"/>
  <c r="T903" i="7" s="1"/>
  <c r="V903" i="7" s="1"/>
  <c r="W903" i="7" s="1"/>
  <c r="X903" i="7" s="1"/>
  <c r="Q903" i="7"/>
  <c r="R903" i="7"/>
  <c r="U903" i="7" s="1"/>
  <c r="H901" i="7"/>
  <c r="K901" i="7" s="1"/>
  <c r="M901" i="7" s="1"/>
  <c r="N901" i="7" s="1"/>
  <c r="L901" i="7"/>
  <c r="I901" i="7"/>
  <c r="D902" i="7"/>
  <c r="F902" i="7" s="1"/>
  <c r="E902" i="7"/>
  <c r="C903" i="7"/>
  <c r="G903" i="7" s="1"/>
  <c r="E901" i="6"/>
  <c r="L901" i="6"/>
  <c r="F901" i="6"/>
  <c r="D901" i="6"/>
  <c r="K901" i="6"/>
  <c r="I901" i="6"/>
  <c r="H901" i="6"/>
  <c r="J901" i="6"/>
  <c r="C902" i="6"/>
  <c r="A904" i="6"/>
  <c r="B903" i="6"/>
  <c r="O903" i="6" s="1"/>
  <c r="A905" i="7"/>
  <c r="B904" i="7"/>
  <c r="O904" i="7" s="1"/>
  <c r="A903" i="5"/>
  <c r="B902" i="5"/>
  <c r="B899" i="2"/>
  <c r="C899" i="2" s="1"/>
  <c r="A900" i="2"/>
  <c r="D898" i="2"/>
  <c r="R904" i="7" l="1"/>
  <c r="P904" i="7"/>
  <c r="S904" i="7" s="1"/>
  <c r="Q904" i="7"/>
  <c r="U904" i="7" s="1"/>
  <c r="T904" i="7"/>
  <c r="V904" i="7" s="1"/>
  <c r="W904" i="7" s="1"/>
  <c r="X904" i="7" s="1"/>
  <c r="H902" i="6"/>
  <c r="G902" i="6"/>
  <c r="M902" i="6"/>
  <c r="N902" i="6" s="1"/>
  <c r="P903" i="6"/>
  <c r="S903" i="6" s="1"/>
  <c r="Q903" i="6"/>
  <c r="R903" i="6"/>
  <c r="T903" i="6" s="1"/>
  <c r="V903" i="6" s="1"/>
  <c r="W903" i="6" s="1"/>
  <c r="X903" i="6" s="1"/>
  <c r="U903" i="6"/>
  <c r="D902" i="5"/>
  <c r="C902" i="5"/>
  <c r="J901" i="7"/>
  <c r="I902" i="7"/>
  <c r="H902" i="7"/>
  <c r="L902" i="7" s="1"/>
  <c r="J902" i="7"/>
  <c r="C904" i="7"/>
  <c r="G904" i="7" s="1"/>
  <c r="D903" i="7"/>
  <c r="F903" i="7" s="1"/>
  <c r="E903" i="7"/>
  <c r="E902" i="6"/>
  <c r="J902" i="6"/>
  <c r="I902" i="6"/>
  <c r="L902" i="6"/>
  <c r="F902" i="6"/>
  <c r="D902" i="6"/>
  <c r="K902" i="6"/>
  <c r="C903" i="6"/>
  <c r="A905" i="6"/>
  <c r="B904" i="6"/>
  <c r="O904" i="6" s="1"/>
  <c r="A906" i="7"/>
  <c r="B905" i="7"/>
  <c r="O905" i="7" s="1"/>
  <c r="B903" i="5"/>
  <c r="A904" i="5"/>
  <c r="B900" i="2"/>
  <c r="C900" i="2" s="1"/>
  <c r="A901" i="2"/>
  <c r="D899" i="2"/>
  <c r="G903" i="6" l="1"/>
  <c r="M903" i="6"/>
  <c r="D903" i="5"/>
  <c r="C903" i="5"/>
  <c r="R905" i="7"/>
  <c r="P905" i="7"/>
  <c r="S905" i="7" s="1"/>
  <c r="Q905" i="7"/>
  <c r="U905" i="7" s="1"/>
  <c r="T905" i="7"/>
  <c r="V905" i="7" s="1"/>
  <c r="W905" i="7" s="1"/>
  <c r="X905" i="7" s="1"/>
  <c r="Q904" i="6"/>
  <c r="P904" i="6"/>
  <c r="S904" i="6" s="1"/>
  <c r="R904" i="6"/>
  <c r="T904" i="6" s="1"/>
  <c r="V904" i="6" s="1"/>
  <c r="W904" i="6" s="1"/>
  <c r="X904" i="6" s="1"/>
  <c r="K902" i="7"/>
  <c r="M902" i="7" s="1"/>
  <c r="N902" i="7" s="1"/>
  <c r="I903" i="7"/>
  <c r="H903" i="7"/>
  <c r="L903" i="7"/>
  <c r="C905" i="7"/>
  <c r="G905" i="7" s="1"/>
  <c r="E904" i="7"/>
  <c r="D904" i="7"/>
  <c r="F904" i="7" s="1"/>
  <c r="N903" i="6"/>
  <c r="E903" i="6"/>
  <c r="I903" i="6"/>
  <c r="L903" i="6"/>
  <c r="F903" i="6"/>
  <c r="D903" i="6"/>
  <c r="K903" i="6"/>
  <c r="H903" i="6"/>
  <c r="J903" i="6"/>
  <c r="C904" i="6"/>
  <c r="A906" i="6"/>
  <c r="B905" i="6"/>
  <c r="O905" i="6" s="1"/>
  <c r="B906" i="7"/>
  <c r="O906" i="7" s="1"/>
  <c r="A907" i="7"/>
  <c r="B904" i="5"/>
  <c r="A905" i="5"/>
  <c r="A902" i="2"/>
  <c r="B901" i="2"/>
  <c r="C901" i="2" s="1"/>
  <c r="D900" i="2"/>
  <c r="C904" i="5" l="1"/>
  <c r="D904" i="5"/>
  <c r="N904" i="6"/>
  <c r="G904" i="6"/>
  <c r="M904" i="6"/>
  <c r="Q906" i="7"/>
  <c r="P906" i="7"/>
  <c r="S906" i="7" s="1"/>
  <c r="R906" i="7"/>
  <c r="U906" i="7" s="1"/>
  <c r="U904" i="6"/>
  <c r="P905" i="6"/>
  <c r="S905" i="6" s="1"/>
  <c r="T905" i="6" s="1"/>
  <c r="V905" i="6" s="1"/>
  <c r="W905" i="6" s="1"/>
  <c r="X905" i="6" s="1"/>
  <c r="R905" i="6"/>
  <c r="U905" i="6" s="1"/>
  <c r="Q905" i="6"/>
  <c r="I904" i="7"/>
  <c r="H904" i="7"/>
  <c r="J903" i="7"/>
  <c r="K903" i="7"/>
  <c r="M903" i="7" s="1"/>
  <c r="N903" i="7" s="1"/>
  <c r="C906" i="7"/>
  <c r="G906" i="7" s="1"/>
  <c r="D905" i="7"/>
  <c r="F905" i="7" s="1"/>
  <c r="E905" i="7"/>
  <c r="F904" i="6"/>
  <c r="L904" i="6"/>
  <c r="D904" i="6"/>
  <c r="K904" i="6"/>
  <c r="H904" i="6"/>
  <c r="I904" i="6"/>
  <c r="E904" i="6"/>
  <c r="J904" i="6"/>
  <c r="C905" i="6"/>
  <c r="A907" i="6"/>
  <c r="B906" i="6"/>
  <c r="O906" i="6" s="1"/>
  <c r="B907" i="7"/>
  <c r="O907" i="7" s="1"/>
  <c r="A908" i="7"/>
  <c r="A906" i="5"/>
  <c r="B905" i="5"/>
  <c r="D901" i="2"/>
  <c r="A903" i="2"/>
  <c r="B902" i="2"/>
  <c r="C902" i="2" s="1"/>
  <c r="P906" i="6" l="1"/>
  <c r="S906" i="6" s="1"/>
  <c r="R906" i="6"/>
  <c r="T906" i="6" s="1"/>
  <c r="V906" i="6" s="1"/>
  <c r="W906" i="6" s="1"/>
  <c r="X906" i="6" s="1"/>
  <c r="Q906" i="6"/>
  <c r="U906" i="6"/>
  <c r="Q907" i="7"/>
  <c r="R907" i="7"/>
  <c r="T907" i="7" s="1"/>
  <c r="V907" i="7" s="1"/>
  <c r="W907" i="7" s="1"/>
  <c r="X907" i="7" s="1"/>
  <c r="P907" i="7"/>
  <c r="S907" i="7" s="1"/>
  <c r="T906" i="7"/>
  <c r="V906" i="7" s="1"/>
  <c r="W906" i="7" s="1"/>
  <c r="X906" i="7" s="1"/>
  <c r="C905" i="5"/>
  <c r="D905" i="5"/>
  <c r="G905" i="6"/>
  <c r="M905" i="6"/>
  <c r="N905" i="6" s="1"/>
  <c r="I905" i="7"/>
  <c r="H905" i="7"/>
  <c r="K904" i="7"/>
  <c r="M904" i="7" s="1"/>
  <c r="N904" i="7" s="1"/>
  <c r="L904" i="7"/>
  <c r="J904" i="7"/>
  <c r="C907" i="7"/>
  <c r="G907" i="7" s="1"/>
  <c r="D906" i="7"/>
  <c r="E906" i="7"/>
  <c r="I905" i="6"/>
  <c r="L905" i="6"/>
  <c r="F905" i="6"/>
  <c r="D905" i="6"/>
  <c r="K905" i="6"/>
  <c r="H905" i="6"/>
  <c r="E905" i="6"/>
  <c r="J905" i="6"/>
  <c r="C906" i="6"/>
  <c r="A908" i="6"/>
  <c r="B907" i="6"/>
  <c r="O907" i="6" s="1"/>
  <c r="A909" i="7"/>
  <c r="B908" i="7"/>
  <c r="O908" i="7" s="1"/>
  <c r="A907" i="5"/>
  <c r="B906" i="5"/>
  <c r="A904" i="2"/>
  <c r="B903" i="2"/>
  <c r="C903" i="2" s="1"/>
  <c r="D902" i="2"/>
  <c r="P907" i="6" l="1"/>
  <c r="S907" i="6" s="1"/>
  <c r="R907" i="6"/>
  <c r="Q907" i="6"/>
  <c r="T907" i="6"/>
  <c r="V907" i="6" s="1"/>
  <c r="W907" i="6" s="1"/>
  <c r="X907" i="6" s="1"/>
  <c r="C906" i="5"/>
  <c r="D906" i="5"/>
  <c r="U907" i="7"/>
  <c r="R908" i="7"/>
  <c r="T908" i="7" s="1"/>
  <c r="V908" i="7" s="1"/>
  <c r="W908" i="7" s="1"/>
  <c r="X908" i="7" s="1"/>
  <c r="Q908" i="7"/>
  <c r="P908" i="7"/>
  <c r="S908" i="7" s="1"/>
  <c r="U908" i="7"/>
  <c r="G906" i="6"/>
  <c r="M906" i="6"/>
  <c r="N906" i="6" s="1"/>
  <c r="F906" i="7"/>
  <c r="K905" i="7"/>
  <c r="M905" i="7" s="1"/>
  <c r="N905" i="7" s="1"/>
  <c r="J905" i="7"/>
  <c r="L905" i="7"/>
  <c r="C908" i="7"/>
  <c r="G908" i="7" s="1"/>
  <c r="D907" i="7"/>
  <c r="F907" i="7" s="1"/>
  <c r="E907" i="7"/>
  <c r="E906" i="6"/>
  <c r="H906" i="6"/>
  <c r="I906" i="6"/>
  <c r="J906" i="6"/>
  <c r="L906" i="6"/>
  <c r="F906" i="6"/>
  <c r="D906" i="6"/>
  <c r="K906" i="6"/>
  <c r="C907" i="6"/>
  <c r="A909" i="6"/>
  <c r="B908" i="6"/>
  <c r="O908" i="6" s="1"/>
  <c r="A910" i="7"/>
  <c r="B909" i="7"/>
  <c r="O909" i="7" s="1"/>
  <c r="B907" i="5"/>
  <c r="A908" i="5"/>
  <c r="B904" i="2"/>
  <c r="C904" i="2" s="1"/>
  <c r="A905" i="2"/>
  <c r="D903" i="2"/>
  <c r="C907" i="5" l="1"/>
  <c r="D907" i="5"/>
  <c r="P909" i="7"/>
  <c r="S909" i="7" s="1"/>
  <c r="R909" i="7"/>
  <c r="U909" i="7" s="1"/>
  <c r="Q909" i="7"/>
  <c r="N907" i="6"/>
  <c r="G907" i="6"/>
  <c r="M907" i="6"/>
  <c r="P908" i="6"/>
  <c r="S908" i="6" s="1"/>
  <c r="R908" i="6"/>
  <c r="U908" i="6" s="1"/>
  <c r="Q908" i="6"/>
  <c r="U907" i="6"/>
  <c r="H907" i="7"/>
  <c r="I907" i="7"/>
  <c r="J907" i="7"/>
  <c r="K907" i="7"/>
  <c r="M907" i="7" s="1"/>
  <c r="N907" i="7" s="1"/>
  <c r="L907" i="7"/>
  <c r="I906" i="7"/>
  <c r="H906" i="7"/>
  <c r="C909" i="7"/>
  <c r="G909" i="7" s="1"/>
  <c r="E908" i="7"/>
  <c r="D908" i="7"/>
  <c r="F908" i="7" s="1"/>
  <c r="I907" i="6"/>
  <c r="E907" i="6"/>
  <c r="J907" i="6"/>
  <c r="L907" i="6"/>
  <c r="F907" i="6"/>
  <c r="D907" i="6"/>
  <c r="K907" i="6"/>
  <c r="H907" i="6"/>
  <c r="C908" i="6"/>
  <c r="A910" i="6"/>
  <c r="B909" i="6"/>
  <c r="O909" i="6" s="1"/>
  <c r="B910" i="7"/>
  <c r="O910" i="7" s="1"/>
  <c r="A911" i="7"/>
  <c r="B908" i="5"/>
  <c r="A909" i="5"/>
  <c r="D904" i="2"/>
  <c r="B905" i="2"/>
  <c r="C905" i="2" s="1"/>
  <c r="A906" i="2"/>
  <c r="T908" i="6" l="1"/>
  <c r="V908" i="6" s="1"/>
  <c r="W908" i="6" s="1"/>
  <c r="X908" i="6" s="1"/>
  <c r="T909" i="7"/>
  <c r="V909" i="7" s="1"/>
  <c r="W909" i="7" s="1"/>
  <c r="X909" i="7" s="1"/>
  <c r="D908" i="5"/>
  <c r="C908" i="5"/>
  <c r="G908" i="6"/>
  <c r="M908" i="6"/>
  <c r="N908" i="6" s="1"/>
  <c r="P909" i="6"/>
  <c r="S909" i="6" s="1"/>
  <c r="R909" i="6"/>
  <c r="Q909" i="6"/>
  <c r="T909" i="6" s="1"/>
  <c r="V909" i="6" s="1"/>
  <c r="W909" i="6" s="1"/>
  <c r="X909" i="6" s="1"/>
  <c r="U909" i="6"/>
  <c r="Q910" i="7"/>
  <c r="P910" i="7"/>
  <c r="S910" i="7" s="1"/>
  <c r="R910" i="7"/>
  <c r="U910" i="7" s="1"/>
  <c r="T910" i="7"/>
  <c r="V910" i="7" s="1"/>
  <c r="W910" i="7" s="1"/>
  <c r="X910" i="7" s="1"/>
  <c r="I908" i="7"/>
  <c r="H908" i="7"/>
  <c r="K906" i="7"/>
  <c r="M906" i="7" s="1"/>
  <c r="N906" i="7" s="1"/>
  <c r="J906" i="7"/>
  <c r="L906" i="7"/>
  <c r="F909" i="7"/>
  <c r="E909" i="7"/>
  <c r="D909" i="7"/>
  <c r="C910" i="7"/>
  <c r="G910" i="7" s="1"/>
  <c r="F908" i="6"/>
  <c r="L908" i="6"/>
  <c r="D908" i="6"/>
  <c r="K908" i="6"/>
  <c r="E908" i="6"/>
  <c r="J908" i="6"/>
  <c r="I908" i="6"/>
  <c r="H908" i="6"/>
  <c r="C909" i="6"/>
  <c r="A911" i="6"/>
  <c r="B910" i="6"/>
  <c r="O910" i="6" s="1"/>
  <c r="B911" i="7"/>
  <c r="O911" i="7" s="1"/>
  <c r="A912" i="7"/>
  <c r="A910" i="5"/>
  <c r="B909" i="5"/>
  <c r="A907" i="2"/>
  <c r="B906" i="2"/>
  <c r="C906" i="2" s="1"/>
  <c r="D905" i="2"/>
  <c r="G909" i="6" l="1"/>
  <c r="M909" i="6"/>
  <c r="N909" i="6" s="1"/>
  <c r="P911" i="7"/>
  <c r="Q911" i="7"/>
  <c r="R911" i="7"/>
  <c r="U911" i="7" s="1"/>
  <c r="S911" i="7"/>
  <c r="T911" i="7"/>
  <c r="V911" i="7" s="1"/>
  <c r="W911" i="7" s="1"/>
  <c r="X911" i="7" s="1"/>
  <c r="C909" i="5"/>
  <c r="D909" i="5"/>
  <c r="R910" i="6"/>
  <c r="T910" i="6" s="1"/>
  <c r="V910" i="6" s="1"/>
  <c r="W910" i="6" s="1"/>
  <c r="X910" i="6" s="1"/>
  <c r="Q910" i="6"/>
  <c r="P910" i="6"/>
  <c r="S910" i="6" s="1"/>
  <c r="U910" i="6"/>
  <c r="I909" i="7"/>
  <c r="H909" i="7"/>
  <c r="J908" i="7"/>
  <c r="K908" i="7"/>
  <c r="M908" i="7" s="1"/>
  <c r="N908" i="7" s="1"/>
  <c r="L908" i="7"/>
  <c r="F910" i="7"/>
  <c r="H910" i="7" s="1"/>
  <c r="C911" i="7"/>
  <c r="G911" i="7" s="1"/>
  <c r="D910" i="7"/>
  <c r="E910" i="7"/>
  <c r="L909" i="6"/>
  <c r="F909" i="6"/>
  <c r="D909" i="6"/>
  <c r="K909" i="6"/>
  <c r="H909" i="6"/>
  <c r="I909" i="6"/>
  <c r="E909" i="6"/>
  <c r="C910" i="6"/>
  <c r="J909" i="6"/>
  <c r="A912" i="6"/>
  <c r="B911" i="6"/>
  <c r="O911" i="6" s="1"/>
  <c r="A913" i="7"/>
  <c r="B912" i="7"/>
  <c r="O912" i="7" s="1"/>
  <c r="A911" i="5"/>
  <c r="B910" i="5"/>
  <c r="B907" i="2"/>
  <c r="C907" i="2" s="1"/>
  <c r="A908" i="2"/>
  <c r="D906" i="2"/>
  <c r="C910" i="5" l="1"/>
  <c r="D910" i="5"/>
  <c r="Q911" i="6"/>
  <c r="P911" i="6"/>
  <c r="S911" i="6" s="1"/>
  <c r="T911" i="6" s="1"/>
  <c r="V911" i="6" s="1"/>
  <c r="W911" i="6" s="1"/>
  <c r="X911" i="6" s="1"/>
  <c r="R911" i="6"/>
  <c r="R912" i="7"/>
  <c r="U912" i="7" s="1"/>
  <c r="Q912" i="7"/>
  <c r="P912" i="7"/>
  <c r="S912" i="7" s="1"/>
  <c r="T912" i="7"/>
  <c r="V912" i="7" s="1"/>
  <c r="W912" i="7" s="1"/>
  <c r="X912" i="7" s="1"/>
  <c r="G910" i="6"/>
  <c r="M910" i="6"/>
  <c r="N910" i="6" s="1"/>
  <c r="L910" i="7"/>
  <c r="K910" i="7"/>
  <c r="M910" i="7" s="1"/>
  <c r="N910" i="7" s="1"/>
  <c r="J910" i="7"/>
  <c r="I910" i="7"/>
  <c r="K909" i="7"/>
  <c r="M909" i="7" s="1"/>
  <c r="N909" i="7" s="1"/>
  <c r="L909" i="7"/>
  <c r="J909" i="7"/>
  <c r="E911" i="7"/>
  <c r="D911" i="7"/>
  <c r="F911" i="7" s="1"/>
  <c r="C912" i="7"/>
  <c r="G912" i="7" s="1"/>
  <c r="L910" i="6"/>
  <c r="F910" i="6"/>
  <c r="D910" i="6"/>
  <c r="K910" i="6"/>
  <c r="H910" i="6"/>
  <c r="I910" i="6"/>
  <c r="E910" i="6"/>
  <c r="J910" i="6"/>
  <c r="C911" i="6"/>
  <c r="A913" i="6"/>
  <c r="B912" i="6"/>
  <c r="O912" i="6" s="1"/>
  <c r="A914" i="7"/>
  <c r="B913" i="7"/>
  <c r="O913" i="7" s="1"/>
  <c r="B911" i="5"/>
  <c r="A912" i="5"/>
  <c r="B908" i="2"/>
  <c r="C908" i="2" s="1"/>
  <c r="A909" i="2"/>
  <c r="D907" i="2"/>
  <c r="D911" i="5" l="1"/>
  <c r="C911" i="5"/>
  <c r="U911" i="6"/>
  <c r="P912" i="6"/>
  <c r="S912" i="6" s="1"/>
  <c r="U912" i="6" s="1"/>
  <c r="R912" i="6"/>
  <c r="Q912" i="6"/>
  <c r="T912" i="6"/>
  <c r="V912" i="6" s="1"/>
  <c r="W912" i="6" s="1"/>
  <c r="X912" i="6" s="1"/>
  <c r="G911" i="6"/>
  <c r="M911" i="6"/>
  <c r="N911" i="6" s="1"/>
  <c r="P913" i="7"/>
  <c r="S913" i="7" s="1"/>
  <c r="U913" i="7" s="1"/>
  <c r="Q913" i="7"/>
  <c r="R913" i="7"/>
  <c r="T913" i="7" s="1"/>
  <c r="V913" i="7" s="1"/>
  <c r="W913" i="7" s="1"/>
  <c r="X913" i="7" s="1"/>
  <c r="H911" i="7"/>
  <c r="I911" i="7"/>
  <c r="C913" i="7"/>
  <c r="G913" i="7" s="1"/>
  <c r="D912" i="7"/>
  <c r="F912" i="7" s="1"/>
  <c r="E912" i="7"/>
  <c r="E911" i="6"/>
  <c r="H911" i="6"/>
  <c r="J911" i="6"/>
  <c r="L911" i="6"/>
  <c r="F911" i="6"/>
  <c r="D911" i="6"/>
  <c r="K911" i="6"/>
  <c r="I911" i="6"/>
  <c r="C912" i="6"/>
  <c r="A914" i="6"/>
  <c r="B913" i="6"/>
  <c r="O913" i="6" s="1"/>
  <c r="B914" i="7"/>
  <c r="O914" i="7" s="1"/>
  <c r="A915" i="7"/>
  <c r="B912" i="5"/>
  <c r="A913" i="5"/>
  <c r="B909" i="2"/>
  <c r="C909" i="2" s="1"/>
  <c r="A910" i="2"/>
  <c r="D908" i="2"/>
  <c r="G912" i="6" l="1"/>
  <c r="M912" i="6"/>
  <c r="N912" i="6" s="1"/>
  <c r="D912" i="5"/>
  <c r="C912" i="5"/>
  <c r="Q914" i="7"/>
  <c r="P914" i="7"/>
  <c r="S914" i="7" s="1"/>
  <c r="R914" i="7"/>
  <c r="T914" i="7" s="1"/>
  <c r="V914" i="7" s="1"/>
  <c r="W914" i="7" s="1"/>
  <c r="X914" i="7" s="1"/>
  <c r="R913" i="6"/>
  <c r="U913" i="6" s="1"/>
  <c r="Q913" i="6"/>
  <c r="T913" i="6" s="1"/>
  <c r="V913" i="6" s="1"/>
  <c r="W913" i="6" s="1"/>
  <c r="X913" i="6" s="1"/>
  <c r="P913" i="6"/>
  <c r="S913" i="6" s="1"/>
  <c r="I912" i="7"/>
  <c r="H912" i="7"/>
  <c r="K911" i="7"/>
  <c r="M911" i="7" s="1"/>
  <c r="N911" i="7" s="1"/>
  <c r="J911" i="7"/>
  <c r="L911" i="7"/>
  <c r="C914" i="7"/>
  <c r="G914" i="7" s="1"/>
  <c r="D913" i="7"/>
  <c r="F913" i="7" s="1"/>
  <c r="E913" i="7"/>
  <c r="L912" i="6"/>
  <c r="F912" i="6"/>
  <c r="D912" i="6"/>
  <c r="K912" i="6"/>
  <c r="H912" i="6"/>
  <c r="I912" i="6"/>
  <c r="C913" i="6"/>
  <c r="J912" i="6"/>
  <c r="E912" i="6"/>
  <c r="A915" i="6"/>
  <c r="B914" i="6"/>
  <c r="O914" i="6" s="1"/>
  <c r="B915" i="7"/>
  <c r="O915" i="7" s="1"/>
  <c r="A916" i="7"/>
  <c r="A914" i="5"/>
  <c r="B913" i="5"/>
  <c r="A911" i="2"/>
  <c r="B910" i="2"/>
  <c r="C910" i="2" s="1"/>
  <c r="D909" i="2"/>
  <c r="Q915" i="7" l="1"/>
  <c r="P915" i="7"/>
  <c r="S915" i="7" s="1"/>
  <c r="R915" i="7"/>
  <c r="T915" i="7" s="1"/>
  <c r="V915" i="7" s="1"/>
  <c r="W915" i="7" s="1"/>
  <c r="X915" i="7" s="1"/>
  <c r="C913" i="5"/>
  <c r="D913" i="5"/>
  <c r="N913" i="6"/>
  <c r="G913" i="6"/>
  <c r="M913" i="6"/>
  <c r="U914" i="7"/>
  <c r="R914" i="6"/>
  <c r="Q914" i="6"/>
  <c r="P914" i="6"/>
  <c r="S914" i="6" s="1"/>
  <c r="U914" i="6"/>
  <c r="T914" i="6"/>
  <c r="V914" i="6" s="1"/>
  <c r="W914" i="6" s="1"/>
  <c r="X914" i="6" s="1"/>
  <c r="H913" i="7"/>
  <c r="I913" i="7"/>
  <c r="J912" i="7"/>
  <c r="K912" i="7"/>
  <c r="M912" i="7" s="1"/>
  <c r="N912" i="7" s="1"/>
  <c r="L912" i="7"/>
  <c r="D914" i="7"/>
  <c r="F914" i="7" s="1"/>
  <c r="E914" i="7"/>
  <c r="C915" i="7"/>
  <c r="G915" i="7" s="1"/>
  <c r="I913" i="6"/>
  <c r="E913" i="6"/>
  <c r="L913" i="6"/>
  <c r="F913" i="6"/>
  <c r="D913" i="6"/>
  <c r="K913" i="6"/>
  <c r="H913" i="6"/>
  <c r="J913" i="6"/>
  <c r="C914" i="6"/>
  <c r="A916" i="6"/>
  <c r="B915" i="6"/>
  <c r="O915" i="6" s="1"/>
  <c r="A917" i="7"/>
  <c r="B916" i="7"/>
  <c r="O916" i="7" s="1"/>
  <c r="A915" i="5"/>
  <c r="B914" i="5"/>
  <c r="A912" i="2"/>
  <c r="B911" i="2"/>
  <c r="C911" i="2" s="1"/>
  <c r="D910" i="2"/>
  <c r="U915" i="7" l="1"/>
  <c r="C914" i="5"/>
  <c r="D914" i="5"/>
  <c r="P915" i="6"/>
  <c r="S915" i="6" s="1"/>
  <c r="U915" i="6" s="1"/>
  <c r="Q915" i="6"/>
  <c r="R915" i="6"/>
  <c r="T915" i="6"/>
  <c r="V915" i="6" s="1"/>
  <c r="W915" i="6" s="1"/>
  <c r="X915" i="6" s="1"/>
  <c r="Q916" i="7"/>
  <c r="R916" i="7"/>
  <c r="U916" i="7" s="1"/>
  <c r="P916" i="7"/>
  <c r="S916" i="7" s="1"/>
  <c r="T916" i="7"/>
  <c r="V916" i="7" s="1"/>
  <c r="W916" i="7" s="1"/>
  <c r="X916" i="7" s="1"/>
  <c r="I914" i="6"/>
  <c r="G914" i="6"/>
  <c r="M914" i="6"/>
  <c r="N914" i="6" s="1"/>
  <c r="H914" i="7"/>
  <c r="J914" i="7" s="1"/>
  <c r="I914" i="7"/>
  <c r="L914" i="7"/>
  <c r="K914" i="7"/>
  <c r="M914" i="7" s="1"/>
  <c r="N914" i="7" s="1"/>
  <c r="L913" i="7"/>
  <c r="K913" i="7"/>
  <c r="M913" i="7" s="1"/>
  <c r="N913" i="7" s="1"/>
  <c r="J913" i="7"/>
  <c r="D915" i="7"/>
  <c r="F915" i="7" s="1"/>
  <c r="E915" i="7"/>
  <c r="C916" i="7"/>
  <c r="G916" i="7" s="1"/>
  <c r="E914" i="6"/>
  <c r="H914" i="6"/>
  <c r="L914" i="6"/>
  <c r="F914" i="6"/>
  <c r="D914" i="6"/>
  <c r="K914" i="6"/>
  <c r="J914" i="6"/>
  <c r="C915" i="6"/>
  <c r="A917" i="6"/>
  <c r="B916" i="6"/>
  <c r="O916" i="6" s="1"/>
  <c r="A918" i="7"/>
  <c r="B917" i="7"/>
  <c r="O917" i="7" s="1"/>
  <c r="B915" i="5"/>
  <c r="A916" i="5"/>
  <c r="B912" i="2"/>
  <c r="C912" i="2" s="1"/>
  <c r="A913" i="2"/>
  <c r="D911" i="2"/>
  <c r="G915" i="6" l="1"/>
  <c r="M915" i="6"/>
  <c r="N915" i="6" s="1"/>
  <c r="D915" i="5"/>
  <c r="C915" i="5"/>
  <c r="P917" i="7"/>
  <c r="S917" i="7" s="1"/>
  <c r="R917" i="7"/>
  <c r="U917" i="7" s="1"/>
  <c r="Q917" i="7"/>
  <c r="R916" i="6"/>
  <c r="T916" i="6" s="1"/>
  <c r="V916" i="6" s="1"/>
  <c r="W916" i="6" s="1"/>
  <c r="X916" i="6" s="1"/>
  <c r="Q916" i="6"/>
  <c r="P916" i="6"/>
  <c r="S916" i="6" s="1"/>
  <c r="H915" i="7"/>
  <c r="K915" i="7" s="1"/>
  <c r="M915" i="7" s="1"/>
  <c r="N915" i="7" s="1"/>
  <c r="L915" i="7"/>
  <c r="J915" i="7"/>
  <c r="I915" i="7"/>
  <c r="C917" i="7"/>
  <c r="G917" i="7" s="1"/>
  <c r="E916" i="7"/>
  <c r="D916" i="7"/>
  <c r="F916" i="7" s="1"/>
  <c r="L915" i="6"/>
  <c r="F915" i="6"/>
  <c r="D915" i="6"/>
  <c r="K915" i="6"/>
  <c r="H915" i="6"/>
  <c r="I915" i="6"/>
  <c r="E915" i="6"/>
  <c r="J915" i="6"/>
  <c r="C916" i="6"/>
  <c r="A918" i="6"/>
  <c r="B917" i="6"/>
  <c r="O917" i="6" s="1"/>
  <c r="B918" i="7"/>
  <c r="O918" i="7" s="1"/>
  <c r="A919" i="7"/>
  <c r="B916" i="5"/>
  <c r="A917" i="5"/>
  <c r="A914" i="2"/>
  <c r="B913" i="2"/>
  <c r="C913" i="2" s="1"/>
  <c r="D912" i="2"/>
  <c r="Q917" i="6" l="1"/>
  <c r="P917" i="6"/>
  <c r="S917" i="6" s="1"/>
  <c r="R917" i="6"/>
  <c r="U917" i="6" s="1"/>
  <c r="G916" i="6"/>
  <c r="M916" i="6"/>
  <c r="N916" i="6" s="1"/>
  <c r="T917" i="7"/>
  <c r="V917" i="7" s="1"/>
  <c r="W917" i="7" s="1"/>
  <c r="X917" i="7" s="1"/>
  <c r="C916" i="5"/>
  <c r="D916" i="5"/>
  <c r="Q918" i="7"/>
  <c r="R918" i="7"/>
  <c r="P918" i="7"/>
  <c r="S918" i="7" s="1"/>
  <c r="T918" i="7"/>
  <c r="V918" i="7" s="1"/>
  <c r="W918" i="7" s="1"/>
  <c r="X918" i="7" s="1"/>
  <c r="U918" i="7"/>
  <c r="U916" i="6"/>
  <c r="I916" i="7"/>
  <c r="H916" i="7"/>
  <c r="E917" i="7"/>
  <c r="D917" i="7"/>
  <c r="C918" i="7"/>
  <c r="G918" i="7" s="1"/>
  <c r="E916" i="6"/>
  <c r="L916" i="6"/>
  <c r="F916" i="6"/>
  <c r="D916" i="6"/>
  <c r="K916" i="6"/>
  <c r="I916" i="6"/>
  <c r="J916" i="6"/>
  <c r="H916" i="6"/>
  <c r="C917" i="6"/>
  <c r="A919" i="6"/>
  <c r="B918" i="6"/>
  <c r="O918" i="6" s="1"/>
  <c r="A920" i="7"/>
  <c r="B919" i="7"/>
  <c r="O919" i="7" s="1"/>
  <c r="A918" i="5"/>
  <c r="B917" i="5"/>
  <c r="D913" i="2"/>
  <c r="B914" i="2"/>
  <c r="C914" i="2" s="1"/>
  <c r="A915" i="2"/>
  <c r="R919" i="7" l="1"/>
  <c r="P919" i="7"/>
  <c r="S919" i="7" s="1"/>
  <c r="Q919" i="7"/>
  <c r="U919" i="7" s="1"/>
  <c r="T919" i="7"/>
  <c r="V919" i="7" s="1"/>
  <c r="W919" i="7" s="1"/>
  <c r="X919" i="7" s="1"/>
  <c r="T917" i="6"/>
  <c r="V917" i="6" s="1"/>
  <c r="W917" i="6" s="1"/>
  <c r="X917" i="6" s="1"/>
  <c r="N917" i="6"/>
  <c r="G917" i="6"/>
  <c r="M917" i="6"/>
  <c r="C917" i="5"/>
  <c r="D917" i="5"/>
  <c r="P918" i="6"/>
  <c r="S918" i="6" s="1"/>
  <c r="R918" i="6"/>
  <c r="Q918" i="6"/>
  <c r="U918" i="6" s="1"/>
  <c r="F917" i="7"/>
  <c r="J916" i="7"/>
  <c r="K916" i="7"/>
  <c r="M916" i="7" s="1"/>
  <c r="N916" i="7" s="1"/>
  <c r="L916" i="7"/>
  <c r="D918" i="7"/>
  <c r="F918" i="7" s="1"/>
  <c r="E918" i="7"/>
  <c r="C919" i="7"/>
  <c r="G919" i="7" s="1"/>
  <c r="H917" i="6"/>
  <c r="I917" i="6"/>
  <c r="L917" i="6"/>
  <c r="F917" i="6"/>
  <c r="D917" i="6"/>
  <c r="K917" i="6"/>
  <c r="E917" i="6"/>
  <c r="J917" i="6"/>
  <c r="C918" i="6"/>
  <c r="A920" i="6"/>
  <c r="B919" i="6"/>
  <c r="O919" i="6" s="1"/>
  <c r="A921" i="7"/>
  <c r="B920" i="7"/>
  <c r="O920" i="7" s="1"/>
  <c r="A919" i="5"/>
  <c r="B918" i="5"/>
  <c r="A916" i="2"/>
  <c r="B915" i="2"/>
  <c r="C915" i="2" s="1"/>
  <c r="D914" i="2"/>
  <c r="P920" i="7" l="1"/>
  <c r="S920" i="7" s="1"/>
  <c r="Q920" i="7"/>
  <c r="R920" i="7"/>
  <c r="T920" i="7" s="1"/>
  <c r="V920" i="7" s="1"/>
  <c r="W920" i="7" s="1"/>
  <c r="X920" i="7" s="1"/>
  <c r="G918" i="6"/>
  <c r="M918" i="6"/>
  <c r="N918" i="6" s="1"/>
  <c r="C918" i="5"/>
  <c r="D918" i="5"/>
  <c r="Q919" i="6"/>
  <c r="R919" i="6"/>
  <c r="T919" i="6" s="1"/>
  <c r="V919" i="6" s="1"/>
  <c r="W919" i="6" s="1"/>
  <c r="X919" i="6" s="1"/>
  <c r="P919" i="6"/>
  <c r="S919" i="6" s="1"/>
  <c r="T918" i="6"/>
  <c r="V918" i="6" s="1"/>
  <c r="W918" i="6" s="1"/>
  <c r="X918" i="6" s="1"/>
  <c r="I918" i="7"/>
  <c r="H917" i="7"/>
  <c r="I917" i="7"/>
  <c r="H918" i="7"/>
  <c r="C920" i="7"/>
  <c r="G920" i="7" s="1"/>
  <c r="E919" i="7"/>
  <c r="D919" i="7"/>
  <c r="F919" i="7" s="1"/>
  <c r="E918" i="6"/>
  <c r="I918" i="6"/>
  <c r="J918" i="6"/>
  <c r="H918" i="6"/>
  <c r="L918" i="6"/>
  <c r="F918" i="6"/>
  <c r="D918" i="6"/>
  <c r="K918" i="6"/>
  <c r="C919" i="6"/>
  <c r="A921" i="6"/>
  <c r="B920" i="6"/>
  <c r="O920" i="6" s="1"/>
  <c r="B921" i="7"/>
  <c r="O921" i="7" s="1"/>
  <c r="A922" i="7"/>
  <c r="A920" i="5"/>
  <c r="B919" i="5"/>
  <c r="D915" i="2"/>
  <c r="A917" i="2"/>
  <c r="B916" i="2"/>
  <c r="C916" i="2" s="1"/>
  <c r="U920" i="7" l="1"/>
  <c r="P921" i="7"/>
  <c r="S921" i="7"/>
  <c r="R921" i="7"/>
  <c r="T921" i="7" s="1"/>
  <c r="V921" i="7" s="1"/>
  <c r="W921" i="7" s="1"/>
  <c r="X921" i="7" s="1"/>
  <c r="Q921" i="7"/>
  <c r="U919" i="6"/>
  <c r="D919" i="5"/>
  <c r="C919" i="5"/>
  <c r="R920" i="6"/>
  <c r="U920" i="6" s="1"/>
  <c r="Q920" i="6"/>
  <c r="T920" i="6" s="1"/>
  <c r="V920" i="6" s="1"/>
  <c r="W920" i="6" s="1"/>
  <c r="X920" i="6" s="1"/>
  <c r="P920" i="6"/>
  <c r="S920" i="6" s="1"/>
  <c r="N919" i="6"/>
  <c r="G919" i="6"/>
  <c r="M919" i="6"/>
  <c r="H919" i="7"/>
  <c r="I919" i="7"/>
  <c r="L919" i="7"/>
  <c r="K917" i="7"/>
  <c r="M917" i="7" s="1"/>
  <c r="N917" i="7" s="1"/>
  <c r="J917" i="7"/>
  <c r="L917" i="7"/>
  <c r="J918" i="7"/>
  <c r="K918" i="7"/>
  <c r="M918" i="7" s="1"/>
  <c r="N918" i="7" s="1"/>
  <c r="L918" i="7"/>
  <c r="F920" i="7"/>
  <c r="I920" i="7" s="1"/>
  <c r="C921" i="7"/>
  <c r="G921" i="7" s="1"/>
  <c r="D920" i="7"/>
  <c r="E920" i="7"/>
  <c r="L919" i="6"/>
  <c r="F919" i="6"/>
  <c r="D919" i="6"/>
  <c r="K919" i="6"/>
  <c r="E919" i="6"/>
  <c r="J919" i="6"/>
  <c r="I919" i="6"/>
  <c r="H919" i="6"/>
  <c r="C920" i="6"/>
  <c r="A922" i="6"/>
  <c r="B921" i="6"/>
  <c r="O921" i="6" s="1"/>
  <c r="B922" i="7"/>
  <c r="O922" i="7" s="1"/>
  <c r="A923" i="7"/>
  <c r="A921" i="5"/>
  <c r="B920" i="5"/>
  <c r="A918" i="2"/>
  <c r="B917" i="2"/>
  <c r="C917" i="2" s="1"/>
  <c r="D916" i="2"/>
  <c r="G920" i="6" l="1"/>
  <c r="M920" i="6"/>
  <c r="N920" i="6" s="1"/>
  <c r="Q922" i="7"/>
  <c r="T922" i="7" s="1"/>
  <c r="V922" i="7" s="1"/>
  <c r="W922" i="7" s="1"/>
  <c r="X922" i="7" s="1"/>
  <c r="R922" i="7"/>
  <c r="P922" i="7"/>
  <c r="S922" i="7" s="1"/>
  <c r="U922" i="7"/>
  <c r="U921" i="7"/>
  <c r="Q921" i="6"/>
  <c r="P921" i="6"/>
  <c r="S921" i="6" s="1"/>
  <c r="R921" i="6"/>
  <c r="U921" i="6" s="1"/>
  <c r="D920" i="5"/>
  <c r="C920" i="5"/>
  <c r="H920" i="7"/>
  <c r="L920" i="7" s="1"/>
  <c r="K919" i="7"/>
  <c r="M919" i="7" s="1"/>
  <c r="N919" i="7" s="1"/>
  <c r="J919" i="7"/>
  <c r="C922" i="7"/>
  <c r="G922" i="7" s="1"/>
  <c r="D921" i="7"/>
  <c r="F921" i="7" s="1"/>
  <c r="E921" i="7"/>
  <c r="H920" i="6"/>
  <c r="F920" i="6"/>
  <c r="L920" i="6"/>
  <c r="D920" i="6"/>
  <c r="K920" i="6"/>
  <c r="I920" i="6"/>
  <c r="E920" i="6"/>
  <c r="J920" i="6"/>
  <c r="C921" i="6"/>
  <c r="A923" i="6"/>
  <c r="B922" i="6"/>
  <c r="O922" i="6" s="1"/>
  <c r="B923" i="7"/>
  <c r="O923" i="7" s="1"/>
  <c r="A924" i="7"/>
  <c r="A922" i="5"/>
  <c r="B921" i="5"/>
  <c r="D917" i="2"/>
  <c r="A919" i="2"/>
  <c r="B918" i="2"/>
  <c r="C918" i="2" s="1"/>
  <c r="G921" i="6" l="1"/>
  <c r="M921" i="6"/>
  <c r="N921" i="6" s="1"/>
  <c r="Q923" i="7"/>
  <c r="R923" i="7"/>
  <c r="P923" i="7"/>
  <c r="S923" i="7" s="1"/>
  <c r="U923" i="7"/>
  <c r="T923" i="7"/>
  <c r="V923" i="7" s="1"/>
  <c r="W923" i="7" s="1"/>
  <c r="X923" i="7" s="1"/>
  <c r="T921" i="6"/>
  <c r="V921" i="6" s="1"/>
  <c r="W921" i="6" s="1"/>
  <c r="X921" i="6" s="1"/>
  <c r="C921" i="5"/>
  <c r="D921" i="5"/>
  <c r="P922" i="6"/>
  <c r="S922" i="6" s="1"/>
  <c r="T922" i="6" s="1"/>
  <c r="V922" i="6" s="1"/>
  <c r="W922" i="6" s="1"/>
  <c r="X922" i="6" s="1"/>
  <c r="R922" i="6"/>
  <c r="Q922" i="6"/>
  <c r="U922" i="6"/>
  <c r="I921" i="7"/>
  <c r="H921" i="7"/>
  <c r="K920" i="7"/>
  <c r="M920" i="7" s="1"/>
  <c r="N920" i="7" s="1"/>
  <c r="J920" i="7"/>
  <c r="D922" i="7"/>
  <c r="F922" i="7" s="1"/>
  <c r="E922" i="7"/>
  <c r="C923" i="7"/>
  <c r="G923" i="7" s="1"/>
  <c r="I921" i="6"/>
  <c r="H921" i="6"/>
  <c r="E921" i="6"/>
  <c r="J921" i="6"/>
  <c r="L921" i="6"/>
  <c r="F921" i="6"/>
  <c r="D921" i="6"/>
  <c r="K921" i="6"/>
  <c r="C922" i="6"/>
  <c r="A924" i="6"/>
  <c r="B923" i="6"/>
  <c r="O923" i="6" s="1"/>
  <c r="A925" i="7"/>
  <c r="B924" i="7"/>
  <c r="O924" i="7" s="1"/>
  <c r="A923" i="5"/>
  <c r="B922" i="5"/>
  <c r="D918" i="2"/>
  <c r="A920" i="2"/>
  <c r="B919" i="2"/>
  <c r="C919" i="2" s="1"/>
  <c r="G922" i="6" l="1"/>
  <c r="M922" i="6"/>
  <c r="N922" i="6" s="1"/>
  <c r="R924" i="7"/>
  <c r="U924" i="7" s="1"/>
  <c r="Q924" i="7"/>
  <c r="P924" i="7"/>
  <c r="S924" i="7" s="1"/>
  <c r="T924" i="7"/>
  <c r="C922" i="5"/>
  <c r="D922" i="5"/>
  <c r="P923" i="6"/>
  <c r="S923" i="6" s="1"/>
  <c r="R923" i="6"/>
  <c r="U923" i="6" s="1"/>
  <c r="Q923" i="6"/>
  <c r="I922" i="7"/>
  <c r="H922" i="7"/>
  <c r="K921" i="7"/>
  <c r="M921" i="7" s="1"/>
  <c r="N921" i="7" s="1"/>
  <c r="L921" i="7"/>
  <c r="J921" i="7"/>
  <c r="C924" i="7"/>
  <c r="G924" i="7" s="1"/>
  <c r="E923" i="7"/>
  <c r="D923" i="7"/>
  <c r="F923" i="7" s="1"/>
  <c r="I922" i="6"/>
  <c r="H922" i="6"/>
  <c r="E922" i="6"/>
  <c r="L922" i="6"/>
  <c r="F922" i="6"/>
  <c r="D922" i="6"/>
  <c r="K922" i="6"/>
  <c r="J922" i="6"/>
  <c r="C923" i="6"/>
  <c r="A925" i="6"/>
  <c r="B924" i="6"/>
  <c r="O924" i="6" s="1"/>
  <c r="A926" i="7"/>
  <c r="B925" i="7"/>
  <c r="O925" i="7" s="1"/>
  <c r="A924" i="5"/>
  <c r="B923" i="5"/>
  <c r="A921" i="2"/>
  <c r="B920" i="2"/>
  <c r="C920" i="2" s="1"/>
  <c r="D919" i="2"/>
  <c r="P925" i="7" l="1"/>
  <c r="S925" i="7" s="1"/>
  <c r="Q925" i="7"/>
  <c r="R925" i="7"/>
  <c r="T925" i="7" s="1"/>
  <c r="V925" i="7" s="1"/>
  <c r="W925" i="7" s="1"/>
  <c r="X925" i="7" s="1"/>
  <c r="T923" i="6"/>
  <c r="V923" i="6" s="1"/>
  <c r="W923" i="6" s="1"/>
  <c r="X923" i="6" s="1"/>
  <c r="N923" i="6"/>
  <c r="G923" i="6"/>
  <c r="M923" i="6"/>
  <c r="D923" i="5"/>
  <c r="C923" i="5"/>
  <c r="P924" i="6"/>
  <c r="S924" i="6" s="1"/>
  <c r="R924" i="6"/>
  <c r="Q924" i="6"/>
  <c r="T924" i="6" s="1"/>
  <c r="V924" i="6" s="1"/>
  <c r="W924" i="6" s="1"/>
  <c r="X924" i="6" s="1"/>
  <c r="U924" i="6"/>
  <c r="V924" i="7"/>
  <c r="W924" i="7" s="1"/>
  <c r="X924" i="7" s="1"/>
  <c r="H923" i="7"/>
  <c r="L923" i="7" s="1"/>
  <c r="I923" i="7"/>
  <c r="K922" i="7"/>
  <c r="M922" i="7" s="1"/>
  <c r="N922" i="7" s="1"/>
  <c r="L922" i="7"/>
  <c r="J922" i="7"/>
  <c r="E924" i="7"/>
  <c r="D924" i="7"/>
  <c r="F924" i="7" s="1"/>
  <c r="H924" i="7" s="1"/>
  <c r="C925" i="7"/>
  <c r="G925" i="7" s="1"/>
  <c r="L923" i="6"/>
  <c r="F923" i="6"/>
  <c r="D923" i="6"/>
  <c r="K923" i="6"/>
  <c r="H923" i="6"/>
  <c r="E923" i="6"/>
  <c r="I923" i="6"/>
  <c r="J923" i="6"/>
  <c r="C924" i="6"/>
  <c r="A926" i="6"/>
  <c r="B925" i="6"/>
  <c r="O925" i="6" s="1"/>
  <c r="B926" i="7"/>
  <c r="O926" i="7" s="1"/>
  <c r="A927" i="7"/>
  <c r="A925" i="5"/>
  <c r="B924" i="5"/>
  <c r="D920" i="2"/>
  <c r="A922" i="2"/>
  <c r="B921" i="2"/>
  <c r="C921" i="2" s="1"/>
  <c r="Q925" i="6" l="1"/>
  <c r="P925" i="6"/>
  <c r="S925" i="6" s="1"/>
  <c r="R925" i="6"/>
  <c r="U925" i="6" s="1"/>
  <c r="U925" i="7"/>
  <c r="C924" i="5"/>
  <c r="D924" i="5"/>
  <c r="G924" i="6"/>
  <c r="M924" i="6"/>
  <c r="N924" i="6" s="1"/>
  <c r="R926" i="7"/>
  <c r="U926" i="7" s="1"/>
  <c r="Q926" i="7"/>
  <c r="P926" i="7"/>
  <c r="S926" i="7" s="1"/>
  <c r="T926" i="7"/>
  <c r="V926" i="7" s="1"/>
  <c r="W926" i="7" s="1"/>
  <c r="X926" i="7" s="1"/>
  <c r="I924" i="7"/>
  <c r="J924" i="7"/>
  <c r="L924" i="7"/>
  <c r="K924" i="7"/>
  <c r="M924" i="7" s="1"/>
  <c r="N924" i="7" s="1"/>
  <c r="K923" i="7"/>
  <c r="M923" i="7" s="1"/>
  <c r="N923" i="7" s="1"/>
  <c r="J923" i="7"/>
  <c r="F925" i="7"/>
  <c r="I925" i="7" s="1"/>
  <c r="C926" i="7"/>
  <c r="G926" i="7" s="1"/>
  <c r="E925" i="7"/>
  <c r="D925" i="7"/>
  <c r="E924" i="6"/>
  <c r="F924" i="6"/>
  <c r="L924" i="6"/>
  <c r="D924" i="6"/>
  <c r="K924" i="6"/>
  <c r="H924" i="6"/>
  <c r="I924" i="6"/>
  <c r="J924" i="6"/>
  <c r="C925" i="6"/>
  <c r="A927" i="6"/>
  <c r="B926" i="6"/>
  <c r="O926" i="6" s="1"/>
  <c r="B927" i="7"/>
  <c r="O927" i="7" s="1"/>
  <c r="A928" i="7"/>
  <c r="A926" i="5"/>
  <c r="B925" i="5"/>
  <c r="B922" i="2"/>
  <c r="C922" i="2" s="1"/>
  <c r="A923" i="2"/>
  <c r="D921" i="2"/>
  <c r="D925" i="5" l="1"/>
  <c r="C925" i="5"/>
  <c r="P926" i="6"/>
  <c r="S926" i="6" s="1"/>
  <c r="R926" i="6"/>
  <c r="T926" i="6" s="1"/>
  <c r="V926" i="6" s="1"/>
  <c r="W926" i="6" s="1"/>
  <c r="X926" i="6" s="1"/>
  <c r="Q926" i="6"/>
  <c r="T925" i="6"/>
  <c r="V925" i="6" s="1"/>
  <c r="W925" i="6" s="1"/>
  <c r="X925" i="6" s="1"/>
  <c r="G925" i="6"/>
  <c r="M925" i="6"/>
  <c r="N925" i="6" s="1"/>
  <c r="Q927" i="7"/>
  <c r="U927" i="7" s="1"/>
  <c r="R927" i="7"/>
  <c r="P927" i="7"/>
  <c r="S927" i="7" s="1"/>
  <c r="T927" i="7"/>
  <c r="V927" i="7" s="1"/>
  <c r="W927" i="7" s="1"/>
  <c r="X927" i="7" s="1"/>
  <c r="H925" i="7"/>
  <c r="C927" i="7"/>
  <c r="G927" i="7" s="1"/>
  <c r="D926" i="7"/>
  <c r="F926" i="7" s="1"/>
  <c r="E926" i="7"/>
  <c r="H925" i="6"/>
  <c r="I925" i="6"/>
  <c r="L925" i="6"/>
  <c r="F925" i="6"/>
  <c r="D925" i="6"/>
  <c r="K925" i="6"/>
  <c r="E925" i="6"/>
  <c r="J925" i="6"/>
  <c r="C926" i="6"/>
  <c r="A928" i="6"/>
  <c r="B927" i="6"/>
  <c r="O927" i="6" s="1"/>
  <c r="A929" i="7"/>
  <c r="B928" i="7"/>
  <c r="O928" i="7" s="1"/>
  <c r="A927" i="5"/>
  <c r="B926" i="5"/>
  <c r="A924" i="2"/>
  <c r="B923" i="2"/>
  <c r="C923" i="2" s="1"/>
  <c r="D922" i="2"/>
  <c r="R927" i="6" l="1"/>
  <c r="Q927" i="6"/>
  <c r="P927" i="6"/>
  <c r="S927" i="6" s="1"/>
  <c r="T927" i="6" s="1"/>
  <c r="V927" i="6" s="1"/>
  <c r="W927" i="6" s="1"/>
  <c r="X927" i="6" s="1"/>
  <c r="U926" i="6"/>
  <c r="D926" i="5"/>
  <c r="C926" i="5"/>
  <c r="R928" i="7"/>
  <c r="P928" i="7"/>
  <c r="S928" i="7" s="1"/>
  <c r="Q928" i="7"/>
  <c r="T928" i="7"/>
  <c r="V928" i="7" s="1"/>
  <c r="W928" i="7" s="1"/>
  <c r="X928" i="7" s="1"/>
  <c r="U928" i="7"/>
  <c r="G926" i="6"/>
  <c r="M926" i="6"/>
  <c r="N926" i="6" s="1"/>
  <c r="I926" i="7"/>
  <c r="H926" i="7"/>
  <c r="L926" i="7"/>
  <c r="J925" i="7"/>
  <c r="K925" i="7"/>
  <c r="M925" i="7" s="1"/>
  <c r="N925" i="7" s="1"/>
  <c r="L925" i="7"/>
  <c r="E927" i="7"/>
  <c r="D927" i="7"/>
  <c r="F927" i="7" s="1"/>
  <c r="I927" i="7" s="1"/>
  <c r="C928" i="7"/>
  <c r="G928" i="7" s="1"/>
  <c r="E926" i="6"/>
  <c r="L926" i="6"/>
  <c r="F926" i="6"/>
  <c r="D926" i="6"/>
  <c r="K926" i="6"/>
  <c r="I926" i="6"/>
  <c r="H926" i="6"/>
  <c r="J926" i="6"/>
  <c r="C927" i="6"/>
  <c r="A929" i="6"/>
  <c r="B928" i="6"/>
  <c r="O928" i="6" s="1"/>
  <c r="A930" i="7"/>
  <c r="B929" i="7"/>
  <c r="O929" i="7" s="1"/>
  <c r="A928" i="5"/>
  <c r="B927" i="5"/>
  <c r="D923" i="2"/>
  <c r="B924" i="2"/>
  <c r="C924" i="2" s="1"/>
  <c r="A925" i="2"/>
  <c r="U927" i="6" l="1"/>
  <c r="D927" i="5"/>
  <c r="C927" i="5"/>
  <c r="Q928" i="6"/>
  <c r="P928" i="6"/>
  <c r="S928" i="6" s="1"/>
  <c r="R928" i="6"/>
  <c r="U928" i="6" s="1"/>
  <c r="T928" i="6"/>
  <c r="V928" i="6" s="1"/>
  <c r="W928" i="6" s="1"/>
  <c r="X928" i="6" s="1"/>
  <c r="Q929" i="7"/>
  <c r="P929" i="7"/>
  <c r="S929" i="7" s="1"/>
  <c r="R929" i="7"/>
  <c r="U929" i="7" s="1"/>
  <c r="T929" i="7"/>
  <c r="V929" i="7" s="1"/>
  <c r="W929" i="7" s="1"/>
  <c r="X929" i="7" s="1"/>
  <c r="G927" i="6"/>
  <c r="M927" i="6"/>
  <c r="N927" i="6" s="1"/>
  <c r="H927" i="7"/>
  <c r="J926" i="7"/>
  <c r="K926" i="7"/>
  <c r="M926" i="7" s="1"/>
  <c r="N926" i="7" s="1"/>
  <c r="E928" i="7"/>
  <c r="D928" i="7"/>
  <c r="F928" i="7" s="1"/>
  <c r="C929" i="7"/>
  <c r="G929" i="7" s="1"/>
  <c r="L927" i="6"/>
  <c r="F927" i="6"/>
  <c r="D927" i="6"/>
  <c r="K927" i="6"/>
  <c r="E927" i="6"/>
  <c r="I927" i="6"/>
  <c r="H927" i="6"/>
  <c r="J927" i="6"/>
  <c r="C928" i="6"/>
  <c r="A930" i="6"/>
  <c r="B929" i="6"/>
  <c r="O929" i="6" s="1"/>
  <c r="B930" i="7"/>
  <c r="O930" i="7" s="1"/>
  <c r="A931" i="7"/>
  <c r="A929" i="5"/>
  <c r="B928" i="5"/>
  <c r="B925" i="2"/>
  <c r="C925" i="2" s="1"/>
  <c r="A926" i="2"/>
  <c r="D924" i="2"/>
  <c r="D928" i="5" l="1"/>
  <c r="C928" i="5"/>
  <c r="S929" i="6"/>
  <c r="R929" i="6"/>
  <c r="U929" i="6" s="1"/>
  <c r="Q929" i="6"/>
  <c r="P929" i="6"/>
  <c r="T929" i="6"/>
  <c r="V929" i="6" s="1"/>
  <c r="W929" i="6" s="1"/>
  <c r="X929" i="6" s="1"/>
  <c r="G928" i="6"/>
  <c r="M928" i="6"/>
  <c r="N928" i="6" s="1"/>
  <c r="R930" i="7"/>
  <c r="T930" i="7" s="1"/>
  <c r="V930" i="7" s="1"/>
  <c r="W930" i="7" s="1"/>
  <c r="X930" i="7" s="1"/>
  <c r="Q930" i="7"/>
  <c r="P930" i="7"/>
  <c r="S930" i="7" s="1"/>
  <c r="H928" i="7"/>
  <c r="I928" i="7"/>
  <c r="L927" i="7"/>
  <c r="K927" i="7"/>
  <c r="M927" i="7" s="1"/>
  <c r="N927" i="7" s="1"/>
  <c r="J927" i="7"/>
  <c r="D929" i="7"/>
  <c r="E929" i="7"/>
  <c r="C930" i="7"/>
  <c r="G930" i="7" s="1"/>
  <c r="L928" i="6"/>
  <c r="F928" i="6"/>
  <c r="D928" i="6"/>
  <c r="K928" i="6"/>
  <c r="E928" i="6"/>
  <c r="J928" i="6"/>
  <c r="I928" i="6"/>
  <c r="H928" i="6"/>
  <c r="C929" i="6"/>
  <c r="A931" i="6"/>
  <c r="B930" i="6"/>
  <c r="O930" i="6" s="1"/>
  <c r="B931" i="7"/>
  <c r="O931" i="7" s="1"/>
  <c r="A932" i="7"/>
  <c r="A930" i="5"/>
  <c r="B929" i="5"/>
  <c r="A927" i="2"/>
  <c r="B926" i="2"/>
  <c r="C926" i="2" s="1"/>
  <c r="D925" i="2"/>
  <c r="R931" i="7" l="1"/>
  <c r="Q931" i="7"/>
  <c r="P931" i="7"/>
  <c r="S931" i="7" s="1"/>
  <c r="T931" i="7" s="1"/>
  <c r="V931" i="7" s="1"/>
  <c r="W931" i="7" s="1"/>
  <c r="X931" i="7" s="1"/>
  <c r="R930" i="6"/>
  <c r="T930" i="6" s="1"/>
  <c r="V930" i="6" s="1"/>
  <c r="W930" i="6" s="1"/>
  <c r="X930" i="6" s="1"/>
  <c r="Q930" i="6"/>
  <c r="U930" i="6" s="1"/>
  <c r="P930" i="6"/>
  <c r="S930" i="6" s="1"/>
  <c r="U930" i="7"/>
  <c r="D929" i="5"/>
  <c r="C929" i="5"/>
  <c r="E929" i="6"/>
  <c r="G929" i="6"/>
  <c r="M929" i="6"/>
  <c r="N929" i="6" s="1"/>
  <c r="F929" i="7"/>
  <c r="K928" i="7"/>
  <c r="M928" i="7" s="1"/>
  <c r="N928" i="7" s="1"/>
  <c r="L928" i="7"/>
  <c r="J928" i="7"/>
  <c r="C931" i="7"/>
  <c r="G931" i="7" s="1"/>
  <c r="D930" i="7"/>
  <c r="F930" i="7" s="1"/>
  <c r="E930" i="7"/>
  <c r="I929" i="6"/>
  <c r="L929" i="6"/>
  <c r="F929" i="6"/>
  <c r="D929" i="6"/>
  <c r="K929" i="6"/>
  <c r="H929" i="6"/>
  <c r="J929" i="6"/>
  <c r="C930" i="6"/>
  <c r="A932" i="6"/>
  <c r="B931" i="6"/>
  <c r="O931" i="6" s="1"/>
  <c r="A933" i="7"/>
  <c r="B932" i="7"/>
  <c r="O932" i="7" s="1"/>
  <c r="A931" i="5"/>
  <c r="B930" i="5"/>
  <c r="D926" i="2"/>
  <c r="A928" i="2"/>
  <c r="B927" i="2"/>
  <c r="C927" i="2" s="1"/>
  <c r="U931" i="7" l="1"/>
  <c r="R932" i="7"/>
  <c r="T932" i="7" s="1"/>
  <c r="V932" i="7" s="1"/>
  <c r="W932" i="7" s="1"/>
  <c r="X932" i="7" s="1"/>
  <c r="Q932" i="7"/>
  <c r="U932" i="7" s="1"/>
  <c r="P932" i="7"/>
  <c r="S932" i="7" s="1"/>
  <c r="G930" i="6"/>
  <c r="M930" i="6"/>
  <c r="N930" i="6" s="1"/>
  <c r="R931" i="6"/>
  <c r="Q931" i="6"/>
  <c r="U931" i="6" s="1"/>
  <c r="P931" i="6"/>
  <c r="S931" i="6" s="1"/>
  <c r="T931" i="6" s="1"/>
  <c r="V931" i="6" s="1"/>
  <c r="W931" i="6" s="1"/>
  <c r="X931" i="6" s="1"/>
  <c r="D930" i="5"/>
  <c r="C930" i="5"/>
  <c r="I930" i="7"/>
  <c r="H930" i="7"/>
  <c r="I929" i="7"/>
  <c r="H929" i="7"/>
  <c r="E931" i="7"/>
  <c r="D931" i="7"/>
  <c r="F931" i="7" s="1"/>
  <c r="C932" i="7"/>
  <c r="G932" i="7" s="1"/>
  <c r="I930" i="6"/>
  <c r="E930" i="6"/>
  <c r="H930" i="6"/>
  <c r="L930" i="6"/>
  <c r="F930" i="6"/>
  <c r="D930" i="6"/>
  <c r="K930" i="6"/>
  <c r="J930" i="6"/>
  <c r="C931" i="6"/>
  <c r="A933" i="6"/>
  <c r="B932" i="6"/>
  <c r="O932" i="6" s="1"/>
  <c r="A934" i="7"/>
  <c r="B933" i="7"/>
  <c r="O933" i="7" s="1"/>
  <c r="A932" i="5"/>
  <c r="B931" i="5"/>
  <c r="D927" i="2"/>
  <c r="A929" i="2"/>
  <c r="B928" i="2"/>
  <c r="C928" i="2" s="1"/>
  <c r="P933" i="7" l="1"/>
  <c r="Q933" i="7"/>
  <c r="R933" i="7"/>
  <c r="T933" i="7" s="1"/>
  <c r="V933" i="7" s="1"/>
  <c r="W933" i="7" s="1"/>
  <c r="X933" i="7" s="1"/>
  <c r="S933" i="7"/>
  <c r="N931" i="6"/>
  <c r="G931" i="6"/>
  <c r="M931" i="6"/>
  <c r="C931" i="5"/>
  <c r="D931" i="5"/>
  <c r="R932" i="6"/>
  <c r="U932" i="6" s="1"/>
  <c r="Q932" i="6"/>
  <c r="P932" i="6"/>
  <c r="S932" i="6" s="1"/>
  <c r="I931" i="7"/>
  <c r="H931" i="7"/>
  <c r="K929" i="7"/>
  <c r="M929" i="7" s="1"/>
  <c r="N929" i="7" s="1"/>
  <c r="J929" i="7"/>
  <c r="L929" i="7"/>
  <c r="L931" i="7"/>
  <c r="K930" i="7"/>
  <c r="M930" i="7" s="1"/>
  <c r="N930" i="7" s="1"/>
  <c r="L930" i="7"/>
  <c r="J930" i="7"/>
  <c r="C933" i="7"/>
  <c r="G933" i="7" s="1"/>
  <c r="E932" i="7"/>
  <c r="D932" i="7"/>
  <c r="F932" i="7" s="1"/>
  <c r="L931" i="6"/>
  <c r="F931" i="6"/>
  <c r="D931" i="6"/>
  <c r="K931" i="6"/>
  <c r="H931" i="6"/>
  <c r="I931" i="6"/>
  <c r="E931" i="6"/>
  <c r="J931" i="6"/>
  <c r="C932" i="6"/>
  <c r="A934" i="6"/>
  <c r="B933" i="6"/>
  <c r="O933" i="6" s="1"/>
  <c r="B934" i="7"/>
  <c r="O934" i="7" s="1"/>
  <c r="A935" i="7"/>
  <c r="A933" i="5"/>
  <c r="B932" i="5"/>
  <c r="D928" i="2"/>
  <c r="B929" i="2"/>
  <c r="C929" i="2" s="1"/>
  <c r="A930" i="2"/>
  <c r="T932" i="6" l="1"/>
  <c r="V932" i="6" s="1"/>
  <c r="W932" i="6" s="1"/>
  <c r="X932" i="6" s="1"/>
  <c r="G932" i="6"/>
  <c r="M932" i="6"/>
  <c r="N932" i="6" s="1"/>
  <c r="P933" i="6"/>
  <c r="S933" i="6" s="1"/>
  <c r="R933" i="6"/>
  <c r="Q933" i="6"/>
  <c r="T933" i="6" s="1"/>
  <c r="V933" i="6" s="1"/>
  <c r="W933" i="6" s="1"/>
  <c r="X933" i="6" s="1"/>
  <c r="U933" i="6"/>
  <c r="U933" i="7"/>
  <c r="Q934" i="7"/>
  <c r="R934" i="7"/>
  <c r="U934" i="7" s="1"/>
  <c r="P934" i="7"/>
  <c r="S934" i="7" s="1"/>
  <c r="C932" i="5"/>
  <c r="D932" i="5"/>
  <c r="I932" i="7"/>
  <c r="H932" i="7"/>
  <c r="L932" i="7"/>
  <c r="K931" i="7"/>
  <c r="M931" i="7" s="1"/>
  <c r="N931" i="7" s="1"/>
  <c r="J931" i="7"/>
  <c r="C934" i="7"/>
  <c r="G934" i="7" s="1"/>
  <c r="D933" i="7"/>
  <c r="F933" i="7" s="1"/>
  <c r="E933" i="7"/>
  <c r="L932" i="6"/>
  <c r="F932" i="6"/>
  <c r="D932" i="6"/>
  <c r="K932" i="6"/>
  <c r="E932" i="6"/>
  <c r="I932" i="6"/>
  <c r="H932" i="6"/>
  <c r="J932" i="6"/>
  <c r="C933" i="6"/>
  <c r="B934" i="6"/>
  <c r="O934" i="6" s="1"/>
  <c r="A935" i="6"/>
  <c r="B935" i="7"/>
  <c r="O935" i="7" s="1"/>
  <c r="A936" i="7"/>
  <c r="A934" i="5"/>
  <c r="B933" i="5"/>
  <c r="D929" i="2"/>
  <c r="A931" i="2"/>
  <c r="B930" i="2"/>
  <c r="C930" i="2" s="1"/>
  <c r="R934" i="6" l="1"/>
  <c r="Q934" i="6"/>
  <c r="P934" i="6"/>
  <c r="S934" i="6" s="1"/>
  <c r="U934" i="6" s="1"/>
  <c r="T934" i="7"/>
  <c r="V934" i="7" s="1"/>
  <c r="W934" i="7" s="1"/>
  <c r="X934" i="7" s="1"/>
  <c r="C933" i="5"/>
  <c r="D933" i="5"/>
  <c r="G933" i="6"/>
  <c r="M933" i="6"/>
  <c r="N933" i="6" s="1"/>
  <c r="P935" i="7"/>
  <c r="S935" i="7" s="1"/>
  <c r="Q935" i="7"/>
  <c r="R935" i="7"/>
  <c r="T935" i="7" s="1"/>
  <c r="V935" i="7" s="1"/>
  <c r="W935" i="7" s="1"/>
  <c r="X935" i="7" s="1"/>
  <c r="U935" i="7"/>
  <c r="H933" i="7"/>
  <c r="I933" i="7"/>
  <c r="L933" i="7"/>
  <c r="J932" i="7"/>
  <c r="K932" i="7"/>
  <c r="M932" i="7" s="1"/>
  <c r="N932" i="7" s="1"/>
  <c r="C935" i="7"/>
  <c r="G935" i="7" s="1"/>
  <c r="D934" i="7"/>
  <c r="F934" i="7" s="1"/>
  <c r="E934" i="7"/>
  <c r="E933" i="6"/>
  <c r="L933" i="6"/>
  <c r="F933" i="6"/>
  <c r="D933" i="6"/>
  <c r="K933" i="6"/>
  <c r="H933" i="6"/>
  <c r="I933" i="6"/>
  <c r="J933" i="6"/>
  <c r="C934" i="6"/>
  <c r="B935" i="6"/>
  <c r="O935" i="6" s="1"/>
  <c r="A936" i="6"/>
  <c r="A937" i="7"/>
  <c r="B936" i="7"/>
  <c r="O936" i="7" s="1"/>
  <c r="A935" i="5"/>
  <c r="B934" i="5"/>
  <c r="D930" i="2"/>
  <c r="B931" i="2"/>
  <c r="C931" i="2" s="1"/>
  <c r="A932" i="2"/>
  <c r="T934" i="6" l="1"/>
  <c r="V934" i="6" s="1"/>
  <c r="W934" i="6" s="1"/>
  <c r="X934" i="6" s="1"/>
  <c r="D934" i="5"/>
  <c r="C934" i="5"/>
  <c r="P935" i="6"/>
  <c r="S935" i="6" s="1"/>
  <c r="R935" i="6"/>
  <c r="U935" i="6" s="1"/>
  <c r="Q935" i="6"/>
  <c r="T935" i="6"/>
  <c r="V935" i="6" s="1"/>
  <c r="W935" i="6" s="1"/>
  <c r="X935" i="6" s="1"/>
  <c r="Q936" i="7"/>
  <c r="R936" i="7"/>
  <c r="T936" i="7" s="1"/>
  <c r="V936" i="7" s="1"/>
  <c r="W936" i="7" s="1"/>
  <c r="X936" i="7" s="1"/>
  <c r="P936" i="7"/>
  <c r="S936" i="7" s="1"/>
  <c r="U936" i="7"/>
  <c r="I934" i="6"/>
  <c r="G934" i="6"/>
  <c r="M934" i="6"/>
  <c r="N934" i="6" s="1"/>
  <c r="I934" i="7"/>
  <c r="H934" i="7"/>
  <c r="K933" i="7"/>
  <c r="M933" i="7" s="1"/>
  <c r="N933" i="7" s="1"/>
  <c r="J933" i="7"/>
  <c r="C936" i="7"/>
  <c r="G936" i="7" s="1"/>
  <c r="D935" i="7"/>
  <c r="F935" i="7" s="1"/>
  <c r="E935" i="7"/>
  <c r="H934" i="6"/>
  <c r="L934" i="6"/>
  <c r="F934" i="6"/>
  <c r="D934" i="6"/>
  <c r="K934" i="6"/>
  <c r="E934" i="6"/>
  <c r="J934" i="6"/>
  <c r="C935" i="6"/>
  <c r="A937" i="6"/>
  <c r="B936" i="6"/>
  <c r="O936" i="6" s="1"/>
  <c r="A938" i="7"/>
  <c r="B937" i="7"/>
  <c r="O937" i="7" s="1"/>
  <c r="A936" i="5"/>
  <c r="B935" i="5"/>
  <c r="A933" i="2"/>
  <c r="B932" i="2"/>
  <c r="C932" i="2" s="1"/>
  <c r="D931" i="2"/>
  <c r="G935" i="6" l="1"/>
  <c r="M935" i="6"/>
  <c r="N935" i="6" s="1"/>
  <c r="Q936" i="6"/>
  <c r="P936" i="6"/>
  <c r="S936" i="6" s="1"/>
  <c r="R936" i="6"/>
  <c r="T936" i="6" s="1"/>
  <c r="V936" i="6" s="1"/>
  <c r="W936" i="6" s="1"/>
  <c r="X936" i="6" s="1"/>
  <c r="U936" i="6"/>
  <c r="R937" i="7"/>
  <c r="Q937" i="7"/>
  <c r="T937" i="7" s="1"/>
  <c r="V937" i="7" s="1"/>
  <c r="W937" i="7" s="1"/>
  <c r="X937" i="7" s="1"/>
  <c r="P937" i="7"/>
  <c r="S937" i="7" s="1"/>
  <c r="U937" i="7"/>
  <c r="D935" i="5"/>
  <c r="C935" i="5"/>
  <c r="H935" i="7"/>
  <c r="I935" i="7"/>
  <c r="L935" i="7"/>
  <c r="L934" i="7"/>
  <c r="K934" i="7"/>
  <c r="M934" i="7" s="1"/>
  <c r="N934" i="7" s="1"/>
  <c r="J934" i="7"/>
  <c r="E936" i="7"/>
  <c r="D936" i="7"/>
  <c r="F936" i="7" s="1"/>
  <c r="C937" i="7"/>
  <c r="G937" i="7" s="1"/>
  <c r="E935" i="6"/>
  <c r="I935" i="6"/>
  <c r="H935" i="6"/>
  <c r="L935" i="6"/>
  <c r="F935" i="6"/>
  <c r="D935" i="6"/>
  <c r="K935" i="6"/>
  <c r="J935" i="6"/>
  <c r="C936" i="6"/>
  <c r="B937" i="6"/>
  <c r="O937" i="6" s="1"/>
  <c r="A938" i="6"/>
  <c r="B938" i="7"/>
  <c r="O938" i="7" s="1"/>
  <c r="A939" i="7"/>
  <c r="A937" i="5"/>
  <c r="B936" i="5"/>
  <c r="D932" i="2"/>
  <c r="B933" i="2"/>
  <c r="C933" i="2" s="1"/>
  <c r="A934" i="2"/>
  <c r="R937" i="6" l="1"/>
  <c r="Q937" i="6"/>
  <c r="T937" i="6" s="1"/>
  <c r="V937" i="6" s="1"/>
  <c r="W937" i="6" s="1"/>
  <c r="X937" i="6" s="1"/>
  <c r="P937" i="6"/>
  <c r="S937" i="6"/>
  <c r="U937" i="6" s="1"/>
  <c r="Q938" i="7"/>
  <c r="P938" i="7"/>
  <c r="S938" i="7" s="1"/>
  <c r="R938" i="7"/>
  <c r="T938" i="7" s="1"/>
  <c r="V938" i="7" s="1"/>
  <c r="W938" i="7" s="1"/>
  <c r="X938" i="7" s="1"/>
  <c r="D936" i="5"/>
  <c r="C936" i="5"/>
  <c r="G936" i="6"/>
  <c r="M936" i="6"/>
  <c r="H936" i="7"/>
  <c r="I936" i="7"/>
  <c r="L936" i="7"/>
  <c r="K935" i="7"/>
  <c r="M935" i="7" s="1"/>
  <c r="N935" i="7" s="1"/>
  <c r="J935" i="7"/>
  <c r="D937" i="7"/>
  <c r="E937" i="7"/>
  <c r="C938" i="7"/>
  <c r="G938" i="7" s="1"/>
  <c r="H936" i="6"/>
  <c r="N936" i="6"/>
  <c r="L936" i="6"/>
  <c r="F936" i="6"/>
  <c r="D936" i="6"/>
  <c r="K936" i="6"/>
  <c r="I936" i="6"/>
  <c r="E936" i="6"/>
  <c r="J936" i="6"/>
  <c r="C937" i="6"/>
  <c r="A939" i="6"/>
  <c r="B938" i="6"/>
  <c r="O938" i="6" s="1"/>
  <c r="B939" i="7"/>
  <c r="O939" i="7" s="1"/>
  <c r="A940" i="7"/>
  <c r="A938" i="5"/>
  <c r="B937" i="5"/>
  <c r="A935" i="2"/>
  <c r="B934" i="2"/>
  <c r="C934" i="2" s="1"/>
  <c r="D933" i="2"/>
  <c r="G937" i="6" l="1"/>
  <c r="M937" i="6"/>
  <c r="Q939" i="7"/>
  <c r="T939" i="7" s="1"/>
  <c r="V939" i="7" s="1"/>
  <c r="W939" i="7" s="1"/>
  <c r="X939" i="7" s="1"/>
  <c r="P939" i="7"/>
  <c r="S939" i="7" s="1"/>
  <c r="U939" i="7" s="1"/>
  <c r="R939" i="7"/>
  <c r="P938" i="6"/>
  <c r="S938" i="6" s="1"/>
  <c r="T938" i="6" s="1"/>
  <c r="V938" i="6" s="1"/>
  <c r="W938" i="6" s="1"/>
  <c r="X938" i="6" s="1"/>
  <c r="R938" i="6"/>
  <c r="Q938" i="6"/>
  <c r="U938" i="6"/>
  <c r="U938" i="7"/>
  <c r="C937" i="5"/>
  <c r="D937" i="5"/>
  <c r="F937" i="7"/>
  <c r="H937" i="7" s="1"/>
  <c r="L937" i="7" s="1"/>
  <c r="J936" i="7"/>
  <c r="K936" i="7"/>
  <c r="M936" i="7" s="1"/>
  <c r="N936" i="7" s="1"/>
  <c r="C939" i="7"/>
  <c r="G939" i="7" s="1"/>
  <c r="D938" i="7"/>
  <c r="E938" i="7"/>
  <c r="N937" i="6"/>
  <c r="H937" i="6"/>
  <c r="L937" i="6"/>
  <c r="F937" i="6"/>
  <c r="D937" i="6"/>
  <c r="K937" i="6"/>
  <c r="I937" i="6"/>
  <c r="E937" i="6"/>
  <c r="J937" i="6"/>
  <c r="C938" i="6"/>
  <c r="A940" i="6"/>
  <c r="B939" i="6"/>
  <c r="O939" i="6" s="1"/>
  <c r="A941" i="7"/>
  <c r="B940" i="7"/>
  <c r="O940" i="7" s="1"/>
  <c r="A939" i="5"/>
  <c r="B938" i="5"/>
  <c r="D934" i="2"/>
  <c r="A936" i="2"/>
  <c r="B935" i="2"/>
  <c r="C935" i="2" s="1"/>
  <c r="G938" i="6" l="1"/>
  <c r="M938" i="6"/>
  <c r="N938" i="6" s="1"/>
  <c r="P940" i="7"/>
  <c r="S940" i="7" s="1"/>
  <c r="T940" i="7" s="1"/>
  <c r="V940" i="7" s="1"/>
  <c r="W940" i="7" s="1"/>
  <c r="X940" i="7" s="1"/>
  <c r="Q940" i="7"/>
  <c r="R940" i="7"/>
  <c r="U940" i="7"/>
  <c r="C938" i="5"/>
  <c r="D938" i="5"/>
  <c r="P939" i="6"/>
  <c r="S939" i="6" s="1"/>
  <c r="R939" i="6"/>
  <c r="T939" i="6" s="1"/>
  <c r="V939" i="6" s="1"/>
  <c r="W939" i="6" s="1"/>
  <c r="X939" i="6" s="1"/>
  <c r="Q939" i="6"/>
  <c r="K937" i="7"/>
  <c r="M937" i="7" s="1"/>
  <c r="N937" i="7" s="1"/>
  <c r="J937" i="7"/>
  <c r="I937" i="7"/>
  <c r="F938" i="7"/>
  <c r="C940" i="7"/>
  <c r="G940" i="7" s="1"/>
  <c r="E939" i="7"/>
  <c r="D939" i="7"/>
  <c r="F939" i="7" s="1"/>
  <c r="E938" i="6"/>
  <c r="H938" i="6"/>
  <c r="I938" i="6"/>
  <c r="L938" i="6"/>
  <c r="F938" i="6"/>
  <c r="D938" i="6"/>
  <c r="K938" i="6"/>
  <c r="J938" i="6"/>
  <c r="C939" i="6"/>
  <c r="A941" i="6"/>
  <c r="B940" i="6"/>
  <c r="O940" i="6" s="1"/>
  <c r="A942" i="7"/>
  <c r="B941" i="7"/>
  <c r="O941" i="7" s="1"/>
  <c r="A940" i="5"/>
  <c r="B939" i="5"/>
  <c r="D935" i="2"/>
  <c r="A937" i="2"/>
  <c r="B936" i="2"/>
  <c r="C936" i="2" s="1"/>
  <c r="G939" i="6" l="1"/>
  <c r="M939" i="6"/>
  <c r="N939" i="6" s="1"/>
  <c r="U939" i="6"/>
  <c r="P941" i="7"/>
  <c r="S941" i="7"/>
  <c r="Q941" i="7"/>
  <c r="R941" i="7"/>
  <c r="U941" i="7" s="1"/>
  <c r="C939" i="5"/>
  <c r="D939" i="5"/>
  <c r="Q940" i="6"/>
  <c r="P940" i="6"/>
  <c r="S940" i="6" s="1"/>
  <c r="R940" i="6"/>
  <c r="U940" i="6" s="1"/>
  <c r="T940" i="6"/>
  <c r="V940" i="6" s="1"/>
  <c r="W940" i="6" s="1"/>
  <c r="X940" i="6" s="1"/>
  <c r="I939" i="7"/>
  <c r="H939" i="7"/>
  <c r="H938" i="7"/>
  <c r="I938" i="7"/>
  <c r="C941" i="7"/>
  <c r="G941" i="7" s="1"/>
  <c r="E940" i="7"/>
  <c r="D940" i="7"/>
  <c r="F940" i="7" s="1"/>
  <c r="I939" i="6"/>
  <c r="E939" i="6"/>
  <c r="L939" i="6"/>
  <c r="F939" i="6"/>
  <c r="D939" i="6"/>
  <c r="K939" i="6"/>
  <c r="H939" i="6"/>
  <c r="J939" i="6"/>
  <c r="C940" i="6"/>
  <c r="A942" i="6"/>
  <c r="B941" i="6"/>
  <c r="O941" i="6" s="1"/>
  <c r="B942" i="7"/>
  <c r="O942" i="7" s="1"/>
  <c r="A943" i="7"/>
  <c r="A941" i="5"/>
  <c r="B940" i="5"/>
  <c r="B937" i="2"/>
  <c r="C937" i="2" s="1"/>
  <c r="A938" i="2"/>
  <c r="D936" i="2"/>
  <c r="Q942" i="7" l="1"/>
  <c r="R942" i="7"/>
  <c r="T942" i="7" s="1"/>
  <c r="V942" i="7" s="1"/>
  <c r="W942" i="7" s="1"/>
  <c r="X942" i="7" s="1"/>
  <c r="P942" i="7"/>
  <c r="S942" i="7" s="1"/>
  <c r="U942" i="7"/>
  <c r="G940" i="6"/>
  <c r="M940" i="6"/>
  <c r="N940" i="6" s="1"/>
  <c r="P941" i="6"/>
  <c r="S941" i="6" s="1"/>
  <c r="R941" i="6"/>
  <c r="U941" i="6" s="1"/>
  <c r="Q941" i="6"/>
  <c r="T941" i="6"/>
  <c r="V941" i="6" s="1"/>
  <c r="W941" i="6" s="1"/>
  <c r="X941" i="6" s="1"/>
  <c r="T941" i="7"/>
  <c r="V941" i="7" s="1"/>
  <c r="W941" i="7" s="1"/>
  <c r="X941" i="7" s="1"/>
  <c r="C940" i="5"/>
  <c r="D940" i="5"/>
  <c r="I940" i="7"/>
  <c r="H940" i="7"/>
  <c r="K938" i="7"/>
  <c r="M938" i="7" s="1"/>
  <c r="N938" i="7" s="1"/>
  <c r="J938" i="7"/>
  <c r="L938" i="7"/>
  <c r="K939" i="7"/>
  <c r="M939" i="7" s="1"/>
  <c r="N939" i="7" s="1"/>
  <c r="J939" i="7"/>
  <c r="L939" i="7"/>
  <c r="D941" i="7"/>
  <c r="F941" i="7" s="1"/>
  <c r="E941" i="7"/>
  <c r="C942" i="7"/>
  <c r="G942" i="7" s="1"/>
  <c r="L940" i="6"/>
  <c r="F940" i="6"/>
  <c r="D940" i="6"/>
  <c r="K940" i="6"/>
  <c r="H940" i="6"/>
  <c r="E940" i="6"/>
  <c r="I940" i="6"/>
  <c r="J940" i="6"/>
  <c r="C941" i="6"/>
  <c r="A943" i="6"/>
  <c r="B942" i="6"/>
  <c r="O942" i="6" s="1"/>
  <c r="B943" i="7"/>
  <c r="O943" i="7" s="1"/>
  <c r="A944" i="7"/>
  <c r="A942" i="5"/>
  <c r="B941" i="5"/>
  <c r="B938" i="2"/>
  <c r="C938" i="2" s="1"/>
  <c r="A939" i="2"/>
  <c r="D937" i="2"/>
  <c r="G941" i="6" l="1"/>
  <c r="M941" i="6"/>
  <c r="N941" i="6" s="1"/>
  <c r="Q943" i="7"/>
  <c r="U943" i="7" s="1"/>
  <c r="R943" i="7"/>
  <c r="P943" i="7"/>
  <c r="S943" i="7" s="1"/>
  <c r="T943" i="7"/>
  <c r="V943" i="7" s="1"/>
  <c r="W943" i="7" s="1"/>
  <c r="X943" i="7" s="1"/>
  <c r="D941" i="5"/>
  <c r="C941" i="5"/>
  <c r="P942" i="6"/>
  <c r="S942" i="6" s="1"/>
  <c r="R942" i="6"/>
  <c r="T942" i="6" s="1"/>
  <c r="V942" i="6" s="1"/>
  <c r="W942" i="6" s="1"/>
  <c r="X942" i="6" s="1"/>
  <c r="Q942" i="6"/>
  <c r="H941" i="7"/>
  <c r="I941" i="7"/>
  <c r="K940" i="7"/>
  <c r="M940" i="7" s="1"/>
  <c r="N940" i="7" s="1"/>
  <c r="J940" i="7"/>
  <c r="L940" i="7"/>
  <c r="D942" i="7"/>
  <c r="F942" i="7" s="1"/>
  <c r="E942" i="7"/>
  <c r="C943" i="7"/>
  <c r="G943" i="7" s="1"/>
  <c r="L941" i="6"/>
  <c r="F941" i="6"/>
  <c r="D941" i="6"/>
  <c r="K941" i="6"/>
  <c r="E941" i="6"/>
  <c r="H941" i="6"/>
  <c r="I941" i="6"/>
  <c r="C942" i="6"/>
  <c r="J941" i="6"/>
  <c r="A944" i="6"/>
  <c r="B943" i="6"/>
  <c r="O943" i="6" s="1"/>
  <c r="A945" i="7"/>
  <c r="B944" i="7"/>
  <c r="O944" i="7" s="1"/>
  <c r="A943" i="5"/>
  <c r="B942" i="5"/>
  <c r="A940" i="2"/>
  <c r="B939" i="2"/>
  <c r="C939" i="2" s="1"/>
  <c r="D938" i="2"/>
  <c r="G942" i="6" l="1"/>
  <c r="M942" i="6"/>
  <c r="N942" i="6" s="1"/>
  <c r="U942" i="6"/>
  <c r="R944" i="7"/>
  <c r="Q944" i="7"/>
  <c r="U944" i="7" s="1"/>
  <c r="P944" i="7"/>
  <c r="S944" i="7" s="1"/>
  <c r="T944" i="7"/>
  <c r="V944" i="7" s="1"/>
  <c r="W944" i="7" s="1"/>
  <c r="X944" i="7" s="1"/>
  <c r="R943" i="6"/>
  <c r="U943" i="6" s="1"/>
  <c r="P943" i="6"/>
  <c r="S943" i="6" s="1"/>
  <c r="Q943" i="6"/>
  <c r="C942" i="5"/>
  <c r="D942" i="5"/>
  <c r="I942" i="7"/>
  <c r="H942" i="7"/>
  <c r="J941" i="7"/>
  <c r="K941" i="7"/>
  <c r="M941" i="7" s="1"/>
  <c r="N941" i="7" s="1"/>
  <c r="L941" i="7"/>
  <c r="C944" i="7"/>
  <c r="G944" i="7" s="1"/>
  <c r="E943" i="7"/>
  <c r="D943" i="7"/>
  <c r="F943" i="7" s="1"/>
  <c r="J942" i="6"/>
  <c r="H942" i="6"/>
  <c r="L942" i="6"/>
  <c r="F942" i="6"/>
  <c r="D942" i="6"/>
  <c r="K942" i="6"/>
  <c r="E942" i="6"/>
  <c r="I942" i="6"/>
  <c r="C943" i="6"/>
  <c r="A945" i="6"/>
  <c r="B944" i="6"/>
  <c r="O944" i="6" s="1"/>
  <c r="A946" i="7"/>
  <c r="B945" i="7"/>
  <c r="O945" i="7" s="1"/>
  <c r="A944" i="5"/>
  <c r="B943" i="5"/>
  <c r="D939" i="2"/>
  <c r="A941" i="2"/>
  <c r="B940" i="2"/>
  <c r="C940" i="2" s="1"/>
  <c r="G943" i="6" l="1"/>
  <c r="M943" i="6"/>
  <c r="T943" i="6"/>
  <c r="V943" i="6" s="1"/>
  <c r="W943" i="6" s="1"/>
  <c r="X943" i="6" s="1"/>
  <c r="R945" i="7"/>
  <c r="P945" i="7"/>
  <c r="S945" i="7" s="1"/>
  <c r="Q945" i="7"/>
  <c r="T945" i="7"/>
  <c r="V945" i="7" s="1"/>
  <c r="W945" i="7" s="1"/>
  <c r="X945" i="7" s="1"/>
  <c r="U945" i="7"/>
  <c r="Q944" i="6"/>
  <c r="P944" i="6"/>
  <c r="S944" i="6" s="1"/>
  <c r="R944" i="6"/>
  <c r="U944" i="6" s="1"/>
  <c r="D943" i="5"/>
  <c r="C943" i="5"/>
  <c r="I943" i="7"/>
  <c r="H943" i="7"/>
  <c r="L943" i="7"/>
  <c r="K942" i="7"/>
  <c r="M942" i="7" s="1"/>
  <c r="N942" i="7" s="1"/>
  <c r="L942" i="7"/>
  <c r="J942" i="7"/>
  <c r="C945" i="7"/>
  <c r="G945" i="7" s="1"/>
  <c r="D944" i="7"/>
  <c r="E944" i="7"/>
  <c r="N943" i="6"/>
  <c r="H943" i="6"/>
  <c r="L943" i="6"/>
  <c r="F943" i="6"/>
  <c r="D943" i="6"/>
  <c r="K943" i="6"/>
  <c r="J943" i="6"/>
  <c r="I943" i="6"/>
  <c r="E943" i="6"/>
  <c r="C944" i="6"/>
  <c r="A946" i="6"/>
  <c r="B945" i="6"/>
  <c r="O945" i="6" s="1"/>
  <c r="B946" i="7"/>
  <c r="O946" i="7" s="1"/>
  <c r="A947" i="7"/>
  <c r="A945" i="5"/>
  <c r="B944" i="5"/>
  <c r="B941" i="2"/>
  <c r="C941" i="2" s="1"/>
  <c r="A942" i="2"/>
  <c r="D940" i="2"/>
  <c r="Q945" i="6" l="1"/>
  <c r="P945" i="6"/>
  <c r="S945" i="6"/>
  <c r="R945" i="6"/>
  <c r="T945" i="6" s="1"/>
  <c r="T944" i="6"/>
  <c r="V944" i="6" s="1"/>
  <c r="W944" i="6" s="1"/>
  <c r="X944" i="6" s="1"/>
  <c r="N944" i="6"/>
  <c r="G944" i="6"/>
  <c r="M944" i="6"/>
  <c r="C944" i="5"/>
  <c r="D944" i="5"/>
  <c r="P946" i="7"/>
  <c r="S946" i="7" s="1"/>
  <c r="R946" i="7"/>
  <c r="Q946" i="7"/>
  <c r="U946" i="7" s="1"/>
  <c r="T946" i="7"/>
  <c r="V946" i="7" s="1"/>
  <c r="W946" i="7" s="1"/>
  <c r="X946" i="7" s="1"/>
  <c r="F944" i="7"/>
  <c r="K943" i="7"/>
  <c r="M943" i="7" s="1"/>
  <c r="N943" i="7" s="1"/>
  <c r="J943" i="7"/>
  <c r="D945" i="7"/>
  <c r="F945" i="7" s="1"/>
  <c r="E945" i="7"/>
  <c r="C946" i="7"/>
  <c r="G946" i="7" s="1"/>
  <c r="E944" i="6"/>
  <c r="H944" i="6"/>
  <c r="J944" i="6"/>
  <c r="L944" i="6"/>
  <c r="F944" i="6"/>
  <c r="D944" i="6"/>
  <c r="K944" i="6"/>
  <c r="I944" i="6"/>
  <c r="C945" i="6"/>
  <c r="A947" i="6"/>
  <c r="B946" i="6"/>
  <c r="O946" i="6" s="1"/>
  <c r="B947" i="7"/>
  <c r="O947" i="7" s="1"/>
  <c r="A948" i="7"/>
  <c r="A946" i="5"/>
  <c r="B945" i="5"/>
  <c r="A943" i="2"/>
  <c r="B942" i="2"/>
  <c r="C942" i="2" s="1"/>
  <c r="D941" i="2"/>
  <c r="G945" i="6" l="1"/>
  <c r="M945" i="6"/>
  <c r="N945" i="6" s="1"/>
  <c r="Q947" i="7"/>
  <c r="P947" i="7"/>
  <c r="S947" i="7" s="1"/>
  <c r="R947" i="7"/>
  <c r="U947" i="7" s="1"/>
  <c r="T947" i="7"/>
  <c r="V947" i="7" s="1"/>
  <c r="W947" i="7" s="1"/>
  <c r="X947" i="7" s="1"/>
  <c r="C945" i="5"/>
  <c r="D945" i="5"/>
  <c r="R946" i="6"/>
  <c r="Q946" i="6"/>
  <c r="U946" i="6" s="1"/>
  <c r="P946" i="6"/>
  <c r="S946" i="6" s="1"/>
  <c r="U945" i="6"/>
  <c r="V945" i="6"/>
  <c r="W945" i="6" s="1"/>
  <c r="X945" i="6" s="1"/>
  <c r="I945" i="7"/>
  <c r="H945" i="7"/>
  <c r="L945" i="7" s="1"/>
  <c r="K945" i="7"/>
  <c r="M945" i="7" s="1"/>
  <c r="N945" i="7" s="1"/>
  <c r="H944" i="7"/>
  <c r="I944" i="7"/>
  <c r="C947" i="7"/>
  <c r="G947" i="7" s="1"/>
  <c r="D946" i="7"/>
  <c r="E946" i="7"/>
  <c r="H945" i="6"/>
  <c r="L945" i="6"/>
  <c r="F945" i="6"/>
  <c r="D945" i="6"/>
  <c r="K945" i="6"/>
  <c r="I945" i="6"/>
  <c r="E945" i="6"/>
  <c r="J945" i="6"/>
  <c r="C946" i="6"/>
  <c r="A948" i="6"/>
  <c r="B947" i="6"/>
  <c r="O947" i="6" s="1"/>
  <c r="A949" i="7"/>
  <c r="B948" i="7"/>
  <c r="O948" i="7" s="1"/>
  <c r="A947" i="5"/>
  <c r="B946" i="5"/>
  <c r="D942" i="2"/>
  <c r="A944" i="2"/>
  <c r="B943" i="2"/>
  <c r="C943" i="2" s="1"/>
  <c r="C946" i="5" l="1"/>
  <c r="D946" i="5"/>
  <c r="T946" i="6"/>
  <c r="V946" i="6" s="1"/>
  <c r="W946" i="6" s="1"/>
  <c r="X946" i="6" s="1"/>
  <c r="R948" i="7"/>
  <c r="Q948" i="7"/>
  <c r="P948" i="7"/>
  <c r="S948" i="7" s="1"/>
  <c r="U948" i="7"/>
  <c r="T948" i="7"/>
  <c r="V948" i="7" s="1"/>
  <c r="W948" i="7" s="1"/>
  <c r="X948" i="7" s="1"/>
  <c r="G946" i="6"/>
  <c r="M946" i="6"/>
  <c r="N946" i="6" s="1"/>
  <c r="R947" i="6"/>
  <c r="T947" i="6" s="1"/>
  <c r="V947" i="6" s="1"/>
  <c r="W947" i="6" s="1"/>
  <c r="X947" i="6" s="1"/>
  <c r="Q947" i="6"/>
  <c r="P947" i="6"/>
  <c r="S947" i="6" s="1"/>
  <c r="U947" i="6"/>
  <c r="J945" i="7"/>
  <c r="F946" i="7"/>
  <c r="J944" i="7"/>
  <c r="K944" i="7"/>
  <c r="M944" i="7" s="1"/>
  <c r="N944" i="7" s="1"/>
  <c r="L944" i="7"/>
  <c r="F947" i="7"/>
  <c r="E947" i="7"/>
  <c r="D947" i="7"/>
  <c r="C948" i="7"/>
  <c r="G948" i="7" s="1"/>
  <c r="E946" i="6"/>
  <c r="J946" i="6"/>
  <c r="H946" i="6"/>
  <c r="I946" i="6"/>
  <c r="L946" i="6"/>
  <c r="F946" i="6"/>
  <c r="D946" i="6"/>
  <c r="K946" i="6"/>
  <c r="C947" i="6"/>
  <c r="A949" i="6"/>
  <c r="B948" i="6"/>
  <c r="O948" i="6" s="1"/>
  <c r="A950" i="7"/>
  <c r="B949" i="7"/>
  <c r="O949" i="7" s="1"/>
  <c r="A948" i="5"/>
  <c r="B947" i="5"/>
  <c r="B944" i="2"/>
  <c r="C944" i="2" s="1"/>
  <c r="A945" i="2"/>
  <c r="D943" i="2"/>
  <c r="D947" i="5" l="1"/>
  <c r="C947" i="5"/>
  <c r="R949" i="7"/>
  <c r="T949" i="7" s="1"/>
  <c r="V949" i="7" s="1"/>
  <c r="W949" i="7" s="1"/>
  <c r="X949" i="7" s="1"/>
  <c r="Q949" i="7"/>
  <c r="P949" i="7"/>
  <c r="S949" i="7" s="1"/>
  <c r="U949" i="7"/>
  <c r="R948" i="6"/>
  <c r="Q948" i="6"/>
  <c r="P948" i="6"/>
  <c r="S948" i="6" s="1"/>
  <c r="U948" i="6"/>
  <c r="T948" i="6"/>
  <c r="V948" i="6" s="1"/>
  <c r="W948" i="6" s="1"/>
  <c r="X948" i="6" s="1"/>
  <c r="G947" i="6"/>
  <c r="M947" i="6"/>
  <c r="N947" i="6" s="1"/>
  <c r="I947" i="7"/>
  <c r="H947" i="7"/>
  <c r="K947" i="7" s="1"/>
  <c r="M947" i="7" s="1"/>
  <c r="N947" i="7" s="1"/>
  <c r="J947" i="7"/>
  <c r="H946" i="7"/>
  <c r="I946" i="7"/>
  <c r="L947" i="7"/>
  <c r="C949" i="7"/>
  <c r="G949" i="7" s="1"/>
  <c r="D948" i="7"/>
  <c r="F948" i="7" s="1"/>
  <c r="H948" i="7" s="1"/>
  <c r="E948" i="7"/>
  <c r="E947" i="6"/>
  <c r="I947" i="6"/>
  <c r="J947" i="6"/>
  <c r="L947" i="6"/>
  <c r="F947" i="6"/>
  <c r="D947" i="6"/>
  <c r="K947" i="6"/>
  <c r="H947" i="6"/>
  <c r="C948" i="6"/>
  <c r="A950" i="6"/>
  <c r="B949" i="6"/>
  <c r="O949" i="6" s="1"/>
  <c r="B950" i="7"/>
  <c r="O950" i="7" s="1"/>
  <c r="A951" i="7"/>
  <c r="A949" i="5"/>
  <c r="B948" i="5"/>
  <c r="B945" i="2"/>
  <c r="C945" i="2" s="1"/>
  <c r="A946" i="2"/>
  <c r="D944" i="2"/>
  <c r="R950" i="7" l="1"/>
  <c r="Q950" i="7"/>
  <c r="P950" i="7"/>
  <c r="S950" i="7" s="1"/>
  <c r="T950" i="7" s="1"/>
  <c r="V950" i="7" s="1"/>
  <c r="W950" i="7" s="1"/>
  <c r="X950" i="7" s="1"/>
  <c r="U950" i="7"/>
  <c r="D948" i="5"/>
  <c r="C948" i="5"/>
  <c r="R949" i="6"/>
  <c r="U949" i="6" s="1"/>
  <c r="Q949" i="6"/>
  <c r="P949" i="6"/>
  <c r="S949" i="6" s="1"/>
  <c r="N948" i="6"/>
  <c r="G948" i="6"/>
  <c r="M948" i="6"/>
  <c r="L948" i="7"/>
  <c r="J948" i="7"/>
  <c r="K948" i="7"/>
  <c r="M948" i="7" s="1"/>
  <c r="N948" i="7" s="1"/>
  <c r="I948" i="7"/>
  <c r="K946" i="7"/>
  <c r="M946" i="7" s="1"/>
  <c r="N946" i="7" s="1"/>
  <c r="J946" i="7"/>
  <c r="L946" i="7"/>
  <c r="F949" i="7"/>
  <c r="H949" i="7" s="1"/>
  <c r="E949" i="7"/>
  <c r="D949" i="7"/>
  <c r="C950" i="7"/>
  <c r="G950" i="7" s="1"/>
  <c r="L948" i="6"/>
  <c r="F948" i="6"/>
  <c r="D948" i="6"/>
  <c r="K948" i="6"/>
  <c r="E948" i="6"/>
  <c r="I948" i="6"/>
  <c r="H948" i="6"/>
  <c r="J948" i="6"/>
  <c r="C949" i="6"/>
  <c r="A951" i="6"/>
  <c r="B950" i="6"/>
  <c r="O950" i="6" s="1"/>
  <c r="B951" i="7"/>
  <c r="O951" i="7" s="1"/>
  <c r="A952" i="7"/>
  <c r="A950" i="5"/>
  <c r="B949" i="5"/>
  <c r="B946" i="2"/>
  <c r="C946" i="2" s="1"/>
  <c r="A947" i="2"/>
  <c r="D945" i="2"/>
  <c r="R950" i="6" l="1"/>
  <c r="Q950" i="6"/>
  <c r="U950" i="6"/>
  <c r="T950" i="6"/>
  <c r="V950" i="6" s="1"/>
  <c r="W950" i="6" s="1"/>
  <c r="X950" i="6" s="1"/>
  <c r="P950" i="6"/>
  <c r="S950" i="6" s="1"/>
  <c r="C949" i="5"/>
  <c r="D949" i="5"/>
  <c r="N949" i="6"/>
  <c r="G949" i="6"/>
  <c r="M949" i="6"/>
  <c r="T949" i="6"/>
  <c r="V949" i="6" s="1"/>
  <c r="W949" i="6" s="1"/>
  <c r="X949" i="6" s="1"/>
  <c r="Q951" i="7"/>
  <c r="T951" i="7" s="1"/>
  <c r="V951" i="7" s="1"/>
  <c r="W951" i="7" s="1"/>
  <c r="X951" i="7" s="1"/>
  <c r="R951" i="7"/>
  <c r="P951" i="7"/>
  <c r="S951" i="7" s="1"/>
  <c r="U951" i="7"/>
  <c r="I949" i="7"/>
  <c r="L949" i="7"/>
  <c r="K949" i="7"/>
  <c r="M949" i="7" s="1"/>
  <c r="N949" i="7" s="1"/>
  <c r="J949" i="7"/>
  <c r="C951" i="7"/>
  <c r="G951" i="7" s="1"/>
  <c r="D950" i="7"/>
  <c r="F950" i="7" s="1"/>
  <c r="E950" i="7"/>
  <c r="L949" i="6"/>
  <c r="F949" i="6"/>
  <c r="D949" i="6"/>
  <c r="K949" i="6"/>
  <c r="H949" i="6"/>
  <c r="I949" i="6"/>
  <c r="E949" i="6"/>
  <c r="J949" i="6"/>
  <c r="C950" i="6"/>
  <c r="A952" i="6"/>
  <c r="B951" i="6"/>
  <c r="O951" i="6" s="1"/>
  <c r="A953" i="7"/>
  <c r="B952" i="7"/>
  <c r="O952" i="7" s="1"/>
  <c r="A951" i="5"/>
  <c r="B950" i="5"/>
  <c r="A948" i="2"/>
  <c r="B947" i="2"/>
  <c r="C947" i="2" s="1"/>
  <c r="D946" i="2"/>
  <c r="R952" i="7" l="1"/>
  <c r="Q952" i="7"/>
  <c r="T952" i="7" s="1"/>
  <c r="V952" i="7" s="1"/>
  <c r="W952" i="7" s="1"/>
  <c r="X952" i="7" s="1"/>
  <c r="P952" i="7"/>
  <c r="S952" i="7" s="1"/>
  <c r="U952" i="7" s="1"/>
  <c r="G950" i="6"/>
  <c r="M950" i="6"/>
  <c r="N950" i="6" s="1"/>
  <c r="C950" i="5"/>
  <c r="D950" i="5"/>
  <c r="P951" i="6"/>
  <c r="S951" i="6" s="1"/>
  <c r="R951" i="6"/>
  <c r="U951" i="6" s="1"/>
  <c r="Q951" i="6"/>
  <c r="I950" i="7"/>
  <c r="H950" i="7"/>
  <c r="D951" i="7"/>
  <c r="F951" i="7" s="1"/>
  <c r="E951" i="7"/>
  <c r="C952" i="7"/>
  <c r="G952" i="7" s="1"/>
  <c r="E950" i="6"/>
  <c r="L950" i="6"/>
  <c r="F950" i="6"/>
  <c r="D950" i="6"/>
  <c r="K950" i="6"/>
  <c r="I950" i="6"/>
  <c r="H950" i="6"/>
  <c r="J950" i="6"/>
  <c r="C951" i="6"/>
  <c r="A953" i="6"/>
  <c r="B952" i="6"/>
  <c r="O952" i="6" s="1"/>
  <c r="A954" i="7"/>
  <c r="B953" i="7"/>
  <c r="O953" i="7" s="1"/>
  <c r="A952" i="5"/>
  <c r="B951" i="5"/>
  <c r="D947" i="2"/>
  <c r="B948" i="2"/>
  <c r="C948" i="2" s="1"/>
  <c r="A949" i="2"/>
  <c r="R952" i="6" l="1"/>
  <c r="Q952" i="6"/>
  <c r="P952" i="6"/>
  <c r="S952" i="6" s="1"/>
  <c r="T952" i="6" s="1"/>
  <c r="V952" i="6" s="1"/>
  <c r="W952" i="6" s="1"/>
  <c r="X952" i="6" s="1"/>
  <c r="D951" i="5"/>
  <c r="C951" i="5"/>
  <c r="T951" i="6"/>
  <c r="V951" i="6" s="1"/>
  <c r="W951" i="6" s="1"/>
  <c r="X951" i="6" s="1"/>
  <c r="P953" i="7"/>
  <c r="S953" i="7" s="1"/>
  <c r="Q953" i="7"/>
  <c r="R953" i="7"/>
  <c r="G951" i="6"/>
  <c r="M951" i="6"/>
  <c r="H951" i="7"/>
  <c r="L951" i="7" s="1"/>
  <c r="I951" i="7"/>
  <c r="J950" i="7"/>
  <c r="K950" i="7"/>
  <c r="M950" i="7" s="1"/>
  <c r="N950" i="7" s="1"/>
  <c r="L950" i="7"/>
  <c r="F952" i="7"/>
  <c r="H952" i="7" s="1"/>
  <c r="C953" i="7"/>
  <c r="G953" i="7" s="1"/>
  <c r="D952" i="7"/>
  <c r="E952" i="7"/>
  <c r="E951" i="6"/>
  <c r="I951" i="6"/>
  <c r="N951" i="6"/>
  <c r="L951" i="6"/>
  <c r="F951" i="6"/>
  <c r="D951" i="6"/>
  <c r="K951" i="6"/>
  <c r="J951" i="6"/>
  <c r="H951" i="6"/>
  <c r="C952" i="6"/>
  <c r="I952" i="6"/>
  <c r="A954" i="6"/>
  <c r="B953" i="6"/>
  <c r="O953" i="6" s="1"/>
  <c r="B954" i="7"/>
  <c r="O954" i="7" s="1"/>
  <c r="A955" i="7"/>
  <c r="A953" i="5"/>
  <c r="B952" i="5"/>
  <c r="D948" i="2"/>
  <c r="A950" i="2"/>
  <c r="B949" i="2"/>
  <c r="C949" i="2" s="1"/>
  <c r="U953" i="7" l="1"/>
  <c r="T953" i="7"/>
  <c r="V953" i="7" s="1"/>
  <c r="W953" i="7" s="1"/>
  <c r="X953" i="7" s="1"/>
  <c r="Q954" i="7"/>
  <c r="P954" i="7"/>
  <c r="S954" i="7" s="1"/>
  <c r="T954" i="7" s="1"/>
  <c r="V954" i="7" s="1"/>
  <c r="W954" i="7" s="1"/>
  <c r="X954" i="7" s="1"/>
  <c r="R954" i="7"/>
  <c r="G952" i="6"/>
  <c r="M952" i="6"/>
  <c r="N952" i="6" s="1"/>
  <c r="D952" i="5"/>
  <c r="C952" i="5"/>
  <c r="P953" i="6"/>
  <c r="S953" i="6"/>
  <c r="R953" i="6"/>
  <c r="T953" i="6" s="1"/>
  <c r="V953" i="6" s="1"/>
  <c r="W953" i="6" s="1"/>
  <c r="X953" i="6" s="1"/>
  <c r="Q953" i="6"/>
  <c r="U953" i="6" s="1"/>
  <c r="U952" i="6"/>
  <c r="I952" i="7"/>
  <c r="K952" i="7"/>
  <c r="M952" i="7" s="1"/>
  <c r="N952" i="7" s="1"/>
  <c r="J952" i="7"/>
  <c r="L952" i="7"/>
  <c r="J951" i="7"/>
  <c r="K951" i="7"/>
  <c r="M951" i="7" s="1"/>
  <c r="N951" i="7" s="1"/>
  <c r="F953" i="7"/>
  <c r="I953" i="7" s="1"/>
  <c r="D953" i="7"/>
  <c r="E953" i="7"/>
  <c r="C954" i="7"/>
  <c r="G954" i="7" s="1"/>
  <c r="H952" i="6"/>
  <c r="L952" i="6"/>
  <c r="F952" i="6"/>
  <c r="D952" i="6"/>
  <c r="K952" i="6"/>
  <c r="E952" i="6"/>
  <c r="J952" i="6"/>
  <c r="C953" i="6"/>
  <c r="A955" i="6"/>
  <c r="B954" i="6"/>
  <c r="O954" i="6" s="1"/>
  <c r="B955" i="7"/>
  <c r="O955" i="7" s="1"/>
  <c r="A956" i="7"/>
  <c r="A954" i="5"/>
  <c r="B953" i="5"/>
  <c r="A951" i="2"/>
  <c r="B950" i="2"/>
  <c r="C950" i="2" s="1"/>
  <c r="D949" i="2"/>
  <c r="R955" i="7" l="1"/>
  <c r="P955" i="7"/>
  <c r="S955" i="7" s="1"/>
  <c r="Q955" i="7"/>
  <c r="T955" i="7" s="1"/>
  <c r="V955" i="7" s="1"/>
  <c r="W955" i="7" s="1"/>
  <c r="X955" i="7" s="1"/>
  <c r="U955" i="7"/>
  <c r="C953" i="5"/>
  <c r="D953" i="5"/>
  <c r="U954" i="7"/>
  <c r="P954" i="6"/>
  <c r="S954" i="6" s="1"/>
  <c r="R954" i="6"/>
  <c r="T954" i="6" s="1"/>
  <c r="V954" i="6" s="1"/>
  <c r="W954" i="6" s="1"/>
  <c r="X954" i="6" s="1"/>
  <c r="Q954" i="6"/>
  <c r="U954" i="6"/>
  <c r="G953" i="6"/>
  <c r="M953" i="6"/>
  <c r="N953" i="6" s="1"/>
  <c r="H953" i="7"/>
  <c r="D954" i="7"/>
  <c r="E954" i="7"/>
  <c r="C955" i="7"/>
  <c r="G955" i="7" s="1"/>
  <c r="L953" i="6"/>
  <c r="F953" i="6"/>
  <c r="D953" i="6"/>
  <c r="K953" i="6"/>
  <c r="I953" i="6"/>
  <c r="H953" i="6"/>
  <c r="E953" i="6"/>
  <c r="J953" i="6"/>
  <c r="C954" i="6"/>
  <c r="A956" i="6"/>
  <c r="B955" i="6"/>
  <c r="O955" i="6" s="1"/>
  <c r="A957" i="7"/>
  <c r="B956" i="7"/>
  <c r="O956" i="7" s="1"/>
  <c r="A955" i="5"/>
  <c r="B954" i="5"/>
  <c r="D950" i="2"/>
  <c r="B951" i="2"/>
  <c r="C951" i="2" s="1"/>
  <c r="A952" i="2"/>
  <c r="C954" i="5" l="1"/>
  <c r="D954" i="5"/>
  <c r="P955" i="6"/>
  <c r="S955" i="6" s="1"/>
  <c r="R955" i="6"/>
  <c r="T955" i="6" s="1"/>
  <c r="V955" i="6" s="1"/>
  <c r="W955" i="6" s="1"/>
  <c r="X955" i="6" s="1"/>
  <c r="Q955" i="6"/>
  <c r="R956" i="7"/>
  <c r="T956" i="7" s="1"/>
  <c r="V956" i="7" s="1"/>
  <c r="W956" i="7" s="1"/>
  <c r="X956" i="7" s="1"/>
  <c r="P956" i="7"/>
  <c r="S956" i="7" s="1"/>
  <c r="Q956" i="7"/>
  <c r="U956" i="7"/>
  <c r="G954" i="6"/>
  <c r="M954" i="6"/>
  <c r="N954" i="6" s="1"/>
  <c r="F954" i="7"/>
  <c r="K953" i="7"/>
  <c r="M953" i="7" s="1"/>
  <c r="N953" i="7" s="1"/>
  <c r="L953" i="7"/>
  <c r="J953" i="7"/>
  <c r="C956" i="7"/>
  <c r="G956" i="7" s="1"/>
  <c r="E955" i="7"/>
  <c r="D955" i="7"/>
  <c r="F955" i="7" s="1"/>
  <c r="L954" i="6"/>
  <c r="F954" i="6"/>
  <c r="D954" i="6"/>
  <c r="K954" i="6"/>
  <c r="I954" i="6"/>
  <c r="E954" i="6"/>
  <c r="H954" i="6"/>
  <c r="J954" i="6"/>
  <c r="C955" i="6"/>
  <c r="A957" i="6"/>
  <c r="B956" i="6"/>
  <c r="O956" i="6" s="1"/>
  <c r="A958" i="7"/>
  <c r="B957" i="7"/>
  <c r="O957" i="7" s="1"/>
  <c r="A956" i="5"/>
  <c r="B955" i="5"/>
  <c r="B952" i="2"/>
  <c r="C952" i="2" s="1"/>
  <c r="A953" i="2"/>
  <c r="D951" i="2"/>
  <c r="E955" i="6" l="1"/>
  <c r="G955" i="6"/>
  <c r="M955" i="6"/>
  <c r="U955" i="6"/>
  <c r="R957" i="7"/>
  <c r="P957" i="7"/>
  <c r="S957" i="7" s="1"/>
  <c r="Q957" i="7"/>
  <c r="T957" i="7" s="1"/>
  <c r="V957" i="7" s="1"/>
  <c r="W957" i="7" s="1"/>
  <c r="X957" i="7" s="1"/>
  <c r="U957" i="7"/>
  <c r="D955" i="5"/>
  <c r="C955" i="5"/>
  <c r="Q956" i="6"/>
  <c r="P956" i="6"/>
  <c r="S956" i="6" s="1"/>
  <c r="R956" i="6"/>
  <c r="T956" i="6" s="1"/>
  <c r="V956" i="6" s="1"/>
  <c r="W956" i="6" s="1"/>
  <c r="X956" i="6" s="1"/>
  <c r="U956" i="6"/>
  <c r="I955" i="7"/>
  <c r="H955" i="7"/>
  <c r="J955" i="7" s="1"/>
  <c r="L955" i="7"/>
  <c r="H954" i="7"/>
  <c r="I954" i="7"/>
  <c r="C957" i="7"/>
  <c r="G957" i="7" s="1"/>
  <c r="E956" i="7"/>
  <c r="D956" i="7"/>
  <c r="F956" i="7" s="1"/>
  <c r="I955" i="6"/>
  <c r="J955" i="6"/>
  <c r="N955" i="6"/>
  <c r="L955" i="6"/>
  <c r="F955" i="6"/>
  <c r="D955" i="6"/>
  <c r="K955" i="6"/>
  <c r="H955" i="6"/>
  <c r="C956" i="6"/>
  <c r="A958" i="6"/>
  <c r="B957" i="6"/>
  <c r="O957" i="6" s="1"/>
  <c r="B958" i="7"/>
  <c r="O958" i="7" s="1"/>
  <c r="A959" i="7"/>
  <c r="A957" i="5"/>
  <c r="B956" i="5"/>
  <c r="A954" i="2"/>
  <c r="B953" i="2"/>
  <c r="C953" i="2" s="1"/>
  <c r="D952" i="2"/>
  <c r="Q958" i="7" l="1"/>
  <c r="R958" i="7"/>
  <c r="T958" i="7" s="1"/>
  <c r="V958" i="7" s="1"/>
  <c r="W958" i="7" s="1"/>
  <c r="X958" i="7" s="1"/>
  <c r="P958" i="7"/>
  <c r="S958" i="7" s="1"/>
  <c r="U958" i="7" s="1"/>
  <c r="C956" i="5"/>
  <c r="D956" i="5"/>
  <c r="Q957" i="6"/>
  <c r="P957" i="6"/>
  <c r="S957" i="6" s="1"/>
  <c r="R957" i="6"/>
  <c r="T957" i="6"/>
  <c r="V957" i="6" s="1"/>
  <c r="W957" i="6" s="1"/>
  <c r="X957" i="6" s="1"/>
  <c r="U957" i="6"/>
  <c r="G956" i="6"/>
  <c r="M956" i="6"/>
  <c r="N956" i="6" s="1"/>
  <c r="K955" i="7"/>
  <c r="M955" i="7" s="1"/>
  <c r="N955" i="7" s="1"/>
  <c r="H956" i="7"/>
  <c r="I956" i="7"/>
  <c r="J954" i="7"/>
  <c r="K954" i="7"/>
  <c r="M954" i="7" s="1"/>
  <c r="N954" i="7" s="1"/>
  <c r="L954" i="7"/>
  <c r="E957" i="7"/>
  <c r="D957" i="7"/>
  <c r="C958" i="7"/>
  <c r="G958" i="7" s="1"/>
  <c r="E956" i="6"/>
  <c r="H956" i="6"/>
  <c r="L956" i="6"/>
  <c r="F956" i="6"/>
  <c r="D956" i="6"/>
  <c r="K956" i="6"/>
  <c r="I956" i="6"/>
  <c r="J956" i="6"/>
  <c r="C957" i="6"/>
  <c r="A959" i="6"/>
  <c r="B958" i="6"/>
  <c r="O958" i="6" s="1"/>
  <c r="B959" i="7"/>
  <c r="O959" i="7" s="1"/>
  <c r="A960" i="7"/>
  <c r="A958" i="5"/>
  <c r="B957" i="5"/>
  <c r="D953" i="2"/>
  <c r="B954" i="2"/>
  <c r="C954" i="2" s="1"/>
  <c r="A955" i="2"/>
  <c r="P958" i="6" l="1"/>
  <c r="S958" i="6" s="1"/>
  <c r="R958" i="6"/>
  <c r="T958" i="6" s="1"/>
  <c r="V958" i="6" s="1"/>
  <c r="W958" i="6" s="1"/>
  <c r="X958" i="6" s="1"/>
  <c r="Q958" i="6"/>
  <c r="U958" i="6"/>
  <c r="D957" i="5"/>
  <c r="C957" i="5"/>
  <c r="P959" i="7"/>
  <c r="S959" i="7" s="1"/>
  <c r="Q959" i="7"/>
  <c r="R959" i="7"/>
  <c r="T959" i="7" s="1"/>
  <c r="V959" i="7" s="1"/>
  <c r="W959" i="7" s="1"/>
  <c r="X959" i="7" s="1"/>
  <c r="U959" i="7"/>
  <c r="G957" i="6"/>
  <c r="M957" i="6"/>
  <c r="N957" i="6" s="1"/>
  <c r="F957" i="7"/>
  <c r="K956" i="7"/>
  <c r="M956" i="7" s="1"/>
  <c r="N956" i="7" s="1"/>
  <c r="L956" i="7"/>
  <c r="J956" i="7"/>
  <c r="D958" i="7"/>
  <c r="E958" i="7"/>
  <c r="C959" i="7"/>
  <c r="G959" i="7" s="1"/>
  <c r="E957" i="6"/>
  <c r="H957" i="6"/>
  <c r="L957" i="6"/>
  <c r="F957" i="6"/>
  <c r="D957" i="6"/>
  <c r="K957" i="6"/>
  <c r="I957" i="6"/>
  <c r="J957" i="6"/>
  <c r="C958" i="6"/>
  <c r="A960" i="6"/>
  <c r="B959" i="6"/>
  <c r="O959" i="6" s="1"/>
  <c r="A961" i="7"/>
  <c r="B960" i="7"/>
  <c r="O960" i="7" s="1"/>
  <c r="A959" i="5"/>
  <c r="B958" i="5"/>
  <c r="D954" i="2"/>
  <c r="A956" i="2"/>
  <c r="B955" i="2"/>
  <c r="C955" i="2" s="1"/>
  <c r="R960" i="7" l="1"/>
  <c r="Q960" i="7"/>
  <c r="U960" i="7" s="1"/>
  <c r="P960" i="7"/>
  <c r="S960" i="7" s="1"/>
  <c r="T960" i="7" s="1"/>
  <c r="V960" i="7" s="1"/>
  <c r="W960" i="7" s="1"/>
  <c r="X960" i="7" s="1"/>
  <c r="G958" i="6"/>
  <c r="M958" i="6"/>
  <c r="N958" i="6" s="1"/>
  <c r="D958" i="5"/>
  <c r="C958" i="5"/>
  <c r="Q959" i="6"/>
  <c r="P959" i="6"/>
  <c r="S959" i="6" s="1"/>
  <c r="T959" i="6" s="1"/>
  <c r="V959" i="6" s="1"/>
  <c r="W959" i="6" s="1"/>
  <c r="X959" i="6" s="1"/>
  <c r="R959" i="6"/>
  <c r="U959" i="6" s="1"/>
  <c r="F958" i="7"/>
  <c r="H957" i="7"/>
  <c r="I957" i="7"/>
  <c r="C960" i="7"/>
  <c r="G960" i="7" s="1"/>
  <c r="E959" i="7"/>
  <c r="D959" i="7"/>
  <c r="F959" i="7" s="1"/>
  <c r="H958" i="6"/>
  <c r="E958" i="6"/>
  <c r="L958" i="6"/>
  <c r="F958" i="6"/>
  <c r="D958" i="6"/>
  <c r="K958" i="6"/>
  <c r="I958" i="6"/>
  <c r="J958" i="6"/>
  <c r="C959" i="6"/>
  <c r="A961" i="6"/>
  <c r="B960" i="6"/>
  <c r="O960" i="6" s="1"/>
  <c r="A962" i="7"/>
  <c r="B961" i="7"/>
  <c r="O961" i="7" s="1"/>
  <c r="A960" i="5"/>
  <c r="B959" i="5"/>
  <c r="D955" i="2"/>
  <c r="A957" i="2"/>
  <c r="B956" i="2"/>
  <c r="C956" i="2" s="1"/>
  <c r="P960" i="6" l="1"/>
  <c r="S960" i="6" s="1"/>
  <c r="R960" i="6"/>
  <c r="T960" i="6" s="1"/>
  <c r="V960" i="6" s="1"/>
  <c r="W960" i="6" s="1"/>
  <c r="X960" i="6" s="1"/>
  <c r="Q960" i="6"/>
  <c r="U960" i="6"/>
  <c r="D959" i="5"/>
  <c r="C959" i="5"/>
  <c r="Q961" i="7"/>
  <c r="U961" i="7" s="1"/>
  <c r="R961" i="7"/>
  <c r="P961" i="7"/>
  <c r="S961" i="7" s="1"/>
  <c r="T961" i="7"/>
  <c r="V961" i="7" s="1"/>
  <c r="W961" i="7" s="1"/>
  <c r="X961" i="7" s="1"/>
  <c r="G959" i="6"/>
  <c r="M959" i="6"/>
  <c r="N959" i="6" s="1"/>
  <c r="H959" i="7"/>
  <c r="L959" i="7" s="1"/>
  <c r="I959" i="7"/>
  <c r="K959" i="7"/>
  <c r="M959" i="7" s="1"/>
  <c r="N959" i="7" s="1"/>
  <c r="K957" i="7"/>
  <c r="M957" i="7" s="1"/>
  <c r="N957" i="7" s="1"/>
  <c r="J957" i="7"/>
  <c r="L957" i="7"/>
  <c r="I958" i="7"/>
  <c r="H958" i="7"/>
  <c r="D960" i="7"/>
  <c r="F960" i="7" s="1"/>
  <c r="E960" i="7"/>
  <c r="C961" i="7"/>
  <c r="G961" i="7" s="1"/>
  <c r="H959" i="6"/>
  <c r="I959" i="6"/>
  <c r="L959" i="6"/>
  <c r="F959" i="6"/>
  <c r="D959" i="6"/>
  <c r="K959" i="6"/>
  <c r="E959" i="6"/>
  <c r="J959" i="6"/>
  <c r="C960" i="6"/>
  <c r="A962" i="6"/>
  <c r="B961" i="6"/>
  <c r="O961" i="6" s="1"/>
  <c r="B962" i="7"/>
  <c r="O962" i="7" s="1"/>
  <c r="A963" i="7"/>
  <c r="A961" i="5"/>
  <c r="B960" i="5"/>
  <c r="D956" i="2"/>
  <c r="B957" i="2"/>
  <c r="C957" i="2" s="1"/>
  <c r="A958" i="2"/>
  <c r="G960" i="6" l="1"/>
  <c r="M960" i="6"/>
  <c r="N960" i="6" s="1"/>
  <c r="Q962" i="7"/>
  <c r="T962" i="7" s="1"/>
  <c r="V962" i="7" s="1"/>
  <c r="W962" i="7" s="1"/>
  <c r="X962" i="7" s="1"/>
  <c r="R962" i="7"/>
  <c r="P962" i="7"/>
  <c r="S962" i="7" s="1"/>
  <c r="U962" i="7" s="1"/>
  <c r="D960" i="5"/>
  <c r="C960" i="5"/>
  <c r="R961" i="6"/>
  <c r="U961" i="6" s="1"/>
  <c r="Q961" i="6"/>
  <c r="P961" i="6"/>
  <c r="S961" i="6" s="1"/>
  <c r="T961" i="6" s="1"/>
  <c r="V961" i="6" s="1"/>
  <c r="W961" i="6" s="1"/>
  <c r="X961" i="6" s="1"/>
  <c r="J959" i="7"/>
  <c r="H960" i="7"/>
  <c r="L960" i="7" s="1"/>
  <c r="I960" i="7"/>
  <c r="J958" i="7"/>
  <c r="K958" i="7"/>
  <c r="M958" i="7" s="1"/>
  <c r="N958" i="7" s="1"/>
  <c r="L958" i="7"/>
  <c r="C962" i="7"/>
  <c r="G962" i="7" s="1"/>
  <c r="E961" i="7"/>
  <c r="D961" i="7"/>
  <c r="F961" i="7" s="1"/>
  <c r="I960" i="6"/>
  <c r="H960" i="6"/>
  <c r="L960" i="6"/>
  <c r="F960" i="6"/>
  <c r="D960" i="6"/>
  <c r="K960" i="6"/>
  <c r="C961" i="6"/>
  <c r="E960" i="6"/>
  <c r="J960" i="6"/>
  <c r="A963" i="6"/>
  <c r="B962" i="6"/>
  <c r="O962" i="6" s="1"/>
  <c r="B963" i="7"/>
  <c r="O963" i="7" s="1"/>
  <c r="A964" i="7"/>
  <c r="A962" i="5"/>
  <c r="B961" i="5"/>
  <c r="D957" i="2"/>
  <c r="B958" i="2"/>
  <c r="C958" i="2" s="1"/>
  <c r="A959" i="2"/>
  <c r="J961" i="6" l="1"/>
  <c r="G961" i="6"/>
  <c r="M961" i="6"/>
  <c r="I961" i="6"/>
  <c r="P963" i="7"/>
  <c r="S963" i="7" s="1"/>
  <c r="R963" i="7"/>
  <c r="U963" i="7" s="1"/>
  <c r="Q963" i="7"/>
  <c r="T963" i="7"/>
  <c r="V963" i="7" s="1"/>
  <c r="W963" i="7" s="1"/>
  <c r="X963" i="7" s="1"/>
  <c r="D961" i="5"/>
  <c r="C961" i="5"/>
  <c r="R962" i="6"/>
  <c r="U962" i="6" s="1"/>
  <c r="Q962" i="6"/>
  <c r="P962" i="6"/>
  <c r="S962" i="6" s="1"/>
  <c r="H961" i="7"/>
  <c r="I961" i="7"/>
  <c r="L961" i="7"/>
  <c r="J961" i="7"/>
  <c r="K961" i="7"/>
  <c r="M961" i="7" s="1"/>
  <c r="N961" i="7" s="1"/>
  <c r="J960" i="7"/>
  <c r="K960" i="7"/>
  <c r="M960" i="7" s="1"/>
  <c r="N960" i="7" s="1"/>
  <c r="D962" i="7"/>
  <c r="F962" i="7" s="1"/>
  <c r="E962" i="7"/>
  <c r="C963" i="7"/>
  <c r="G963" i="7" s="1"/>
  <c r="E961" i="6"/>
  <c r="H961" i="6"/>
  <c r="N961" i="6"/>
  <c r="L961" i="6"/>
  <c r="F961" i="6"/>
  <c r="D961" i="6"/>
  <c r="K961" i="6"/>
  <c r="C962" i="6"/>
  <c r="A964" i="6"/>
  <c r="B963" i="6"/>
  <c r="O963" i="6" s="1"/>
  <c r="A965" i="7"/>
  <c r="B964" i="7"/>
  <c r="O964" i="7" s="1"/>
  <c r="A963" i="5"/>
  <c r="B962" i="5"/>
  <c r="D958" i="2"/>
  <c r="B959" i="2"/>
  <c r="C959" i="2" s="1"/>
  <c r="A960" i="2"/>
  <c r="Q963" i="6" l="1"/>
  <c r="P963" i="6"/>
  <c r="S963" i="6" s="1"/>
  <c r="R963" i="6"/>
  <c r="U963" i="6" s="1"/>
  <c r="T962" i="6"/>
  <c r="V962" i="6" s="1"/>
  <c r="W962" i="6" s="1"/>
  <c r="X962" i="6" s="1"/>
  <c r="D962" i="5"/>
  <c r="C962" i="5"/>
  <c r="P964" i="7"/>
  <c r="S964" i="7" s="1"/>
  <c r="R964" i="7"/>
  <c r="U964" i="7" s="1"/>
  <c r="Q964" i="7"/>
  <c r="G962" i="6"/>
  <c r="M962" i="6"/>
  <c r="N962" i="6" s="1"/>
  <c r="H962" i="7"/>
  <c r="L962" i="7" s="1"/>
  <c r="J962" i="7"/>
  <c r="I962" i="7"/>
  <c r="D963" i="7"/>
  <c r="F963" i="7" s="1"/>
  <c r="E963" i="7"/>
  <c r="C964" i="7"/>
  <c r="G964" i="7" s="1"/>
  <c r="L962" i="6"/>
  <c r="F962" i="6"/>
  <c r="D962" i="6"/>
  <c r="K962" i="6"/>
  <c r="H962" i="6"/>
  <c r="I962" i="6"/>
  <c r="C963" i="6"/>
  <c r="E962" i="6"/>
  <c r="J962" i="6"/>
  <c r="B964" i="6"/>
  <c r="O964" i="6" s="1"/>
  <c r="A965" i="6"/>
  <c r="A966" i="7"/>
  <c r="B965" i="7"/>
  <c r="O965" i="7" s="1"/>
  <c r="A964" i="5"/>
  <c r="B963" i="5"/>
  <c r="D959" i="2"/>
  <c r="A961" i="2"/>
  <c r="B960" i="2"/>
  <c r="C960" i="2" s="1"/>
  <c r="R964" i="6" l="1"/>
  <c r="Q964" i="6"/>
  <c r="P964" i="6"/>
  <c r="S964" i="6" s="1"/>
  <c r="U964" i="6" s="1"/>
  <c r="T964" i="7"/>
  <c r="V964" i="7" s="1"/>
  <c r="W964" i="7" s="1"/>
  <c r="X964" i="7" s="1"/>
  <c r="T963" i="6"/>
  <c r="V963" i="6" s="1"/>
  <c r="W963" i="6" s="1"/>
  <c r="X963" i="6" s="1"/>
  <c r="P965" i="7"/>
  <c r="S965" i="7" s="1"/>
  <c r="R965" i="7"/>
  <c r="Q965" i="7"/>
  <c r="T965" i="7"/>
  <c r="V965" i="7" s="1"/>
  <c r="W965" i="7" s="1"/>
  <c r="X965" i="7" s="1"/>
  <c r="U965" i="7"/>
  <c r="C963" i="5"/>
  <c r="D963" i="5"/>
  <c r="N963" i="6"/>
  <c r="G963" i="6"/>
  <c r="M963" i="6"/>
  <c r="K962" i="7"/>
  <c r="M962" i="7" s="1"/>
  <c r="N962" i="7" s="1"/>
  <c r="I963" i="7"/>
  <c r="H963" i="7"/>
  <c r="D964" i="7"/>
  <c r="F964" i="7" s="1"/>
  <c r="E964" i="7"/>
  <c r="C965" i="7"/>
  <c r="G965" i="7" s="1"/>
  <c r="J963" i="6"/>
  <c r="E963" i="6"/>
  <c r="I963" i="6"/>
  <c r="H963" i="6"/>
  <c r="L963" i="6"/>
  <c r="F963" i="6"/>
  <c r="D963" i="6"/>
  <c r="K963" i="6"/>
  <c r="C964" i="6"/>
  <c r="B965" i="6"/>
  <c r="O965" i="6" s="1"/>
  <c r="A966" i="6"/>
  <c r="B966" i="7"/>
  <c r="O966" i="7" s="1"/>
  <c r="A967" i="7"/>
  <c r="A965" i="5"/>
  <c r="B964" i="5"/>
  <c r="A962" i="2"/>
  <c r="B961" i="2"/>
  <c r="C961" i="2" s="1"/>
  <c r="D960" i="2"/>
  <c r="H964" i="6" l="1"/>
  <c r="G964" i="6"/>
  <c r="M964" i="6"/>
  <c r="T964" i="6"/>
  <c r="V964" i="6" s="1"/>
  <c r="W964" i="6" s="1"/>
  <c r="X964" i="6" s="1"/>
  <c r="Q966" i="7"/>
  <c r="R966" i="7"/>
  <c r="T966" i="7" s="1"/>
  <c r="V966" i="7" s="1"/>
  <c r="W966" i="7" s="1"/>
  <c r="X966" i="7" s="1"/>
  <c r="P966" i="7"/>
  <c r="S966" i="7" s="1"/>
  <c r="U966" i="7"/>
  <c r="C964" i="5"/>
  <c r="D964" i="5"/>
  <c r="P965" i="6"/>
  <c r="S965" i="6" s="1"/>
  <c r="U965" i="6" s="1"/>
  <c r="R965" i="6"/>
  <c r="Q965" i="6"/>
  <c r="T965" i="6"/>
  <c r="V965" i="6" s="1"/>
  <c r="W965" i="6" s="1"/>
  <c r="X965" i="6" s="1"/>
  <c r="I964" i="7"/>
  <c r="H964" i="7"/>
  <c r="K963" i="7"/>
  <c r="M963" i="7" s="1"/>
  <c r="N963" i="7" s="1"/>
  <c r="L963" i="7"/>
  <c r="J963" i="7"/>
  <c r="L964" i="7"/>
  <c r="C966" i="7"/>
  <c r="G966" i="7" s="1"/>
  <c r="E965" i="7"/>
  <c r="D965" i="7"/>
  <c r="F965" i="7" s="1"/>
  <c r="J964" i="6"/>
  <c r="N964" i="6"/>
  <c r="E964" i="6"/>
  <c r="L964" i="6"/>
  <c r="F964" i="6"/>
  <c r="D964" i="6"/>
  <c r="K964" i="6"/>
  <c r="I964" i="6"/>
  <c r="C965" i="6"/>
  <c r="A967" i="6"/>
  <c r="B966" i="6"/>
  <c r="O966" i="6" s="1"/>
  <c r="B967" i="7"/>
  <c r="O967" i="7" s="1"/>
  <c r="A968" i="7"/>
  <c r="A966" i="5"/>
  <c r="B965" i="5"/>
  <c r="D961" i="2"/>
  <c r="B962" i="2"/>
  <c r="C962" i="2" s="1"/>
  <c r="A963" i="2"/>
  <c r="C965" i="5" l="1"/>
  <c r="D965" i="5"/>
  <c r="N965" i="6"/>
  <c r="G965" i="6"/>
  <c r="M965" i="6"/>
  <c r="R966" i="6"/>
  <c r="U966" i="6" s="1"/>
  <c r="Q966" i="6"/>
  <c r="P966" i="6"/>
  <c r="S966" i="6" s="1"/>
  <c r="T966" i="6" s="1"/>
  <c r="V966" i="6" s="1"/>
  <c r="W966" i="6" s="1"/>
  <c r="X966" i="6" s="1"/>
  <c r="Q967" i="7"/>
  <c r="R967" i="7"/>
  <c r="T967" i="7" s="1"/>
  <c r="V967" i="7" s="1"/>
  <c r="W967" i="7" s="1"/>
  <c r="X967" i="7" s="1"/>
  <c r="P967" i="7"/>
  <c r="S967" i="7" s="1"/>
  <c r="H965" i="7"/>
  <c r="I965" i="7"/>
  <c r="L965" i="7"/>
  <c r="J964" i="7"/>
  <c r="K964" i="7"/>
  <c r="M964" i="7" s="1"/>
  <c r="N964" i="7" s="1"/>
  <c r="E966" i="7"/>
  <c r="D966" i="7"/>
  <c r="F966" i="7" s="1"/>
  <c r="C967" i="7"/>
  <c r="G967" i="7" s="1"/>
  <c r="H965" i="6"/>
  <c r="L965" i="6"/>
  <c r="F965" i="6"/>
  <c r="D965" i="6"/>
  <c r="K965" i="6"/>
  <c r="I965" i="6"/>
  <c r="E965" i="6"/>
  <c r="J965" i="6"/>
  <c r="C966" i="6"/>
  <c r="A968" i="6"/>
  <c r="B967" i="6"/>
  <c r="O967" i="6" s="1"/>
  <c r="A969" i="7"/>
  <c r="B968" i="7"/>
  <c r="O968" i="7" s="1"/>
  <c r="A967" i="5"/>
  <c r="B966" i="5"/>
  <c r="D962" i="2"/>
  <c r="A964" i="2"/>
  <c r="B963" i="2"/>
  <c r="C963" i="2" s="1"/>
  <c r="Q968" i="7" l="1"/>
  <c r="R968" i="7"/>
  <c r="U968" i="7" s="1"/>
  <c r="P968" i="7"/>
  <c r="S968" i="7" s="1"/>
  <c r="T968" i="7" s="1"/>
  <c r="V968" i="7" s="1"/>
  <c r="W968" i="7" s="1"/>
  <c r="X968" i="7" s="1"/>
  <c r="U967" i="7"/>
  <c r="N966" i="6"/>
  <c r="G966" i="6"/>
  <c r="M966" i="6"/>
  <c r="D966" i="5"/>
  <c r="C966" i="5"/>
  <c r="R967" i="6"/>
  <c r="U967" i="6" s="1"/>
  <c r="P967" i="6"/>
  <c r="S967" i="6" s="1"/>
  <c r="Q967" i="6"/>
  <c r="T967" i="6"/>
  <c r="V967" i="6" s="1"/>
  <c r="W967" i="6" s="1"/>
  <c r="X967" i="6" s="1"/>
  <c r="I966" i="7"/>
  <c r="H966" i="7"/>
  <c r="K965" i="7"/>
  <c r="M965" i="7" s="1"/>
  <c r="N965" i="7" s="1"/>
  <c r="J965" i="7"/>
  <c r="D967" i="7"/>
  <c r="E967" i="7"/>
  <c r="C968" i="7"/>
  <c r="G968" i="7" s="1"/>
  <c r="H966" i="6"/>
  <c r="I966" i="6"/>
  <c r="J966" i="6"/>
  <c r="L966" i="6"/>
  <c r="F966" i="6"/>
  <c r="D966" i="6"/>
  <c r="K966" i="6"/>
  <c r="E966" i="6"/>
  <c r="C967" i="6"/>
  <c r="A969" i="6"/>
  <c r="B968" i="6"/>
  <c r="O968" i="6" s="1"/>
  <c r="A970" i="7"/>
  <c r="B969" i="7"/>
  <c r="O969" i="7" s="1"/>
  <c r="A968" i="5"/>
  <c r="B967" i="5"/>
  <c r="B964" i="2"/>
  <c r="C964" i="2" s="1"/>
  <c r="A965" i="2"/>
  <c r="D963" i="2"/>
  <c r="R969" i="7" l="1"/>
  <c r="P969" i="7"/>
  <c r="S969" i="7" s="1"/>
  <c r="Q969" i="7"/>
  <c r="T969" i="7" s="1"/>
  <c r="V969" i="7" s="1"/>
  <c r="W969" i="7" s="1"/>
  <c r="X969" i="7" s="1"/>
  <c r="U969" i="7"/>
  <c r="G967" i="6"/>
  <c r="M967" i="6"/>
  <c r="N967" i="6" s="1"/>
  <c r="R968" i="6"/>
  <c r="Q968" i="6"/>
  <c r="U968" i="6" s="1"/>
  <c r="P968" i="6"/>
  <c r="S968" i="6" s="1"/>
  <c r="T968" i="6"/>
  <c r="V968" i="6" s="1"/>
  <c r="W968" i="6" s="1"/>
  <c r="X968" i="6" s="1"/>
  <c r="D967" i="5"/>
  <c r="C967" i="5"/>
  <c r="F967" i="7"/>
  <c r="K966" i="7"/>
  <c r="M966" i="7" s="1"/>
  <c r="N966" i="7" s="1"/>
  <c r="J966" i="7"/>
  <c r="L966" i="7"/>
  <c r="E968" i="7"/>
  <c r="D968" i="7"/>
  <c r="F968" i="7" s="1"/>
  <c r="C969" i="7"/>
  <c r="G969" i="7" s="1"/>
  <c r="L967" i="6"/>
  <c r="F967" i="6"/>
  <c r="D967" i="6"/>
  <c r="K967" i="6"/>
  <c r="E967" i="6"/>
  <c r="H967" i="6"/>
  <c r="I967" i="6"/>
  <c r="J967" i="6"/>
  <c r="C968" i="6"/>
  <c r="A970" i="6"/>
  <c r="B969" i="6"/>
  <c r="O969" i="6" s="1"/>
  <c r="B970" i="7"/>
  <c r="O970" i="7" s="1"/>
  <c r="A971" i="7"/>
  <c r="A969" i="5"/>
  <c r="B968" i="5"/>
  <c r="A966" i="2"/>
  <c r="B965" i="2"/>
  <c r="C965" i="2" s="1"/>
  <c r="D964" i="2"/>
  <c r="G968" i="6" l="1"/>
  <c r="M968" i="6"/>
  <c r="N968" i="6" s="1"/>
  <c r="P970" i="7"/>
  <c r="S970" i="7" s="1"/>
  <c r="U970" i="7" s="1"/>
  <c r="Q970" i="7"/>
  <c r="R970" i="7"/>
  <c r="T970" i="7"/>
  <c r="V970" i="7" s="1"/>
  <c r="W970" i="7" s="1"/>
  <c r="X970" i="7" s="1"/>
  <c r="C968" i="5"/>
  <c r="D968" i="5"/>
  <c r="R969" i="6"/>
  <c r="Q969" i="6"/>
  <c r="T969" i="6" s="1"/>
  <c r="V969" i="6" s="1"/>
  <c r="W969" i="6" s="1"/>
  <c r="X969" i="6" s="1"/>
  <c r="P969" i="6"/>
  <c r="S969" i="6"/>
  <c r="H968" i="7"/>
  <c r="L968" i="7" s="1"/>
  <c r="I967" i="7"/>
  <c r="H967" i="7"/>
  <c r="K968" i="7"/>
  <c r="M968" i="7" s="1"/>
  <c r="N968" i="7" s="1"/>
  <c r="J968" i="7"/>
  <c r="I968" i="7"/>
  <c r="E969" i="7"/>
  <c r="D969" i="7"/>
  <c r="C970" i="7"/>
  <c r="G970" i="7" s="1"/>
  <c r="H968" i="6"/>
  <c r="L968" i="6"/>
  <c r="F968" i="6"/>
  <c r="D968" i="6"/>
  <c r="K968" i="6"/>
  <c r="I968" i="6"/>
  <c r="E968" i="6"/>
  <c r="J968" i="6"/>
  <c r="C969" i="6"/>
  <c r="A971" i="6"/>
  <c r="B970" i="6"/>
  <c r="O970" i="6" s="1"/>
  <c r="B971" i="7"/>
  <c r="O971" i="7" s="1"/>
  <c r="A972" i="7"/>
  <c r="A970" i="5"/>
  <c r="B969" i="5"/>
  <c r="D965" i="2"/>
  <c r="A967" i="2"/>
  <c r="B966" i="2"/>
  <c r="C966" i="2" s="1"/>
  <c r="C969" i="5" l="1"/>
  <c r="D969" i="5"/>
  <c r="R971" i="7"/>
  <c r="U971" i="7" s="1"/>
  <c r="P971" i="7"/>
  <c r="S971" i="7" s="1"/>
  <c r="T971" i="7" s="1"/>
  <c r="V971" i="7" s="1"/>
  <c r="W971" i="7" s="1"/>
  <c r="X971" i="7" s="1"/>
  <c r="Q971" i="7"/>
  <c r="P970" i="6"/>
  <c r="S970" i="6" s="1"/>
  <c r="U970" i="6" s="1"/>
  <c r="R970" i="6"/>
  <c r="Q970" i="6"/>
  <c r="T970" i="6"/>
  <c r="V970" i="6" s="1"/>
  <c r="W970" i="6" s="1"/>
  <c r="X970" i="6" s="1"/>
  <c r="U969" i="6"/>
  <c r="G969" i="6"/>
  <c r="M969" i="6"/>
  <c r="J967" i="7"/>
  <c r="L967" i="7"/>
  <c r="K967" i="7"/>
  <c r="M967" i="7" s="1"/>
  <c r="N967" i="7" s="1"/>
  <c r="F969" i="7"/>
  <c r="C971" i="7"/>
  <c r="G971" i="7" s="1"/>
  <c r="E970" i="7"/>
  <c r="D970" i="7"/>
  <c r="F970" i="7" s="1"/>
  <c r="E969" i="6"/>
  <c r="N969" i="6"/>
  <c r="L969" i="6"/>
  <c r="F969" i="6"/>
  <c r="D969" i="6"/>
  <c r="K969" i="6"/>
  <c r="I969" i="6"/>
  <c r="C970" i="6"/>
  <c r="H969" i="6"/>
  <c r="J969" i="6"/>
  <c r="A972" i="6"/>
  <c r="B971" i="6"/>
  <c r="O971" i="6" s="1"/>
  <c r="A973" i="7"/>
  <c r="B972" i="7"/>
  <c r="O972" i="7" s="1"/>
  <c r="A971" i="5"/>
  <c r="B970" i="5"/>
  <c r="A968" i="2"/>
  <c r="B967" i="2"/>
  <c r="C967" i="2" s="1"/>
  <c r="D966" i="2"/>
  <c r="P972" i="7" l="1"/>
  <c r="R972" i="7"/>
  <c r="U972" i="7" s="1"/>
  <c r="Q972" i="7"/>
  <c r="S972" i="7"/>
  <c r="T972" i="7" s="1"/>
  <c r="V972" i="7" s="1"/>
  <c r="W972" i="7" s="1"/>
  <c r="X972" i="7" s="1"/>
  <c r="D970" i="5"/>
  <c r="C970" i="5"/>
  <c r="G970" i="6"/>
  <c r="M970" i="6"/>
  <c r="R971" i="6"/>
  <c r="U971" i="6" s="1"/>
  <c r="Q971" i="6"/>
  <c r="T971" i="6" s="1"/>
  <c r="V971" i="6" s="1"/>
  <c r="W971" i="6" s="1"/>
  <c r="X971" i="6" s="1"/>
  <c r="P971" i="6"/>
  <c r="S971" i="6" s="1"/>
  <c r="H970" i="7"/>
  <c r="I970" i="7"/>
  <c r="I969" i="7"/>
  <c r="H969" i="7"/>
  <c r="C972" i="7"/>
  <c r="G972" i="7" s="1"/>
  <c r="E971" i="7"/>
  <c r="D971" i="7"/>
  <c r="I970" i="6"/>
  <c r="N970" i="6"/>
  <c r="L970" i="6"/>
  <c r="F970" i="6"/>
  <c r="D970" i="6"/>
  <c r="K970" i="6"/>
  <c r="J970" i="6"/>
  <c r="H970" i="6"/>
  <c r="E970" i="6"/>
  <c r="C971" i="6"/>
  <c r="A973" i="6"/>
  <c r="B972" i="6"/>
  <c r="O972" i="6" s="1"/>
  <c r="A974" i="7"/>
  <c r="B973" i="7"/>
  <c r="O973" i="7" s="1"/>
  <c r="A972" i="5"/>
  <c r="B971" i="5"/>
  <c r="D967" i="2"/>
  <c r="B968" i="2"/>
  <c r="C968" i="2" s="1"/>
  <c r="A969" i="2"/>
  <c r="Q973" i="7" l="1"/>
  <c r="P973" i="7"/>
  <c r="S973" i="7" s="1"/>
  <c r="R973" i="7"/>
  <c r="T973" i="7" s="1"/>
  <c r="V973" i="7" s="1"/>
  <c r="W973" i="7" s="1"/>
  <c r="X973" i="7" s="1"/>
  <c r="U973" i="7"/>
  <c r="R972" i="6"/>
  <c r="Q972" i="6"/>
  <c r="P972" i="6"/>
  <c r="S972" i="6" s="1"/>
  <c r="G971" i="6"/>
  <c r="M971" i="6"/>
  <c r="N971" i="6" s="1"/>
  <c r="C971" i="5"/>
  <c r="D971" i="5"/>
  <c r="K969" i="7"/>
  <c r="M969" i="7" s="1"/>
  <c r="N969" i="7" s="1"/>
  <c r="J969" i="7"/>
  <c r="L969" i="7"/>
  <c r="F971" i="7"/>
  <c r="J970" i="7"/>
  <c r="L970" i="7"/>
  <c r="K970" i="7"/>
  <c r="M970" i="7" s="1"/>
  <c r="N970" i="7" s="1"/>
  <c r="C973" i="7"/>
  <c r="G973" i="7" s="1"/>
  <c r="D972" i="7"/>
  <c r="F972" i="7" s="1"/>
  <c r="E972" i="7"/>
  <c r="H971" i="6"/>
  <c r="L971" i="6"/>
  <c r="F971" i="6"/>
  <c r="D971" i="6"/>
  <c r="K971" i="6"/>
  <c r="E971" i="6"/>
  <c r="I971" i="6"/>
  <c r="J971" i="6"/>
  <c r="C972" i="6"/>
  <c r="A974" i="6"/>
  <c r="B973" i="6"/>
  <c r="O973" i="6" s="1"/>
  <c r="B974" i="7"/>
  <c r="O974" i="7" s="1"/>
  <c r="A975" i="7"/>
  <c r="A973" i="5"/>
  <c r="B972" i="5"/>
  <c r="B969" i="2"/>
  <c r="C969" i="2" s="1"/>
  <c r="A970" i="2"/>
  <c r="D968" i="2"/>
  <c r="Q974" i="7" l="1"/>
  <c r="P974" i="7"/>
  <c r="S974" i="7" s="1"/>
  <c r="R974" i="7"/>
  <c r="T974" i="7" s="1"/>
  <c r="V974" i="7" s="1"/>
  <c r="W974" i="7" s="1"/>
  <c r="X974" i="7" s="1"/>
  <c r="P973" i="6"/>
  <c r="S973" i="6" s="1"/>
  <c r="R973" i="6"/>
  <c r="U973" i="6" s="1"/>
  <c r="Q973" i="6"/>
  <c r="D972" i="5"/>
  <c r="C972" i="5"/>
  <c r="T972" i="6"/>
  <c r="V972" i="6" s="1"/>
  <c r="W972" i="6" s="1"/>
  <c r="X972" i="6" s="1"/>
  <c r="G972" i="6"/>
  <c r="M972" i="6"/>
  <c r="N972" i="6" s="1"/>
  <c r="U972" i="6"/>
  <c r="H972" i="7"/>
  <c r="I972" i="7"/>
  <c r="H971" i="7"/>
  <c r="I971" i="7"/>
  <c r="C974" i="7"/>
  <c r="G974" i="7" s="1"/>
  <c r="D973" i="7"/>
  <c r="E973" i="7"/>
  <c r="E972" i="6"/>
  <c r="H972" i="6"/>
  <c r="J972" i="6"/>
  <c r="L972" i="6"/>
  <c r="F972" i="6"/>
  <c r="D972" i="6"/>
  <c r="K972" i="6"/>
  <c r="I972" i="6"/>
  <c r="C973" i="6"/>
  <c r="A975" i="6"/>
  <c r="B974" i="6"/>
  <c r="O974" i="6" s="1"/>
  <c r="B975" i="7"/>
  <c r="O975" i="7" s="1"/>
  <c r="A976" i="7"/>
  <c r="A974" i="5"/>
  <c r="B973" i="5"/>
  <c r="D969" i="2"/>
  <c r="B970" i="2"/>
  <c r="C970" i="2" s="1"/>
  <c r="A971" i="2"/>
  <c r="Q975" i="7" l="1"/>
  <c r="R975" i="7"/>
  <c r="T975" i="7" s="1"/>
  <c r="V975" i="7" s="1"/>
  <c r="W975" i="7" s="1"/>
  <c r="X975" i="7" s="1"/>
  <c r="P975" i="7"/>
  <c r="S975" i="7" s="1"/>
  <c r="U975" i="7" s="1"/>
  <c r="U974" i="7"/>
  <c r="P974" i="6"/>
  <c r="S974" i="6" s="1"/>
  <c r="R974" i="6"/>
  <c r="U974" i="6" s="1"/>
  <c r="Q974" i="6"/>
  <c r="T973" i="6"/>
  <c r="V973" i="6" s="1"/>
  <c r="W973" i="6" s="1"/>
  <c r="X973" i="6" s="1"/>
  <c r="C973" i="5"/>
  <c r="D973" i="5"/>
  <c r="G973" i="6"/>
  <c r="M973" i="6"/>
  <c r="N973" i="6" s="1"/>
  <c r="F973" i="7"/>
  <c r="K971" i="7"/>
  <c r="M971" i="7" s="1"/>
  <c r="N971" i="7" s="1"/>
  <c r="J971" i="7"/>
  <c r="L971" i="7"/>
  <c r="K972" i="7"/>
  <c r="M972" i="7" s="1"/>
  <c r="N972" i="7" s="1"/>
  <c r="L972" i="7"/>
  <c r="J972" i="7"/>
  <c r="D974" i="7"/>
  <c r="F974" i="7" s="1"/>
  <c r="E974" i="7"/>
  <c r="C975" i="7"/>
  <c r="G975" i="7" s="1"/>
  <c r="H973" i="6"/>
  <c r="L973" i="6"/>
  <c r="F973" i="6"/>
  <c r="D973" i="6"/>
  <c r="K973" i="6"/>
  <c r="I973" i="6"/>
  <c r="E973" i="6"/>
  <c r="J973" i="6"/>
  <c r="C974" i="6"/>
  <c r="A976" i="6"/>
  <c r="B975" i="6"/>
  <c r="O975" i="6" s="1"/>
  <c r="A977" i="7"/>
  <c r="B976" i="7"/>
  <c r="O976" i="7" s="1"/>
  <c r="A975" i="5"/>
  <c r="B974" i="5"/>
  <c r="B971" i="2"/>
  <c r="C971" i="2" s="1"/>
  <c r="A972" i="2"/>
  <c r="D970" i="2"/>
  <c r="T974" i="6" l="1"/>
  <c r="V974" i="6" s="1"/>
  <c r="W974" i="6" s="1"/>
  <c r="X974" i="6" s="1"/>
  <c r="Q976" i="7"/>
  <c r="R976" i="7"/>
  <c r="U976" i="7" s="1"/>
  <c r="P976" i="7"/>
  <c r="S976" i="7" s="1"/>
  <c r="G974" i="6"/>
  <c r="M974" i="6"/>
  <c r="N974" i="6" s="1"/>
  <c r="C974" i="5"/>
  <c r="D974" i="5"/>
  <c r="Q975" i="6"/>
  <c r="U975" i="6" s="1"/>
  <c r="P975" i="6"/>
  <c r="S975" i="6" s="1"/>
  <c r="R975" i="6"/>
  <c r="I974" i="7"/>
  <c r="I973" i="7"/>
  <c r="H973" i="7"/>
  <c r="H974" i="7"/>
  <c r="C976" i="7"/>
  <c r="G976" i="7" s="1"/>
  <c r="E975" i="7"/>
  <c r="D975" i="7"/>
  <c r="I974" i="6"/>
  <c r="E974" i="6"/>
  <c r="H974" i="6"/>
  <c r="L974" i="6"/>
  <c r="F974" i="6"/>
  <c r="D974" i="6"/>
  <c r="K974" i="6"/>
  <c r="J974" i="6"/>
  <c r="C975" i="6"/>
  <c r="A977" i="6"/>
  <c r="B976" i="6"/>
  <c r="O976" i="6" s="1"/>
  <c r="A978" i="7"/>
  <c r="B977" i="7"/>
  <c r="O977" i="7" s="1"/>
  <c r="A976" i="5"/>
  <c r="B975" i="5"/>
  <c r="B972" i="2"/>
  <c r="C972" i="2" s="1"/>
  <c r="A973" i="2"/>
  <c r="D971" i="2"/>
  <c r="G975" i="6" l="1"/>
  <c r="M975" i="6"/>
  <c r="Q977" i="7"/>
  <c r="R977" i="7"/>
  <c r="U977" i="7" s="1"/>
  <c r="P977" i="7"/>
  <c r="S977" i="7" s="1"/>
  <c r="T976" i="7"/>
  <c r="V976" i="7" s="1"/>
  <c r="W976" i="7" s="1"/>
  <c r="X976" i="7" s="1"/>
  <c r="D975" i="5"/>
  <c r="C975" i="5"/>
  <c r="R976" i="6"/>
  <c r="U976" i="6" s="1"/>
  <c r="Q976" i="6"/>
  <c r="P976" i="6"/>
  <c r="S976" i="6" s="1"/>
  <c r="T975" i="6"/>
  <c r="V975" i="6" s="1"/>
  <c r="W975" i="6" s="1"/>
  <c r="X975" i="6" s="1"/>
  <c r="K973" i="7"/>
  <c r="M973" i="7" s="1"/>
  <c r="N973" i="7" s="1"/>
  <c r="L973" i="7"/>
  <c r="J973" i="7"/>
  <c r="F975" i="7"/>
  <c r="K974" i="7"/>
  <c r="M974" i="7" s="1"/>
  <c r="N974" i="7" s="1"/>
  <c r="J974" i="7"/>
  <c r="L974" i="7"/>
  <c r="C977" i="7"/>
  <c r="G977" i="7" s="1"/>
  <c r="E976" i="7"/>
  <c r="D976" i="7"/>
  <c r="F976" i="7" s="1"/>
  <c r="E975" i="6"/>
  <c r="N975" i="6"/>
  <c r="L975" i="6"/>
  <c r="F975" i="6"/>
  <c r="D975" i="6"/>
  <c r="K975" i="6"/>
  <c r="I975" i="6"/>
  <c r="H975" i="6"/>
  <c r="J975" i="6"/>
  <c r="C976" i="6"/>
  <c r="A978" i="6"/>
  <c r="B977" i="6"/>
  <c r="O977" i="6" s="1"/>
  <c r="B978" i="7"/>
  <c r="O978" i="7" s="1"/>
  <c r="A979" i="7"/>
  <c r="A977" i="5"/>
  <c r="B976" i="5"/>
  <c r="D972" i="2"/>
  <c r="A974" i="2"/>
  <c r="B973" i="2"/>
  <c r="C973" i="2" s="1"/>
  <c r="G976" i="6" l="1"/>
  <c r="M976" i="6"/>
  <c r="N976" i="6" s="1"/>
  <c r="T977" i="7"/>
  <c r="V977" i="7" s="1"/>
  <c r="W977" i="7" s="1"/>
  <c r="X977" i="7" s="1"/>
  <c r="R978" i="7"/>
  <c r="P978" i="7"/>
  <c r="S978" i="7" s="1"/>
  <c r="Q978" i="7"/>
  <c r="T978" i="7" s="1"/>
  <c r="V978" i="7" s="1"/>
  <c r="W978" i="7" s="1"/>
  <c r="X978" i="7" s="1"/>
  <c r="U978" i="7"/>
  <c r="C976" i="5"/>
  <c r="D976" i="5"/>
  <c r="Q977" i="6"/>
  <c r="P977" i="6"/>
  <c r="S977" i="6"/>
  <c r="R977" i="6"/>
  <c r="U977" i="6"/>
  <c r="T976" i="6"/>
  <c r="V976" i="6" s="1"/>
  <c r="W976" i="6" s="1"/>
  <c r="X976" i="6" s="1"/>
  <c r="H976" i="7"/>
  <c r="I976" i="7"/>
  <c r="K976" i="7"/>
  <c r="M976" i="7" s="1"/>
  <c r="N976" i="7" s="1"/>
  <c r="L976" i="7"/>
  <c r="J976" i="7"/>
  <c r="H975" i="7"/>
  <c r="I975" i="7"/>
  <c r="E977" i="7"/>
  <c r="D977" i="7"/>
  <c r="C978" i="7"/>
  <c r="G978" i="7" s="1"/>
  <c r="E976" i="6"/>
  <c r="I976" i="6"/>
  <c r="L976" i="6"/>
  <c r="F976" i="6"/>
  <c r="D976" i="6"/>
  <c r="K976" i="6"/>
  <c r="H976" i="6"/>
  <c r="J976" i="6"/>
  <c r="C977" i="6"/>
  <c r="A979" i="6"/>
  <c r="B978" i="6"/>
  <c r="O978" i="6" s="1"/>
  <c r="B979" i="7"/>
  <c r="O979" i="7" s="1"/>
  <c r="A980" i="7"/>
  <c r="A978" i="5"/>
  <c r="B977" i="5"/>
  <c r="D973" i="2"/>
  <c r="B974" i="2"/>
  <c r="C974" i="2" s="1"/>
  <c r="A975" i="2"/>
  <c r="T977" i="6" l="1"/>
  <c r="V977" i="6" s="1"/>
  <c r="W977" i="6" s="1"/>
  <c r="X977" i="6" s="1"/>
  <c r="G977" i="6"/>
  <c r="M977" i="6"/>
  <c r="N977" i="6" s="1"/>
  <c r="R978" i="6"/>
  <c r="Q978" i="6"/>
  <c r="P978" i="6"/>
  <c r="S978" i="6" s="1"/>
  <c r="T978" i="6" s="1"/>
  <c r="V978" i="6" s="1"/>
  <c r="W978" i="6" s="1"/>
  <c r="X978" i="6" s="1"/>
  <c r="R979" i="7"/>
  <c r="Q979" i="7"/>
  <c r="U979" i="7" s="1"/>
  <c r="P979" i="7"/>
  <c r="S979" i="7" s="1"/>
  <c r="C977" i="5"/>
  <c r="D977" i="5"/>
  <c r="K975" i="7"/>
  <c r="M975" i="7" s="1"/>
  <c r="N975" i="7" s="1"/>
  <c r="J975" i="7"/>
  <c r="L975" i="7"/>
  <c r="F977" i="7"/>
  <c r="E978" i="7"/>
  <c r="D978" i="7"/>
  <c r="F978" i="7" s="1"/>
  <c r="I978" i="7" s="1"/>
  <c r="C979" i="7"/>
  <c r="G979" i="7" s="1"/>
  <c r="L977" i="6"/>
  <c r="F977" i="6"/>
  <c r="D977" i="6"/>
  <c r="K977" i="6"/>
  <c r="H977" i="6"/>
  <c r="I977" i="6"/>
  <c r="E977" i="6"/>
  <c r="J977" i="6"/>
  <c r="C978" i="6"/>
  <c r="B979" i="6"/>
  <c r="O979" i="6" s="1"/>
  <c r="A980" i="6"/>
  <c r="A981" i="7"/>
  <c r="B980" i="7"/>
  <c r="O980" i="7" s="1"/>
  <c r="A979" i="5"/>
  <c r="B978" i="5"/>
  <c r="A976" i="2"/>
  <c r="B975" i="2"/>
  <c r="C975" i="2" s="1"/>
  <c r="D974" i="2"/>
  <c r="U978" i="6" l="1"/>
  <c r="Q980" i="7"/>
  <c r="P980" i="7"/>
  <c r="S980" i="7" s="1"/>
  <c r="R980" i="7"/>
  <c r="T980" i="7" s="1"/>
  <c r="V980" i="7" s="1"/>
  <c r="W980" i="7" s="1"/>
  <c r="X980" i="7" s="1"/>
  <c r="N978" i="6"/>
  <c r="G978" i="6"/>
  <c r="M978" i="6"/>
  <c r="C978" i="5"/>
  <c r="D978" i="5"/>
  <c r="T979" i="7"/>
  <c r="V979" i="7" s="1"/>
  <c r="W979" i="7" s="1"/>
  <c r="X979" i="7" s="1"/>
  <c r="Q979" i="6"/>
  <c r="R979" i="6"/>
  <c r="T979" i="6" s="1"/>
  <c r="V979" i="6" s="1"/>
  <c r="W979" i="6" s="1"/>
  <c r="X979" i="6" s="1"/>
  <c r="P979" i="6"/>
  <c r="S979" i="6" s="1"/>
  <c r="U979" i="6"/>
  <c r="L978" i="7"/>
  <c r="H978" i="7"/>
  <c r="I977" i="7"/>
  <c r="H977" i="7"/>
  <c r="C980" i="7"/>
  <c r="G980" i="7" s="1"/>
  <c r="D979" i="7"/>
  <c r="F979" i="7" s="1"/>
  <c r="E979" i="7"/>
  <c r="L978" i="6"/>
  <c r="F978" i="6"/>
  <c r="D978" i="6"/>
  <c r="K978" i="6"/>
  <c r="E978" i="6"/>
  <c r="J978" i="6"/>
  <c r="H978" i="6"/>
  <c r="I978" i="6"/>
  <c r="C979" i="6"/>
  <c r="B980" i="6"/>
  <c r="O980" i="6" s="1"/>
  <c r="A981" i="6"/>
  <c r="A982" i="7"/>
  <c r="B981" i="7"/>
  <c r="O981" i="7" s="1"/>
  <c r="A980" i="5"/>
  <c r="B979" i="5"/>
  <c r="B976" i="2"/>
  <c r="C976" i="2" s="1"/>
  <c r="A977" i="2"/>
  <c r="D975" i="2"/>
  <c r="D979" i="5" l="1"/>
  <c r="C979" i="5"/>
  <c r="R980" i="6"/>
  <c r="U980" i="6" s="1"/>
  <c r="Q980" i="6"/>
  <c r="P980" i="6"/>
  <c r="S980" i="6" s="1"/>
  <c r="U980" i="7"/>
  <c r="R981" i="7"/>
  <c r="Q981" i="7"/>
  <c r="P981" i="7"/>
  <c r="S981" i="7" s="1"/>
  <c r="T981" i="7"/>
  <c r="V981" i="7" s="1"/>
  <c r="W981" i="7" s="1"/>
  <c r="X981" i="7" s="1"/>
  <c r="U981" i="7"/>
  <c r="G979" i="6"/>
  <c r="M979" i="6"/>
  <c r="N979" i="6" s="1"/>
  <c r="H979" i="7"/>
  <c r="I979" i="7"/>
  <c r="L979" i="7"/>
  <c r="J978" i="7"/>
  <c r="K978" i="7"/>
  <c r="M978" i="7" s="1"/>
  <c r="N978" i="7" s="1"/>
  <c r="K977" i="7"/>
  <c r="M977" i="7" s="1"/>
  <c r="N977" i="7" s="1"/>
  <c r="J977" i="7"/>
  <c r="L977" i="7"/>
  <c r="E980" i="7"/>
  <c r="D980" i="7"/>
  <c r="F980" i="7" s="1"/>
  <c r="H980" i="7" s="1"/>
  <c r="C981" i="7"/>
  <c r="G981" i="7" s="1"/>
  <c r="H979" i="6"/>
  <c r="E979" i="6"/>
  <c r="L979" i="6"/>
  <c r="F979" i="6"/>
  <c r="D979" i="6"/>
  <c r="K979" i="6"/>
  <c r="I979" i="6"/>
  <c r="J979" i="6"/>
  <c r="C980" i="6"/>
  <c r="A982" i="6"/>
  <c r="B981" i="6"/>
  <c r="O981" i="6" s="1"/>
  <c r="B982" i="7"/>
  <c r="O982" i="7" s="1"/>
  <c r="A983" i="7"/>
  <c r="A981" i="5"/>
  <c r="B980" i="5"/>
  <c r="A978" i="2"/>
  <c r="B977" i="2"/>
  <c r="C977" i="2" s="1"/>
  <c r="D976" i="2"/>
  <c r="G980" i="6" l="1"/>
  <c r="M980" i="6"/>
  <c r="N980" i="6" s="1"/>
  <c r="P982" i="7"/>
  <c r="S982" i="7" s="1"/>
  <c r="U982" i="7" s="1"/>
  <c r="Q982" i="7"/>
  <c r="R982" i="7"/>
  <c r="T982" i="7"/>
  <c r="V982" i="7" s="1"/>
  <c r="W982" i="7" s="1"/>
  <c r="X982" i="7" s="1"/>
  <c r="C980" i="5"/>
  <c r="D980" i="5"/>
  <c r="R981" i="6"/>
  <c r="U981" i="6" s="1"/>
  <c r="Q981" i="6"/>
  <c r="T981" i="6" s="1"/>
  <c r="V981" i="6" s="1"/>
  <c r="W981" i="6" s="1"/>
  <c r="X981" i="6" s="1"/>
  <c r="P981" i="6"/>
  <c r="S981" i="6" s="1"/>
  <c r="T980" i="6"/>
  <c r="V980" i="6" s="1"/>
  <c r="W980" i="6" s="1"/>
  <c r="X980" i="6" s="1"/>
  <c r="L980" i="7"/>
  <c r="J980" i="7"/>
  <c r="K980" i="7"/>
  <c r="M980" i="7" s="1"/>
  <c r="N980" i="7" s="1"/>
  <c r="I980" i="7"/>
  <c r="J979" i="7"/>
  <c r="K979" i="7"/>
  <c r="M979" i="7" s="1"/>
  <c r="N979" i="7" s="1"/>
  <c r="F981" i="7"/>
  <c r="D981" i="7"/>
  <c r="E981" i="7"/>
  <c r="C982" i="7"/>
  <c r="G982" i="7" s="1"/>
  <c r="L980" i="6"/>
  <c r="F980" i="6"/>
  <c r="D980" i="6"/>
  <c r="K980" i="6"/>
  <c r="I980" i="6"/>
  <c r="E980" i="6"/>
  <c r="C981" i="6"/>
  <c r="H980" i="6"/>
  <c r="J980" i="6"/>
  <c r="B982" i="6"/>
  <c r="O982" i="6" s="1"/>
  <c r="A983" i="6"/>
  <c r="B983" i="7"/>
  <c r="O983" i="7" s="1"/>
  <c r="A984" i="7"/>
  <c r="A982" i="5"/>
  <c r="B981" i="5"/>
  <c r="D977" i="2"/>
  <c r="B978" i="2"/>
  <c r="C978" i="2" s="1"/>
  <c r="A979" i="2"/>
  <c r="R982" i="6" l="1"/>
  <c r="Q982" i="6"/>
  <c r="P982" i="6"/>
  <c r="S982" i="6" s="1"/>
  <c r="T982" i="6" s="1"/>
  <c r="V982" i="6" s="1"/>
  <c r="W982" i="6" s="1"/>
  <c r="X982" i="6" s="1"/>
  <c r="P983" i="7"/>
  <c r="S983" i="7" s="1"/>
  <c r="R983" i="7"/>
  <c r="T983" i="7" s="1"/>
  <c r="V983" i="7" s="1"/>
  <c r="W983" i="7" s="1"/>
  <c r="X983" i="7" s="1"/>
  <c r="Q983" i="7"/>
  <c r="D981" i="5"/>
  <c r="C981" i="5"/>
  <c r="G981" i="6"/>
  <c r="M981" i="6"/>
  <c r="H981" i="7"/>
  <c r="K981" i="7" s="1"/>
  <c r="M981" i="7" s="1"/>
  <c r="N981" i="7" s="1"/>
  <c r="I981" i="7"/>
  <c r="C983" i="7"/>
  <c r="G983" i="7" s="1"/>
  <c r="D982" i="7"/>
  <c r="F982" i="7" s="1"/>
  <c r="E982" i="7"/>
  <c r="J981" i="6"/>
  <c r="N981" i="6"/>
  <c r="L981" i="6"/>
  <c r="F981" i="6"/>
  <c r="D981" i="6"/>
  <c r="K981" i="6"/>
  <c r="E981" i="6"/>
  <c r="C982" i="6"/>
  <c r="H981" i="6"/>
  <c r="I981" i="6"/>
  <c r="B983" i="6"/>
  <c r="O983" i="6" s="1"/>
  <c r="A984" i="6"/>
  <c r="A985" i="7"/>
  <c r="B984" i="7"/>
  <c r="O984" i="7" s="1"/>
  <c r="A983" i="5"/>
  <c r="B982" i="5"/>
  <c r="A980" i="2"/>
  <c r="B979" i="2"/>
  <c r="C979" i="2" s="1"/>
  <c r="D978" i="2"/>
  <c r="C982" i="5" l="1"/>
  <c r="D982" i="5"/>
  <c r="U982" i="6"/>
  <c r="G982" i="6"/>
  <c r="M982" i="6"/>
  <c r="N982" i="6" s="1"/>
  <c r="Q984" i="7"/>
  <c r="R984" i="7"/>
  <c r="T984" i="7" s="1"/>
  <c r="V984" i="7" s="1"/>
  <c r="W984" i="7" s="1"/>
  <c r="X984" i="7" s="1"/>
  <c r="P984" i="7"/>
  <c r="S984" i="7" s="1"/>
  <c r="E982" i="6"/>
  <c r="U983" i="7"/>
  <c r="R983" i="6"/>
  <c r="T983" i="6" s="1"/>
  <c r="V983" i="6" s="1"/>
  <c r="W983" i="6" s="1"/>
  <c r="X983" i="6" s="1"/>
  <c r="P983" i="6"/>
  <c r="S983" i="6" s="1"/>
  <c r="Q983" i="6"/>
  <c r="U983" i="6" s="1"/>
  <c r="L981" i="7"/>
  <c r="J981" i="7"/>
  <c r="H982" i="7"/>
  <c r="I982" i="7"/>
  <c r="C984" i="7"/>
  <c r="G984" i="7" s="1"/>
  <c r="D983" i="7"/>
  <c r="F983" i="7" s="1"/>
  <c r="E983" i="7"/>
  <c r="J982" i="6"/>
  <c r="L982" i="6"/>
  <c r="F982" i="6"/>
  <c r="D982" i="6"/>
  <c r="K982" i="6"/>
  <c r="H982" i="6"/>
  <c r="I982" i="6"/>
  <c r="C983" i="6"/>
  <c r="B984" i="6"/>
  <c r="O984" i="6" s="1"/>
  <c r="A985" i="6"/>
  <c r="A986" i="7"/>
  <c r="B985" i="7"/>
  <c r="O985" i="7" s="1"/>
  <c r="A984" i="5"/>
  <c r="B983" i="5"/>
  <c r="B980" i="2"/>
  <c r="C980" i="2" s="1"/>
  <c r="A981" i="2"/>
  <c r="D979" i="2"/>
  <c r="U984" i="7" l="1"/>
  <c r="P984" i="6"/>
  <c r="S984" i="6" s="1"/>
  <c r="R984" i="6"/>
  <c r="T984" i="6" s="1"/>
  <c r="V984" i="6" s="1"/>
  <c r="W984" i="6" s="1"/>
  <c r="X984" i="6" s="1"/>
  <c r="Q984" i="6"/>
  <c r="D983" i="5"/>
  <c r="C983" i="5"/>
  <c r="R985" i="7"/>
  <c r="Q985" i="7"/>
  <c r="T985" i="7" s="1"/>
  <c r="V985" i="7" s="1"/>
  <c r="W985" i="7" s="1"/>
  <c r="X985" i="7" s="1"/>
  <c r="P985" i="7"/>
  <c r="S985" i="7" s="1"/>
  <c r="U985" i="7" s="1"/>
  <c r="G983" i="6"/>
  <c r="M983" i="6"/>
  <c r="N983" i="6" s="1"/>
  <c r="H983" i="7"/>
  <c r="I983" i="7"/>
  <c r="K982" i="7"/>
  <c r="M982" i="7" s="1"/>
  <c r="N982" i="7" s="1"/>
  <c r="J982" i="7"/>
  <c r="L982" i="7"/>
  <c r="F984" i="7"/>
  <c r="I984" i="7" s="1"/>
  <c r="C985" i="7"/>
  <c r="G985" i="7" s="1"/>
  <c r="E984" i="7"/>
  <c r="D984" i="7"/>
  <c r="L983" i="6"/>
  <c r="F983" i="6"/>
  <c r="D983" i="6"/>
  <c r="K983" i="6"/>
  <c r="E983" i="6"/>
  <c r="H983" i="6"/>
  <c r="C984" i="6"/>
  <c r="I983" i="6"/>
  <c r="J983" i="6"/>
  <c r="B985" i="6"/>
  <c r="O985" i="6" s="1"/>
  <c r="A986" i="6"/>
  <c r="B986" i="7"/>
  <c r="O986" i="7" s="1"/>
  <c r="A987" i="7"/>
  <c r="A985" i="5"/>
  <c r="B984" i="5"/>
  <c r="B981" i="2"/>
  <c r="C981" i="2" s="1"/>
  <c r="A982" i="2"/>
  <c r="D980" i="2"/>
  <c r="D984" i="5" l="1"/>
  <c r="C984" i="5"/>
  <c r="G984" i="6"/>
  <c r="M984" i="6"/>
  <c r="N984" i="6" s="1"/>
  <c r="U984" i="6"/>
  <c r="P985" i="6"/>
  <c r="S985" i="6"/>
  <c r="U985" i="6" s="1"/>
  <c r="R985" i="6"/>
  <c r="Q985" i="6"/>
  <c r="T985" i="6"/>
  <c r="V985" i="6" s="1"/>
  <c r="W985" i="6" s="1"/>
  <c r="X985" i="6" s="1"/>
  <c r="R986" i="7"/>
  <c r="Q986" i="7"/>
  <c r="P986" i="7"/>
  <c r="S986" i="7" s="1"/>
  <c r="U986" i="7" s="1"/>
  <c r="T986" i="7"/>
  <c r="V986" i="7" s="1"/>
  <c r="W986" i="7" s="1"/>
  <c r="X986" i="7" s="1"/>
  <c r="H984" i="7"/>
  <c r="J983" i="7"/>
  <c r="K983" i="7"/>
  <c r="M983" i="7" s="1"/>
  <c r="N983" i="7" s="1"/>
  <c r="L983" i="7"/>
  <c r="C986" i="7"/>
  <c r="G986" i="7" s="1"/>
  <c r="D985" i="7"/>
  <c r="F985" i="7" s="1"/>
  <c r="E985" i="7"/>
  <c r="J984" i="6"/>
  <c r="E984" i="6"/>
  <c r="L984" i="6"/>
  <c r="F984" i="6"/>
  <c r="D984" i="6"/>
  <c r="K984" i="6"/>
  <c r="C985" i="6"/>
  <c r="H984" i="6"/>
  <c r="I984" i="6"/>
  <c r="B986" i="6"/>
  <c r="O986" i="6" s="1"/>
  <c r="A987" i="6"/>
  <c r="B987" i="7"/>
  <c r="O987" i="7" s="1"/>
  <c r="A988" i="7"/>
  <c r="A986" i="5"/>
  <c r="B985" i="5"/>
  <c r="A983" i="2"/>
  <c r="B982" i="2"/>
  <c r="C982" i="2" s="1"/>
  <c r="D981" i="2"/>
  <c r="C985" i="5" l="1"/>
  <c r="D985" i="5"/>
  <c r="G985" i="6"/>
  <c r="M985" i="6"/>
  <c r="J985" i="6"/>
  <c r="P986" i="6"/>
  <c r="S986" i="6" s="1"/>
  <c r="R986" i="6"/>
  <c r="U986" i="6" s="1"/>
  <c r="Q986" i="6"/>
  <c r="R987" i="7"/>
  <c r="T987" i="7" s="1"/>
  <c r="V987" i="7" s="1"/>
  <c r="W987" i="7" s="1"/>
  <c r="X987" i="7" s="1"/>
  <c r="P987" i="7"/>
  <c r="S987" i="7" s="1"/>
  <c r="U987" i="7" s="1"/>
  <c r="Q987" i="7"/>
  <c r="H985" i="7"/>
  <c r="L985" i="7" s="1"/>
  <c r="J985" i="7"/>
  <c r="K985" i="7"/>
  <c r="M985" i="7" s="1"/>
  <c r="N985" i="7" s="1"/>
  <c r="I985" i="7"/>
  <c r="K984" i="7"/>
  <c r="M984" i="7" s="1"/>
  <c r="N984" i="7" s="1"/>
  <c r="J984" i="7"/>
  <c r="L984" i="7"/>
  <c r="C987" i="7"/>
  <c r="G987" i="7" s="1"/>
  <c r="D986" i="7"/>
  <c r="F986" i="7" s="1"/>
  <c r="E986" i="7"/>
  <c r="E985" i="6"/>
  <c r="H985" i="6"/>
  <c r="N985" i="6"/>
  <c r="I985" i="6"/>
  <c r="L985" i="6"/>
  <c r="F985" i="6"/>
  <c r="D985" i="6"/>
  <c r="K985" i="6"/>
  <c r="C986" i="6"/>
  <c r="B987" i="6"/>
  <c r="O987" i="6" s="1"/>
  <c r="A988" i="6"/>
  <c r="A989" i="7"/>
  <c r="B988" i="7"/>
  <c r="O988" i="7" s="1"/>
  <c r="A987" i="5"/>
  <c r="B986" i="5"/>
  <c r="D982" i="2"/>
  <c r="B983" i="2"/>
  <c r="C983" i="2" s="1"/>
  <c r="A984" i="2"/>
  <c r="P987" i="6" l="1"/>
  <c r="S987" i="6" s="1"/>
  <c r="R987" i="6"/>
  <c r="T987" i="6" s="1"/>
  <c r="V987" i="6" s="1"/>
  <c r="W987" i="6" s="1"/>
  <c r="X987" i="6" s="1"/>
  <c r="Q987" i="6"/>
  <c r="U987" i="6"/>
  <c r="P988" i="7"/>
  <c r="S988" i="7" s="1"/>
  <c r="R988" i="7"/>
  <c r="T988" i="7" s="1"/>
  <c r="V988" i="7" s="1"/>
  <c r="W988" i="7" s="1"/>
  <c r="X988" i="7" s="1"/>
  <c r="Q988" i="7"/>
  <c r="T986" i="6"/>
  <c r="V986" i="6" s="1"/>
  <c r="W986" i="6" s="1"/>
  <c r="X986" i="6" s="1"/>
  <c r="D986" i="5"/>
  <c r="C986" i="5"/>
  <c r="G986" i="6"/>
  <c r="M986" i="6"/>
  <c r="I986" i="7"/>
  <c r="H986" i="7"/>
  <c r="L986" i="7"/>
  <c r="C988" i="7"/>
  <c r="G988" i="7" s="1"/>
  <c r="D987" i="7"/>
  <c r="F987" i="7" s="1"/>
  <c r="E987" i="7"/>
  <c r="J986" i="6"/>
  <c r="N986" i="6"/>
  <c r="H986" i="6"/>
  <c r="E986" i="6"/>
  <c r="L986" i="6"/>
  <c r="F986" i="6"/>
  <c r="D986" i="6"/>
  <c r="K986" i="6"/>
  <c r="I986" i="6"/>
  <c r="C987" i="6"/>
  <c r="B988" i="6"/>
  <c r="O988" i="6" s="1"/>
  <c r="A989" i="6"/>
  <c r="A990" i="7"/>
  <c r="B989" i="7"/>
  <c r="O989" i="7" s="1"/>
  <c r="A988" i="5"/>
  <c r="B987" i="5"/>
  <c r="D983" i="2"/>
  <c r="A985" i="2"/>
  <c r="B984" i="2"/>
  <c r="C984" i="2" s="1"/>
  <c r="R988" i="6" l="1"/>
  <c r="Q988" i="6"/>
  <c r="T988" i="6" s="1"/>
  <c r="V988" i="6" s="1"/>
  <c r="W988" i="6" s="1"/>
  <c r="X988" i="6" s="1"/>
  <c r="P988" i="6"/>
  <c r="S988" i="6" s="1"/>
  <c r="U988" i="6" s="1"/>
  <c r="G987" i="6"/>
  <c r="M987" i="6"/>
  <c r="U988" i="7"/>
  <c r="R989" i="7"/>
  <c r="P989" i="7"/>
  <c r="S989" i="7" s="1"/>
  <c r="Q989" i="7"/>
  <c r="T989" i="7" s="1"/>
  <c r="V989" i="7" s="1"/>
  <c r="W989" i="7" s="1"/>
  <c r="X989" i="7" s="1"/>
  <c r="U989" i="7"/>
  <c r="D987" i="5"/>
  <c r="C987" i="5"/>
  <c r="H987" i="7"/>
  <c r="I987" i="7"/>
  <c r="J986" i="7"/>
  <c r="K986" i="7"/>
  <c r="M986" i="7" s="1"/>
  <c r="N986" i="7" s="1"/>
  <c r="L987" i="7"/>
  <c r="C989" i="7"/>
  <c r="G989" i="7" s="1"/>
  <c r="E988" i="7"/>
  <c r="D988" i="7"/>
  <c r="F988" i="7" s="1"/>
  <c r="H987" i="6"/>
  <c r="N987" i="6"/>
  <c r="L987" i="6"/>
  <c r="F987" i="6"/>
  <c r="D987" i="6"/>
  <c r="K987" i="6"/>
  <c r="E987" i="6"/>
  <c r="J987" i="6"/>
  <c r="I987" i="6"/>
  <c r="C988" i="6"/>
  <c r="B989" i="6"/>
  <c r="O989" i="6" s="1"/>
  <c r="A990" i="6"/>
  <c r="B990" i="7"/>
  <c r="O990" i="7" s="1"/>
  <c r="A991" i="7"/>
  <c r="A989" i="5"/>
  <c r="B988" i="5"/>
  <c r="B985" i="2"/>
  <c r="C985" i="2" s="1"/>
  <c r="A986" i="2"/>
  <c r="D984" i="2"/>
  <c r="R990" i="7" l="1"/>
  <c r="P990" i="7"/>
  <c r="S990" i="7" s="1"/>
  <c r="Q990" i="7"/>
  <c r="U990" i="7" s="1"/>
  <c r="T990" i="7"/>
  <c r="V990" i="7" s="1"/>
  <c r="W990" i="7" s="1"/>
  <c r="X990" i="7" s="1"/>
  <c r="Q989" i="6"/>
  <c r="P989" i="6"/>
  <c r="S989" i="6" s="1"/>
  <c r="R989" i="6"/>
  <c r="U989" i="6" s="1"/>
  <c r="C988" i="5"/>
  <c r="D988" i="5"/>
  <c r="G988" i="6"/>
  <c r="M988" i="6"/>
  <c r="N988" i="6" s="1"/>
  <c r="I988" i="7"/>
  <c r="H988" i="7"/>
  <c r="L988" i="7"/>
  <c r="J987" i="7"/>
  <c r="K987" i="7"/>
  <c r="M987" i="7" s="1"/>
  <c r="N987" i="7" s="1"/>
  <c r="D989" i="7"/>
  <c r="F989" i="7" s="1"/>
  <c r="E989" i="7"/>
  <c r="C990" i="7"/>
  <c r="G990" i="7" s="1"/>
  <c r="E988" i="6"/>
  <c r="J988" i="6"/>
  <c r="L988" i="6"/>
  <c r="F988" i="6"/>
  <c r="D988" i="6"/>
  <c r="K988" i="6"/>
  <c r="H988" i="6"/>
  <c r="I988" i="6"/>
  <c r="C989" i="6"/>
  <c r="B990" i="6"/>
  <c r="O990" i="6" s="1"/>
  <c r="A991" i="6"/>
  <c r="B991" i="7"/>
  <c r="O991" i="7" s="1"/>
  <c r="A992" i="7"/>
  <c r="A990" i="5"/>
  <c r="B989" i="5"/>
  <c r="D985" i="2"/>
  <c r="B986" i="2"/>
  <c r="C986" i="2" s="1"/>
  <c r="A987" i="2"/>
  <c r="G989" i="6" l="1"/>
  <c r="M989" i="6"/>
  <c r="N989" i="6" s="1"/>
  <c r="R991" i="7"/>
  <c r="U991" i="7" s="1"/>
  <c r="P991" i="7"/>
  <c r="S991" i="7" s="1"/>
  <c r="Q991" i="7"/>
  <c r="T991" i="7"/>
  <c r="V991" i="7" s="1"/>
  <c r="W991" i="7" s="1"/>
  <c r="X991" i="7" s="1"/>
  <c r="D989" i="5"/>
  <c r="C989" i="5"/>
  <c r="T989" i="6"/>
  <c r="V989" i="6" s="1"/>
  <c r="W989" i="6" s="1"/>
  <c r="X989" i="6" s="1"/>
  <c r="P990" i="6"/>
  <c r="S990" i="6" s="1"/>
  <c r="T990" i="6" s="1"/>
  <c r="V990" i="6" s="1"/>
  <c r="W990" i="6" s="1"/>
  <c r="X990" i="6" s="1"/>
  <c r="R990" i="6"/>
  <c r="Q990" i="6"/>
  <c r="U990" i="6"/>
  <c r="I989" i="7"/>
  <c r="H989" i="7"/>
  <c r="J988" i="7"/>
  <c r="K988" i="7"/>
  <c r="M988" i="7" s="1"/>
  <c r="N988" i="7" s="1"/>
  <c r="C991" i="7"/>
  <c r="G991" i="7" s="1"/>
  <c r="D990" i="7"/>
  <c r="F990" i="7" s="1"/>
  <c r="E990" i="7"/>
  <c r="H989" i="6"/>
  <c r="L989" i="6"/>
  <c r="F989" i="6"/>
  <c r="D989" i="6"/>
  <c r="K989" i="6"/>
  <c r="I989" i="6"/>
  <c r="E989" i="6"/>
  <c r="J989" i="6"/>
  <c r="C990" i="6"/>
  <c r="B991" i="6"/>
  <c r="O991" i="6" s="1"/>
  <c r="A992" i="6"/>
  <c r="A993" i="7"/>
  <c r="B992" i="7"/>
  <c r="O992" i="7" s="1"/>
  <c r="A991" i="5"/>
  <c r="B990" i="5"/>
  <c r="B987" i="2"/>
  <c r="C987" i="2" s="1"/>
  <c r="A988" i="2"/>
  <c r="D986" i="2"/>
  <c r="P992" i="7" l="1"/>
  <c r="R992" i="7"/>
  <c r="T992" i="7" s="1"/>
  <c r="V992" i="7" s="1"/>
  <c r="W992" i="7" s="1"/>
  <c r="X992" i="7" s="1"/>
  <c r="Q992" i="7"/>
  <c r="S992" i="7"/>
  <c r="U992" i="7" s="1"/>
  <c r="N990" i="6"/>
  <c r="G990" i="6"/>
  <c r="M990" i="6"/>
  <c r="D990" i="5"/>
  <c r="C990" i="5"/>
  <c r="Q991" i="6"/>
  <c r="P991" i="6"/>
  <c r="S991" i="6" s="1"/>
  <c r="T991" i="6" s="1"/>
  <c r="V991" i="6" s="1"/>
  <c r="W991" i="6" s="1"/>
  <c r="X991" i="6" s="1"/>
  <c r="R991" i="6"/>
  <c r="U991" i="6" s="1"/>
  <c r="H990" i="7"/>
  <c r="L990" i="7" s="1"/>
  <c r="K990" i="7"/>
  <c r="M990" i="7" s="1"/>
  <c r="N990" i="7" s="1"/>
  <c r="I990" i="7"/>
  <c r="K989" i="7"/>
  <c r="M989" i="7" s="1"/>
  <c r="N989" i="7" s="1"/>
  <c r="J989" i="7"/>
  <c r="L989" i="7"/>
  <c r="E991" i="7"/>
  <c r="D991" i="7"/>
  <c r="F991" i="7" s="1"/>
  <c r="C992" i="7"/>
  <c r="G992" i="7" s="1"/>
  <c r="J990" i="6"/>
  <c r="E990" i="6"/>
  <c r="H990" i="6"/>
  <c r="L990" i="6"/>
  <c r="F990" i="6"/>
  <c r="D990" i="6"/>
  <c r="K990" i="6"/>
  <c r="I990" i="6"/>
  <c r="C991" i="6"/>
  <c r="B992" i="6"/>
  <c r="O992" i="6" s="1"/>
  <c r="A993" i="6"/>
  <c r="A994" i="7"/>
  <c r="B993" i="7"/>
  <c r="O993" i="7" s="1"/>
  <c r="A992" i="5"/>
  <c r="B991" i="5"/>
  <c r="B988" i="2"/>
  <c r="C988" i="2" s="1"/>
  <c r="A989" i="2"/>
  <c r="D987" i="2"/>
  <c r="D991" i="5" l="1"/>
  <c r="C991" i="5"/>
  <c r="Q992" i="6"/>
  <c r="U992" i="6" s="1"/>
  <c r="P992" i="6"/>
  <c r="S992" i="6" s="1"/>
  <c r="T992" i="6" s="1"/>
  <c r="V992" i="6" s="1"/>
  <c r="W992" i="6" s="1"/>
  <c r="X992" i="6" s="1"/>
  <c r="R992" i="6"/>
  <c r="R993" i="7"/>
  <c r="U993" i="7" s="1"/>
  <c r="Q993" i="7"/>
  <c r="P993" i="7"/>
  <c r="S993" i="7" s="1"/>
  <c r="T993" i="7"/>
  <c r="V993" i="7" s="1"/>
  <c r="W993" i="7" s="1"/>
  <c r="X993" i="7" s="1"/>
  <c r="G991" i="6"/>
  <c r="M991" i="6"/>
  <c r="N991" i="6" s="1"/>
  <c r="J990" i="7"/>
  <c r="I991" i="7"/>
  <c r="H991" i="7"/>
  <c r="L991" i="7"/>
  <c r="C993" i="7"/>
  <c r="G993" i="7" s="1"/>
  <c r="D992" i="7"/>
  <c r="F992" i="7" s="1"/>
  <c r="E992" i="7"/>
  <c r="E991" i="6"/>
  <c r="H991" i="6"/>
  <c r="L991" i="6"/>
  <c r="F991" i="6"/>
  <c r="D991" i="6"/>
  <c r="K991" i="6"/>
  <c r="I991" i="6"/>
  <c r="J991" i="6"/>
  <c r="C992" i="6"/>
  <c r="B993" i="6"/>
  <c r="O993" i="6" s="1"/>
  <c r="A994" i="6"/>
  <c r="B994" i="7"/>
  <c r="O994" i="7" s="1"/>
  <c r="A995" i="7"/>
  <c r="A993" i="5"/>
  <c r="B992" i="5"/>
  <c r="B989" i="2"/>
  <c r="C989" i="2" s="1"/>
  <c r="A990" i="2"/>
  <c r="D988" i="2"/>
  <c r="R993" i="6" l="1"/>
  <c r="Q993" i="6"/>
  <c r="P993" i="6"/>
  <c r="S993" i="6" s="1"/>
  <c r="J992" i="6"/>
  <c r="G992" i="6"/>
  <c r="M992" i="6"/>
  <c r="Q994" i="7"/>
  <c r="P994" i="7"/>
  <c r="S994" i="7" s="1"/>
  <c r="R994" i="7"/>
  <c r="T994" i="7" s="1"/>
  <c r="V994" i="7" s="1"/>
  <c r="W994" i="7" s="1"/>
  <c r="X994" i="7" s="1"/>
  <c r="D992" i="5"/>
  <c r="C992" i="5"/>
  <c r="H992" i="7"/>
  <c r="I992" i="7"/>
  <c r="K992" i="7"/>
  <c r="M992" i="7" s="1"/>
  <c r="N992" i="7" s="1"/>
  <c r="J992" i="7"/>
  <c r="L992" i="7"/>
  <c r="K991" i="7"/>
  <c r="M991" i="7" s="1"/>
  <c r="N991" i="7" s="1"/>
  <c r="J991" i="7"/>
  <c r="F993" i="7"/>
  <c r="C994" i="7"/>
  <c r="G994" i="7" s="1"/>
  <c r="D993" i="7"/>
  <c r="E993" i="7"/>
  <c r="H992" i="6"/>
  <c r="I992" i="6"/>
  <c r="N992" i="6"/>
  <c r="L992" i="6"/>
  <c r="F992" i="6"/>
  <c r="D992" i="6"/>
  <c r="K992" i="6"/>
  <c r="E992" i="6"/>
  <c r="C993" i="6"/>
  <c r="B994" i="6"/>
  <c r="O994" i="6" s="1"/>
  <c r="A995" i="6"/>
  <c r="B995" i="7"/>
  <c r="O995" i="7" s="1"/>
  <c r="A996" i="7"/>
  <c r="A994" i="5"/>
  <c r="B993" i="5"/>
  <c r="A991" i="2"/>
  <c r="B990" i="2"/>
  <c r="C990" i="2" s="1"/>
  <c r="D989" i="2"/>
  <c r="T993" i="6" l="1"/>
  <c r="V993" i="6" s="1"/>
  <c r="W993" i="6" s="1"/>
  <c r="X993" i="6" s="1"/>
  <c r="U993" i="6"/>
  <c r="R995" i="7"/>
  <c r="U995" i="7" s="1"/>
  <c r="Q995" i="7"/>
  <c r="P995" i="7"/>
  <c r="S995" i="7" s="1"/>
  <c r="T995" i="7" s="1"/>
  <c r="V995" i="7" s="1"/>
  <c r="W995" i="7" s="1"/>
  <c r="X995" i="7" s="1"/>
  <c r="N993" i="6"/>
  <c r="G993" i="6"/>
  <c r="M993" i="6"/>
  <c r="D993" i="5"/>
  <c r="C993" i="5"/>
  <c r="U994" i="7"/>
  <c r="R994" i="6"/>
  <c r="Q994" i="6"/>
  <c r="T994" i="6" s="1"/>
  <c r="V994" i="6" s="1"/>
  <c r="W994" i="6" s="1"/>
  <c r="X994" i="6" s="1"/>
  <c r="P994" i="6"/>
  <c r="S994" i="6" s="1"/>
  <c r="U994" i="6" s="1"/>
  <c r="H993" i="7"/>
  <c r="K993" i="7" s="1"/>
  <c r="M993" i="7" s="1"/>
  <c r="N993" i="7" s="1"/>
  <c r="I993" i="7"/>
  <c r="J993" i="7"/>
  <c r="L993" i="7"/>
  <c r="C995" i="7"/>
  <c r="G995" i="7" s="1"/>
  <c r="D994" i="7"/>
  <c r="F994" i="7" s="1"/>
  <c r="E994" i="7"/>
  <c r="L993" i="6"/>
  <c r="F993" i="6"/>
  <c r="D993" i="6"/>
  <c r="K993" i="6"/>
  <c r="E993" i="6"/>
  <c r="H993" i="6"/>
  <c r="I993" i="6"/>
  <c r="J993" i="6"/>
  <c r="C994" i="6"/>
  <c r="B995" i="6"/>
  <c r="O995" i="6" s="1"/>
  <c r="A996" i="6"/>
  <c r="A997" i="7"/>
  <c r="B996" i="7"/>
  <c r="O996" i="7" s="1"/>
  <c r="A995" i="5"/>
  <c r="B994" i="5"/>
  <c r="D990" i="2"/>
  <c r="A992" i="2"/>
  <c r="B991" i="2"/>
  <c r="C991" i="2" s="1"/>
  <c r="D994" i="5" l="1"/>
  <c r="C994" i="5"/>
  <c r="Q995" i="6"/>
  <c r="U995" i="6" s="1"/>
  <c r="P995" i="6"/>
  <c r="S995" i="6" s="1"/>
  <c r="T995" i="6" s="1"/>
  <c r="V995" i="6" s="1"/>
  <c r="W995" i="6" s="1"/>
  <c r="X995" i="6" s="1"/>
  <c r="R995" i="6"/>
  <c r="P996" i="7"/>
  <c r="S996" i="7" s="1"/>
  <c r="T996" i="7" s="1"/>
  <c r="V996" i="7" s="1"/>
  <c r="W996" i="7" s="1"/>
  <c r="X996" i="7" s="1"/>
  <c r="R996" i="7"/>
  <c r="Q996" i="7"/>
  <c r="U996" i="7"/>
  <c r="G994" i="6"/>
  <c r="M994" i="6"/>
  <c r="N994" i="6" s="1"/>
  <c r="I994" i="7"/>
  <c r="H994" i="7"/>
  <c r="L994" i="7"/>
  <c r="C996" i="7"/>
  <c r="G996" i="7" s="1"/>
  <c r="D995" i="7"/>
  <c r="F995" i="7" s="1"/>
  <c r="E995" i="7"/>
  <c r="H994" i="6"/>
  <c r="E994" i="6"/>
  <c r="L994" i="6"/>
  <c r="F994" i="6"/>
  <c r="D994" i="6"/>
  <c r="K994" i="6"/>
  <c r="I994" i="6"/>
  <c r="J994" i="6"/>
  <c r="C995" i="6"/>
  <c r="B996" i="6"/>
  <c r="O996" i="6" s="1"/>
  <c r="A997" i="6"/>
  <c r="A998" i="7"/>
  <c r="B997" i="7"/>
  <c r="O997" i="7" s="1"/>
  <c r="A996" i="5"/>
  <c r="B995" i="5"/>
  <c r="B992" i="2"/>
  <c r="C992" i="2" s="1"/>
  <c r="A993" i="2"/>
  <c r="D991" i="2"/>
  <c r="C995" i="5" l="1"/>
  <c r="D995" i="5"/>
  <c r="R997" i="7"/>
  <c r="U997" i="7" s="1"/>
  <c r="Q997" i="7"/>
  <c r="P997" i="7"/>
  <c r="S997" i="7" s="1"/>
  <c r="T997" i="7"/>
  <c r="V997" i="7" s="1"/>
  <c r="W997" i="7" s="1"/>
  <c r="X997" i="7" s="1"/>
  <c r="G995" i="6"/>
  <c r="M995" i="6"/>
  <c r="R996" i="6"/>
  <c r="T996" i="6" s="1"/>
  <c r="V996" i="6" s="1"/>
  <c r="W996" i="6" s="1"/>
  <c r="X996" i="6" s="1"/>
  <c r="Q996" i="6"/>
  <c r="U996" i="6" s="1"/>
  <c r="P996" i="6"/>
  <c r="S996" i="6" s="1"/>
  <c r="I995" i="7"/>
  <c r="H995" i="7"/>
  <c r="J994" i="7"/>
  <c r="K994" i="7"/>
  <c r="M994" i="7" s="1"/>
  <c r="N994" i="7" s="1"/>
  <c r="C997" i="7"/>
  <c r="G997" i="7" s="1"/>
  <c r="D996" i="7"/>
  <c r="E996" i="7"/>
  <c r="E995" i="6"/>
  <c r="I995" i="6"/>
  <c r="J995" i="6"/>
  <c r="N995" i="6"/>
  <c r="H995" i="6"/>
  <c r="L995" i="6"/>
  <c r="F995" i="6"/>
  <c r="D995" i="6"/>
  <c r="K995" i="6"/>
  <c r="C996" i="6"/>
  <c r="B997" i="6"/>
  <c r="O997" i="6" s="1"/>
  <c r="A998" i="6"/>
  <c r="B998" i="7"/>
  <c r="O998" i="7" s="1"/>
  <c r="A999" i="7"/>
  <c r="A997" i="5"/>
  <c r="B996" i="5"/>
  <c r="B993" i="2"/>
  <c r="C993" i="2" s="1"/>
  <c r="A994" i="2"/>
  <c r="D992" i="2"/>
  <c r="P997" i="6" l="1"/>
  <c r="S997" i="6" s="1"/>
  <c r="R997" i="6"/>
  <c r="U997" i="6" s="1"/>
  <c r="Q997" i="6"/>
  <c r="T997" i="6"/>
  <c r="V997" i="6" s="1"/>
  <c r="W997" i="6" s="1"/>
  <c r="X997" i="6" s="1"/>
  <c r="P998" i="7"/>
  <c r="S998" i="7" s="1"/>
  <c r="R998" i="7"/>
  <c r="T998" i="7" s="1"/>
  <c r="V998" i="7" s="1"/>
  <c r="W998" i="7" s="1"/>
  <c r="X998" i="7" s="1"/>
  <c r="Q998" i="7"/>
  <c r="U998" i="7" s="1"/>
  <c r="N996" i="6"/>
  <c r="G996" i="6"/>
  <c r="M996" i="6"/>
  <c r="D996" i="5"/>
  <c r="C996" i="5"/>
  <c r="F996" i="7"/>
  <c r="J995" i="7"/>
  <c r="L995" i="7"/>
  <c r="K995" i="7"/>
  <c r="M995" i="7" s="1"/>
  <c r="N995" i="7" s="1"/>
  <c r="C998" i="7"/>
  <c r="G998" i="7" s="1"/>
  <c r="D997" i="7"/>
  <c r="F997" i="7" s="1"/>
  <c r="E997" i="7"/>
  <c r="L996" i="6"/>
  <c r="F996" i="6"/>
  <c r="D996" i="6"/>
  <c r="K996" i="6"/>
  <c r="E996" i="6"/>
  <c r="I996" i="6"/>
  <c r="J996" i="6"/>
  <c r="H996" i="6"/>
  <c r="C997" i="6"/>
  <c r="A999" i="6"/>
  <c r="B998" i="6"/>
  <c r="O998" i="6" s="1"/>
  <c r="B999" i="7"/>
  <c r="O999" i="7" s="1"/>
  <c r="A1000" i="7"/>
  <c r="A998" i="5"/>
  <c r="B997" i="5"/>
  <c r="A995" i="2"/>
  <c r="B994" i="2"/>
  <c r="C994" i="2" s="1"/>
  <c r="D993" i="2"/>
  <c r="R999" i="7" l="1"/>
  <c r="Q999" i="7"/>
  <c r="P999" i="7"/>
  <c r="S999" i="7" s="1"/>
  <c r="T999" i="7" s="1"/>
  <c r="V999" i="7" s="1"/>
  <c r="W999" i="7" s="1"/>
  <c r="X999" i="7" s="1"/>
  <c r="G997" i="6"/>
  <c r="M997" i="6"/>
  <c r="N997" i="6" s="1"/>
  <c r="D997" i="5"/>
  <c r="C997" i="5"/>
  <c r="R998" i="6"/>
  <c r="T998" i="6" s="1"/>
  <c r="V998" i="6" s="1"/>
  <c r="W998" i="6" s="1"/>
  <c r="X998" i="6" s="1"/>
  <c r="Q998" i="6"/>
  <c r="P998" i="6"/>
  <c r="S998" i="6" s="1"/>
  <c r="H997" i="7"/>
  <c r="J997" i="7" s="1"/>
  <c r="L997" i="7"/>
  <c r="K997" i="7"/>
  <c r="M997" i="7" s="1"/>
  <c r="N997" i="7" s="1"/>
  <c r="I997" i="7"/>
  <c r="H996" i="7"/>
  <c r="I996" i="7"/>
  <c r="D998" i="7"/>
  <c r="F998" i="7" s="1"/>
  <c r="E998" i="7"/>
  <c r="C999" i="7"/>
  <c r="G999" i="7" s="1"/>
  <c r="H997" i="6"/>
  <c r="E997" i="6"/>
  <c r="L997" i="6"/>
  <c r="F997" i="6"/>
  <c r="D997" i="6"/>
  <c r="K997" i="6"/>
  <c r="I997" i="6"/>
  <c r="J997" i="6"/>
  <c r="C998" i="6"/>
  <c r="B999" i="6"/>
  <c r="O999" i="6" s="1"/>
  <c r="A1000" i="6"/>
  <c r="A1001" i="7"/>
  <c r="B1000" i="7"/>
  <c r="O1000" i="7" s="1"/>
  <c r="A999" i="5"/>
  <c r="B998" i="5"/>
  <c r="D994" i="2"/>
  <c r="A996" i="2"/>
  <c r="B995" i="2"/>
  <c r="C995" i="2" s="1"/>
  <c r="U999" i="7" l="1"/>
  <c r="D998" i="5"/>
  <c r="C998" i="5"/>
  <c r="R999" i="6"/>
  <c r="U999" i="6" s="1"/>
  <c r="P999" i="6"/>
  <c r="S999" i="6" s="1"/>
  <c r="Q999" i="6"/>
  <c r="U998" i="6"/>
  <c r="R1000" i="7"/>
  <c r="Q1000" i="7"/>
  <c r="P1000" i="7"/>
  <c r="S1000" i="7" s="1"/>
  <c r="T1000" i="7" s="1"/>
  <c r="V1000" i="7" s="1"/>
  <c r="W1000" i="7" s="1"/>
  <c r="X1000" i="7" s="1"/>
  <c r="U1000" i="7"/>
  <c r="G998" i="6"/>
  <c r="M998" i="6"/>
  <c r="N998" i="6" s="1"/>
  <c r="H998" i="7"/>
  <c r="I998" i="7"/>
  <c r="L998" i="7"/>
  <c r="J996" i="7"/>
  <c r="K996" i="7"/>
  <c r="M996" i="7" s="1"/>
  <c r="N996" i="7" s="1"/>
  <c r="L996" i="7"/>
  <c r="F999" i="7"/>
  <c r="I999" i="7" s="1"/>
  <c r="E999" i="7"/>
  <c r="D999" i="7"/>
  <c r="C1000" i="7"/>
  <c r="G1000" i="7" s="1"/>
  <c r="L998" i="6"/>
  <c r="F998" i="6"/>
  <c r="D998" i="6"/>
  <c r="K998" i="6"/>
  <c r="I998" i="6"/>
  <c r="H998" i="6"/>
  <c r="J998" i="6"/>
  <c r="E998" i="6"/>
  <c r="C999" i="6"/>
  <c r="B1000" i="6"/>
  <c r="O1000" i="6" s="1"/>
  <c r="A1001" i="6"/>
  <c r="A1002" i="7"/>
  <c r="B1001" i="7"/>
  <c r="O1001" i="7" s="1"/>
  <c r="A1000" i="5"/>
  <c r="B999" i="5"/>
  <c r="A997" i="2"/>
  <c r="B996" i="2"/>
  <c r="C996" i="2" s="1"/>
  <c r="D995" i="2"/>
  <c r="Q1001" i="7" l="1"/>
  <c r="R1001" i="7"/>
  <c r="U1001" i="7" s="1"/>
  <c r="P1001" i="7"/>
  <c r="S1001" i="7" s="1"/>
  <c r="T1001" i="7" s="1"/>
  <c r="V1001" i="7" s="1"/>
  <c r="W1001" i="7" s="1"/>
  <c r="X1001" i="7" s="1"/>
  <c r="R1000" i="6"/>
  <c r="T1000" i="6" s="1"/>
  <c r="V1000" i="6" s="1"/>
  <c r="W1000" i="6" s="1"/>
  <c r="X1000" i="6" s="1"/>
  <c r="Q1000" i="6"/>
  <c r="U1000" i="6" s="1"/>
  <c r="P1000" i="6"/>
  <c r="S1000" i="6" s="1"/>
  <c r="N999" i="6"/>
  <c r="G999" i="6"/>
  <c r="M999" i="6"/>
  <c r="D999" i="5"/>
  <c r="C999" i="5"/>
  <c r="T999" i="6"/>
  <c r="V999" i="6" s="1"/>
  <c r="W999" i="6" s="1"/>
  <c r="X999" i="6" s="1"/>
  <c r="H999" i="7"/>
  <c r="K998" i="7"/>
  <c r="M998" i="7" s="1"/>
  <c r="N998" i="7" s="1"/>
  <c r="J998" i="7"/>
  <c r="D1000" i="7"/>
  <c r="F1000" i="7" s="1"/>
  <c r="E1000" i="7"/>
  <c r="C1001" i="7"/>
  <c r="G1001" i="7" s="1"/>
  <c r="E999" i="6"/>
  <c r="L999" i="6"/>
  <c r="F999" i="6"/>
  <c r="D999" i="6"/>
  <c r="K999" i="6"/>
  <c r="H999" i="6"/>
  <c r="I999" i="6"/>
  <c r="J999" i="6"/>
  <c r="C1000" i="6"/>
  <c r="B1001" i="6"/>
  <c r="O1001" i="6" s="1"/>
  <c r="A1002" i="6"/>
  <c r="B1002" i="7"/>
  <c r="O1002" i="7" s="1"/>
  <c r="A1003" i="7"/>
  <c r="B1003" i="7" s="1"/>
  <c r="O1003" i="7" s="1"/>
  <c r="A1001" i="5"/>
  <c r="B1000" i="5"/>
  <c r="D996" i="2"/>
  <c r="B997" i="2"/>
  <c r="C997" i="2" s="1"/>
  <c r="A998" i="2"/>
  <c r="P1003" i="7" l="1"/>
  <c r="S1003" i="7" s="1"/>
  <c r="Q1003" i="7"/>
  <c r="R1003" i="7"/>
  <c r="T1003" i="7" s="1"/>
  <c r="V1003" i="7" s="1"/>
  <c r="W1003" i="7" s="1"/>
  <c r="X1003" i="7" s="1"/>
  <c r="U1003" i="7"/>
  <c r="G1000" i="6"/>
  <c r="M1000" i="6"/>
  <c r="N1000" i="6" s="1"/>
  <c r="R1001" i="6"/>
  <c r="Q1001" i="6"/>
  <c r="P1001" i="6"/>
  <c r="S1001" i="6"/>
  <c r="U1001" i="6" s="1"/>
  <c r="R1002" i="7"/>
  <c r="Q1002" i="7"/>
  <c r="T1002" i="7" s="1"/>
  <c r="V1002" i="7" s="1"/>
  <c r="W1002" i="7" s="1"/>
  <c r="X1002" i="7" s="1"/>
  <c r="P1002" i="7"/>
  <c r="S1002" i="7" s="1"/>
  <c r="D1000" i="5"/>
  <c r="C1000" i="5"/>
  <c r="I1000" i="7"/>
  <c r="H1000" i="7"/>
  <c r="K1000" i="7" s="1"/>
  <c r="M1000" i="7" s="1"/>
  <c r="N1000" i="7" s="1"/>
  <c r="J1000" i="7"/>
  <c r="L1000" i="7"/>
  <c r="K999" i="7"/>
  <c r="M999" i="7" s="1"/>
  <c r="N999" i="7" s="1"/>
  <c r="J999" i="7"/>
  <c r="L999" i="7"/>
  <c r="C1003" i="7"/>
  <c r="G1003" i="7" s="1"/>
  <c r="C1002" i="7"/>
  <c r="G1002" i="7" s="1"/>
  <c r="E1001" i="7"/>
  <c r="D1001" i="7"/>
  <c r="F1001" i="7" s="1"/>
  <c r="H1000" i="6"/>
  <c r="I1000" i="6"/>
  <c r="L1000" i="6"/>
  <c r="F1000" i="6"/>
  <c r="D1000" i="6"/>
  <c r="K1000" i="6"/>
  <c r="E1000" i="6"/>
  <c r="J1000" i="6"/>
  <c r="C1001" i="6"/>
  <c r="B1002" i="6"/>
  <c r="O1002" i="6" s="1"/>
  <c r="A1003" i="6"/>
  <c r="B1003" i="6" s="1"/>
  <c r="O1003" i="6" s="1"/>
  <c r="AL13" i="7"/>
  <c r="AB21" i="7"/>
  <c r="AL16" i="7"/>
  <c r="A1002" i="5"/>
  <c r="B1002" i="5" s="1"/>
  <c r="B1001" i="5"/>
  <c r="A999" i="2"/>
  <c r="B998" i="2"/>
  <c r="C998" i="2" s="1"/>
  <c r="D997" i="2"/>
  <c r="C1001" i="5" l="1"/>
  <c r="D1001" i="5"/>
  <c r="N1001" i="6"/>
  <c r="G1001" i="6"/>
  <c r="M1001" i="6"/>
  <c r="C1002" i="5"/>
  <c r="D1002" i="5"/>
  <c r="P1003" i="6"/>
  <c r="S1003" i="6" s="1"/>
  <c r="U1003" i="6" s="1"/>
  <c r="R1003" i="6"/>
  <c r="Q1003" i="6"/>
  <c r="T1003" i="6"/>
  <c r="V1003" i="6" s="1"/>
  <c r="W1003" i="6" s="1"/>
  <c r="X1003" i="6" s="1"/>
  <c r="U1002" i="7"/>
  <c r="P1002" i="6"/>
  <c r="S1002" i="6" s="1"/>
  <c r="R1002" i="6"/>
  <c r="T1002" i="6" s="1"/>
  <c r="V1002" i="6" s="1"/>
  <c r="W1002" i="6" s="1"/>
  <c r="X1002" i="6" s="1"/>
  <c r="Q1002" i="6"/>
  <c r="T1001" i="6"/>
  <c r="V1001" i="6" s="1"/>
  <c r="W1001" i="6" s="1"/>
  <c r="X1001" i="6" s="1"/>
  <c r="I1001" i="7"/>
  <c r="H1001" i="7"/>
  <c r="D1002" i="7"/>
  <c r="F1002" i="7" s="1"/>
  <c r="E1002" i="7"/>
  <c r="D1003" i="7"/>
  <c r="F1003" i="7" s="1"/>
  <c r="E1003" i="7"/>
  <c r="E1001" i="6"/>
  <c r="H1001" i="6"/>
  <c r="J1001" i="6"/>
  <c r="I1001" i="6"/>
  <c r="L1001" i="6"/>
  <c r="F1001" i="6"/>
  <c r="D1001" i="6"/>
  <c r="K1001" i="6"/>
  <c r="C1003" i="6"/>
  <c r="C1002" i="6"/>
  <c r="I1002" i="6"/>
  <c r="H1003" i="6"/>
  <c r="E1003" i="6"/>
  <c r="AK16" i="6"/>
  <c r="AB21" i="6"/>
  <c r="AK13" i="6"/>
  <c r="AB28" i="7"/>
  <c r="AG28" i="7" s="1"/>
  <c r="AB24" i="7"/>
  <c r="AG21" i="7"/>
  <c r="AG24" i="7" s="1"/>
  <c r="H16" i="5"/>
  <c r="Q12" i="5"/>
  <c r="A1000" i="2"/>
  <c r="B999" i="2"/>
  <c r="C999" i="2" s="1"/>
  <c r="D998" i="2"/>
  <c r="G1002" i="6" l="1"/>
  <c r="M1002" i="6"/>
  <c r="N1002" i="6" s="1"/>
  <c r="N1003" i="6"/>
  <c r="G1003" i="6"/>
  <c r="M1003" i="6"/>
  <c r="U1002" i="6"/>
  <c r="H1002" i="6"/>
  <c r="I1003" i="7"/>
  <c r="I1002" i="7"/>
  <c r="H1002" i="7"/>
  <c r="J1001" i="7"/>
  <c r="L1001" i="7"/>
  <c r="K1001" i="7"/>
  <c r="M1001" i="7" s="1"/>
  <c r="N1001" i="7" s="1"/>
  <c r="H1003" i="7"/>
  <c r="I1003" i="6"/>
  <c r="J1003" i="6"/>
  <c r="J1002" i="6"/>
  <c r="L1002" i="6"/>
  <c r="F1002" i="6"/>
  <c r="D1002" i="6"/>
  <c r="K1002" i="6"/>
  <c r="E1002" i="6"/>
  <c r="L1003" i="6"/>
  <c r="F1003" i="6"/>
  <c r="D1003" i="6"/>
  <c r="K1003" i="6"/>
  <c r="AB24" i="6"/>
  <c r="AB28" i="6"/>
  <c r="AF28" i="6" s="1"/>
  <c r="AF21" i="6"/>
  <c r="AF24" i="6" s="1"/>
  <c r="H23" i="5"/>
  <c r="L23" i="5" s="1"/>
  <c r="H19" i="5"/>
  <c r="L16" i="5"/>
  <c r="L19" i="5" s="1"/>
  <c r="A1001" i="2"/>
  <c r="B1000" i="2"/>
  <c r="C1000" i="2" s="1"/>
  <c r="D999" i="2"/>
  <c r="K1003" i="7" l="1"/>
  <c r="M1003" i="7" s="1"/>
  <c r="N1003" i="7" s="1"/>
  <c r="J1003" i="7"/>
  <c r="L1003" i="7"/>
  <c r="J1002" i="7"/>
  <c r="L1002" i="7"/>
  <c r="K1002" i="7"/>
  <c r="M1002" i="7" s="1"/>
  <c r="N1002" i="7" s="1"/>
  <c r="B1001" i="2"/>
  <c r="C1001" i="2" s="1"/>
  <c r="A1002" i="2"/>
  <c r="B1002" i="2" s="1"/>
  <c r="D1000" i="2"/>
  <c r="H16" i="2" l="1"/>
  <c r="Q12" i="2"/>
  <c r="C1002" i="2"/>
  <c r="D1002" i="2"/>
  <c r="D1001" i="2"/>
  <c r="H19" i="2" l="1"/>
  <c r="H23" i="2"/>
  <c r="L23" i="2" s="1"/>
  <c r="L16" i="2"/>
  <c r="L19" i="2" s="1"/>
</calcChain>
</file>

<file path=xl/sharedStrings.xml><?xml version="1.0" encoding="utf-8"?>
<sst xmlns="http://schemas.openxmlformats.org/spreadsheetml/2006/main" count="141" uniqueCount="48">
  <si>
    <t>#</t>
  </si>
  <si>
    <t>pH</t>
  </si>
  <si>
    <r>
      <t>V</t>
    </r>
    <r>
      <rPr>
        <vertAlign val="subscript"/>
        <sz val="11"/>
        <color theme="1"/>
        <rFont val="Calibri"/>
        <family val="2"/>
        <scheme val="minor"/>
      </rPr>
      <t>HA</t>
    </r>
    <r>
      <rPr>
        <sz val="11"/>
        <color theme="1"/>
        <rFont val="Calibri"/>
        <family val="2"/>
        <scheme val="minor"/>
      </rPr>
      <t>=</t>
    </r>
  </si>
  <si>
    <t>ml</t>
  </si>
  <si>
    <r>
      <t>c</t>
    </r>
    <r>
      <rPr>
        <vertAlign val="subscript"/>
        <sz val="11"/>
        <color theme="1"/>
        <rFont val="Calibri"/>
        <family val="2"/>
        <scheme val="minor"/>
      </rPr>
      <t>HA</t>
    </r>
    <r>
      <rPr>
        <sz val="11"/>
        <color theme="1"/>
        <rFont val="Calibri"/>
        <family val="2"/>
        <scheme val="minor"/>
      </rPr>
      <t>=</t>
    </r>
  </si>
  <si>
    <r>
      <t>pK</t>
    </r>
    <r>
      <rPr>
        <vertAlign val="subscript"/>
        <sz val="11"/>
        <color theme="1"/>
        <rFont val="Calibri"/>
        <family val="2"/>
        <scheme val="minor"/>
      </rPr>
      <t>a</t>
    </r>
  </si>
  <si>
    <t>Acide faible monoprotique :</t>
  </si>
  <si>
    <t>Monobase forte :</t>
  </si>
  <si>
    <r>
      <t>c</t>
    </r>
    <r>
      <rPr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=</t>
    </r>
  </si>
  <si>
    <r>
      <t>V</t>
    </r>
    <r>
      <rPr>
        <b/>
        <vertAlign val="subscript"/>
        <sz val="11"/>
        <color theme="1"/>
        <rFont val="Calibri"/>
        <family val="2"/>
        <scheme val="minor"/>
      </rPr>
      <t>B</t>
    </r>
    <r>
      <rPr>
        <b/>
        <sz val="11"/>
        <color theme="1"/>
        <rFont val="Calibri"/>
        <family val="2"/>
        <scheme val="minor"/>
      </rPr>
      <t xml:space="preserve"> [ml]</t>
    </r>
  </si>
  <si>
    <r>
      <t>V</t>
    </r>
    <r>
      <rPr>
        <vertAlign val="subscript"/>
        <sz val="11"/>
        <color theme="1"/>
        <rFont val="Calibri"/>
        <family val="2"/>
        <scheme val="minor"/>
      </rPr>
      <t>B,incr.</t>
    </r>
    <r>
      <rPr>
        <sz val="11"/>
        <color theme="1"/>
        <rFont val="Calibri"/>
        <family val="2"/>
        <scheme val="minor"/>
      </rPr>
      <t>=</t>
    </r>
  </si>
  <si>
    <t>M</t>
  </si>
  <si>
    <t>Equivalence :</t>
  </si>
  <si>
    <t>Demi-équivalence :</t>
  </si>
  <si>
    <t>pH=</t>
  </si>
  <si>
    <r>
      <t>V</t>
    </r>
    <r>
      <rPr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=</t>
    </r>
  </si>
  <si>
    <t>Base forte</t>
  </si>
  <si>
    <t xml:space="preserve"> </t>
  </si>
  <si>
    <t>Acide fort</t>
  </si>
  <si>
    <r>
      <t>V</t>
    </r>
    <r>
      <rPr>
        <b/>
        <vertAlign val="subscript"/>
        <sz val="11"/>
        <color theme="1"/>
        <rFont val="Calibri"/>
        <family val="2"/>
        <scheme val="minor"/>
      </rPr>
      <t>HA</t>
    </r>
    <r>
      <rPr>
        <b/>
        <sz val="11"/>
        <color theme="1"/>
        <rFont val="Calibri"/>
        <family val="2"/>
        <scheme val="minor"/>
      </rPr>
      <t xml:space="preserve"> [ml]</t>
    </r>
  </si>
  <si>
    <t>Acide fort monoprotique :</t>
  </si>
  <si>
    <r>
      <t>V</t>
    </r>
    <r>
      <rPr>
        <vertAlign val="subscript"/>
        <sz val="11"/>
        <color theme="1"/>
        <rFont val="Calibri"/>
        <family val="2"/>
        <scheme val="minor"/>
      </rPr>
      <t>HA,incr.</t>
    </r>
    <r>
      <rPr>
        <sz val="11"/>
        <color theme="1"/>
        <rFont val="Calibri"/>
        <family val="2"/>
        <scheme val="minor"/>
      </rPr>
      <t>=</t>
    </r>
  </si>
  <si>
    <t>Acide fort :</t>
  </si>
  <si>
    <t>Monobase faible :</t>
  </si>
  <si>
    <t>Tangente 1 :</t>
  </si>
  <si>
    <t>Tangente 2 :</t>
  </si>
  <si>
    <t>a</t>
  </si>
  <si>
    <t>b</t>
  </si>
  <si>
    <t>c</t>
  </si>
  <si>
    <t>x1</t>
  </si>
  <si>
    <t>x2</t>
  </si>
  <si>
    <r>
      <t>c</t>
    </r>
    <r>
      <rPr>
        <b/>
        <vertAlign val="subscript"/>
        <sz val="11"/>
        <color theme="1"/>
        <rFont val="Calibri"/>
        <family val="2"/>
        <scheme val="minor"/>
      </rPr>
      <t>A-,éq</t>
    </r>
  </si>
  <si>
    <r>
      <t>c</t>
    </r>
    <r>
      <rPr>
        <b/>
        <vertAlign val="subscript"/>
        <sz val="11"/>
        <color theme="1"/>
        <rFont val="Calibri"/>
        <family val="2"/>
        <scheme val="minor"/>
      </rPr>
      <t>OH-,éq</t>
    </r>
  </si>
  <si>
    <r>
      <t>c</t>
    </r>
    <r>
      <rPr>
        <b/>
        <vertAlign val="subscript"/>
        <sz val="11"/>
        <color theme="1"/>
        <rFont val="Calibri"/>
        <family val="2"/>
        <scheme val="minor"/>
      </rPr>
      <t>H3O+,éq</t>
    </r>
  </si>
  <si>
    <r>
      <t>pK</t>
    </r>
    <r>
      <rPr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=</t>
    </r>
  </si>
  <si>
    <t>Acide faible</t>
  </si>
  <si>
    <t>Base faibe</t>
  </si>
  <si>
    <r>
      <t>c</t>
    </r>
    <r>
      <rPr>
        <b/>
        <vertAlign val="subscript"/>
        <sz val="11"/>
        <color theme="1"/>
        <rFont val="Calibri"/>
        <family val="2"/>
        <scheme val="minor"/>
      </rPr>
      <t>HA,av.n.,0</t>
    </r>
  </si>
  <si>
    <r>
      <t>c</t>
    </r>
    <r>
      <rPr>
        <b/>
        <vertAlign val="subscript"/>
        <sz val="11"/>
        <color theme="1"/>
        <rFont val="Calibri"/>
        <family val="2"/>
        <scheme val="minor"/>
      </rPr>
      <t>A-,av.n.,0</t>
    </r>
  </si>
  <si>
    <r>
      <t>c</t>
    </r>
    <r>
      <rPr>
        <b/>
        <vertAlign val="subscript"/>
        <sz val="11"/>
        <color theme="1"/>
        <rFont val="Calibri"/>
        <family val="2"/>
        <scheme val="minor"/>
      </rPr>
      <t>OH-,ap.n.,0</t>
    </r>
  </si>
  <si>
    <r>
      <t>c</t>
    </r>
    <r>
      <rPr>
        <b/>
        <vertAlign val="subscript"/>
        <sz val="11"/>
        <color theme="1"/>
        <rFont val="Calibri"/>
        <family val="2"/>
        <scheme val="minor"/>
      </rPr>
      <t>A-,ap.n.0</t>
    </r>
  </si>
  <si>
    <r>
      <t>c</t>
    </r>
    <r>
      <rPr>
        <b/>
        <vertAlign val="subscript"/>
        <sz val="11"/>
        <color theme="1"/>
        <rFont val="Calibri"/>
        <family val="2"/>
        <scheme val="minor"/>
      </rPr>
      <t>B,av.n.,0</t>
    </r>
  </si>
  <si>
    <r>
      <t>c</t>
    </r>
    <r>
      <rPr>
        <b/>
        <vertAlign val="subscript"/>
        <sz val="11"/>
        <color theme="1"/>
        <rFont val="Calibri"/>
        <family val="2"/>
        <scheme val="minor"/>
      </rPr>
      <t>BH+,av.n.,0</t>
    </r>
  </si>
  <si>
    <r>
      <t>c</t>
    </r>
    <r>
      <rPr>
        <b/>
        <vertAlign val="subscript"/>
        <sz val="11"/>
        <color theme="1"/>
        <rFont val="Calibri"/>
        <family val="2"/>
        <scheme val="minor"/>
      </rPr>
      <t>B,éq</t>
    </r>
  </si>
  <si>
    <r>
      <t>c</t>
    </r>
    <r>
      <rPr>
        <b/>
        <vertAlign val="subscript"/>
        <sz val="11"/>
        <color theme="1"/>
        <rFont val="Calibri"/>
        <family val="2"/>
        <scheme val="minor"/>
      </rPr>
      <t>HA,éq</t>
    </r>
  </si>
  <si>
    <r>
      <t>c</t>
    </r>
    <r>
      <rPr>
        <b/>
        <vertAlign val="subscript"/>
        <sz val="11"/>
        <color theme="1"/>
        <rFont val="Calibri"/>
        <family val="2"/>
        <scheme val="minor"/>
      </rPr>
      <t>BH+,éq</t>
    </r>
  </si>
  <si>
    <r>
      <t>c</t>
    </r>
    <r>
      <rPr>
        <b/>
        <vertAlign val="subscript"/>
        <sz val="11"/>
        <color theme="1"/>
        <rFont val="Calibri"/>
        <family val="2"/>
        <scheme val="minor"/>
      </rPr>
      <t>H3O+,ap.n.,0</t>
    </r>
  </si>
  <si>
    <r>
      <t>c</t>
    </r>
    <r>
      <rPr>
        <b/>
        <vertAlign val="subscript"/>
        <sz val="11"/>
        <color theme="1"/>
        <rFont val="Calibri"/>
        <family val="2"/>
        <scheme val="minor"/>
      </rPr>
      <t>BH+,ap.n.0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</si>
</sst>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0.0"/>
    <numFmt numFmtId="166" formatCode="0.0000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sz val="8"/>
      <color rgb="FF000000"/>
      <name val="Tahoma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77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1" fillId="0" borderId="1" xfId="0" applyFont="1" applyBorder="1"/>
    <xf numFmtId="0" fontId="0" fillId="0" borderId="2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0" xfId="0" applyBorder="1"/>
    <xf numFmtId="0" fontId="0" fillId="0" borderId="8" xfId="0" applyBorder="1"/>
    <xf numFmtId="0" fontId="0" fillId="0" borderId="9" xfId="0" applyBorder="1"/>
    <xf numFmtId="0" fontId="0" fillId="0" borderId="11" xfId="0" applyBorder="1"/>
    <xf numFmtId="11" fontId="0" fillId="2" borderId="10" xfId="0" applyNumberFormat="1" applyFill="1" applyBorder="1"/>
    <xf numFmtId="0" fontId="0" fillId="2" borderId="10" xfId="0" applyFill="1" applyBorder="1"/>
    <xf numFmtId="11" fontId="0" fillId="0" borderId="0" xfId="0" applyNumberFormat="1"/>
    <xf numFmtId="2" fontId="0" fillId="2" borderId="5" xfId="0" applyNumberFormat="1" applyFill="1" applyBorder="1"/>
    <xf numFmtId="164" fontId="0" fillId="2" borderId="5" xfId="0" applyNumberFormat="1" applyFill="1" applyBorder="1"/>
    <xf numFmtId="164" fontId="0" fillId="2" borderId="0" xfId="0" applyNumberFormat="1" applyFill="1" applyBorder="1"/>
    <xf numFmtId="164" fontId="0" fillId="0" borderId="0" xfId="0" applyNumberFormat="1"/>
    <xf numFmtId="164" fontId="0" fillId="0" borderId="0" xfId="0" applyNumberFormat="1" applyBorder="1"/>
    <xf numFmtId="0" fontId="0" fillId="0" borderId="0" xfId="0" applyFill="1" applyBorder="1"/>
    <xf numFmtId="0" fontId="0" fillId="0" borderId="2" xfId="0" applyFill="1" applyBorder="1"/>
    <xf numFmtId="0" fontId="0" fillId="2" borderId="0" xfId="0" applyFill="1"/>
    <xf numFmtId="0" fontId="1" fillId="0" borderId="11" xfId="0" applyFont="1" applyBorder="1"/>
    <xf numFmtId="164" fontId="0" fillId="2" borderId="10" xfId="0" applyNumberFormat="1" applyFill="1" applyBorder="1"/>
    <xf numFmtId="165" fontId="0" fillId="0" borderId="2" xfId="0" applyNumberFormat="1" applyFill="1" applyBorder="1"/>
    <xf numFmtId="2" fontId="0" fillId="0" borderId="3" xfId="0" applyNumberFormat="1" applyBorder="1"/>
    <xf numFmtId="2" fontId="0" fillId="0" borderId="0" xfId="0" applyNumberFormat="1" applyBorder="1"/>
    <xf numFmtId="165" fontId="0" fillId="0" borderId="0" xfId="0" applyNumberFormat="1" applyBorder="1"/>
    <xf numFmtId="0" fontId="7" fillId="0" borderId="0" xfId="0" applyFont="1"/>
    <xf numFmtId="0" fontId="5" fillId="0" borderId="0" xfId="0" applyFont="1" applyFill="1" applyBorder="1"/>
    <xf numFmtId="0" fontId="6" fillId="0" borderId="0" xfId="0" applyFont="1" applyFill="1" applyBorder="1"/>
    <xf numFmtId="2" fontId="6" fillId="0" borderId="0" xfId="0" applyNumberFormat="1" applyFont="1" applyFill="1" applyBorder="1"/>
    <xf numFmtId="166" fontId="6" fillId="0" borderId="0" xfId="0" applyNumberFormat="1" applyFont="1" applyFill="1" applyBorder="1"/>
    <xf numFmtId="0" fontId="5" fillId="0" borderId="0" xfId="0" applyFont="1"/>
    <xf numFmtId="0" fontId="6" fillId="0" borderId="0" xfId="0" applyFont="1"/>
    <xf numFmtId="2" fontId="6" fillId="0" borderId="0" xfId="0" applyNumberFormat="1" applyFont="1"/>
    <xf numFmtId="166" fontId="6" fillId="0" borderId="0" xfId="0" applyNumberFormat="1" applyFont="1"/>
    <xf numFmtId="165" fontId="6" fillId="0" borderId="0" xfId="0" applyNumberFormat="1" applyFont="1"/>
    <xf numFmtId="164" fontId="7" fillId="0" borderId="0" xfId="0" applyNumberFormat="1" applyFont="1" applyBorder="1"/>
    <xf numFmtId="11" fontId="6" fillId="0" borderId="0" xfId="0" applyNumberFormat="1" applyFont="1"/>
    <xf numFmtId="0" fontId="1" fillId="0" borderId="10" xfId="0" applyFont="1" applyBorder="1" applyAlignment="1">
      <alignment horizontal="center"/>
    </xf>
    <xf numFmtId="0" fontId="7" fillId="0" borderId="0" xfId="0" applyFont="1" applyBorder="1"/>
    <xf numFmtId="0" fontId="7" fillId="0" borderId="0" xfId="0" applyFont="1" applyFill="1"/>
    <xf numFmtId="0" fontId="5" fillId="0" borderId="0" xfId="0" applyFont="1" applyFill="1"/>
    <xf numFmtId="0" fontId="6" fillId="0" borderId="0" xfId="0" applyFont="1" applyFill="1"/>
    <xf numFmtId="2" fontId="6" fillId="0" borderId="0" xfId="0" applyNumberFormat="1" applyFont="1" applyFill="1"/>
    <xf numFmtId="166" fontId="6" fillId="0" borderId="0" xfId="0" applyNumberFormat="1" applyFont="1" applyFill="1"/>
    <xf numFmtId="165" fontId="6" fillId="0" borderId="0" xfId="0" applyNumberFormat="1" applyFont="1" applyFill="1"/>
    <xf numFmtId="0" fontId="1" fillId="0" borderId="5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/>
    </xf>
    <xf numFmtId="0" fontId="8" fillId="0" borderId="0" xfId="0" applyFont="1"/>
    <xf numFmtId="0" fontId="1" fillId="0" borderId="0" xfId="0" applyFont="1" applyFill="1"/>
    <xf numFmtId="0" fontId="0" fillId="0" borderId="0" xfId="0" applyFill="1"/>
    <xf numFmtId="164" fontId="6" fillId="0" borderId="0" xfId="0" applyNumberFormat="1" applyFont="1" applyBorder="1"/>
    <xf numFmtId="0" fontId="6" fillId="0" borderId="0" xfId="0" applyFont="1" applyBorder="1"/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/>
    </xf>
    <xf numFmtId="0" fontId="0" fillId="0" borderId="4" xfId="0" applyBorder="1"/>
    <xf numFmtId="0" fontId="0" fillId="0" borderId="10" xfId="0" applyBorder="1"/>
    <xf numFmtId="0" fontId="1" fillId="0" borderId="4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0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1" fillId="0" borderId="8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Tampon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('Acide fort monoprotique'!$B$3:$B$1002,'Acide fort monoprotique'!$H$10)</c:f>
              <c:numCache>
                <c:formatCode>0.00E+00</c:formatCode>
                <c:ptCount val="1001"/>
                <c:pt idx="0" formatCode="General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0.15000000000000002</c:v>
                </c:pt>
                <c:pt idx="4">
                  <c:v>0.2</c:v>
                </c:pt>
                <c:pt idx="5">
                  <c:v>0.25</c:v>
                </c:pt>
                <c:pt idx="6">
                  <c:v>0.30000000000000004</c:v>
                </c:pt>
                <c:pt idx="7">
                  <c:v>0.35000000000000003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0.60000000000000009</c:v>
                </c:pt>
                <c:pt idx="13">
                  <c:v>0.65</c:v>
                </c:pt>
                <c:pt idx="14">
                  <c:v>0.70000000000000007</c:v>
                </c:pt>
                <c:pt idx="15">
                  <c:v>0.75</c:v>
                </c:pt>
                <c:pt idx="16">
                  <c:v>0.8</c:v>
                </c:pt>
                <c:pt idx="17">
                  <c:v>0.85000000000000009</c:v>
                </c:pt>
                <c:pt idx="18">
                  <c:v>0.9</c:v>
                </c:pt>
                <c:pt idx="19">
                  <c:v>0.95000000000000007</c:v>
                </c:pt>
                <c:pt idx="20">
                  <c:v>1</c:v>
                </c:pt>
                <c:pt idx="21">
                  <c:v>1.05</c:v>
                </c:pt>
                <c:pt idx="22">
                  <c:v>1.1000000000000001</c:v>
                </c:pt>
                <c:pt idx="23">
                  <c:v>1.1500000000000001</c:v>
                </c:pt>
                <c:pt idx="24">
                  <c:v>1.2000000000000002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1.4000000000000001</c:v>
                </c:pt>
                <c:pt idx="29">
                  <c:v>1.4500000000000002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1.6500000000000001</c:v>
                </c:pt>
                <c:pt idx="34">
                  <c:v>1.7000000000000002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1.9000000000000001</c:v>
                </c:pt>
                <c:pt idx="39">
                  <c:v>1.9500000000000002</c:v>
                </c:pt>
                <c:pt idx="40">
                  <c:v>2</c:v>
                </c:pt>
                <c:pt idx="41">
                  <c:v>2.0500000000000003</c:v>
                </c:pt>
                <c:pt idx="42">
                  <c:v>2.1</c:v>
                </c:pt>
                <c:pt idx="43">
                  <c:v>2.15</c:v>
                </c:pt>
                <c:pt idx="44">
                  <c:v>2.2000000000000002</c:v>
                </c:pt>
                <c:pt idx="45">
                  <c:v>2.25</c:v>
                </c:pt>
                <c:pt idx="46">
                  <c:v>2.3000000000000003</c:v>
                </c:pt>
                <c:pt idx="47">
                  <c:v>2.35</c:v>
                </c:pt>
                <c:pt idx="48">
                  <c:v>2.4000000000000004</c:v>
                </c:pt>
                <c:pt idx="49">
                  <c:v>2.4500000000000002</c:v>
                </c:pt>
                <c:pt idx="50">
                  <c:v>2.5</c:v>
                </c:pt>
                <c:pt idx="51">
                  <c:v>2.5500000000000003</c:v>
                </c:pt>
                <c:pt idx="52">
                  <c:v>2.6</c:v>
                </c:pt>
                <c:pt idx="53">
                  <c:v>2.6500000000000004</c:v>
                </c:pt>
                <c:pt idx="54">
                  <c:v>2.7</c:v>
                </c:pt>
                <c:pt idx="55">
                  <c:v>2.75</c:v>
                </c:pt>
                <c:pt idx="56">
                  <c:v>2.8000000000000003</c:v>
                </c:pt>
                <c:pt idx="57">
                  <c:v>2.85</c:v>
                </c:pt>
                <c:pt idx="58">
                  <c:v>2.9000000000000004</c:v>
                </c:pt>
                <c:pt idx="59">
                  <c:v>2.95</c:v>
                </c:pt>
                <c:pt idx="60">
                  <c:v>3</c:v>
                </c:pt>
                <c:pt idx="61">
                  <c:v>3.0500000000000003</c:v>
                </c:pt>
                <c:pt idx="62">
                  <c:v>3.1</c:v>
                </c:pt>
                <c:pt idx="63">
                  <c:v>3.1500000000000004</c:v>
                </c:pt>
                <c:pt idx="64">
                  <c:v>3.2</c:v>
                </c:pt>
                <c:pt idx="65">
                  <c:v>3.25</c:v>
                </c:pt>
                <c:pt idx="66">
                  <c:v>3.3000000000000003</c:v>
                </c:pt>
                <c:pt idx="67">
                  <c:v>3.35</c:v>
                </c:pt>
                <c:pt idx="68">
                  <c:v>3.4000000000000004</c:v>
                </c:pt>
                <c:pt idx="69">
                  <c:v>3.45</c:v>
                </c:pt>
                <c:pt idx="70">
                  <c:v>3.5</c:v>
                </c:pt>
                <c:pt idx="71">
                  <c:v>3.5500000000000003</c:v>
                </c:pt>
                <c:pt idx="72">
                  <c:v>3.6</c:v>
                </c:pt>
                <c:pt idx="73">
                  <c:v>3.6500000000000004</c:v>
                </c:pt>
                <c:pt idx="74">
                  <c:v>3.7</c:v>
                </c:pt>
                <c:pt idx="75">
                  <c:v>3.75</c:v>
                </c:pt>
                <c:pt idx="76">
                  <c:v>3.8000000000000003</c:v>
                </c:pt>
                <c:pt idx="77">
                  <c:v>3.85</c:v>
                </c:pt>
                <c:pt idx="78">
                  <c:v>3.9000000000000004</c:v>
                </c:pt>
                <c:pt idx="79">
                  <c:v>3.95</c:v>
                </c:pt>
                <c:pt idx="80">
                  <c:v>4</c:v>
                </c:pt>
                <c:pt idx="81">
                  <c:v>4.05</c:v>
                </c:pt>
                <c:pt idx="82">
                  <c:v>4.1000000000000005</c:v>
                </c:pt>
                <c:pt idx="83">
                  <c:v>4.1500000000000004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4.3500000000000005</c:v>
                </c:pt>
                <c:pt idx="88">
                  <c:v>4.4000000000000004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4.6000000000000005</c:v>
                </c:pt>
                <c:pt idx="93">
                  <c:v>4.6500000000000004</c:v>
                </c:pt>
                <c:pt idx="94">
                  <c:v>4.7</c:v>
                </c:pt>
                <c:pt idx="95">
                  <c:v>4.75</c:v>
                </c:pt>
                <c:pt idx="96">
                  <c:v>4.8000000000000007</c:v>
                </c:pt>
                <c:pt idx="97">
                  <c:v>4.8500000000000005</c:v>
                </c:pt>
                <c:pt idx="98">
                  <c:v>4.9000000000000004</c:v>
                </c:pt>
                <c:pt idx="99">
                  <c:v>4.95</c:v>
                </c:pt>
                <c:pt idx="100">
                  <c:v>5</c:v>
                </c:pt>
                <c:pt idx="101">
                  <c:v>5.0500000000000007</c:v>
                </c:pt>
                <c:pt idx="102">
                  <c:v>5.1000000000000005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5.3000000000000007</c:v>
                </c:pt>
                <c:pt idx="107">
                  <c:v>5.3500000000000005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5.5500000000000007</c:v>
                </c:pt>
                <c:pt idx="112">
                  <c:v>5.6000000000000005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5.8000000000000007</c:v>
                </c:pt>
                <c:pt idx="117">
                  <c:v>5.8500000000000005</c:v>
                </c:pt>
                <c:pt idx="118">
                  <c:v>5.9</c:v>
                </c:pt>
                <c:pt idx="119">
                  <c:v>5.95</c:v>
                </c:pt>
                <c:pt idx="120">
                  <c:v>6</c:v>
                </c:pt>
                <c:pt idx="121">
                  <c:v>6.0500000000000007</c:v>
                </c:pt>
                <c:pt idx="122">
                  <c:v>6.1000000000000005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6.3000000000000007</c:v>
                </c:pt>
                <c:pt idx="127">
                  <c:v>6.3500000000000005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6.5500000000000007</c:v>
                </c:pt>
                <c:pt idx="132">
                  <c:v>6.6000000000000005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6.8000000000000007</c:v>
                </c:pt>
                <c:pt idx="137">
                  <c:v>6.8500000000000005</c:v>
                </c:pt>
                <c:pt idx="138">
                  <c:v>6.9</c:v>
                </c:pt>
                <c:pt idx="139">
                  <c:v>6.95</c:v>
                </c:pt>
                <c:pt idx="140">
                  <c:v>7</c:v>
                </c:pt>
                <c:pt idx="141">
                  <c:v>7.0500000000000007</c:v>
                </c:pt>
                <c:pt idx="142">
                  <c:v>7.1000000000000005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7.3000000000000007</c:v>
                </c:pt>
                <c:pt idx="147">
                  <c:v>7.3500000000000005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7.5500000000000007</c:v>
                </c:pt>
                <c:pt idx="152">
                  <c:v>7.6000000000000005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7.8000000000000007</c:v>
                </c:pt>
                <c:pt idx="157">
                  <c:v>7.8500000000000005</c:v>
                </c:pt>
                <c:pt idx="158">
                  <c:v>7.9</c:v>
                </c:pt>
                <c:pt idx="159">
                  <c:v>7.95</c:v>
                </c:pt>
                <c:pt idx="160">
                  <c:v>8</c:v>
                </c:pt>
                <c:pt idx="161">
                  <c:v>8.0500000000000007</c:v>
                </c:pt>
                <c:pt idx="162">
                  <c:v>8.1</c:v>
                </c:pt>
                <c:pt idx="163">
                  <c:v>8.15</c:v>
                </c:pt>
                <c:pt idx="164">
                  <c:v>8.2000000000000011</c:v>
                </c:pt>
                <c:pt idx="165">
                  <c:v>8.25</c:v>
                </c:pt>
                <c:pt idx="166">
                  <c:v>8.3000000000000007</c:v>
                </c:pt>
                <c:pt idx="167">
                  <c:v>8.35</c:v>
                </c:pt>
                <c:pt idx="168">
                  <c:v>8.4</c:v>
                </c:pt>
                <c:pt idx="169">
                  <c:v>8.4500000000000011</c:v>
                </c:pt>
                <c:pt idx="170">
                  <c:v>8.5</c:v>
                </c:pt>
                <c:pt idx="171">
                  <c:v>8.5500000000000007</c:v>
                </c:pt>
                <c:pt idx="172">
                  <c:v>8.6</c:v>
                </c:pt>
                <c:pt idx="173">
                  <c:v>8.65</c:v>
                </c:pt>
                <c:pt idx="174">
                  <c:v>8.7000000000000011</c:v>
                </c:pt>
                <c:pt idx="175">
                  <c:v>8.75</c:v>
                </c:pt>
                <c:pt idx="176">
                  <c:v>8.8000000000000007</c:v>
                </c:pt>
                <c:pt idx="177">
                  <c:v>8.85</c:v>
                </c:pt>
                <c:pt idx="178">
                  <c:v>8.9</c:v>
                </c:pt>
                <c:pt idx="179">
                  <c:v>8.9500000000000011</c:v>
                </c:pt>
                <c:pt idx="180">
                  <c:v>9</c:v>
                </c:pt>
                <c:pt idx="181">
                  <c:v>9.0500000000000007</c:v>
                </c:pt>
                <c:pt idx="182">
                  <c:v>9.1</c:v>
                </c:pt>
                <c:pt idx="183">
                  <c:v>9.15</c:v>
                </c:pt>
                <c:pt idx="184">
                  <c:v>9.2000000000000011</c:v>
                </c:pt>
                <c:pt idx="185">
                  <c:v>9.25</c:v>
                </c:pt>
                <c:pt idx="186">
                  <c:v>9.3000000000000007</c:v>
                </c:pt>
                <c:pt idx="187">
                  <c:v>9.35</c:v>
                </c:pt>
                <c:pt idx="188">
                  <c:v>9.4</c:v>
                </c:pt>
                <c:pt idx="189">
                  <c:v>9.4500000000000011</c:v>
                </c:pt>
                <c:pt idx="190">
                  <c:v>9.5</c:v>
                </c:pt>
                <c:pt idx="191">
                  <c:v>9.5500000000000007</c:v>
                </c:pt>
                <c:pt idx="192">
                  <c:v>9.6000000000000014</c:v>
                </c:pt>
                <c:pt idx="193">
                  <c:v>9.65</c:v>
                </c:pt>
                <c:pt idx="194">
                  <c:v>9.7000000000000011</c:v>
                </c:pt>
                <c:pt idx="195">
                  <c:v>9.75</c:v>
                </c:pt>
                <c:pt idx="196">
                  <c:v>9.8000000000000007</c:v>
                </c:pt>
                <c:pt idx="197">
                  <c:v>9.8500000000000014</c:v>
                </c:pt>
                <c:pt idx="198">
                  <c:v>9.9</c:v>
                </c:pt>
                <c:pt idx="199">
                  <c:v>9.9500000000000011</c:v>
                </c:pt>
                <c:pt idx="200">
                  <c:v>10</c:v>
                </c:pt>
                <c:pt idx="201">
                  <c:v>10.050000000000001</c:v>
                </c:pt>
                <c:pt idx="202">
                  <c:v>10.100000000000001</c:v>
                </c:pt>
                <c:pt idx="203">
                  <c:v>10.15</c:v>
                </c:pt>
                <c:pt idx="204">
                  <c:v>10.200000000000001</c:v>
                </c:pt>
                <c:pt idx="205">
                  <c:v>10.25</c:v>
                </c:pt>
                <c:pt idx="206">
                  <c:v>10.3</c:v>
                </c:pt>
                <c:pt idx="207">
                  <c:v>10.350000000000001</c:v>
                </c:pt>
                <c:pt idx="208">
                  <c:v>10.4</c:v>
                </c:pt>
                <c:pt idx="209">
                  <c:v>10.450000000000001</c:v>
                </c:pt>
                <c:pt idx="210">
                  <c:v>10.5</c:v>
                </c:pt>
                <c:pt idx="211">
                  <c:v>10.55</c:v>
                </c:pt>
                <c:pt idx="212">
                  <c:v>10.600000000000001</c:v>
                </c:pt>
                <c:pt idx="213">
                  <c:v>10.65</c:v>
                </c:pt>
                <c:pt idx="214">
                  <c:v>10.700000000000001</c:v>
                </c:pt>
                <c:pt idx="215">
                  <c:v>10.75</c:v>
                </c:pt>
                <c:pt idx="216">
                  <c:v>10.8</c:v>
                </c:pt>
                <c:pt idx="217">
                  <c:v>10.850000000000001</c:v>
                </c:pt>
                <c:pt idx="218">
                  <c:v>10.9</c:v>
                </c:pt>
                <c:pt idx="219">
                  <c:v>10.950000000000001</c:v>
                </c:pt>
                <c:pt idx="220">
                  <c:v>11</c:v>
                </c:pt>
                <c:pt idx="221">
                  <c:v>11.05</c:v>
                </c:pt>
                <c:pt idx="222">
                  <c:v>11.100000000000001</c:v>
                </c:pt>
                <c:pt idx="223">
                  <c:v>11.15</c:v>
                </c:pt>
                <c:pt idx="224">
                  <c:v>11.200000000000001</c:v>
                </c:pt>
                <c:pt idx="225">
                  <c:v>11.25</c:v>
                </c:pt>
                <c:pt idx="226">
                  <c:v>11.3</c:v>
                </c:pt>
                <c:pt idx="227">
                  <c:v>11.350000000000001</c:v>
                </c:pt>
                <c:pt idx="228">
                  <c:v>11.4</c:v>
                </c:pt>
                <c:pt idx="229">
                  <c:v>11.450000000000001</c:v>
                </c:pt>
                <c:pt idx="230">
                  <c:v>11.5</c:v>
                </c:pt>
                <c:pt idx="231">
                  <c:v>11.55</c:v>
                </c:pt>
                <c:pt idx="232">
                  <c:v>11.600000000000001</c:v>
                </c:pt>
                <c:pt idx="233">
                  <c:v>11.65</c:v>
                </c:pt>
                <c:pt idx="234">
                  <c:v>11.700000000000001</c:v>
                </c:pt>
                <c:pt idx="235">
                  <c:v>11.75</c:v>
                </c:pt>
                <c:pt idx="236">
                  <c:v>11.8</c:v>
                </c:pt>
                <c:pt idx="237">
                  <c:v>11.850000000000001</c:v>
                </c:pt>
                <c:pt idx="238">
                  <c:v>11.9</c:v>
                </c:pt>
                <c:pt idx="239">
                  <c:v>11.950000000000001</c:v>
                </c:pt>
                <c:pt idx="240">
                  <c:v>12</c:v>
                </c:pt>
                <c:pt idx="241">
                  <c:v>12.05</c:v>
                </c:pt>
                <c:pt idx="242">
                  <c:v>12.100000000000001</c:v>
                </c:pt>
                <c:pt idx="243">
                  <c:v>12.15</c:v>
                </c:pt>
                <c:pt idx="244">
                  <c:v>12.200000000000001</c:v>
                </c:pt>
                <c:pt idx="245">
                  <c:v>12.25</c:v>
                </c:pt>
                <c:pt idx="246">
                  <c:v>12.3</c:v>
                </c:pt>
                <c:pt idx="247">
                  <c:v>12.350000000000001</c:v>
                </c:pt>
                <c:pt idx="248">
                  <c:v>12.4</c:v>
                </c:pt>
                <c:pt idx="249">
                  <c:v>12.450000000000001</c:v>
                </c:pt>
                <c:pt idx="250">
                  <c:v>12.5</c:v>
                </c:pt>
                <c:pt idx="251">
                  <c:v>12.55</c:v>
                </c:pt>
                <c:pt idx="252">
                  <c:v>12.600000000000001</c:v>
                </c:pt>
                <c:pt idx="253">
                  <c:v>12.65</c:v>
                </c:pt>
                <c:pt idx="254">
                  <c:v>12.700000000000001</c:v>
                </c:pt>
                <c:pt idx="255">
                  <c:v>12.75</c:v>
                </c:pt>
                <c:pt idx="256">
                  <c:v>12.8</c:v>
                </c:pt>
                <c:pt idx="257">
                  <c:v>12.850000000000001</c:v>
                </c:pt>
                <c:pt idx="258">
                  <c:v>12.9</c:v>
                </c:pt>
                <c:pt idx="259">
                  <c:v>12.950000000000001</c:v>
                </c:pt>
                <c:pt idx="260">
                  <c:v>13</c:v>
                </c:pt>
                <c:pt idx="261">
                  <c:v>13.05</c:v>
                </c:pt>
                <c:pt idx="262">
                  <c:v>13.100000000000001</c:v>
                </c:pt>
                <c:pt idx="263">
                  <c:v>13.15</c:v>
                </c:pt>
                <c:pt idx="264">
                  <c:v>13.200000000000001</c:v>
                </c:pt>
                <c:pt idx="265">
                  <c:v>13.25</c:v>
                </c:pt>
                <c:pt idx="266">
                  <c:v>13.3</c:v>
                </c:pt>
                <c:pt idx="267">
                  <c:v>13.350000000000001</c:v>
                </c:pt>
                <c:pt idx="268">
                  <c:v>13.4</c:v>
                </c:pt>
                <c:pt idx="269">
                  <c:v>13.450000000000001</c:v>
                </c:pt>
                <c:pt idx="270">
                  <c:v>13.5</c:v>
                </c:pt>
                <c:pt idx="271">
                  <c:v>13.55</c:v>
                </c:pt>
                <c:pt idx="272">
                  <c:v>13.600000000000001</c:v>
                </c:pt>
                <c:pt idx="273">
                  <c:v>13.65</c:v>
                </c:pt>
                <c:pt idx="274">
                  <c:v>13.700000000000001</c:v>
                </c:pt>
                <c:pt idx="275">
                  <c:v>13.75</c:v>
                </c:pt>
                <c:pt idx="276">
                  <c:v>13.8</c:v>
                </c:pt>
                <c:pt idx="277">
                  <c:v>13.850000000000001</c:v>
                </c:pt>
                <c:pt idx="278">
                  <c:v>13.9</c:v>
                </c:pt>
                <c:pt idx="279">
                  <c:v>13.950000000000001</c:v>
                </c:pt>
                <c:pt idx="280">
                  <c:v>14</c:v>
                </c:pt>
                <c:pt idx="281">
                  <c:v>14.05</c:v>
                </c:pt>
                <c:pt idx="282">
                  <c:v>14.100000000000001</c:v>
                </c:pt>
                <c:pt idx="283">
                  <c:v>14.15</c:v>
                </c:pt>
                <c:pt idx="284">
                  <c:v>14.200000000000001</c:v>
                </c:pt>
                <c:pt idx="285">
                  <c:v>14.25</c:v>
                </c:pt>
                <c:pt idx="286">
                  <c:v>14.3</c:v>
                </c:pt>
                <c:pt idx="287">
                  <c:v>14.350000000000001</c:v>
                </c:pt>
                <c:pt idx="288">
                  <c:v>14.4</c:v>
                </c:pt>
                <c:pt idx="289">
                  <c:v>14.450000000000001</c:v>
                </c:pt>
                <c:pt idx="290">
                  <c:v>14.5</c:v>
                </c:pt>
                <c:pt idx="291">
                  <c:v>14.55</c:v>
                </c:pt>
                <c:pt idx="292">
                  <c:v>14.600000000000001</c:v>
                </c:pt>
                <c:pt idx="293">
                  <c:v>14.65</c:v>
                </c:pt>
                <c:pt idx="294">
                  <c:v>14.700000000000001</c:v>
                </c:pt>
                <c:pt idx="295">
                  <c:v>14.75</c:v>
                </c:pt>
                <c:pt idx="296">
                  <c:v>14.8</c:v>
                </c:pt>
                <c:pt idx="297">
                  <c:v>14.850000000000001</c:v>
                </c:pt>
                <c:pt idx="298">
                  <c:v>14.9</c:v>
                </c:pt>
                <c:pt idx="299">
                  <c:v>14.950000000000001</c:v>
                </c:pt>
                <c:pt idx="300">
                  <c:v>15</c:v>
                </c:pt>
                <c:pt idx="301">
                  <c:v>15.05</c:v>
                </c:pt>
                <c:pt idx="302">
                  <c:v>15.100000000000001</c:v>
                </c:pt>
                <c:pt idx="303">
                  <c:v>15.15</c:v>
                </c:pt>
                <c:pt idx="304">
                  <c:v>15.200000000000001</c:v>
                </c:pt>
                <c:pt idx="305">
                  <c:v>15.25</c:v>
                </c:pt>
                <c:pt idx="306">
                  <c:v>15.3</c:v>
                </c:pt>
                <c:pt idx="307">
                  <c:v>15.350000000000001</c:v>
                </c:pt>
                <c:pt idx="308">
                  <c:v>15.4</c:v>
                </c:pt>
                <c:pt idx="309">
                  <c:v>15.450000000000001</c:v>
                </c:pt>
                <c:pt idx="310">
                  <c:v>15.5</c:v>
                </c:pt>
                <c:pt idx="311">
                  <c:v>15.55</c:v>
                </c:pt>
                <c:pt idx="312">
                  <c:v>15.600000000000001</c:v>
                </c:pt>
                <c:pt idx="313">
                  <c:v>15.65</c:v>
                </c:pt>
                <c:pt idx="314">
                  <c:v>15.700000000000001</c:v>
                </c:pt>
                <c:pt idx="315">
                  <c:v>15.75</c:v>
                </c:pt>
                <c:pt idx="316">
                  <c:v>15.8</c:v>
                </c:pt>
                <c:pt idx="317">
                  <c:v>15.850000000000001</c:v>
                </c:pt>
                <c:pt idx="318">
                  <c:v>15.9</c:v>
                </c:pt>
                <c:pt idx="319">
                  <c:v>15.950000000000001</c:v>
                </c:pt>
                <c:pt idx="320">
                  <c:v>16</c:v>
                </c:pt>
                <c:pt idx="321">
                  <c:v>16.05</c:v>
                </c:pt>
                <c:pt idx="322">
                  <c:v>16.100000000000001</c:v>
                </c:pt>
                <c:pt idx="323">
                  <c:v>16.150000000000002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16.350000000000001</c:v>
                </c:pt>
                <c:pt idx="328">
                  <c:v>16.400000000000002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16.600000000000001</c:v>
                </c:pt>
                <c:pt idx="333">
                  <c:v>16.650000000000002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16.850000000000001</c:v>
                </c:pt>
                <c:pt idx="338">
                  <c:v>16.900000000000002</c:v>
                </c:pt>
                <c:pt idx="339">
                  <c:v>16.95</c:v>
                </c:pt>
                <c:pt idx="340">
                  <c:v>17</c:v>
                </c:pt>
                <c:pt idx="341">
                  <c:v>17.05</c:v>
                </c:pt>
                <c:pt idx="342">
                  <c:v>17.100000000000001</c:v>
                </c:pt>
                <c:pt idx="343">
                  <c:v>17.150000000000002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17.350000000000001</c:v>
                </c:pt>
                <c:pt idx="348">
                  <c:v>17.400000000000002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17.600000000000001</c:v>
                </c:pt>
                <c:pt idx="353">
                  <c:v>17.650000000000002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17.850000000000001</c:v>
                </c:pt>
                <c:pt idx="358">
                  <c:v>17.900000000000002</c:v>
                </c:pt>
                <c:pt idx="359">
                  <c:v>17.95</c:v>
                </c:pt>
                <c:pt idx="360">
                  <c:v>18</c:v>
                </c:pt>
                <c:pt idx="361">
                  <c:v>18.05</c:v>
                </c:pt>
                <c:pt idx="362">
                  <c:v>18.100000000000001</c:v>
                </c:pt>
                <c:pt idx="363">
                  <c:v>18.150000000000002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18.350000000000001</c:v>
                </c:pt>
                <c:pt idx="368">
                  <c:v>18.400000000000002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18.600000000000001</c:v>
                </c:pt>
                <c:pt idx="373">
                  <c:v>18.650000000000002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18.850000000000001</c:v>
                </c:pt>
                <c:pt idx="378">
                  <c:v>18.900000000000002</c:v>
                </c:pt>
                <c:pt idx="379">
                  <c:v>18.95</c:v>
                </c:pt>
                <c:pt idx="380">
                  <c:v>19</c:v>
                </c:pt>
                <c:pt idx="381">
                  <c:v>19.05</c:v>
                </c:pt>
                <c:pt idx="382">
                  <c:v>19.100000000000001</c:v>
                </c:pt>
                <c:pt idx="383">
                  <c:v>19.150000000000002</c:v>
                </c:pt>
                <c:pt idx="384">
                  <c:v>19.200000000000003</c:v>
                </c:pt>
                <c:pt idx="385">
                  <c:v>19.25</c:v>
                </c:pt>
                <c:pt idx="386">
                  <c:v>19.3</c:v>
                </c:pt>
                <c:pt idx="387">
                  <c:v>19.350000000000001</c:v>
                </c:pt>
                <c:pt idx="388">
                  <c:v>19.400000000000002</c:v>
                </c:pt>
                <c:pt idx="389">
                  <c:v>19.450000000000003</c:v>
                </c:pt>
                <c:pt idx="390">
                  <c:v>19.5</c:v>
                </c:pt>
                <c:pt idx="391">
                  <c:v>19.55</c:v>
                </c:pt>
                <c:pt idx="392">
                  <c:v>19.600000000000001</c:v>
                </c:pt>
                <c:pt idx="393">
                  <c:v>19.650000000000002</c:v>
                </c:pt>
                <c:pt idx="394">
                  <c:v>19.700000000000003</c:v>
                </c:pt>
                <c:pt idx="395">
                  <c:v>19.75</c:v>
                </c:pt>
                <c:pt idx="396">
                  <c:v>19.8</c:v>
                </c:pt>
                <c:pt idx="397">
                  <c:v>19.850000000000001</c:v>
                </c:pt>
                <c:pt idx="398">
                  <c:v>19.900000000000002</c:v>
                </c:pt>
                <c:pt idx="399">
                  <c:v>19.950000000000003</c:v>
                </c:pt>
                <c:pt idx="400">
                  <c:v>20</c:v>
                </c:pt>
                <c:pt idx="401">
                  <c:v>20.05</c:v>
                </c:pt>
                <c:pt idx="402">
                  <c:v>20.100000000000001</c:v>
                </c:pt>
                <c:pt idx="403">
                  <c:v>20.150000000000002</c:v>
                </c:pt>
                <c:pt idx="404">
                  <c:v>20.200000000000003</c:v>
                </c:pt>
                <c:pt idx="405">
                  <c:v>20.25</c:v>
                </c:pt>
                <c:pt idx="406">
                  <c:v>20.3</c:v>
                </c:pt>
                <c:pt idx="407">
                  <c:v>20.350000000000001</c:v>
                </c:pt>
                <c:pt idx="408">
                  <c:v>20.400000000000002</c:v>
                </c:pt>
                <c:pt idx="409">
                  <c:v>20.450000000000003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20.650000000000002</c:v>
                </c:pt>
                <c:pt idx="414">
                  <c:v>20.700000000000003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20.900000000000002</c:v>
                </c:pt>
                <c:pt idx="419">
                  <c:v>20.950000000000003</c:v>
                </c:pt>
                <c:pt idx="420">
                  <c:v>21</c:v>
                </c:pt>
                <c:pt idx="421">
                  <c:v>21.05</c:v>
                </c:pt>
                <c:pt idx="422">
                  <c:v>21.1</c:v>
                </c:pt>
                <c:pt idx="423">
                  <c:v>21.150000000000002</c:v>
                </c:pt>
                <c:pt idx="424">
                  <c:v>21.200000000000003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21.400000000000002</c:v>
                </c:pt>
                <c:pt idx="429">
                  <c:v>21.450000000000003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21.650000000000002</c:v>
                </c:pt>
                <c:pt idx="434">
                  <c:v>21.700000000000003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21.900000000000002</c:v>
                </c:pt>
                <c:pt idx="439">
                  <c:v>21.950000000000003</c:v>
                </c:pt>
                <c:pt idx="440">
                  <c:v>22</c:v>
                </c:pt>
                <c:pt idx="441">
                  <c:v>22.05</c:v>
                </c:pt>
                <c:pt idx="442">
                  <c:v>22.1</c:v>
                </c:pt>
                <c:pt idx="443">
                  <c:v>22.150000000000002</c:v>
                </c:pt>
                <c:pt idx="444">
                  <c:v>22.200000000000003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22.400000000000002</c:v>
                </c:pt>
                <c:pt idx="449">
                  <c:v>22.450000000000003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22.650000000000002</c:v>
                </c:pt>
                <c:pt idx="454">
                  <c:v>22.700000000000003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22.900000000000002</c:v>
                </c:pt>
                <c:pt idx="459">
                  <c:v>22.950000000000003</c:v>
                </c:pt>
                <c:pt idx="460">
                  <c:v>23</c:v>
                </c:pt>
                <c:pt idx="461">
                  <c:v>23.05</c:v>
                </c:pt>
                <c:pt idx="462">
                  <c:v>23.1</c:v>
                </c:pt>
                <c:pt idx="463">
                  <c:v>23.150000000000002</c:v>
                </c:pt>
                <c:pt idx="464">
                  <c:v>23.200000000000003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23.400000000000002</c:v>
                </c:pt>
                <c:pt idx="469">
                  <c:v>23.450000000000003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23.650000000000002</c:v>
                </c:pt>
                <c:pt idx="474">
                  <c:v>23.700000000000003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23.900000000000002</c:v>
                </c:pt>
                <c:pt idx="479">
                  <c:v>23.950000000000003</c:v>
                </c:pt>
                <c:pt idx="480">
                  <c:v>24</c:v>
                </c:pt>
                <c:pt idx="481">
                  <c:v>24.05</c:v>
                </c:pt>
                <c:pt idx="482">
                  <c:v>24.1</c:v>
                </c:pt>
                <c:pt idx="483">
                  <c:v>24.150000000000002</c:v>
                </c:pt>
                <c:pt idx="484">
                  <c:v>24.200000000000003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24.400000000000002</c:v>
                </c:pt>
                <c:pt idx="489">
                  <c:v>24.450000000000003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24.650000000000002</c:v>
                </c:pt>
                <c:pt idx="494">
                  <c:v>24.700000000000003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24.900000000000002</c:v>
                </c:pt>
                <c:pt idx="499">
                  <c:v>24.950000000000003</c:v>
                </c:pt>
                <c:pt idx="500">
                  <c:v>25</c:v>
                </c:pt>
                <c:pt idx="501">
                  <c:v>25.05</c:v>
                </c:pt>
                <c:pt idx="502">
                  <c:v>25.1</c:v>
                </c:pt>
                <c:pt idx="503">
                  <c:v>25.150000000000002</c:v>
                </c:pt>
                <c:pt idx="504">
                  <c:v>25.200000000000003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25.400000000000002</c:v>
                </c:pt>
                <c:pt idx="509">
                  <c:v>25.450000000000003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25.650000000000002</c:v>
                </c:pt>
                <c:pt idx="514">
                  <c:v>25.700000000000003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25.900000000000002</c:v>
                </c:pt>
                <c:pt idx="519">
                  <c:v>25.950000000000003</c:v>
                </c:pt>
                <c:pt idx="520">
                  <c:v>26</c:v>
                </c:pt>
                <c:pt idx="521">
                  <c:v>26.05</c:v>
                </c:pt>
                <c:pt idx="522">
                  <c:v>26.1</c:v>
                </c:pt>
                <c:pt idx="523">
                  <c:v>26.150000000000002</c:v>
                </c:pt>
                <c:pt idx="524">
                  <c:v>26.200000000000003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26.400000000000002</c:v>
                </c:pt>
                <c:pt idx="529">
                  <c:v>26.450000000000003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26.650000000000002</c:v>
                </c:pt>
                <c:pt idx="534">
                  <c:v>26.700000000000003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26.900000000000002</c:v>
                </c:pt>
                <c:pt idx="539">
                  <c:v>26.950000000000003</c:v>
                </c:pt>
                <c:pt idx="540">
                  <c:v>27</c:v>
                </c:pt>
                <c:pt idx="541">
                  <c:v>27.05</c:v>
                </c:pt>
                <c:pt idx="542">
                  <c:v>27.1</c:v>
                </c:pt>
                <c:pt idx="543">
                  <c:v>27.150000000000002</c:v>
                </c:pt>
                <c:pt idx="544">
                  <c:v>27.200000000000003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27.400000000000002</c:v>
                </c:pt>
                <c:pt idx="549">
                  <c:v>27.450000000000003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27.650000000000002</c:v>
                </c:pt>
                <c:pt idx="554">
                  <c:v>27.700000000000003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27.900000000000002</c:v>
                </c:pt>
                <c:pt idx="559">
                  <c:v>27.950000000000003</c:v>
                </c:pt>
                <c:pt idx="560">
                  <c:v>28</c:v>
                </c:pt>
                <c:pt idx="561">
                  <c:v>28.05</c:v>
                </c:pt>
                <c:pt idx="562">
                  <c:v>28.1</c:v>
                </c:pt>
                <c:pt idx="563">
                  <c:v>28.150000000000002</c:v>
                </c:pt>
                <c:pt idx="564">
                  <c:v>28.200000000000003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28.400000000000002</c:v>
                </c:pt>
                <c:pt idx="569">
                  <c:v>28.450000000000003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28.650000000000002</c:v>
                </c:pt>
                <c:pt idx="574">
                  <c:v>28.700000000000003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28.900000000000002</c:v>
                </c:pt>
                <c:pt idx="579">
                  <c:v>28.950000000000003</c:v>
                </c:pt>
                <c:pt idx="580">
                  <c:v>29</c:v>
                </c:pt>
                <c:pt idx="581">
                  <c:v>29.05</c:v>
                </c:pt>
                <c:pt idx="582">
                  <c:v>29.1</c:v>
                </c:pt>
                <c:pt idx="583">
                  <c:v>29.150000000000002</c:v>
                </c:pt>
                <c:pt idx="584">
                  <c:v>29.200000000000003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29.400000000000002</c:v>
                </c:pt>
                <c:pt idx="589">
                  <c:v>29.450000000000003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29.650000000000002</c:v>
                </c:pt>
                <c:pt idx="594">
                  <c:v>29.700000000000003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29.900000000000002</c:v>
                </c:pt>
                <c:pt idx="599">
                  <c:v>29.950000000000003</c:v>
                </c:pt>
                <c:pt idx="600">
                  <c:v>30</c:v>
                </c:pt>
                <c:pt idx="601">
                  <c:v>30.05</c:v>
                </c:pt>
                <c:pt idx="602">
                  <c:v>30.1</c:v>
                </c:pt>
                <c:pt idx="603">
                  <c:v>30.150000000000002</c:v>
                </c:pt>
                <c:pt idx="604">
                  <c:v>30.200000000000003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30.400000000000002</c:v>
                </c:pt>
                <c:pt idx="609">
                  <c:v>30.450000000000003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30.650000000000002</c:v>
                </c:pt>
                <c:pt idx="614">
                  <c:v>30.700000000000003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30.900000000000002</c:v>
                </c:pt>
                <c:pt idx="619">
                  <c:v>30.950000000000003</c:v>
                </c:pt>
                <c:pt idx="620">
                  <c:v>31</c:v>
                </c:pt>
                <c:pt idx="621">
                  <c:v>31.05</c:v>
                </c:pt>
                <c:pt idx="622">
                  <c:v>31.1</c:v>
                </c:pt>
                <c:pt idx="623">
                  <c:v>31.150000000000002</c:v>
                </c:pt>
                <c:pt idx="624">
                  <c:v>31.200000000000003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31.400000000000002</c:v>
                </c:pt>
                <c:pt idx="629">
                  <c:v>31.450000000000003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31.650000000000002</c:v>
                </c:pt>
                <c:pt idx="634">
                  <c:v>31.700000000000003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31.900000000000002</c:v>
                </c:pt>
                <c:pt idx="639">
                  <c:v>31.950000000000003</c:v>
                </c:pt>
                <c:pt idx="640">
                  <c:v>32</c:v>
                </c:pt>
                <c:pt idx="641">
                  <c:v>32.050000000000004</c:v>
                </c:pt>
                <c:pt idx="642">
                  <c:v>32.1</c:v>
                </c:pt>
                <c:pt idx="643">
                  <c:v>32.15</c:v>
                </c:pt>
                <c:pt idx="644">
                  <c:v>32.200000000000003</c:v>
                </c:pt>
                <c:pt idx="645">
                  <c:v>32.25</c:v>
                </c:pt>
                <c:pt idx="646">
                  <c:v>32.300000000000004</c:v>
                </c:pt>
                <c:pt idx="647">
                  <c:v>32.35</c:v>
                </c:pt>
                <c:pt idx="648">
                  <c:v>32.4</c:v>
                </c:pt>
                <c:pt idx="649">
                  <c:v>32.450000000000003</c:v>
                </c:pt>
                <c:pt idx="650">
                  <c:v>32.5</c:v>
                </c:pt>
                <c:pt idx="651">
                  <c:v>32.550000000000004</c:v>
                </c:pt>
                <c:pt idx="652">
                  <c:v>32.6</c:v>
                </c:pt>
                <c:pt idx="653">
                  <c:v>32.65</c:v>
                </c:pt>
                <c:pt idx="654">
                  <c:v>32.700000000000003</c:v>
                </c:pt>
                <c:pt idx="655">
                  <c:v>32.75</c:v>
                </c:pt>
                <c:pt idx="656">
                  <c:v>32.800000000000004</c:v>
                </c:pt>
                <c:pt idx="657">
                  <c:v>32.85</c:v>
                </c:pt>
                <c:pt idx="658">
                  <c:v>32.9</c:v>
                </c:pt>
                <c:pt idx="659">
                  <c:v>32.950000000000003</c:v>
                </c:pt>
                <c:pt idx="660">
                  <c:v>33</c:v>
                </c:pt>
                <c:pt idx="661">
                  <c:v>33.050000000000004</c:v>
                </c:pt>
                <c:pt idx="662">
                  <c:v>33.1</c:v>
                </c:pt>
                <c:pt idx="663">
                  <c:v>33.15</c:v>
                </c:pt>
                <c:pt idx="664">
                  <c:v>33.200000000000003</c:v>
                </c:pt>
                <c:pt idx="665">
                  <c:v>33.25</c:v>
                </c:pt>
                <c:pt idx="666">
                  <c:v>33.300000000000004</c:v>
                </c:pt>
                <c:pt idx="667">
                  <c:v>33.35</c:v>
                </c:pt>
                <c:pt idx="668">
                  <c:v>33.4</c:v>
                </c:pt>
                <c:pt idx="669">
                  <c:v>33.450000000000003</c:v>
                </c:pt>
                <c:pt idx="670">
                  <c:v>33.5</c:v>
                </c:pt>
                <c:pt idx="671">
                  <c:v>33.550000000000004</c:v>
                </c:pt>
                <c:pt idx="672">
                  <c:v>33.6</c:v>
                </c:pt>
                <c:pt idx="673">
                  <c:v>33.65</c:v>
                </c:pt>
                <c:pt idx="674">
                  <c:v>33.700000000000003</c:v>
                </c:pt>
                <c:pt idx="675">
                  <c:v>33.75</c:v>
                </c:pt>
                <c:pt idx="676">
                  <c:v>33.800000000000004</c:v>
                </c:pt>
                <c:pt idx="677">
                  <c:v>33.85</c:v>
                </c:pt>
                <c:pt idx="678">
                  <c:v>33.9</c:v>
                </c:pt>
                <c:pt idx="679">
                  <c:v>33.950000000000003</c:v>
                </c:pt>
                <c:pt idx="680">
                  <c:v>34</c:v>
                </c:pt>
                <c:pt idx="681">
                  <c:v>34.050000000000004</c:v>
                </c:pt>
                <c:pt idx="682">
                  <c:v>34.1</c:v>
                </c:pt>
                <c:pt idx="683">
                  <c:v>34.15</c:v>
                </c:pt>
                <c:pt idx="684">
                  <c:v>34.200000000000003</c:v>
                </c:pt>
                <c:pt idx="685">
                  <c:v>34.25</c:v>
                </c:pt>
                <c:pt idx="686">
                  <c:v>34.300000000000004</c:v>
                </c:pt>
                <c:pt idx="687">
                  <c:v>34.35</c:v>
                </c:pt>
                <c:pt idx="688">
                  <c:v>34.4</c:v>
                </c:pt>
                <c:pt idx="689">
                  <c:v>34.450000000000003</c:v>
                </c:pt>
                <c:pt idx="690">
                  <c:v>34.5</c:v>
                </c:pt>
                <c:pt idx="691">
                  <c:v>34.550000000000004</c:v>
                </c:pt>
                <c:pt idx="692">
                  <c:v>34.6</c:v>
                </c:pt>
                <c:pt idx="693">
                  <c:v>34.65</c:v>
                </c:pt>
                <c:pt idx="694">
                  <c:v>34.700000000000003</c:v>
                </c:pt>
                <c:pt idx="695">
                  <c:v>34.75</c:v>
                </c:pt>
                <c:pt idx="696">
                  <c:v>34.800000000000004</c:v>
                </c:pt>
                <c:pt idx="697">
                  <c:v>34.85</c:v>
                </c:pt>
                <c:pt idx="698">
                  <c:v>34.9</c:v>
                </c:pt>
                <c:pt idx="699">
                  <c:v>34.950000000000003</c:v>
                </c:pt>
                <c:pt idx="700">
                  <c:v>35</c:v>
                </c:pt>
                <c:pt idx="701">
                  <c:v>35.050000000000004</c:v>
                </c:pt>
                <c:pt idx="702">
                  <c:v>35.1</c:v>
                </c:pt>
                <c:pt idx="703">
                  <c:v>35.15</c:v>
                </c:pt>
                <c:pt idx="704">
                  <c:v>35.200000000000003</c:v>
                </c:pt>
                <c:pt idx="705">
                  <c:v>35.25</c:v>
                </c:pt>
                <c:pt idx="706">
                  <c:v>35.300000000000004</c:v>
                </c:pt>
                <c:pt idx="707">
                  <c:v>35.35</c:v>
                </c:pt>
                <c:pt idx="708">
                  <c:v>35.4</c:v>
                </c:pt>
                <c:pt idx="709">
                  <c:v>35.450000000000003</c:v>
                </c:pt>
                <c:pt idx="710">
                  <c:v>35.5</c:v>
                </c:pt>
                <c:pt idx="711">
                  <c:v>35.550000000000004</c:v>
                </c:pt>
                <c:pt idx="712">
                  <c:v>35.6</c:v>
                </c:pt>
                <c:pt idx="713">
                  <c:v>35.65</c:v>
                </c:pt>
                <c:pt idx="714">
                  <c:v>35.700000000000003</c:v>
                </c:pt>
                <c:pt idx="715">
                  <c:v>35.75</c:v>
                </c:pt>
                <c:pt idx="716">
                  <c:v>35.800000000000004</c:v>
                </c:pt>
                <c:pt idx="717">
                  <c:v>35.85</c:v>
                </c:pt>
                <c:pt idx="718">
                  <c:v>35.9</c:v>
                </c:pt>
                <c:pt idx="719">
                  <c:v>35.950000000000003</c:v>
                </c:pt>
                <c:pt idx="720">
                  <c:v>36</c:v>
                </c:pt>
                <c:pt idx="721">
                  <c:v>36.050000000000004</c:v>
                </c:pt>
                <c:pt idx="722">
                  <c:v>36.1</c:v>
                </c:pt>
                <c:pt idx="723">
                  <c:v>36.15</c:v>
                </c:pt>
                <c:pt idx="724">
                  <c:v>36.200000000000003</c:v>
                </c:pt>
                <c:pt idx="725">
                  <c:v>36.25</c:v>
                </c:pt>
                <c:pt idx="726">
                  <c:v>36.300000000000004</c:v>
                </c:pt>
                <c:pt idx="727">
                  <c:v>36.35</c:v>
                </c:pt>
                <c:pt idx="728">
                  <c:v>36.4</c:v>
                </c:pt>
                <c:pt idx="729">
                  <c:v>36.450000000000003</c:v>
                </c:pt>
                <c:pt idx="730">
                  <c:v>36.5</c:v>
                </c:pt>
                <c:pt idx="731">
                  <c:v>36.550000000000004</c:v>
                </c:pt>
                <c:pt idx="732">
                  <c:v>36.6</c:v>
                </c:pt>
                <c:pt idx="733">
                  <c:v>36.65</c:v>
                </c:pt>
                <c:pt idx="734">
                  <c:v>36.700000000000003</c:v>
                </c:pt>
                <c:pt idx="735">
                  <c:v>36.75</c:v>
                </c:pt>
                <c:pt idx="736">
                  <c:v>36.800000000000004</c:v>
                </c:pt>
                <c:pt idx="737">
                  <c:v>36.85</c:v>
                </c:pt>
                <c:pt idx="738">
                  <c:v>36.9</c:v>
                </c:pt>
                <c:pt idx="739">
                  <c:v>36.950000000000003</c:v>
                </c:pt>
                <c:pt idx="740">
                  <c:v>37</c:v>
                </c:pt>
                <c:pt idx="741">
                  <c:v>37.050000000000004</c:v>
                </c:pt>
                <c:pt idx="742">
                  <c:v>37.1</c:v>
                </c:pt>
                <c:pt idx="743">
                  <c:v>37.15</c:v>
                </c:pt>
                <c:pt idx="744">
                  <c:v>37.200000000000003</c:v>
                </c:pt>
                <c:pt idx="745">
                  <c:v>37.25</c:v>
                </c:pt>
                <c:pt idx="746">
                  <c:v>37.300000000000004</c:v>
                </c:pt>
                <c:pt idx="747">
                  <c:v>37.35</c:v>
                </c:pt>
                <c:pt idx="748">
                  <c:v>37.4</c:v>
                </c:pt>
                <c:pt idx="749">
                  <c:v>37.450000000000003</c:v>
                </c:pt>
                <c:pt idx="750">
                  <c:v>37.5</c:v>
                </c:pt>
                <c:pt idx="751">
                  <c:v>37.550000000000004</c:v>
                </c:pt>
                <c:pt idx="752">
                  <c:v>37.6</c:v>
                </c:pt>
                <c:pt idx="753">
                  <c:v>37.65</c:v>
                </c:pt>
                <c:pt idx="754">
                  <c:v>37.700000000000003</c:v>
                </c:pt>
                <c:pt idx="755">
                  <c:v>37.75</c:v>
                </c:pt>
                <c:pt idx="756">
                  <c:v>37.800000000000004</c:v>
                </c:pt>
                <c:pt idx="757">
                  <c:v>37.85</c:v>
                </c:pt>
                <c:pt idx="758">
                  <c:v>37.9</c:v>
                </c:pt>
                <c:pt idx="759">
                  <c:v>37.950000000000003</c:v>
                </c:pt>
                <c:pt idx="760">
                  <c:v>38</c:v>
                </c:pt>
                <c:pt idx="761">
                  <c:v>38.050000000000004</c:v>
                </c:pt>
                <c:pt idx="762">
                  <c:v>38.1</c:v>
                </c:pt>
                <c:pt idx="763">
                  <c:v>38.15</c:v>
                </c:pt>
                <c:pt idx="764">
                  <c:v>38.200000000000003</c:v>
                </c:pt>
                <c:pt idx="765">
                  <c:v>38.25</c:v>
                </c:pt>
                <c:pt idx="766">
                  <c:v>38.300000000000004</c:v>
                </c:pt>
                <c:pt idx="767">
                  <c:v>38.35</c:v>
                </c:pt>
                <c:pt idx="768">
                  <c:v>38.400000000000006</c:v>
                </c:pt>
                <c:pt idx="769">
                  <c:v>38.450000000000003</c:v>
                </c:pt>
                <c:pt idx="770">
                  <c:v>38.5</c:v>
                </c:pt>
                <c:pt idx="771">
                  <c:v>38.550000000000004</c:v>
                </c:pt>
                <c:pt idx="772">
                  <c:v>38.6</c:v>
                </c:pt>
                <c:pt idx="773">
                  <c:v>38.650000000000006</c:v>
                </c:pt>
                <c:pt idx="774">
                  <c:v>38.700000000000003</c:v>
                </c:pt>
                <c:pt idx="775">
                  <c:v>38.75</c:v>
                </c:pt>
                <c:pt idx="776">
                  <c:v>38.800000000000004</c:v>
                </c:pt>
                <c:pt idx="777">
                  <c:v>38.85</c:v>
                </c:pt>
                <c:pt idx="778">
                  <c:v>38.900000000000006</c:v>
                </c:pt>
                <c:pt idx="779">
                  <c:v>38.950000000000003</c:v>
                </c:pt>
                <c:pt idx="780">
                  <c:v>39</c:v>
                </c:pt>
                <c:pt idx="781">
                  <c:v>39.050000000000004</c:v>
                </c:pt>
                <c:pt idx="782">
                  <c:v>39.1</c:v>
                </c:pt>
                <c:pt idx="783">
                  <c:v>39.150000000000006</c:v>
                </c:pt>
                <c:pt idx="784">
                  <c:v>39.200000000000003</c:v>
                </c:pt>
                <c:pt idx="785">
                  <c:v>39.25</c:v>
                </c:pt>
                <c:pt idx="786">
                  <c:v>39.300000000000004</c:v>
                </c:pt>
                <c:pt idx="787">
                  <c:v>39.35</c:v>
                </c:pt>
                <c:pt idx="788">
                  <c:v>39.400000000000006</c:v>
                </c:pt>
                <c:pt idx="789">
                  <c:v>39.450000000000003</c:v>
                </c:pt>
                <c:pt idx="790">
                  <c:v>39.5</c:v>
                </c:pt>
                <c:pt idx="791">
                  <c:v>39.550000000000004</c:v>
                </c:pt>
                <c:pt idx="792">
                  <c:v>39.6</c:v>
                </c:pt>
                <c:pt idx="793">
                  <c:v>39.650000000000006</c:v>
                </c:pt>
                <c:pt idx="794">
                  <c:v>39.700000000000003</c:v>
                </c:pt>
                <c:pt idx="795">
                  <c:v>39.75</c:v>
                </c:pt>
                <c:pt idx="796">
                  <c:v>39.800000000000004</c:v>
                </c:pt>
                <c:pt idx="797">
                  <c:v>39.85</c:v>
                </c:pt>
                <c:pt idx="798">
                  <c:v>39.900000000000006</c:v>
                </c:pt>
                <c:pt idx="799">
                  <c:v>39.950000000000003</c:v>
                </c:pt>
                <c:pt idx="800">
                  <c:v>40</c:v>
                </c:pt>
                <c:pt idx="801">
                  <c:v>40.050000000000004</c:v>
                </c:pt>
                <c:pt idx="802">
                  <c:v>40.1</c:v>
                </c:pt>
                <c:pt idx="803">
                  <c:v>40.150000000000006</c:v>
                </c:pt>
                <c:pt idx="804">
                  <c:v>40.200000000000003</c:v>
                </c:pt>
                <c:pt idx="805">
                  <c:v>40.25</c:v>
                </c:pt>
                <c:pt idx="806">
                  <c:v>40.300000000000004</c:v>
                </c:pt>
                <c:pt idx="807">
                  <c:v>40.35</c:v>
                </c:pt>
                <c:pt idx="808">
                  <c:v>40.400000000000006</c:v>
                </c:pt>
                <c:pt idx="809">
                  <c:v>40.450000000000003</c:v>
                </c:pt>
                <c:pt idx="810">
                  <c:v>40.5</c:v>
                </c:pt>
                <c:pt idx="811">
                  <c:v>40.550000000000004</c:v>
                </c:pt>
                <c:pt idx="812">
                  <c:v>40.6</c:v>
                </c:pt>
                <c:pt idx="813">
                  <c:v>40.650000000000006</c:v>
                </c:pt>
                <c:pt idx="814">
                  <c:v>40.700000000000003</c:v>
                </c:pt>
                <c:pt idx="815">
                  <c:v>40.75</c:v>
                </c:pt>
                <c:pt idx="816">
                  <c:v>40.800000000000004</c:v>
                </c:pt>
                <c:pt idx="817">
                  <c:v>40.85</c:v>
                </c:pt>
                <c:pt idx="818">
                  <c:v>40.900000000000006</c:v>
                </c:pt>
                <c:pt idx="819">
                  <c:v>40.950000000000003</c:v>
                </c:pt>
                <c:pt idx="820">
                  <c:v>41</c:v>
                </c:pt>
                <c:pt idx="821">
                  <c:v>41.050000000000004</c:v>
                </c:pt>
                <c:pt idx="822">
                  <c:v>41.1</c:v>
                </c:pt>
                <c:pt idx="823">
                  <c:v>41.150000000000006</c:v>
                </c:pt>
                <c:pt idx="824">
                  <c:v>41.2</c:v>
                </c:pt>
                <c:pt idx="825">
                  <c:v>41.25</c:v>
                </c:pt>
                <c:pt idx="826">
                  <c:v>41.300000000000004</c:v>
                </c:pt>
                <c:pt idx="827">
                  <c:v>41.35</c:v>
                </c:pt>
                <c:pt idx="828">
                  <c:v>41.400000000000006</c:v>
                </c:pt>
                <c:pt idx="829">
                  <c:v>41.45</c:v>
                </c:pt>
                <c:pt idx="830">
                  <c:v>41.5</c:v>
                </c:pt>
                <c:pt idx="831">
                  <c:v>41.550000000000004</c:v>
                </c:pt>
                <c:pt idx="832">
                  <c:v>41.6</c:v>
                </c:pt>
                <c:pt idx="833">
                  <c:v>41.650000000000006</c:v>
                </c:pt>
                <c:pt idx="834">
                  <c:v>41.7</c:v>
                </c:pt>
                <c:pt idx="835">
                  <c:v>41.75</c:v>
                </c:pt>
                <c:pt idx="836">
                  <c:v>41.800000000000004</c:v>
                </c:pt>
                <c:pt idx="837">
                  <c:v>41.85</c:v>
                </c:pt>
                <c:pt idx="838">
                  <c:v>41.900000000000006</c:v>
                </c:pt>
                <c:pt idx="839">
                  <c:v>41.95</c:v>
                </c:pt>
                <c:pt idx="840">
                  <c:v>42</c:v>
                </c:pt>
                <c:pt idx="841">
                  <c:v>42.050000000000004</c:v>
                </c:pt>
                <c:pt idx="842">
                  <c:v>42.1</c:v>
                </c:pt>
                <c:pt idx="843">
                  <c:v>42.150000000000006</c:v>
                </c:pt>
                <c:pt idx="844">
                  <c:v>42.2</c:v>
                </c:pt>
                <c:pt idx="845">
                  <c:v>42.25</c:v>
                </c:pt>
                <c:pt idx="846">
                  <c:v>42.300000000000004</c:v>
                </c:pt>
                <c:pt idx="847">
                  <c:v>42.35</c:v>
                </c:pt>
                <c:pt idx="848">
                  <c:v>42.400000000000006</c:v>
                </c:pt>
                <c:pt idx="849">
                  <c:v>42.45</c:v>
                </c:pt>
                <c:pt idx="850">
                  <c:v>42.5</c:v>
                </c:pt>
                <c:pt idx="851">
                  <c:v>42.550000000000004</c:v>
                </c:pt>
                <c:pt idx="852">
                  <c:v>42.6</c:v>
                </c:pt>
                <c:pt idx="853">
                  <c:v>42.650000000000006</c:v>
                </c:pt>
                <c:pt idx="854">
                  <c:v>42.7</c:v>
                </c:pt>
                <c:pt idx="855">
                  <c:v>42.75</c:v>
                </c:pt>
                <c:pt idx="856">
                  <c:v>42.800000000000004</c:v>
                </c:pt>
                <c:pt idx="857">
                  <c:v>42.85</c:v>
                </c:pt>
                <c:pt idx="858">
                  <c:v>42.900000000000006</c:v>
                </c:pt>
                <c:pt idx="859">
                  <c:v>42.95</c:v>
                </c:pt>
                <c:pt idx="860">
                  <c:v>43</c:v>
                </c:pt>
                <c:pt idx="861">
                  <c:v>43.050000000000004</c:v>
                </c:pt>
                <c:pt idx="862">
                  <c:v>43.1</c:v>
                </c:pt>
                <c:pt idx="863">
                  <c:v>43.150000000000006</c:v>
                </c:pt>
                <c:pt idx="864">
                  <c:v>43.2</c:v>
                </c:pt>
                <c:pt idx="865">
                  <c:v>43.25</c:v>
                </c:pt>
                <c:pt idx="866">
                  <c:v>43.300000000000004</c:v>
                </c:pt>
                <c:pt idx="867">
                  <c:v>43.35</c:v>
                </c:pt>
                <c:pt idx="868">
                  <c:v>43.400000000000006</c:v>
                </c:pt>
                <c:pt idx="869">
                  <c:v>43.45</c:v>
                </c:pt>
                <c:pt idx="870">
                  <c:v>43.5</c:v>
                </c:pt>
                <c:pt idx="871">
                  <c:v>43.550000000000004</c:v>
                </c:pt>
                <c:pt idx="872">
                  <c:v>43.6</c:v>
                </c:pt>
                <c:pt idx="873">
                  <c:v>43.650000000000006</c:v>
                </c:pt>
                <c:pt idx="874">
                  <c:v>43.7</c:v>
                </c:pt>
                <c:pt idx="875">
                  <c:v>43.75</c:v>
                </c:pt>
                <c:pt idx="876">
                  <c:v>43.800000000000004</c:v>
                </c:pt>
                <c:pt idx="877">
                  <c:v>43.85</c:v>
                </c:pt>
                <c:pt idx="878">
                  <c:v>43.900000000000006</c:v>
                </c:pt>
                <c:pt idx="879">
                  <c:v>43.95</c:v>
                </c:pt>
                <c:pt idx="880">
                  <c:v>44</c:v>
                </c:pt>
                <c:pt idx="881">
                  <c:v>44.050000000000004</c:v>
                </c:pt>
                <c:pt idx="882">
                  <c:v>44.1</c:v>
                </c:pt>
                <c:pt idx="883">
                  <c:v>44.150000000000006</c:v>
                </c:pt>
                <c:pt idx="884">
                  <c:v>44.2</c:v>
                </c:pt>
                <c:pt idx="885">
                  <c:v>44.25</c:v>
                </c:pt>
                <c:pt idx="886">
                  <c:v>44.300000000000004</c:v>
                </c:pt>
                <c:pt idx="887">
                  <c:v>44.35</c:v>
                </c:pt>
                <c:pt idx="888">
                  <c:v>44.400000000000006</c:v>
                </c:pt>
                <c:pt idx="889">
                  <c:v>44.45</c:v>
                </c:pt>
                <c:pt idx="890">
                  <c:v>44.5</c:v>
                </c:pt>
                <c:pt idx="891">
                  <c:v>44.550000000000004</c:v>
                </c:pt>
                <c:pt idx="892">
                  <c:v>44.6</c:v>
                </c:pt>
                <c:pt idx="893">
                  <c:v>44.650000000000006</c:v>
                </c:pt>
                <c:pt idx="894">
                  <c:v>44.7</c:v>
                </c:pt>
                <c:pt idx="895">
                  <c:v>44.75</c:v>
                </c:pt>
                <c:pt idx="896">
                  <c:v>44.800000000000004</c:v>
                </c:pt>
                <c:pt idx="897">
                  <c:v>44.85</c:v>
                </c:pt>
                <c:pt idx="898">
                  <c:v>44.900000000000006</c:v>
                </c:pt>
                <c:pt idx="899">
                  <c:v>44.95</c:v>
                </c:pt>
                <c:pt idx="900">
                  <c:v>45</c:v>
                </c:pt>
                <c:pt idx="901">
                  <c:v>45.050000000000004</c:v>
                </c:pt>
                <c:pt idx="902">
                  <c:v>45.1</c:v>
                </c:pt>
                <c:pt idx="903">
                  <c:v>45.150000000000006</c:v>
                </c:pt>
                <c:pt idx="904">
                  <c:v>45.2</c:v>
                </c:pt>
                <c:pt idx="905">
                  <c:v>45.25</c:v>
                </c:pt>
                <c:pt idx="906">
                  <c:v>45.300000000000004</c:v>
                </c:pt>
                <c:pt idx="907">
                  <c:v>45.35</c:v>
                </c:pt>
                <c:pt idx="908">
                  <c:v>45.400000000000006</c:v>
                </c:pt>
                <c:pt idx="909">
                  <c:v>45.45</c:v>
                </c:pt>
                <c:pt idx="910">
                  <c:v>45.5</c:v>
                </c:pt>
                <c:pt idx="911">
                  <c:v>45.550000000000004</c:v>
                </c:pt>
                <c:pt idx="912">
                  <c:v>45.6</c:v>
                </c:pt>
                <c:pt idx="913">
                  <c:v>45.650000000000006</c:v>
                </c:pt>
                <c:pt idx="914">
                  <c:v>45.7</c:v>
                </c:pt>
                <c:pt idx="915">
                  <c:v>45.75</c:v>
                </c:pt>
                <c:pt idx="916">
                  <c:v>45.800000000000004</c:v>
                </c:pt>
                <c:pt idx="917">
                  <c:v>45.85</c:v>
                </c:pt>
                <c:pt idx="918">
                  <c:v>45.900000000000006</c:v>
                </c:pt>
                <c:pt idx="919">
                  <c:v>45.95</c:v>
                </c:pt>
                <c:pt idx="920">
                  <c:v>46</c:v>
                </c:pt>
                <c:pt idx="921">
                  <c:v>46.050000000000004</c:v>
                </c:pt>
                <c:pt idx="922">
                  <c:v>46.1</c:v>
                </c:pt>
                <c:pt idx="923">
                  <c:v>46.150000000000006</c:v>
                </c:pt>
                <c:pt idx="924">
                  <c:v>46.2</c:v>
                </c:pt>
                <c:pt idx="925">
                  <c:v>46.25</c:v>
                </c:pt>
                <c:pt idx="926">
                  <c:v>46.300000000000004</c:v>
                </c:pt>
                <c:pt idx="927">
                  <c:v>46.35</c:v>
                </c:pt>
                <c:pt idx="928">
                  <c:v>46.400000000000006</c:v>
                </c:pt>
                <c:pt idx="929">
                  <c:v>46.45</c:v>
                </c:pt>
                <c:pt idx="930">
                  <c:v>46.5</c:v>
                </c:pt>
                <c:pt idx="931">
                  <c:v>46.550000000000004</c:v>
                </c:pt>
                <c:pt idx="932">
                  <c:v>46.6</c:v>
                </c:pt>
                <c:pt idx="933">
                  <c:v>46.650000000000006</c:v>
                </c:pt>
                <c:pt idx="934">
                  <c:v>46.7</c:v>
                </c:pt>
                <c:pt idx="935">
                  <c:v>46.75</c:v>
                </c:pt>
                <c:pt idx="936">
                  <c:v>46.800000000000004</c:v>
                </c:pt>
                <c:pt idx="937">
                  <c:v>46.85</c:v>
                </c:pt>
                <c:pt idx="938">
                  <c:v>46.900000000000006</c:v>
                </c:pt>
                <c:pt idx="939">
                  <c:v>46.95</c:v>
                </c:pt>
                <c:pt idx="940">
                  <c:v>47</c:v>
                </c:pt>
                <c:pt idx="941">
                  <c:v>47.050000000000004</c:v>
                </c:pt>
                <c:pt idx="942">
                  <c:v>47.1</c:v>
                </c:pt>
                <c:pt idx="943">
                  <c:v>47.150000000000006</c:v>
                </c:pt>
                <c:pt idx="944">
                  <c:v>47.2</c:v>
                </c:pt>
                <c:pt idx="945">
                  <c:v>47.25</c:v>
                </c:pt>
                <c:pt idx="946">
                  <c:v>47.300000000000004</c:v>
                </c:pt>
                <c:pt idx="947">
                  <c:v>47.35</c:v>
                </c:pt>
                <c:pt idx="948">
                  <c:v>47.400000000000006</c:v>
                </c:pt>
                <c:pt idx="949">
                  <c:v>47.45</c:v>
                </c:pt>
                <c:pt idx="950">
                  <c:v>47.5</c:v>
                </c:pt>
                <c:pt idx="951">
                  <c:v>47.550000000000004</c:v>
                </c:pt>
                <c:pt idx="952">
                  <c:v>47.6</c:v>
                </c:pt>
                <c:pt idx="953">
                  <c:v>47.650000000000006</c:v>
                </c:pt>
                <c:pt idx="954">
                  <c:v>47.7</c:v>
                </c:pt>
                <c:pt idx="955">
                  <c:v>47.75</c:v>
                </c:pt>
                <c:pt idx="956">
                  <c:v>47.800000000000004</c:v>
                </c:pt>
                <c:pt idx="957">
                  <c:v>47.85</c:v>
                </c:pt>
                <c:pt idx="958">
                  <c:v>47.900000000000006</c:v>
                </c:pt>
                <c:pt idx="959">
                  <c:v>47.95</c:v>
                </c:pt>
                <c:pt idx="960">
                  <c:v>48</c:v>
                </c:pt>
                <c:pt idx="961">
                  <c:v>48.050000000000004</c:v>
                </c:pt>
                <c:pt idx="962">
                  <c:v>48.1</c:v>
                </c:pt>
                <c:pt idx="963">
                  <c:v>48.150000000000006</c:v>
                </c:pt>
                <c:pt idx="964">
                  <c:v>48.2</c:v>
                </c:pt>
                <c:pt idx="965">
                  <c:v>48.25</c:v>
                </c:pt>
                <c:pt idx="966">
                  <c:v>48.300000000000004</c:v>
                </c:pt>
                <c:pt idx="967">
                  <c:v>48.35</c:v>
                </c:pt>
                <c:pt idx="968">
                  <c:v>48.400000000000006</c:v>
                </c:pt>
                <c:pt idx="969">
                  <c:v>48.45</c:v>
                </c:pt>
                <c:pt idx="970">
                  <c:v>48.5</c:v>
                </c:pt>
                <c:pt idx="971">
                  <c:v>48.550000000000004</c:v>
                </c:pt>
                <c:pt idx="972">
                  <c:v>48.6</c:v>
                </c:pt>
                <c:pt idx="973">
                  <c:v>48.650000000000006</c:v>
                </c:pt>
                <c:pt idx="974">
                  <c:v>48.7</c:v>
                </c:pt>
                <c:pt idx="975">
                  <c:v>48.75</c:v>
                </c:pt>
                <c:pt idx="976">
                  <c:v>48.800000000000004</c:v>
                </c:pt>
                <c:pt idx="977">
                  <c:v>48.85</c:v>
                </c:pt>
                <c:pt idx="978">
                  <c:v>48.900000000000006</c:v>
                </c:pt>
                <c:pt idx="979">
                  <c:v>48.95</c:v>
                </c:pt>
                <c:pt idx="980">
                  <c:v>49</c:v>
                </c:pt>
                <c:pt idx="981">
                  <c:v>49.050000000000004</c:v>
                </c:pt>
                <c:pt idx="982">
                  <c:v>49.1</c:v>
                </c:pt>
                <c:pt idx="983">
                  <c:v>49.150000000000006</c:v>
                </c:pt>
                <c:pt idx="984">
                  <c:v>49.2</c:v>
                </c:pt>
                <c:pt idx="985">
                  <c:v>49.25</c:v>
                </c:pt>
                <c:pt idx="986">
                  <c:v>49.300000000000004</c:v>
                </c:pt>
                <c:pt idx="987">
                  <c:v>49.35</c:v>
                </c:pt>
                <c:pt idx="988">
                  <c:v>49.400000000000006</c:v>
                </c:pt>
                <c:pt idx="989">
                  <c:v>49.45</c:v>
                </c:pt>
                <c:pt idx="990">
                  <c:v>49.5</c:v>
                </c:pt>
                <c:pt idx="991">
                  <c:v>49.550000000000004</c:v>
                </c:pt>
                <c:pt idx="992">
                  <c:v>49.6</c:v>
                </c:pt>
                <c:pt idx="993">
                  <c:v>49.650000000000006</c:v>
                </c:pt>
                <c:pt idx="994">
                  <c:v>49.7</c:v>
                </c:pt>
                <c:pt idx="995">
                  <c:v>49.75</c:v>
                </c:pt>
                <c:pt idx="996">
                  <c:v>49.800000000000004</c:v>
                </c:pt>
                <c:pt idx="997">
                  <c:v>49.85</c:v>
                </c:pt>
                <c:pt idx="998">
                  <c:v>49.900000000000006</c:v>
                </c:pt>
                <c:pt idx="999">
                  <c:v>49.95</c:v>
                </c:pt>
                <c:pt idx="1000" formatCode="0.0">
                  <c:v>18.75</c:v>
                </c:pt>
              </c:numCache>
            </c:numRef>
          </c:xVal>
          <c:yVal>
            <c:numRef>
              <c:f>('Acide fort monoprotique'!$C$3:$C$1002,'Acide fort monoprotique'!$L$10)</c:f>
              <c:numCache>
                <c:formatCode>General</c:formatCode>
                <c:ptCount val="1001"/>
                <c:pt idx="0">
                  <c:v>1.1249387366082999</c:v>
                </c:pt>
                <c:pt idx="1">
                  <c:v>1.1269661236667656</c:v>
                </c:pt>
                <c:pt idx="2">
                  <c:v>1.1289948853363319</c:v>
                </c:pt>
                <c:pt idx="3">
                  <c:v>1.13102504517403</c:v>
                </c:pt>
                <c:pt idx="4">
                  <c:v>1.1330566268304796</c:v>
                </c:pt>
                <c:pt idx="5">
                  <c:v>1.1350896540516664</c:v>
                </c:pt>
                <c:pt idx="6">
                  <c:v>1.1371241506807388</c:v>
                </c:pt>
                <c:pt idx="7">
                  <c:v>1.1391601406598184</c:v>
                </c:pt>
                <c:pt idx="8">
                  <c:v>1.14119764803183</c:v>
                </c:pt>
                <c:pt idx="9">
                  <c:v>1.143236696942348</c:v>
                </c:pt>
                <c:pt idx="10">
                  <c:v>1.1452773116414616</c:v>
                </c:pt>
                <c:pt idx="11">
                  <c:v>1.1473195164856567</c:v>
                </c:pt>
                <c:pt idx="12">
                  <c:v>1.1493633359397182</c:v>
                </c:pt>
                <c:pt idx="13">
                  <c:v>1.1514087945786506</c:v>
                </c:pt>
                <c:pt idx="14">
                  <c:v>1.1534559170896177</c:v>
                </c:pt>
                <c:pt idx="15">
                  <c:v>1.1555047282739037</c:v>
                </c:pt>
                <c:pt idx="16">
                  <c:v>1.1575552530488922</c:v>
                </c:pt>
                <c:pt idx="17">
                  <c:v>1.1596075164500681</c:v>
                </c:pt>
                <c:pt idx="18">
                  <c:v>1.1616615436330398</c:v>
                </c:pt>
                <c:pt idx="19">
                  <c:v>1.1637173598755828</c:v>
                </c:pt>
                <c:pt idx="20">
                  <c:v>1.165774990579705</c:v>
                </c:pt>
                <c:pt idx="21">
                  <c:v>1.1678344612737368</c:v>
                </c:pt>
                <c:pt idx="22">
                  <c:v>1.1698957976144397</c:v>
                </c:pt>
                <c:pt idx="23">
                  <c:v>1.1719590253891432</c:v>
                </c:pt>
                <c:pt idx="24">
                  <c:v>1.1740241705179026</c:v>
                </c:pt>
                <c:pt idx="25">
                  <c:v>1.1760912590556813</c:v>
                </c:pt>
                <c:pt idx="26">
                  <c:v>1.1781603171945592</c:v>
                </c:pt>
                <c:pt idx="27">
                  <c:v>1.1802313712659658</c:v>
                </c:pt>
                <c:pt idx="28">
                  <c:v>1.1823044477429385</c:v>
                </c:pt>
                <c:pt idx="29">
                  <c:v>1.1843795732424092</c:v>
                </c:pt>
                <c:pt idx="30">
                  <c:v>1.186456774527515</c:v>
                </c:pt>
                <c:pt idx="31">
                  <c:v>1.188536078509939</c:v>
                </c:pt>
                <c:pt idx="32">
                  <c:v>1.1906175122522777</c:v>
                </c:pt>
                <c:pt idx="33">
                  <c:v>1.1927011029704373</c:v>
                </c:pt>
                <c:pt idx="34">
                  <c:v>1.1947868780360587</c:v>
                </c:pt>
                <c:pt idx="35">
                  <c:v>1.1968748649789733</c:v>
                </c:pt>
                <c:pt idx="36">
                  <c:v>1.1989650914896879</c:v>
                </c:pt>
                <c:pt idx="37">
                  <c:v>1.201057585421901</c:v>
                </c:pt>
                <c:pt idx="38">
                  <c:v>1.2031523747950505</c:v>
                </c:pt>
                <c:pt idx="39">
                  <c:v>1.2052494877968947</c:v>
                </c:pt>
                <c:pt idx="40">
                  <c:v>1.2073489527861234</c:v>
                </c:pt>
                <c:pt idx="41">
                  <c:v>1.2094507982950051</c:v>
                </c:pt>
                <c:pt idx="42">
                  <c:v>1.2115550530320671</c:v>
                </c:pt>
                <c:pt idx="43">
                  <c:v>1.2136617458848107</c:v>
                </c:pt>
                <c:pt idx="44">
                  <c:v>1.2157709059224611</c:v>
                </c:pt>
                <c:pt idx="45">
                  <c:v>1.217882562398755</c:v>
                </c:pt>
                <c:pt idx="46">
                  <c:v>1.2199967447547631</c:v>
                </c:pt>
                <c:pt idx="47">
                  <c:v>1.2221134826217517</c:v>
                </c:pt>
                <c:pt idx="48">
                  <c:v>1.224232805824083</c:v>
                </c:pt>
                <c:pt idx="49">
                  <c:v>1.226354744382153</c:v>
                </c:pt>
                <c:pt idx="50">
                  <c:v>1.2284793285153695</c:v>
                </c:pt>
                <c:pt idx="51">
                  <c:v>1.2306065886451729</c:v>
                </c:pt>
                <c:pt idx="52">
                  <c:v>1.232736555398096</c:v>
                </c:pt>
                <c:pt idx="53">
                  <c:v>1.2348692596088673</c:v>
                </c:pt>
                <c:pt idx="54">
                  <c:v>1.2370047323235578</c:v>
                </c:pt>
                <c:pt idx="55">
                  <c:v>1.2391430048027703</c:v>
                </c:pt>
                <c:pt idx="56">
                  <c:v>1.2412841085248765</c:v>
                </c:pt>
                <c:pt idx="57">
                  <c:v>1.2434280751892963</c:v>
                </c:pt>
                <c:pt idx="58">
                  <c:v>1.2455749367198272</c:v>
                </c:pt>
                <c:pt idx="59">
                  <c:v>1.2477247252680195</c:v>
                </c:pt>
                <c:pt idx="60">
                  <c:v>1.2498774732165998</c:v>
                </c:pt>
                <c:pt idx="61">
                  <c:v>1.2520332131829466</c:v>
                </c:pt>
                <c:pt idx="62">
                  <c:v>1.2541919780226125</c:v>
                </c:pt>
                <c:pt idx="63">
                  <c:v>1.2563538008329034</c:v>
                </c:pt>
                <c:pt idx="64">
                  <c:v>1.2585187149565049</c:v>
                </c:pt>
                <c:pt idx="65">
                  <c:v>1.2606867539851658</c:v>
                </c:pt>
                <c:pt idx="66">
                  <c:v>1.2628579517634368</c:v>
                </c:pt>
                <c:pt idx="67">
                  <c:v>1.2650323423924623</c:v>
                </c:pt>
                <c:pt idx="68">
                  <c:v>1.2672099602338325</c:v>
                </c:pt>
                <c:pt idx="69">
                  <c:v>1.2693908399134912</c:v>
                </c:pt>
                <c:pt idx="70">
                  <c:v>1.2715750163257056</c:v>
                </c:pt>
                <c:pt idx="71">
                  <c:v>1.2737625246370943</c:v>
                </c:pt>
                <c:pt idx="72">
                  <c:v>1.2759534002907194</c:v>
                </c:pt>
                <c:pt idx="73">
                  <c:v>1.2781476790102393</c:v>
                </c:pt>
                <c:pt idx="74">
                  <c:v>1.2803453968041303</c:v>
                </c:pt>
                <c:pt idx="75">
                  <c:v>1.2825465899699682</c:v>
                </c:pt>
                <c:pt idx="76">
                  <c:v>1.2847512950987825</c:v>
                </c:pt>
                <c:pt idx="77">
                  <c:v>1.2869595490794763</c:v>
                </c:pt>
                <c:pt idx="78">
                  <c:v>1.2891713891033167</c:v>
                </c:pt>
                <c:pt idx="79">
                  <c:v>1.2913868526684977</c:v>
                </c:pt>
                <c:pt idx="80">
                  <c:v>1.2936059775847744</c:v>
                </c:pt>
                <c:pt idx="81">
                  <c:v>1.2958288019781734</c:v>
                </c:pt>
                <c:pt idx="82">
                  <c:v>1.2980553642957791</c:v>
                </c:pt>
                <c:pt idx="83">
                  <c:v>1.3002857033105957</c:v>
                </c:pt>
                <c:pt idx="84">
                  <c:v>1.3025198581264923</c:v>
                </c:pt>
                <c:pt idx="85">
                  <c:v>1.3047578681832244</c:v>
                </c:pt>
                <c:pt idx="86">
                  <c:v>1.3069997732615428</c:v>
                </c:pt>
                <c:pt idx="87">
                  <c:v>1.3092456134883836</c:v>
                </c:pt>
                <c:pt idx="88">
                  <c:v>1.3114954293421461</c:v>
                </c:pt>
                <c:pt idx="89">
                  <c:v>1.3137492616580586</c:v>
                </c:pt>
                <c:pt idx="90">
                  <c:v>1.316007151633634</c:v>
                </c:pt>
                <c:pt idx="91">
                  <c:v>1.3182691408342178</c:v>
                </c:pt>
                <c:pt idx="92">
                  <c:v>1.3205352711986296</c:v>
                </c:pt>
                <c:pt idx="93">
                  <c:v>1.3228055850449016</c:v>
                </c:pt>
                <c:pt idx="94">
                  <c:v>1.3250801250761137</c:v>
                </c:pt>
                <c:pt idx="95">
                  <c:v>1.3273589343863303</c:v>
                </c:pt>
                <c:pt idx="96">
                  <c:v>1.3296420564666389</c:v>
                </c:pt>
                <c:pt idx="97">
                  <c:v>1.331929535211293</c:v>
                </c:pt>
                <c:pt idx="98">
                  <c:v>1.3342214149239622</c:v>
                </c:pt>
                <c:pt idx="99">
                  <c:v>1.3365177403240938</c:v>
                </c:pt>
                <c:pt idx="100">
                  <c:v>1.338818556553381</c:v>
                </c:pt>
                <c:pt idx="101">
                  <c:v>1.3411239091823517</c:v>
                </c:pt>
                <c:pt idx="102">
                  <c:v>1.3434338442170686</c:v>
                </c:pt>
                <c:pt idx="103">
                  <c:v>1.3457484081059528</c:v>
                </c:pt>
                <c:pt idx="104">
                  <c:v>1.3480676477467262</c:v>
                </c:pt>
                <c:pt idx="105">
                  <c:v>1.3503916104934817</c:v>
                </c:pt>
                <c:pt idx="106">
                  <c:v>1.3527203441638782</c:v>
                </c:pt>
                <c:pt idx="107">
                  <c:v>1.3550538970464687</c:v>
                </c:pt>
                <c:pt idx="108">
                  <c:v>1.3573923179081597</c:v>
                </c:pt>
                <c:pt idx="109">
                  <c:v>1.3597356560018083</c:v>
                </c:pt>
                <c:pt idx="110">
                  <c:v>1.3620839610739592</c:v>
                </c:pt>
                <c:pt idx="111">
                  <c:v>1.3644372833727232</c:v>
                </c:pt>
                <c:pt idx="112">
                  <c:v>1.3667956736558036</c:v>
                </c:pt>
                <c:pt idx="113">
                  <c:v>1.3691591831986696</c:v>
                </c:pt>
                <c:pt idx="114">
                  <c:v>1.3715278638028867</c:v>
                </c:pt>
                <c:pt idx="115">
                  <c:v>1.3739017678045988</c:v>
                </c:pt>
                <c:pt idx="116">
                  <c:v>1.3762809480831737</c:v>
                </c:pt>
                <c:pt idx="117">
                  <c:v>1.3786654580700117</c:v>
                </c:pt>
                <c:pt idx="118">
                  <c:v>1.3810553517575213</c:v>
                </c:pt>
                <c:pt idx="119">
                  <c:v>1.3834506837082685</c:v>
                </c:pt>
                <c:pt idx="120">
                  <c:v>1.3858515090642987</c:v>
                </c:pt>
                <c:pt idx="121">
                  <c:v>1.3882578835566421</c:v>
                </c:pt>
                <c:pt idx="122">
                  <c:v>1.390669863515001</c:v>
                </c:pt>
                <c:pt idx="123">
                  <c:v>1.3930875058776255</c:v>
                </c:pt>
                <c:pt idx="124">
                  <c:v>1.3955108682013859</c:v>
                </c:pt>
                <c:pt idx="125">
                  <c:v>1.3979400086720377</c:v>
                </c:pt>
                <c:pt idx="126">
                  <c:v>1.4003749861146935</c:v>
                </c:pt>
                <c:pt idx="127">
                  <c:v>1.4028158600045002</c:v>
                </c:pt>
                <c:pt idx="128">
                  <c:v>1.4052626904775305</c:v>
                </c:pt>
                <c:pt idx="129">
                  <c:v>1.4077155383418898</c:v>
                </c:pt>
                <c:pt idx="130">
                  <c:v>1.4101744650890493</c:v>
                </c:pt>
                <c:pt idx="131">
                  <c:v>1.4126395329054051</c:v>
                </c:pt>
                <c:pt idx="132">
                  <c:v>1.4151108046840728</c:v>
                </c:pt>
                <c:pt idx="133">
                  <c:v>1.4175883440369237</c:v>
                </c:pt>
                <c:pt idx="134">
                  <c:v>1.4200722153068643</c:v>
                </c:pt>
                <c:pt idx="135">
                  <c:v>1.4225624835803696</c:v>
                </c:pt>
                <c:pt idx="136">
                  <c:v>1.4250592147002763</c:v>
                </c:pt>
                <c:pt idx="137">
                  <c:v>1.4275624752788385</c:v>
                </c:pt>
                <c:pt idx="138">
                  <c:v>1.4300723327110585</c:v>
                </c:pt>
                <c:pt idx="139">
                  <c:v>1.4325888551882937</c:v>
                </c:pt>
                <c:pt idx="140">
                  <c:v>1.435112111712151</c:v>
                </c:pt>
                <c:pt idx="141">
                  <c:v>1.4376421721086745</c:v>
                </c:pt>
                <c:pt idx="142">
                  <c:v>1.4401791070428345</c:v>
                </c:pt>
                <c:pt idx="143">
                  <c:v>1.4427229880333223</c:v>
                </c:pt>
                <c:pt idx="144">
                  <c:v>1.4452738874676678</c:v>
                </c:pt>
                <c:pt idx="145">
                  <c:v>1.4478318786176749</c:v>
                </c:pt>
                <c:pt idx="146">
                  <c:v>1.4503970356551961</c:v>
                </c:pt>
                <c:pt idx="147">
                  <c:v>1.4529694336682466</c:v>
                </c:pt>
                <c:pt idx="148">
                  <c:v>1.4555491486774708</c:v>
                </c:pt>
                <c:pt idx="149">
                  <c:v>1.4581362576529684</c:v>
                </c:pt>
                <c:pt idx="150">
                  <c:v>1.4607308385314932</c:v>
                </c:pt>
                <c:pt idx="151">
                  <c:v>1.4633329702340292</c:v>
                </c:pt>
                <c:pt idx="152">
                  <c:v>1.4659427326837597</c:v>
                </c:pt>
                <c:pt idx="153">
                  <c:v>1.4685602068244352</c:v>
                </c:pt>
                <c:pt idx="154">
                  <c:v>1.4711854746391566</c:v>
                </c:pt>
                <c:pt idx="155">
                  <c:v>1.4738186191695768</c:v>
                </c:pt>
                <c:pt idx="156">
                  <c:v>1.476459724535542</c:v>
                </c:pt>
                <c:pt idx="157">
                  <c:v>1.479108875955176</c:v>
                </c:pt>
                <c:pt idx="158">
                  <c:v>1.4817661597654259</c:v>
                </c:pt>
                <c:pt idx="159">
                  <c:v>1.484431663443079</c:v>
                </c:pt>
                <c:pt idx="160">
                  <c:v>1.4871054756262634</c:v>
                </c:pt>
                <c:pt idx="161">
                  <c:v>1.4897876861364494</c:v>
                </c:pt>
                <c:pt idx="162">
                  <c:v>1.4924783860009623</c:v>
                </c:pt>
                <c:pt idx="163">
                  <c:v>1.4951776674760218</c:v>
                </c:pt>
                <c:pt idx="164">
                  <c:v>1.4978856240703249</c:v>
                </c:pt>
                <c:pt idx="165">
                  <c:v>1.5006023505691855</c:v>
                </c:pt>
                <c:pt idx="166">
                  <c:v>1.503327943059247</c:v>
                </c:pt>
                <c:pt idx="167">
                  <c:v>1.5060624989537874</c:v>
                </c:pt>
                <c:pt idx="168">
                  <c:v>1.508806117018628</c:v>
                </c:pt>
                <c:pt idx="169">
                  <c:v>1.5115588973986698</c:v>
                </c:pt>
                <c:pt idx="170">
                  <c:v>1.5143209416450722</c:v>
                </c:pt>
                <c:pt idx="171">
                  <c:v>1.5170923527430933</c:v>
                </c:pt>
                <c:pt idx="172">
                  <c:v>1.5198732351406126</c:v>
                </c:pt>
                <c:pt idx="173">
                  <c:v>1.5226636947773531</c:v>
                </c:pt>
                <c:pt idx="174">
                  <c:v>1.525463839114831</c:v>
                </c:pt>
                <c:pt idx="175">
                  <c:v>1.5282737771670438</c:v>
                </c:pt>
                <c:pt idx="176">
                  <c:v>1.5310936195319294</c:v>
                </c:pt>
                <c:pt idx="177">
                  <c:v>1.5339234784236131</c:v>
                </c:pt>
                <c:pt idx="178">
                  <c:v>1.5367634677054705</c:v>
                </c:pt>
                <c:pt idx="179">
                  <c:v>1.5396137029240258</c:v>
                </c:pt>
                <c:pt idx="180">
                  <c:v>1.5424743013437183</c:v>
                </c:pt>
                <c:pt idx="181">
                  <c:v>1.5453453819825591</c:v>
                </c:pt>
                <c:pt idx="182">
                  <c:v>1.5482270656487052</c:v>
                </c:pt>
                <c:pt idx="183">
                  <c:v>1.5511194749779831</c:v>
                </c:pt>
                <c:pt idx="184">
                  <c:v>1.5540227344723887</c:v>
                </c:pt>
                <c:pt idx="185">
                  <c:v>1.5569369705395968</c:v>
                </c:pt>
                <c:pt idx="186">
                  <c:v>1.5598623115335077</c:v>
                </c:pt>
                <c:pt idx="187">
                  <c:v>1.5627988877958705</c:v>
                </c:pt>
                <c:pt idx="188">
                  <c:v>1.5657468316990124</c:v>
                </c:pt>
                <c:pt idx="189">
                  <c:v>1.5687062776897096</c:v>
                </c:pt>
                <c:pt idx="190">
                  <c:v>1.5716773623342417</c:v>
                </c:pt>
                <c:pt idx="191">
                  <c:v>1.5746602243646619</c:v>
                </c:pt>
                <c:pt idx="192">
                  <c:v>1.5776550047263285</c:v>
                </c:pt>
                <c:pt idx="193">
                  <c:v>1.5806618466267319</c:v>
                </c:pt>
                <c:pt idx="194">
                  <c:v>1.5836808955856705</c:v>
                </c:pt>
                <c:pt idx="195">
                  <c:v>1.5867122994868079</c:v>
                </c:pt>
                <c:pt idx="196">
                  <c:v>1.5897562086306691</c:v>
                </c:pt>
                <c:pt idx="197">
                  <c:v>1.5928127757891155</c:v>
                </c:pt>
                <c:pt idx="198">
                  <c:v>1.5958821562613545</c:v>
                </c:pt>
                <c:pt idx="199">
                  <c:v>1.5989645079315316</c:v>
                </c:pt>
                <c:pt idx="200">
                  <c:v>1.6020599913279625</c:v>
                </c:pt>
                <c:pt idx="201">
                  <c:v>1.6051687696840591</c:v>
                </c:pt>
                <c:pt idx="202">
                  <c:v>1.6082910090010101</c:v>
                </c:pt>
                <c:pt idx="203">
                  <c:v>1.6114268781122751</c:v>
                </c:pt>
                <c:pt idx="204">
                  <c:v>1.6145765487499586</c:v>
                </c:pt>
                <c:pt idx="205">
                  <c:v>1.6177401956131248</c:v>
                </c:pt>
                <c:pt idx="206">
                  <c:v>1.6209179964381304</c:v>
                </c:pt>
                <c:pt idx="207">
                  <c:v>1.6241101320710367</c:v>
                </c:pt>
                <c:pt idx="208">
                  <c:v>1.6273167865421858</c:v>
                </c:pt>
                <c:pt idx="209">
                  <c:v>1.6305381471430116</c:v>
                </c:pt>
                <c:pt idx="210">
                  <c:v>1.633774404505169</c:v>
                </c:pt>
                <c:pt idx="211">
                  <c:v>1.6370257526820684</c:v>
                </c:pt>
                <c:pt idx="212">
                  <c:v>1.6402923892328987</c:v>
                </c:pt>
                <c:pt idx="213">
                  <c:v>1.6435745153092347</c:v>
                </c:pt>
                <c:pt idx="214">
                  <c:v>1.6468723357443247</c:v>
                </c:pt>
                <c:pt idx="215">
                  <c:v>1.6501860591451558</c:v>
                </c:pt>
                <c:pt idx="216">
                  <c:v>1.6535158979874041</c:v>
                </c:pt>
                <c:pt idx="217">
                  <c:v>1.6568620687133777</c:v>
                </c:pt>
                <c:pt idx="218">
                  <c:v>1.6602247918330666</c:v>
                </c:pt>
                <c:pt idx="219">
                  <c:v>1.6636042920284213</c:v>
                </c:pt>
                <c:pt idx="220">
                  <c:v>1.6670007982609771</c:v>
                </c:pt>
                <c:pt idx="221">
                  <c:v>1.6704145438829663</c:v>
                </c:pt>
                <c:pt idx="222">
                  <c:v>1.6738457667520403</c:v>
                </c:pt>
                <c:pt idx="223">
                  <c:v>1.6772947093497583</c:v>
                </c:pt>
                <c:pt idx="224">
                  <c:v>1.6807616189039776</c:v>
                </c:pt>
                <c:pt idx="225">
                  <c:v>1.6842467475153124</c:v>
                </c:pt>
                <c:pt idx="226">
                  <c:v>1.6877503522878199</c:v>
                </c:pt>
                <c:pt idx="227">
                  <c:v>1.6912726954640807</c:v>
                </c:pt>
                <c:pt idx="228">
                  <c:v>1.6948140445648612</c:v>
                </c:pt>
                <c:pt idx="229">
                  <c:v>1.6983746725335378</c:v>
                </c:pt>
                <c:pt idx="230">
                  <c:v>1.7019548578854811</c:v>
                </c:pt>
                <c:pt idx="231">
                  <c:v>1.7055548848626108</c:v>
                </c:pt>
                <c:pt idx="232">
                  <c:v>1.7091750435933302</c:v>
                </c:pt>
                <c:pt idx="233">
                  <c:v>1.7128156302580715</c:v>
                </c:pt>
                <c:pt idx="234">
                  <c:v>1.7164769472606909</c:v>
                </c:pt>
                <c:pt idx="235">
                  <c:v>1.720159303405957</c:v>
                </c:pt>
                <c:pt idx="236">
                  <c:v>1.7238630140834037</c:v>
                </c:pt>
                <c:pt idx="237">
                  <c:v>1.7275884014578153</c:v>
                </c:pt>
                <c:pt idx="238">
                  <c:v>1.7313357946666348</c:v>
                </c:pt>
                <c:pt idx="239">
                  <c:v>1.7351055300246083</c:v>
                </c:pt>
                <c:pt idx="240">
                  <c:v>1.7388979512359701</c:v>
                </c:pt>
                <c:pt idx="241">
                  <c:v>1.7427134096145207</c:v>
                </c:pt>
                <c:pt idx="242">
                  <c:v>1.7465522643119415</c:v>
                </c:pt>
                <c:pt idx="243">
                  <c:v>1.7504148825547257</c:v>
                </c:pt>
                <c:pt idx="244">
                  <c:v>1.7543016398901148</c:v>
                </c:pt>
                <c:pt idx="245">
                  <c:v>1.7582129204414563</c:v>
                </c:pt>
                <c:pt idx="246">
                  <c:v>1.76214911717342</c:v>
                </c:pt>
                <c:pt idx="247">
                  <c:v>1.7661106321675308</c:v>
                </c:pt>
                <c:pt idx="248">
                  <c:v>1.7700978769085047</c:v>
                </c:pt>
                <c:pt idx="249">
                  <c:v>1.7741112725819037</c:v>
                </c:pt>
                <c:pt idx="250">
                  <c:v>1.7781512503836436</c:v>
                </c:pt>
                <c:pt idx="251">
                  <c:v>1.7822182518419334</c:v>
                </c:pt>
                <c:pt idx="252">
                  <c:v>1.7863127291522447</c:v>
                </c:pt>
                <c:pt idx="253">
                  <c:v>1.7904351455259524</c:v>
                </c:pt>
                <c:pt idx="254">
                  <c:v>1.7945859755533242</c:v>
                </c:pt>
                <c:pt idx="255">
                  <c:v>1.7987657055815636</c:v>
                </c:pt>
                <c:pt idx="256">
                  <c:v>1.8029748341086762</c:v>
                </c:pt>
                <c:pt idx="257">
                  <c:v>1.8072138721939475</c:v>
                </c:pt>
                <c:pt idx="258">
                  <c:v>1.8114833438858919</c:v>
                </c:pt>
                <c:pt idx="259">
                  <c:v>1.815783786668562</c:v>
                </c:pt>
                <c:pt idx="260">
                  <c:v>1.8201157519271796</c:v>
                </c:pt>
                <c:pt idx="261">
                  <c:v>1.8244798054341005</c:v>
                </c:pt>
                <c:pt idx="262">
                  <c:v>1.8288765278561809</c:v>
                </c:pt>
                <c:pt idx="263">
                  <c:v>1.833306515284699</c:v>
                </c:pt>
                <c:pt idx="264">
                  <c:v>1.8377703797890328</c:v>
                </c:pt>
                <c:pt idx="265">
                  <c:v>1.8422687499953927</c:v>
                </c:pt>
                <c:pt idx="266">
                  <c:v>1.8468022716919803</c:v>
                </c:pt>
                <c:pt idx="267">
                  <c:v>1.8513716084620315</c:v>
                </c:pt>
                <c:pt idx="268">
                  <c:v>1.8559774423463025</c:v>
                </c:pt>
                <c:pt idx="269">
                  <c:v>1.8606204745366612</c:v>
                </c:pt>
                <c:pt idx="270">
                  <c:v>1.865301426102544</c:v>
                </c:pt>
                <c:pt idx="271">
                  <c:v>1.870021038752177</c:v>
                </c:pt>
                <c:pt idx="272">
                  <c:v>1.8747800756305644</c:v>
                </c:pt>
                <c:pt idx="273">
                  <c:v>1.8795793221564074</c:v>
                </c:pt>
                <c:pt idx="274">
                  <c:v>1.8844195869002502</c:v>
                </c:pt>
                <c:pt idx="275">
                  <c:v>1.8893017025063104</c:v>
                </c:pt>
                <c:pt idx="276">
                  <c:v>1.8942265266606386</c:v>
                </c:pt>
                <c:pt idx="277">
                  <c:v>1.8991949431084196</c:v>
                </c:pt>
                <c:pt idx="278">
                  <c:v>1.9042078627234442</c:v>
                </c:pt>
                <c:pt idx="279">
                  <c:v>1.9092662246329963</c:v>
                </c:pt>
                <c:pt idx="280">
                  <c:v>1.914370997401633</c:v>
                </c:pt>
                <c:pt idx="281">
                  <c:v>1.9195231802776018</c:v>
                </c:pt>
                <c:pt idx="282">
                  <c:v>1.9247238045059132</c:v>
                </c:pt>
                <c:pt idx="283">
                  <c:v>1.9299739347123881</c:v>
                </c:pt>
                <c:pt idx="284">
                  <c:v>1.9352746703633452</c:v>
                </c:pt>
                <c:pt idx="285">
                  <c:v>1.9406271473059278</c:v>
                </c:pt>
                <c:pt idx="286">
                  <c:v>1.9460325393944951</c:v>
                </c:pt>
                <c:pt idx="287">
                  <c:v>1.9514920602088963</c:v>
                </c:pt>
                <c:pt idx="288">
                  <c:v>1.9570069648709369</c:v>
                </c:pt>
                <c:pt idx="289">
                  <c:v>1.9625785519658532</c:v>
                </c:pt>
                <c:pt idx="290">
                  <c:v>1.968208165576149</c:v>
                </c:pt>
                <c:pt idx="291">
                  <c:v>1.9738971974357951</c:v>
                </c:pt>
                <c:pt idx="292">
                  <c:v>1.9796470892134199</c:v>
                </c:pt>
                <c:pt idx="293">
                  <c:v>1.9854593349338874</c:v>
                </c:pt>
                <c:pt idx="294">
                  <c:v>1.9913354835484469</c:v>
                </c:pt>
                <c:pt idx="295">
                  <c:v>1.997277141664527</c:v>
                </c:pt>
                <c:pt idx="296">
                  <c:v>2.0032859764472279</c:v>
                </c:pt>
                <c:pt idx="297">
                  <c:v>2.0093637187056324</c:v>
                </c:pt>
                <c:pt idx="298">
                  <c:v>2.0155121661782478</c:v>
                </c:pt>
                <c:pt idx="299">
                  <c:v>2.0217331870332003</c:v>
                </c:pt>
                <c:pt idx="300">
                  <c:v>2.0280287236002437</c:v>
                </c:pt>
                <c:pt idx="301">
                  <c:v>2.0344007963532618</c:v>
                </c:pt>
                <c:pt idx="302">
                  <c:v>2.040851508163708</c:v>
                </c:pt>
                <c:pt idx="303">
                  <c:v>2.0473830488474127</c:v>
                </c:pt>
                <c:pt idx="304">
                  <c:v>2.0539977000293765</c:v>
                </c:pt>
                <c:pt idx="305">
                  <c:v>2.0606978403536118</c:v>
                </c:pt>
                <c:pt idx="306">
                  <c:v>2.0674859510678356</c:v>
                </c:pt>
                <c:pt idx="307">
                  <c:v>2.0743646220158345</c:v>
                </c:pt>
                <c:pt idx="308">
                  <c:v>2.0813365580737599</c:v>
                </c:pt>
                <c:pt idx="309">
                  <c:v>2.0884045860704039</c:v>
                </c:pt>
                <c:pt idx="310">
                  <c:v>2.0955716622357943</c:v>
                </c:pt>
                <c:pt idx="311">
                  <c:v>2.1028408802272693</c:v>
                </c:pt>
                <c:pt idx="312">
                  <c:v>2.1102154797875938</c:v>
                </c:pt>
                <c:pt idx="313">
                  <c:v>2.1176988560958145</c:v>
                </c:pt>
                <c:pt idx="314">
                  <c:v>2.1252945698784345</c:v>
                </c:pt>
                <c:pt idx="315">
                  <c:v>2.1330063583563335</c:v>
                </c:pt>
                <c:pt idx="316">
                  <c:v>2.140838147111717</c:v>
                </c:pt>
                <c:pt idx="317">
                  <c:v>2.1487940629694786</c:v>
                </c:pt>
                <c:pt idx="318">
                  <c:v>2.1568784479988317</c:v>
                </c:pt>
                <c:pt idx="319">
                  <c:v>2.1650958747542188</c:v>
                </c:pt>
                <c:pt idx="320">
                  <c:v>2.173451162889473</c:v>
                </c:pt>
                <c:pt idx="321">
                  <c:v>2.181949397296473</c:v>
                </c:pt>
                <c:pt idx="322">
                  <c:v>2.1905959479392618</c:v>
                </c:pt>
                <c:pt idx="323">
                  <c:v>2.1993964915774709</c:v>
                </c:pt>
                <c:pt idx="324">
                  <c:v>2.20835703559918</c:v>
                </c:pt>
                <c:pt idx="325">
                  <c:v>2.2174839442139063</c:v>
                </c:pt>
                <c:pt idx="326">
                  <c:v>2.226783967291869</c:v>
                </c:pt>
                <c:pt idx="327">
                  <c:v>2.2362642721769599</c:v>
                </c:pt>
                <c:pt idx="328">
                  <c:v>2.2459324788491637</c:v>
                </c:pt>
                <c:pt idx="329">
                  <c:v>2.2557966988686995</c:v>
                </c:pt>
                <c:pt idx="330">
                  <c:v>2.2658655786007307</c:v>
                </c:pt>
                <c:pt idx="331">
                  <c:v>2.2761483472979243</c:v>
                </c:pt>
                <c:pt idx="332">
                  <c:v>2.2866548707111378</c:v>
                </c:pt>
                <c:pt idx="333">
                  <c:v>2.2973957110088881</c:v>
                </c:pt>
                <c:pt idx="334">
                  <c:v>2.3083821939180029</c:v>
                </c:pt>
                <c:pt idx="335">
                  <c:v>2.31962648415564</c:v>
                </c:pt>
                <c:pt idx="336">
                  <c:v>2.3311416704125176</c:v>
                </c:pt>
                <c:pt idx="337">
                  <c:v>2.3429418613764508</c:v>
                </c:pt>
                <c:pt idx="338">
                  <c:v>2.3550422945632823</c:v>
                </c:pt>
                <c:pt idx="339">
                  <c:v>2.3674594600614136</c:v>
                </c:pt>
                <c:pt idx="340">
                  <c:v>2.3802112417116064</c:v>
                </c:pt>
                <c:pt idx="341">
                  <c:v>2.3933170787556577</c:v>
                </c:pt>
                <c:pt idx="342">
                  <c:v>2.4067981516217625</c:v>
                </c:pt>
                <c:pt idx="343">
                  <c:v>2.4206775963048375</c:v>
                </c:pt>
                <c:pt idx="344">
                  <c:v>2.4349807527913825</c:v>
                </c:pt>
                <c:pt idx="345">
                  <c:v>2.4497354542300305</c:v>
                </c:pt>
                <c:pt idx="346">
                  <c:v>2.4649723651400683</c:v>
                </c:pt>
                <c:pt idx="347">
                  <c:v>2.4807253789884887</c:v>
                </c:pt>
                <c:pt idx="348">
                  <c:v>2.4970320880977277</c:v>
                </c:pt>
                <c:pt idx="349">
                  <c:v>2.5139343422731351</c:v>
                </c:pt>
                <c:pt idx="350">
                  <c:v>2.5314789170422554</c:v>
                </c:pt>
                <c:pt idx="351">
                  <c:v>2.5497183183729821</c:v>
                </c:pt>
                <c:pt idx="352">
                  <c:v>2.5687117587491084</c:v>
                </c:pt>
                <c:pt idx="353">
                  <c:v>2.5885263503453184</c:v>
                </c:pt>
                <c:pt idx="354">
                  <c:v>2.6092385759550862</c:v>
                </c:pt>
                <c:pt idx="355">
                  <c:v>2.6309361190641924</c:v>
                </c:pt>
                <c:pt idx="356">
                  <c:v>2.653720163724326</c:v>
                </c:pt>
                <c:pt idx="357">
                  <c:v>2.677708316819893</c:v>
                </c:pt>
                <c:pt idx="358">
                  <c:v>2.7030383664704338</c:v>
                </c:pt>
                <c:pt idx="359">
                  <c:v>2.7298731811753174</c:v>
                </c:pt>
                <c:pt idx="360">
                  <c:v>2.7584071921878865</c:v>
                </c:pt>
                <c:pt idx="361">
                  <c:v>2.7888751157754181</c:v>
                </c:pt>
                <c:pt idx="362">
                  <c:v>2.8215639135178776</c:v>
                </c:pt>
                <c:pt idx="363">
                  <c:v>2.8568295496675886</c:v>
                </c:pt>
                <c:pt idx="364">
                  <c:v>2.8951210573206687</c:v>
                </c:pt>
                <c:pt idx="365">
                  <c:v>2.9370161074648169</c:v>
                </c:pt>
                <c:pt idx="366">
                  <c:v>2.9832753825780229</c:v>
                </c:pt>
                <c:pt idx="367">
                  <c:v>3.0349291104842702</c:v>
                </c:pt>
                <c:pt idx="368">
                  <c:v>3.0934216851622396</c:v>
                </c:pt>
                <c:pt idx="369">
                  <c:v>3.1608685260650247</c:v>
                </c:pt>
                <c:pt idx="370">
                  <c:v>3.2405492482826022</c:v>
                </c:pt>
                <c:pt idx="371">
                  <c:v>3.3379581636797089</c:v>
                </c:pt>
                <c:pt idx="372">
                  <c:v>3.4633952302129161</c:v>
                </c:pt>
                <c:pt idx="373">
                  <c:v>3.6399842480415967</c:v>
                </c:pt>
                <c:pt idx="374">
                  <c:v>3.9415114326344209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 formatCode="0.00">
                  <c:v>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8B1-4048-A9BC-7E660C7D6BCB}"/>
            </c:ext>
          </c:extLst>
        </c:ser>
        <c:ser>
          <c:idx val="1"/>
          <c:order val="1"/>
          <c:tx>
            <c:v>Base forte</c:v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('Acide fort monoprotique'!$H$10,'Acide fort monoprotique'!$B$3:$B$1002)</c:f>
              <c:numCache>
                <c:formatCode>General</c:formatCode>
                <c:ptCount val="1001"/>
                <c:pt idx="0" formatCode="0.0">
                  <c:v>18.75</c:v>
                </c:pt>
                <c:pt idx="1">
                  <c:v>0</c:v>
                </c:pt>
                <c:pt idx="2" formatCode="0.00E+00">
                  <c:v>0.05</c:v>
                </c:pt>
                <c:pt idx="3" formatCode="0.00E+00">
                  <c:v>0.1</c:v>
                </c:pt>
                <c:pt idx="4" formatCode="0.00E+00">
                  <c:v>0.15000000000000002</c:v>
                </c:pt>
                <c:pt idx="5" formatCode="0.00E+00">
                  <c:v>0.2</c:v>
                </c:pt>
                <c:pt idx="6" formatCode="0.00E+00">
                  <c:v>0.25</c:v>
                </c:pt>
                <c:pt idx="7" formatCode="0.00E+00">
                  <c:v>0.30000000000000004</c:v>
                </c:pt>
                <c:pt idx="8" formatCode="0.00E+00">
                  <c:v>0.35000000000000003</c:v>
                </c:pt>
                <c:pt idx="9" formatCode="0.00E+00">
                  <c:v>0.4</c:v>
                </c:pt>
                <c:pt idx="10" formatCode="0.00E+00">
                  <c:v>0.45</c:v>
                </c:pt>
                <c:pt idx="11" formatCode="0.00E+00">
                  <c:v>0.5</c:v>
                </c:pt>
                <c:pt idx="12" formatCode="0.00E+00">
                  <c:v>0.55000000000000004</c:v>
                </c:pt>
                <c:pt idx="13" formatCode="0.00E+00">
                  <c:v>0.60000000000000009</c:v>
                </c:pt>
                <c:pt idx="14" formatCode="0.00E+00">
                  <c:v>0.65</c:v>
                </c:pt>
                <c:pt idx="15" formatCode="0.00E+00">
                  <c:v>0.70000000000000007</c:v>
                </c:pt>
                <c:pt idx="16" formatCode="0.00E+00">
                  <c:v>0.75</c:v>
                </c:pt>
                <c:pt idx="17" formatCode="0.00E+00">
                  <c:v>0.8</c:v>
                </c:pt>
                <c:pt idx="18" formatCode="0.00E+00">
                  <c:v>0.85000000000000009</c:v>
                </c:pt>
                <c:pt idx="19" formatCode="0.00E+00">
                  <c:v>0.9</c:v>
                </c:pt>
                <c:pt idx="20" formatCode="0.00E+00">
                  <c:v>0.95000000000000007</c:v>
                </c:pt>
                <c:pt idx="21" formatCode="0.00E+00">
                  <c:v>1</c:v>
                </c:pt>
                <c:pt idx="22" formatCode="0.00E+00">
                  <c:v>1.05</c:v>
                </c:pt>
                <c:pt idx="23" formatCode="0.00E+00">
                  <c:v>1.1000000000000001</c:v>
                </c:pt>
                <c:pt idx="24" formatCode="0.00E+00">
                  <c:v>1.1500000000000001</c:v>
                </c:pt>
                <c:pt idx="25" formatCode="0.00E+00">
                  <c:v>1.2000000000000002</c:v>
                </c:pt>
                <c:pt idx="26" formatCode="0.00E+00">
                  <c:v>1.25</c:v>
                </c:pt>
                <c:pt idx="27" formatCode="0.00E+00">
                  <c:v>1.3</c:v>
                </c:pt>
                <c:pt idx="28" formatCode="0.00E+00">
                  <c:v>1.35</c:v>
                </c:pt>
                <c:pt idx="29" formatCode="0.00E+00">
                  <c:v>1.4000000000000001</c:v>
                </c:pt>
                <c:pt idx="30" formatCode="0.00E+00">
                  <c:v>1.4500000000000002</c:v>
                </c:pt>
                <c:pt idx="31" formatCode="0.00E+00">
                  <c:v>1.5</c:v>
                </c:pt>
                <c:pt idx="32" formatCode="0.00E+00">
                  <c:v>1.55</c:v>
                </c:pt>
                <c:pt idx="33" formatCode="0.00E+00">
                  <c:v>1.6</c:v>
                </c:pt>
                <c:pt idx="34" formatCode="0.00E+00">
                  <c:v>1.6500000000000001</c:v>
                </c:pt>
                <c:pt idx="35" formatCode="0.00E+00">
                  <c:v>1.7000000000000002</c:v>
                </c:pt>
                <c:pt idx="36" formatCode="0.00E+00">
                  <c:v>1.75</c:v>
                </c:pt>
                <c:pt idx="37" formatCode="0.00E+00">
                  <c:v>1.8</c:v>
                </c:pt>
                <c:pt idx="38" formatCode="0.00E+00">
                  <c:v>1.85</c:v>
                </c:pt>
                <c:pt idx="39" formatCode="0.00E+00">
                  <c:v>1.9000000000000001</c:v>
                </c:pt>
                <c:pt idx="40" formatCode="0.00E+00">
                  <c:v>1.9500000000000002</c:v>
                </c:pt>
                <c:pt idx="41" formatCode="0.00E+00">
                  <c:v>2</c:v>
                </c:pt>
                <c:pt idx="42" formatCode="0.00E+00">
                  <c:v>2.0500000000000003</c:v>
                </c:pt>
                <c:pt idx="43" formatCode="0.00E+00">
                  <c:v>2.1</c:v>
                </c:pt>
                <c:pt idx="44" formatCode="0.00E+00">
                  <c:v>2.15</c:v>
                </c:pt>
                <c:pt idx="45" formatCode="0.00E+00">
                  <c:v>2.2000000000000002</c:v>
                </c:pt>
                <c:pt idx="46" formatCode="0.00E+00">
                  <c:v>2.25</c:v>
                </c:pt>
                <c:pt idx="47" formatCode="0.00E+00">
                  <c:v>2.3000000000000003</c:v>
                </c:pt>
                <c:pt idx="48" formatCode="0.00E+00">
                  <c:v>2.35</c:v>
                </c:pt>
                <c:pt idx="49" formatCode="0.00E+00">
                  <c:v>2.4000000000000004</c:v>
                </c:pt>
                <c:pt idx="50" formatCode="0.00E+00">
                  <c:v>2.4500000000000002</c:v>
                </c:pt>
                <c:pt idx="51" formatCode="0.00E+00">
                  <c:v>2.5</c:v>
                </c:pt>
                <c:pt idx="52" formatCode="0.00E+00">
                  <c:v>2.5500000000000003</c:v>
                </c:pt>
                <c:pt idx="53" formatCode="0.00E+00">
                  <c:v>2.6</c:v>
                </c:pt>
                <c:pt idx="54" formatCode="0.00E+00">
                  <c:v>2.6500000000000004</c:v>
                </c:pt>
                <c:pt idx="55" formatCode="0.00E+00">
                  <c:v>2.7</c:v>
                </c:pt>
                <c:pt idx="56" formatCode="0.00E+00">
                  <c:v>2.75</c:v>
                </c:pt>
                <c:pt idx="57" formatCode="0.00E+00">
                  <c:v>2.8000000000000003</c:v>
                </c:pt>
                <c:pt idx="58" formatCode="0.00E+00">
                  <c:v>2.85</c:v>
                </c:pt>
                <c:pt idx="59" formatCode="0.00E+00">
                  <c:v>2.9000000000000004</c:v>
                </c:pt>
                <c:pt idx="60" formatCode="0.00E+00">
                  <c:v>2.95</c:v>
                </c:pt>
                <c:pt idx="61" formatCode="0.00E+00">
                  <c:v>3</c:v>
                </c:pt>
                <c:pt idx="62" formatCode="0.00E+00">
                  <c:v>3.0500000000000003</c:v>
                </c:pt>
                <c:pt idx="63" formatCode="0.00E+00">
                  <c:v>3.1</c:v>
                </c:pt>
                <c:pt idx="64" formatCode="0.00E+00">
                  <c:v>3.1500000000000004</c:v>
                </c:pt>
                <c:pt idx="65" formatCode="0.00E+00">
                  <c:v>3.2</c:v>
                </c:pt>
                <c:pt idx="66" formatCode="0.00E+00">
                  <c:v>3.25</c:v>
                </c:pt>
                <c:pt idx="67" formatCode="0.00E+00">
                  <c:v>3.3000000000000003</c:v>
                </c:pt>
                <c:pt idx="68" formatCode="0.00E+00">
                  <c:v>3.35</c:v>
                </c:pt>
                <c:pt idx="69" formatCode="0.00E+00">
                  <c:v>3.4000000000000004</c:v>
                </c:pt>
                <c:pt idx="70" formatCode="0.00E+00">
                  <c:v>3.45</c:v>
                </c:pt>
                <c:pt idx="71" formatCode="0.00E+00">
                  <c:v>3.5</c:v>
                </c:pt>
                <c:pt idx="72" formatCode="0.00E+00">
                  <c:v>3.5500000000000003</c:v>
                </c:pt>
                <c:pt idx="73" formatCode="0.00E+00">
                  <c:v>3.6</c:v>
                </c:pt>
                <c:pt idx="74" formatCode="0.00E+00">
                  <c:v>3.6500000000000004</c:v>
                </c:pt>
                <c:pt idx="75" formatCode="0.00E+00">
                  <c:v>3.7</c:v>
                </c:pt>
                <c:pt idx="76" formatCode="0.00E+00">
                  <c:v>3.75</c:v>
                </c:pt>
                <c:pt idx="77" formatCode="0.00E+00">
                  <c:v>3.8000000000000003</c:v>
                </c:pt>
                <c:pt idx="78" formatCode="0.00E+00">
                  <c:v>3.85</c:v>
                </c:pt>
                <c:pt idx="79" formatCode="0.00E+00">
                  <c:v>3.9000000000000004</c:v>
                </c:pt>
                <c:pt idx="80" formatCode="0.00E+00">
                  <c:v>3.95</c:v>
                </c:pt>
                <c:pt idx="81" formatCode="0.00E+00">
                  <c:v>4</c:v>
                </c:pt>
                <c:pt idx="82" formatCode="0.00E+00">
                  <c:v>4.05</c:v>
                </c:pt>
                <c:pt idx="83" formatCode="0.00E+00">
                  <c:v>4.1000000000000005</c:v>
                </c:pt>
                <c:pt idx="84" formatCode="0.00E+00">
                  <c:v>4.1500000000000004</c:v>
                </c:pt>
                <c:pt idx="85" formatCode="0.00E+00">
                  <c:v>4.2</c:v>
                </c:pt>
                <c:pt idx="86" formatCode="0.00E+00">
                  <c:v>4.25</c:v>
                </c:pt>
                <c:pt idx="87" formatCode="0.00E+00">
                  <c:v>4.3</c:v>
                </c:pt>
                <c:pt idx="88" formatCode="0.00E+00">
                  <c:v>4.3500000000000005</c:v>
                </c:pt>
                <c:pt idx="89" formatCode="0.00E+00">
                  <c:v>4.4000000000000004</c:v>
                </c:pt>
                <c:pt idx="90" formatCode="0.00E+00">
                  <c:v>4.45</c:v>
                </c:pt>
                <c:pt idx="91" formatCode="0.00E+00">
                  <c:v>4.5</c:v>
                </c:pt>
                <c:pt idx="92" formatCode="0.00E+00">
                  <c:v>4.55</c:v>
                </c:pt>
                <c:pt idx="93" formatCode="0.00E+00">
                  <c:v>4.6000000000000005</c:v>
                </c:pt>
                <c:pt idx="94" formatCode="0.00E+00">
                  <c:v>4.6500000000000004</c:v>
                </c:pt>
                <c:pt idx="95" formatCode="0.00E+00">
                  <c:v>4.7</c:v>
                </c:pt>
                <c:pt idx="96" formatCode="0.00E+00">
                  <c:v>4.75</c:v>
                </c:pt>
                <c:pt idx="97" formatCode="0.00E+00">
                  <c:v>4.8000000000000007</c:v>
                </c:pt>
                <c:pt idx="98" formatCode="0.00E+00">
                  <c:v>4.8500000000000005</c:v>
                </c:pt>
                <c:pt idx="99" formatCode="0.00E+00">
                  <c:v>4.9000000000000004</c:v>
                </c:pt>
                <c:pt idx="100" formatCode="0.00E+00">
                  <c:v>4.95</c:v>
                </c:pt>
                <c:pt idx="101" formatCode="0.00E+00">
                  <c:v>5</c:v>
                </c:pt>
                <c:pt idx="102" formatCode="0.00E+00">
                  <c:v>5.0500000000000007</c:v>
                </c:pt>
                <c:pt idx="103" formatCode="0.00E+00">
                  <c:v>5.1000000000000005</c:v>
                </c:pt>
                <c:pt idx="104" formatCode="0.00E+00">
                  <c:v>5.15</c:v>
                </c:pt>
                <c:pt idx="105" formatCode="0.00E+00">
                  <c:v>5.2</c:v>
                </c:pt>
                <c:pt idx="106" formatCode="0.00E+00">
                  <c:v>5.25</c:v>
                </c:pt>
                <c:pt idx="107" formatCode="0.00E+00">
                  <c:v>5.3000000000000007</c:v>
                </c:pt>
                <c:pt idx="108" formatCode="0.00E+00">
                  <c:v>5.3500000000000005</c:v>
                </c:pt>
                <c:pt idx="109" formatCode="0.00E+00">
                  <c:v>5.4</c:v>
                </c:pt>
                <c:pt idx="110" formatCode="0.00E+00">
                  <c:v>5.45</c:v>
                </c:pt>
                <c:pt idx="111" formatCode="0.00E+00">
                  <c:v>5.5</c:v>
                </c:pt>
                <c:pt idx="112" formatCode="0.00E+00">
                  <c:v>5.5500000000000007</c:v>
                </c:pt>
                <c:pt idx="113" formatCode="0.00E+00">
                  <c:v>5.6000000000000005</c:v>
                </c:pt>
                <c:pt idx="114" formatCode="0.00E+00">
                  <c:v>5.65</c:v>
                </c:pt>
                <c:pt idx="115" formatCode="0.00E+00">
                  <c:v>5.7</c:v>
                </c:pt>
                <c:pt idx="116" formatCode="0.00E+00">
                  <c:v>5.75</c:v>
                </c:pt>
                <c:pt idx="117" formatCode="0.00E+00">
                  <c:v>5.8000000000000007</c:v>
                </c:pt>
                <c:pt idx="118" formatCode="0.00E+00">
                  <c:v>5.8500000000000005</c:v>
                </c:pt>
                <c:pt idx="119" formatCode="0.00E+00">
                  <c:v>5.9</c:v>
                </c:pt>
                <c:pt idx="120" formatCode="0.00E+00">
                  <c:v>5.95</c:v>
                </c:pt>
                <c:pt idx="121" formatCode="0.00E+00">
                  <c:v>6</c:v>
                </c:pt>
                <c:pt idx="122" formatCode="0.00E+00">
                  <c:v>6.0500000000000007</c:v>
                </c:pt>
                <c:pt idx="123" formatCode="0.00E+00">
                  <c:v>6.1000000000000005</c:v>
                </c:pt>
                <c:pt idx="124" formatCode="0.00E+00">
                  <c:v>6.15</c:v>
                </c:pt>
                <c:pt idx="125" formatCode="0.00E+00">
                  <c:v>6.2</c:v>
                </c:pt>
                <c:pt idx="126" formatCode="0.00E+00">
                  <c:v>6.25</c:v>
                </c:pt>
                <c:pt idx="127" formatCode="0.00E+00">
                  <c:v>6.3000000000000007</c:v>
                </c:pt>
                <c:pt idx="128" formatCode="0.00E+00">
                  <c:v>6.3500000000000005</c:v>
                </c:pt>
                <c:pt idx="129" formatCode="0.00E+00">
                  <c:v>6.4</c:v>
                </c:pt>
                <c:pt idx="130" formatCode="0.00E+00">
                  <c:v>6.45</c:v>
                </c:pt>
                <c:pt idx="131" formatCode="0.00E+00">
                  <c:v>6.5</c:v>
                </c:pt>
                <c:pt idx="132" formatCode="0.00E+00">
                  <c:v>6.5500000000000007</c:v>
                </c:pt>
                <c:pt idx="133" formatCode="0.00E+00">
                  <c:v>6.6000000000000005</c:v>
                </c:pt>
                <c:pt idx="134" formatCode="0.00E+00">
                  <c:v>6.65</c:v>
                </c:pt>
                <c:pt idx="135" formatCode="0.00E+00">
                  <c:v>6.7</c:v>
                </c:pt>
                <c:pt idx="136" formatCode="0.00E+00">
                  <c:v>6.75</c:v>
                </c:pt>
                <c:pt idx="137" formatCode="0.00E+00">
                  <c:v>6.8000000000000007</c:v>
                </c:pt>
                <c:pt idx="138" formatCode="0.00E+00">
                  <c:v>6.8500000000000005</c:v>
                </c:pt>
                <c:pt idx="139" formatCode="0.00E+00">
                  <c:v>6.9</c:v>
                </c:pt>
                <c:pt idx="140" formatCode="0.00E+00">
                  <c:v>6.95</c:v>
                </c:pt>
                <c:pt idx="141" formatCode="0.00E+00">
                  <c:v>7</c:v>
                </c:pt>
                <c:pt idx="142" formatCode="0.00E+00">
                  <c:v>7.0500000000000007</c:v>
                </c:pt>
                <c:pt idx="143" formatCode="0.00E+00">
                  <c:v>7.1000000000000005</c:v>
                </c:pt>
                <c:pt idx="144" formatCode="0.00E+00">
                  <c:v>7.15</c:v>
                </c:pt>
                <c:pt idx="145" formatCode="0.00E+00">
                  <c:v>7.2</c:v>
                </c:pt>
                <c:pt idx="146" formatCode="0.00E+00">
                  <c:v>7.25</c:v>
                </c:pt>
                <c:pt idx="147" formatCode="0.00E+00">
                  <c:v>7.3000000000000007</c:v>
                </c:pt>
                <c:pt idx="148" formatCode="0.00E+00">
                  <c:v>7.3500000000000005</c:v>
                </c:pt>
                <c:pt idx="149" formatCode="0.00E+00">
                  <c:v>7.4</c:v>
                </c:pt>
                <c:pt idx="150" formatCode="0.00E+00">
                  <c:v>7.45</c:v>
                </c:pt>
                <c:pt idx="151" formatCode="0.00E+00">
                  <c:v>7.5</c:v>
                </c:pt>
                <c:pt idx="152" formatCode="0.00E+00">
                  <c:v>7.5500000000000007</c:v>
                </c:pt>
                <c:pt idx="153" formatCode="0.00E+00">
                  <c:v>7.6000000000000005</c:v>
                </c:pt>
                <c:pt idx="154" formatCode="0.00E+00">
                  <c:v>7.65</c:v>
                </c:pt>
                <c:pt idx="155" formatCode="0.00E+00">
                  <c:v>7.7</c:v>
                </c:pt>
                <c:pt idx="156" formatCode="0.00E+00">
                  <c:v>7.75</c:v>
                </c:pt>
                <c:pt idx="157" formatCode="0.00E+00">
                  <c:v>7.8000000000000007</c:v>
                </c:pt>
                <c:pt idx="158" formatCode="0.00E+00">
                  <c:v>7.8500000000000005</c:v>
                </c:pt>
                <c:pt idx="159" formatCode="0.00E+00">
                  <c:v>7.9</c:v>
                </c:pt>
                <c:pt idx="160" formatCode="0.00E+00">
                  <c:v>7.95</c:v>
                </c:pt>
                <c:pt idx="161" formatCode="0.00E+00">
                  <c:v>8</c:v>
                </c:pt>
                <c:pt idx="162" formatCode="0.00E+00">
                  <c:v>8.0500000000000007</c:v>
                </c:pt>
                <c:pt idx="163" formatCode="0.00E+00">
                  <c:v>8.1</c:v>
                </c:pt>
                <c:pt idx="164" formatCode="0.00E+00">
                  <c:v>8.15</c:v>
                </c:pt>
                <c:pt idx="165" formatCode="0.00E+00">
                  <c:v>8.2000000000000011</c:v>
                </c:pt>
                <c:pt idx="166" formatCode="0.00E+00">
                  <c:v>8.25</c:v>
                </c:pt>
                <c:pt idx="167" formatCode="0.00E+00">
                  <c:v>8.3000000000000007</c:v>
                </c:pt>
                <c:pt idx="168" formatCode="0.00E+00">
                  <c:v>8.35</c:v>
                </c:pt>
                <c:pt idx="169" formatCode="0.00E+00">
                  <c:v>8.4</c:v>
                </c:pt>
                <c:pt idx="170" formatCode="0.00E+00">
                  <c:v>8.4500000000000011</c:v>
                </c:pt>
                <c:pt idx="171" formatCode="0.00E+00">
                  <c:v>8.5</c:v>
                </c:pt>
                <c:pt idx="172" formatCode="0.00E+00">
                  <c:v>8.5500000000000007</c:v>
                </c:pt>
                <c:pt idx="173" formatCode="0.00E+00">
                  <c:v>8.6</c:v>
                </c:pt>
                <c:pt idx="174" formatCode="0.00E+00">
                  <c:v>8.65</c:v>
                </c:pt>
                <c:pt idx="175" formatCode="0.00E+00">
                  <c:v>8.7000000000000011</c:v>
                </c:pt>
                <c:pt idx="176" formatCode="0.00E+00">
                  <c:v>8.75</c:v>
                </c:pt>
                <c:pt idx="177" formatCode="0.00E+00">
                  <c:v>8.8000000000000007</c:v>
                </c:pt>
                <c:pt idx="178" formatCode="0.00E+00">
                  <c:v>8.85</c:v>
                </c:pt>
                <c:pt idx="179" formatCode="0.00E+00">
                  <c:v>8.9</c:v>
                </c:pt>
                <c:pt idx="180" formatCode="0.00E+00">
                  <c:v>8.9500000000000011</c:v>
                </c:pt>
                <c:pt idx="181" formatCode="0.00E+00">
                  <c:v>9</c:v>
                </c:pt>
                <c:pt idx="182" formatCode="0.00E+00">
                  <c:v>9.0500000000000007</c:v>
                </c:pt>
                <c:pt idx="183" formatCode="0.00E+00">
                  <c:v>9.1</c:v>
                </c:pt>
                <c:pt idx="184" formatCode="0.00E+00">
                  <c:v>9.15</c:v>
                </c:pt>
                <c:pt idx="185" formatCode="0.00E+00">
                  <c:v>9.2000000000000011</c:v>
                </c:pt>
                <c:pt idx="186" formatCode="0.00E+00">
                  <c:v>9.25</c:v>
                </c:pt>
                <c:pt idx="187" formatCode="0.00E+00">
                  <c:v>9.3000000000000007</c:v>
                </c:pt>
                <c:pt idx="188" formatCode="0.00E+00">
                  <c:v>9.35</c:v>
                </c:pt>
                <c:pt idx="189" formatCode="0.00E+00">
                  <c:v>9.4</c:v>
                </c:pt>
                <c:pt idx="190" formatCode="0.00E+00">
                  <c:v>9.4500000000000011</c:v>
                </c:pt>
                <c:pt idx="191" formatCode="0.00E+00">
                  <c:v>9.5</c:v>
                </c:pt>
                <c:pt idx="192" formatCode="0.00E+00">
                  <c:v>9.5500000000000007</c:v>
                </c:pt>
                <c:pt idx="193" formatCode="0.00E+00">
                  <c:v>9.6000000000000014</c:v>
                </c:pt>
                <c:pt idx="194" formatCode="0.00E+00">
                  <c:v>9.65</c:v>
                </c:pt>
                <c:pt idx="195" formatCode="0.00E+00">
                  <c:v>9.7000000000000011</c:v>
                </c:pt>
                <c:pt idx="196" formatCode="0.00E+00">
                  <c:v>9.75</c:v>
                </c:pt>
                <c:pt idx="197" formatCode="0.00E+00">
                  <c:v>9.8000000000000007</c:v>
                </c:pt>
                <c:pt idx="198" formatCode="0.00E+00">
                  <c:v>9.8500000000000014</c:v>
                </c:pt>
                <c:pt idx="199" formatCode="0.00E+00">
                  <c:v>9.9</c:v>
                </c:pt>
                <c:pt idx="200" formatCode="0.00E+00">
                  <c:v>9.9500000000000011</c:v>
                </c:pt>
                <c:pt idx="201" formatCode="0.00E+00">
                  <c:v>10</c:v>
                </c:pt>
                <c:pt idx="202" formatCode="0.00E+00">
                  <c:v>10.050000000000001</c:v>
                </c:pt>
                <c:pt idx="203" formatCode="0.00E+00">
                  <c:v>10.100000000000001</c:v>
                </c:pt>
                <c:pt idx="204" formatCode="0.00E+00">
                  <c:v>10.15</c:v>
                </c:pt>
                <c:pt idx="205" formatCode="0.00E+00">
                  <c:v>10.200000000000001</c:v>
                </c:pt>
                <c:pt idx="206" formatCode="0.00E+00">
                  <c:v>10.25</c:v>
                </c:pt>
                <c:pt idx="207" formatCode="0.00E+00">
                  <c:v>10.3</c:v>
                </c:pt>
                <c:pt idx="208" formatCode="0.00E+00">
                  <c:v>10.350000000000001</c:v>
                </c:pt>
                <c:pt idx="209" formatCode="0.00E+00">
                  <c:v>10.4</c:v>
                </c:pt>
                <c:pt idx="210" formatCode="0.00E+00">
                  <c:v>10.450000000000001</c:v>
                </c:pt>
                <c:pt idx="211" formatCode="0.00E+00">
                  <c:v>10.5</c:v>
                </c:pt>
                <c:pt idx="212" formatCode="0.00E+00">
                  <c:v>10.55</c:v>
                </c:pt>
                <c:pt idx="213" formatCode="0.00E+00">
                  <c:v>10.600000000000001</c:v>
                </c:pt>
                <c:pt idx="214" formatCode="0.00E+00">
                  <c:v>10.65</c:v>
                </c:pt>
                <c:pt idx="215" formatCode="0.00E+00">
                  <c:v>10.700000000000001</c:v>
                </c:pt>
                <c:pt idx="216" formatCode="0.00E+00">
                  <c:v>10.75</c:v>
                </c:pt>
                <c:pt idx="217" formatCode="0.00E+00">
                  <c:v>10.8</c:v>
                </c:pt>
                <c:pt idx="218" formatCode="0.00E+00">
                  <c:v>10.850000000000001</c:v>
                </c:pt>
                <c:pt idx="219" formatCode="0.00E+00">
                  <c:v>10.9</c:v>
                </c:pt>
                <c:pt idx="220" formatCode="0.00E+00">
                  <c:v>10.950000000000001</c:v>
                </c:pt>
                <c:pt idx="221" formatCode="0.00E+00">
                  <c:v>11</c:v>
                </c:pt>
                <c:pt idx="222" formatCode="0.00E+00">
                  <c:v>11.05</c:v>
                </c:pt>
                <c:pt idx="223" formatCode="0.00E+00">
                  <c:v>11.100000000000001</c:v>
                </c:pt>
                <c:pt idx="224" formatCode="0.00E+00">
                  <c:v>11.15</c:v>
                </c:pt>
                <c:pt idx="225" formatCode="0.00E+00">
                  <c:v>11.200000000000001</c:v>
                </c:pt>
                <c:pt idx="226" formatCode="0.00E+00">
                  <c:v>11.25</c:v>
                </c:pt>
                <c:pt idx="227" formatCode="0.00E+00">
                  <c:v>11.3</c:v>
                </c:pt>
                <c:pt idx="228" formatCode="0.00E+00">
                  <c:v>11.350000000000001</c:v>
                </c:pt>
                <c:pt idx="229" formatCode="0.00E+00">
                  <c:v>11.4</c:v>
                </c:pt>
                <c:pt idx="230" formatCode="0.00E+00">
                  <c:v>11.450000000000001</c:v>
                </c:pt>
                <c:pt idx="231" formatCode="0.00E+00">
                  <c:v>11.5</c:v>
                </c:pt>
                <c:pt idx="232" formatCode="0.00E+00">
                  <c:v>11.55</c:v>
                </c:pt>
                <c:pt idx="233" formatCode="0.00E+00">
                  <c:v>11.600000000000001</c:v>
                </c:pt>
                <c:pt idx="234" formatCode="0.00E+00">
                  <c:v>11.65</c:v>
                </c:pt>
                <c:pt idx="235" formatCode="0.00E+00">
                  <c:v>11.700000000000001</c:v>
                </c:pt>
                <c:pt idx="236" formatCode="0.00E+00">
                  <c:v>11.75</c:v>
                </c:pt>
                <c:pt idx="237" formatCode="0.00E+00">
                  <c:v>11.8</c:v>
                </c:pt>
                <c:pt idx="238" formatCode="0.00E+00">
                  <c:v>11.850000000000001</c:v>
                </c:pt>
                <c:pt idx="239" formatCode="0.00E+00">
                  <c:v>11.9</c:v>
                </c:pt>
                <c:pt idx="240" formatCode="0.00E+00">
                  <c:v>11.950000000000001</c:v>
                </c:pt>
                <c:pt idx="241" formatCode="0.00E+00">
                  <c:v>12</c:v>
                </c:pt>
                <c:pt idx="242" formatCode="0.00E+00">
                  <c:v>12.05</c:v>
                </c:pt>
                <c:pt idx="243" formatCode="0.00E+00">
                  <c:v>12.100000000000001</c:v>
                </c:pt>
                <c:pt idx="244" formatCode="0.00E+00">
                  <c:v>12.15</c:v>
                </c:pt>
                <c:pt idx="245" formatCode="0.00E+00">
                  <c:v>12.200000000000001</c:v>
                </c:pt>
                <c:pt idx="246" formatCode="0.00E+00">
                  <c:v>12.25</c:v>
                </c:pt>
                <c:pt idx="247" formatCode="0.00E+00">
                  <c:v>12.3</c:v>
                </c:pt>
                <c:pt idx="248" formatCode="0.00E+00">
                  <c:v>12.350000000000001</c:v>
                </c:pt>
                <c:pt idx="249" formatCode="0.00E+00">
                  <c:v>12.4</c:v>
                </c:pt>
                <c:pt idx="250" formatCode="0.00E+00">
                  <c:v>12.450000000000001</c:v>
                </c:pt>
                <c:pt idx="251" formatCode="0.00E+00">
                  <c:v>12.5</c:v>
                </c:pt>
                <c:pt idx="252" formatCode="0.00E+00">
                  <c:v>12.55</c:v>
                </c:pt>
                <c:pt idx="253" formatCode="0.00E+00">
                  <c:v>12.600000000000001</c:v>
                </c:pt>
                <c:pt idx="254" formatCode="0.00E+00">
                  <c:v>12.65</c:v>
                </c:pt>
                <c:pt idx="255" formatCode="0.00E+00">
                  <c:v>12.700000000000001</c:v>
                </c:pt>
                <c:pt idx="256" formatCode="0.00E+00">
                  <c:v>12.75</c:v>
                </c:pt>
                <c:pt idx="257" formatCode="0.00E+00">
                  <c:v>12.8</c:v>
                </c:pt>
                <c:pt idx="258" formatCode="0.00E+00">
                  <c:v>12.850000000000001</c:v>
                </c:pt>
                <c:pt idx="259" formatCode="0.00E+00">
                  <c:v>12.9</c:v>
                </c:pt>
                <c:pt idx="260" formatCode="0.00E+00">
                  <c:v>12.950000000000001</c:v>
                </c:pt>
                <c:pt idx="261" formatCode="0.00E+00">
                  <c:v>13</c:v>
                </c:pt>
                <c:pt idx="262" formatCode="0.00E+00">
                  <c:v>13.05</c:v>
                </c:pt>
                <c:pt idx="263" formatCode="0.00E+00">
                  <c:v>13.100000000000001</c:v>
                </c:pt>
                <c:pt idx="264" formatCode="0.00E+00">
                  <c:v>13.15</c:v>
                </c:pt>
                <c:pt idx="265" formatCode="0.00E+00">
                  <c:v>13.200000000000001</c:v>
                </c:pt>
                <c:pt idx="266" formatCode="0.00E+00">
                  <c:v>13.25</c:v>
                </c:pt>
                <c:pt idx="267" formatCode="0.00E+00">
                  <c:v>13.3</c:v>
                </c:pt>
                <c:pt idx="268" formatCode="0.00E+00">
                  <c:v>13.350000000000001</c:v>
                </c:pt>
                <c:pt idx="269" formatCode="0.00E+00">
                  <c:v>13.4</c:v>
                </c:pt>
                <c:pt idx="270" formatCode="0.00E+00">
                  <c:v>13.450000000000001</c:v>
                </c:pt>
                <c:pt idx="271" formatCode="0.00E+00">
                  <c:v>13.5</c:v>
                </c:pt>
                <c:pt idx="272" formatCode="0.00E+00">
                  <c:v>13.55</c:v>
                </c:pt>
                <c:pt idx="273" formatCode="0.00E+00">
                  <c:v>13.600000000000001</c:v>
                </c:pt>
                <c:pt idx="274" formatCode="0.00E+00">
                  <c:v>13.65</c:v>
                </c:pt>
                <c:pt idx="275" formatCode="0.00E+00">
                  <c:v>13.700000000000001</c:v>
                </c:pt>
                <c:pt idx="276" formatCode="0.00E+00">
                  <c:v>13.75</c:v>
                </c:pt>
                <c:pt idx="277" formatCode="0.00E+00">
                  <c:v>13.8</c:v>
                </c:pt>
                <c:pt idx="278" formatCode="0.00E+00">
                  <c:v>13.850000000000001</c:v>
                </c:pt>
                <c:pt idx="279" formatCode="0.00E+00">
                  <c:v>13.9</c:v>
                </c:pt>
                <c:pt idx="280" formatCode="0.00E+00">
                  <c:v>13.950000000000001</c:v>
                </c:pt>
                <c:pt idx="281" formatCode="0.00E+00">
                  <c:v>14</c:v>
                </c:pt>
                <c:pt idx="282" formatCode="0.00E+00">
                  <c:v>14.05</c:v>
                </c:pt>
                <c:pt idx="283" formatCode="0.00E+00">
                  <c:v>14.100000000000001</c:v>
                </c:pt>
                <c:pt idx="284" formatCode="0.00E+00">
                  <c:v>14.15</c:v>
                </c:pt>
                <c:pt idx="285" formatCode="0.00E+00">
                  <c:v>14.200000000000001</c:v>
                </c:pt>
                <c:pt idx="286" formatCode="0.00E+00">
                  <c:v>14.25</c:v>
                </c:pt>
                <c:pt idx="287" formatCode="0.00E+00">
                  <c:v>14.3</c:v>
                </c:pt>
                <c:pt idx="288" formatCode="0.00E+00">
                  <c:v>14.350000000000001</c:v>
                </c:pt>
                <c:pt idx="289" formatCode="0.00E+00">
                  <c:v>14.4</c:v>
                </c:pt>
                <c:pt idx="290" formatCode="0.00E+00">
                  <c:v>14.450000000000001</c:v>
                </c:pt>
                <c:pt idx="291" formatCode="0.00E+00">
                  <c:v>14.5</c:v>
                </c:pt>
                <c:pt idx="292" formatCode="0.00E+00">
                  <c:v>14.55</c:v>
                </c:pt>
                <c:pt idx="293" formatCode="0.00E+00">
                  <c:v>14.600000000000001</c:v>
                </c:pt>
                <c:pt idx="294" formatCode="0.00E+00">
                  <c:v>14.65</c:v>
                </c:pt>
                <c:pt idx="295" formatCode="0.00E+00">
                  <c:v>14.700000000000001</c:v>
                </c:pt>
                <c:pt idx="296" formatCode="0.00E+00">
                  <c:v>14.75</c:v>
                </c:pt>
                <c:pt idx="297" formatCode="0.00E+00">
                  <c:v>14.8</c:v>
                </c:pt>
                <c:pt idx="298" formatCode="0.00E+00">
                  <c:v>14.850000000000001</c:v>
                </c:pt>
                <c:pt idx="299" formatCode="0.00E+00">
                  <c:v>14.9</c:v>
                </c:pt>
                <c:pt idx="300" formatCode="0.00E+00">
                  <c:v>14.950000000000001</c:v>
                </c:pt>
                <c:pt idx="301" formatCode="0.00E+00">
                  <c:v>15</c:v>
                </c:pt>
                <c:pt idx="302" formatCode="0.00E+00">
                  <c:v>15.05</c:v>
                </c:pt>
                <c:pt idx="303" formatCode="0.00E+00">
                  <c:v>15.100000000000001</c:v>
                </c:pt>
                <c:pt idx="304" formatCode="0.00E+00">
                  <c:v>15.15</c:v>
                </c:pt>
                <c:pt idx="305" formatCode="0.00E+00">
                  <c:v>15.200000000000001</c:v>
                </c:pt>
                <c:pt idx="306" formatCode="0.00E+00">
                  <c:v>15.25</c:v>
                </c:pt>
                <c:pt idx="307" formatCode="0.00E+00">
                  <c:v>15.3</c:v>
                </c:pt>
                <c:pt idx="308" formatCode="0.00E+00">
                  <c:v>15.350000000000001</c:v>
                </c:pt>
                <c:pt idx="309" formatCode="0.00E+00">
                  <c:v>15.4</c:v>
                </c:pt>
                <c:pt idx="310" formatCode="0.00E+00">
                  <c:v>15.450000000000001</c:v>
                </c:pt>
                <c:pt idx="311" formatCode="0.00E+00">
                  <c:v>15.5</c:v>
                </c:pt>
                <c:pt idx="312" formatCode="0.00E+00">
                  <c:v>15.55</c:v>
                </c:pt>
                <c:pt idx="313" formatCode="0.00E+00">
                  <c:v>15.600000000000001</c:v>
                </c:pt>
                <c:pt idx="314" formatCode="0.00E+00">
                  <c:v>15.65</c:v>
                </c:pt>
                <c:pt idx="315" formatCode="0.00E+00">
                  <c:v>15.700000000000001</c:v>
                </c:pt>
                <c:pt idx="316" formatCode="0.00E+00">
                  <c:v>15.75</c:v>
                </c:pt>
                <c:pt idx="317" formatCode="0.00E+00">
                  <c:v>15.8</c:v>
                </c:pt>
                <c:pt idx="318" formatCode="0.00E+00">
                  <c:v>15.850000000000001</c:v>
                </c:pt>
                <c:pt idx="319" formatCode="0.00E+00">
                  <c:v>15.9</c:v>
                </c:pt>
                <c:pt idx="320" formatCode="0.00E+00">
                  <c:v>15.950000000000001</c:v>
                </c:pt>
                <c:pt idx="321" formatCode="0.00E+00">
                  <c:v>16</c:v>
                </c:pt>
                <c:pt idx="322" formatCode="0.00E+00">
                  <c:v>16.05</c:v>
                </c:pt>
                <c:pt idx="323" formatCode="0.00E+00">
                  <c:v>16.100000000000001</c:v>
                </c:pt>
                <c:pt idx="324" formatCode="0.00E+00">
                  <c:v>16.150000000000002</c:v>
                </c:pt>
                <c:pt idx="325" formatCode="0.00E+00">
                  <c:v>16.2</c:v>
                </c:pt>
                <c:pt idx="326" formatCode="0.00E+00">
                  <c:v>16.25</c:v>
                </c:pt>
                <c:pt idx="327" formatCode="0.00E+00">
                  <c:v>16.3</c:v>
                </c:pt>
                <c:pt idx="328" formatCode="0.00E+00">
                  <c:v>16.350000000000001</c:v>
                </c:pt>
                <c:pt idx="329" formatCode="0.00E+00">
                  <c:v>16.400000000000002</c:v>
                </c:pt>
                <c:pt idx="330" formatCode="0.00E+00">
                  <c:v>16.45</c:v>
                </c:pt>
                <c:pt idx="331" formatCode="0.00E+00">
                  <c:v>16.5</c:v>
                </c:pt>
                <c:pt idx="332" formatCode="0.00E+00">
                  <c:v>16.55</c:v>
                </c:pt>
                <c:pt idx="333" formatCode="0.00E+00">
                  <c:v>16.600000000000001</c:v>
                </c:pt>
                <c:pt idx="334" formatCode="0.00E+00">
                  <c:v>16.650000000000002</c:v>
                </c:pt>
                <c:pt idx="335" formatCode="0.00E+00">
                  <c:v>16.7</c:v>
                </c:pt>
                <c:pt idx="336" formatCode="0.00E+00">
                  <c:v>16.75</c:v>
                </c:pt>
                <c:pt idx="337" formatCode="0.00E+00">
                  <c:v>16.8</c:v>
                </c:pt>
                <c:pt idx="338" formatCode="0.00E+00">
                  <c:v>16.850000000000001</c:v>
                </c:pt>
                <c:pt idx="339" formatCode="0.00E+00">
                  <c:v>16.900000000000002</c:v>
                </c:pt>
                <c:pt idx="340" formatCode="0.00E+00">
                  <c:v>16.95</c:v>
                </c:pt>
                <c:pt idx="341" formatCode="0.00E+00">
                  <c:v>17</c:v>
                </c:pt>
                <c:pt idx="342" formatCode="0.00E+00">
                  <c:v>17.05</c:v>
                </c:pt>
                <c:pt idx="343" formatCode="0.00E+00">
                  <c:v>17.100000000000001</c:v>
                </c:pt>
                <c:pt idx="344" formatCode="0.00E+00">
                  <c:v>17.150000000000002</c:v>
                </c:pt>
                <c:pt idx="345" formatCode="0.00E+00">
                  <c:v>17.2</c:v>
                </c:pt>
                <c:pt idx="346" formatCode="0.00E+00">
                  <c:v>17.25</c:v>
                </c:pt>
                <c:pt idx="347" formatCode="0.00E+00">
                  <c:v>17.3</c:v>
                </c:pt>
                <c:pt idx="348" formatCode="0.00E+00">
                  <c:v>17.350000000000001</c:v>
                </c:pt>
                <c:pt idx="349" formatCode="0.00E+00">
                  <c:v>17.400000000000002</c:v>
                </c:pt>
                <c:pt idx="350" formatCode="0.00E+00">
                  <c:v>17.45</c:v>
                </c:pt>
                <c:pt idx="351" formatCode="0.00E+00">
                  <c:v>17.5</c:v>
                </c:pt>
                <c:pt idx="352" formatCode="0.00E+00">
                  <c:v>17.55</c:v>
                </c:pt>
                <c:pt idx="353" formatCode="0.00E+00">
                  <c:v>17.600000000000001</c:v>
                </c:pt>
                <c:pt idx="354" formatCode="0.00E+00">
                  <c:v>17.650000000000002</c:v>
                </c:pt>
                <c:pt idx="355" formatCode="0.00E+00">
                  <c:v>17.7</c:v>
                </c:pt>
                <c:pt idx="356" formatCode="0.00E+00">
                  <c:v>17.75</c:v>
                </c:pt>
                <c:pt idx="357" formatCode="0.00E+00">
                  <c:v>17.8</c:v>
                </c:pt>
                <c:pt idx="358" formatCode="0.00E+00">
                  <c:v>17.850000000000001</c:v>
                </c:pt>
                <c:pt idx="359" formatCode="0.00E+00">
                  <c:v>17.900000000000002</c:v>
                </c:pt>
                <c:pt idx="360" formatCode="0.00E+00">
                  <c:v>17.95</c:v>
                </c:pt>
                <c:pt idx="361" formatCode="0.00E+00">
                  <c:v>18</c:v>
                </c:pt>
                <c:pt idx="362" formatCode="0.00E+00">
                  <c:v>18.05</c:v>
                </c:pt>
                <c:pt idx="363" formatCode="0.00E+00">
                  <c:v>18.100000000000001</c:v>
                </c:pt>
                <c:pt idx="364" formatCode="0.00E+00">
                  <c:v>18.150000000000002</c:v>
                </c:pt>
                <c:pt idx="365" formatCode="0.00E+00">
                  <c:v>18.2</c:v>
                </c:pt>
                <c:pt idx="366" formatCode="0.00E+00">
                  <c:v>18.25</c:v>
                </c:pt>
                <c:pt idx="367" formatCode="0.00E+00">
                  <c:v>18.3</c:v>
                </c:pt>
                <c:pt idx="368" formatCode="0.00E+00">
                  <c:v>18.350000000000001</c:v>
                </c:pt>
                <c:pt idx="369" formatCode="0.00E+00">
                  <c:v>18.400000000000002</c:v>
                </c:pt>
                <c:pt idx="370" formatCode="0.00E+00">
                  <c:v>18.45</c:v>
                </c:pt>
                <c:pt idx="371" formatCode="0.00E+00">
                  <c:v>18.5</c:v>
                </c:pt>
                <c:pt idx="372" formatCode="0.00E+00">
                  <c:v>18.55</c:v>
                </c:pt>
                <c:pt idx="373" formatCode="0.00E+00">
                  <c:v>18.600000000000001</c:v>
                </c:pt>
                <c:pt idx="374" formatCode="0.00E+00">
                  <c:v>18.650000000000002</c:v>
                </c:pt>
                <c:pt idx="375" formatCode="0.00E+00">
                  <c:v>18.7</c:v>
                </c:pt>
                <c:pt idx="376" formatCode="0.00E+00">
                  <c:v>18.75</c:v>
                </c:pt>
                <c:pt idx="377" formatCode="0.00E+00">
                  <c:v>18.8</c:v>
                </c:pt>
                <c:pt idx="378" formatCode="0.00E+00">
                  <c:v>18.850000000000001</c:v>
                </c:pt>
                <c:pt idx="379" formatCode="0.00E+00">
                  <c:v>18.900000000000002</c:v>
                </c:pt>
                <c:pt idx="380" formatCode="0.00E+00">
                  <c:v>18.95</c:v>
                </c:pt>
                <c:pt idx="381" formatCode="0.00E+00">
                  <c:v>19</c:v>
                </c:pt>
                <c:pt idx="382" formatCode="0.00E+00">
                  <c:v>19.05</c:v>
                </c:pt>
                <c:pt idx="383" formatCode="0.00E+00">
                  <c:v>19.100000000000001</c:v>
                </c:pt>
                <c:pt idx="384" formatCode="0.00E+00">
                  <c:v>19.150000000000002</c:v>
                </c:pt>
                <c:pt idx="385" formatCode="0.00E+00">
                  <c:v>19.200000000000003</c:v>
                </c:pt>
                <c:pt idx="386" formatCode="0.00E+00">
                  <c:v>19.25</c:v>
                </c:pt>
                <c:pt idx="387" formatCode="0.00E+00">
                  <c:v>19.3</c:v>
                </c:pt>
                <c:pt idx="388" formatCode="0.00E+00">
                  <c:v>19.350000000000001</c:v>
                </c:pt>
                <c:pt idx="389" formatCode="0.00E+00">
                  <c:v>19.400000000000002</c:v>
                </c:pt>
                <c:pt idx="390" formatCode="0.00E+00">
                  <c:v>19.450000000000003</c:v>
                </c:pt>
                <c:pt idx="391" formatCode="0.00E+00">
                  <c:v>19.5</c:v>
                </c:pt>
                <c:pt idx="392" formatCode="0.00E+00">
                  <c:v>19.55</c:v>
                </c:pt>
                <c:pt idx="393" formatCode="0.00E+00">
                  <c:v>19.600000000000001</c:v>
                </c:pt>
                <c:pt idx="394" formatCode="0.00E+00">
                  <c:v>19.650000000000002</c:v>
                </c:pt>
                <c:pt idx="395" formatCode="0.00E+00">
                  <c:v>19.700000000000003</c:v>
                </c:pt>
                <c:pt idx="396" formatCode="0.00E+00">
                  <c:v>19.75</c:v>
                </c:pt>
                <c:pt idx="397" formatCode="0.00E+00">
                  <c:v>19.8</c:v>
                </c:pt>
                <c:pt idx="398" formatCode="0.00E+00">
                  <c:v>19.850000000000001</c:v>
                </c:pt>
                <c:pt idx="399" formatCode="0.00E+00">
                  <c:v>19.900000000000002</c:v>
                </c:pt>
                <c:pt idx="400" formatCode="0.00E+00">
                  <c:v>19.950000000000003</c:v>
                </c:pt>
                <c:pt idx="401" formatCode="0.00E+00">
                  <c:v>20</c:v>
                </c:pt>
                <c:pt idx="402" formatCode="0.00E+00">
                  <c:v>20.05</c:v>
                </c:pt>
                <c:pt idx="403" formatCode="0.00E+00">
                  <c:v>20.100000000000001</c:v>
                </c:pt>
                <c:pt idx="404" formatCode="0.00E+00">
                  <c:v>20.150000000000002</c:v>
                </c:pt>
                <c:pt idx="405" formatCode="0.00E+00">
                  <c:v>20.200000000000003</c:v>
                </c:pt>
                <c:pt idx="406" formatCode="0.00E+00">
                  <c:v>20.25</c:v>
                </c:pt>
                <c:pt idx="407" formatCode="0.00E+00">
                  <c:v>20.3</c:v>
                </c:pt>
                <c:pt idx="408" formatCode="0.00E+00">
                  <c:v>20.350000000000001</c:v>
                </c:pt>
                <c:pt idx="409" formatCode="0.00E+00">
                  <c:v>20.400000000000002</c:v>
                </c:pt>
                <c:pt idx="410" formatCode="0.00E+00">
                  <c:v>20.450000000000003</c:v>
                </c:pt>
                <c:pt idx="411" formatCode="0.00E+00">
                  <c:v>20.5</c:v>
                </c:pt>
                <c:pt idx="412" formatCode="0.00E+00">
                  <c:v>20.55</c:v>
                </c:pt>
                <c:pt idx="413" formatCode="0.00E+00">
                  <c:v>20.6</c:v>
                </c:pt>
                <c:pt idx="414" formatCode="0.00E+00">
                  <c:v>20.650000000000002</c:v>
                </c:pt>
                <c:pt idx="415" formatCode="0.00E+00">
                  <c:v>20.700000000000003</c:v>
                </c:pt>
                <c:pt idx="416" formatCode="0.00E+00">
                  <c:v>20.75</c:v>
                </c:pt>
                <c:pt idx="417" formatCode="0.00E+00">
                  <c:v>20.8</c:v>
                </c:pt>
                <c:pt idx="418" formatCode="0.00E+00">
                  <c:v>20.85</c:v>
                </c:pt>
                <c:pt idx="419" formatCode="0.00E+00">
                  <c:v>20.900000000000002</c:v>
                </c:pt>
                <c:pt idx="420" formatCode="0.00E+00">
                  <c:v>20.950000000000003</c:v>
                </c:pt>
                <c:pt idx="421" formatCode="0.00E+00">
                  <c:v>21</c:v>
                </c:pt>
                <c:pt idx="422" formatCode="0.00E+00">
                  <c:v>21.05</c:v>
                </c:pt>
                <c:pt idx="423" formatCode="0.00E+00">
                  <c:v>21.1</c:v>
                </c:pt>
                <c:pt idx="424" formatCode="0.00E+00">
                  <c:v>21.150000000000002</c:v>
                </c:pt>
                <c:pt idx="425" formatCode="0.00E+00">
                  <c:v>21.200000000000003</c:v>
                </c:pt>
                <c:pt idx="426" formatCode="0.00E+00">
                  <c:v>21.25</c:v>
                </c:pt>
                <c:pt idx="427" formatCode="0.00E+00">
                  <c:v>21.3</c:v>
                </c:pt>
                <c:pt idx="428" formatCode="0.00E+00">
                  <c:v>21.35</c:v>
                </c:pt>
                <c:pt idx="429" formatCode="0.00E+00">
                  <c:v>21.400000000000002</c:v>
                </c:pt>
                <c:pt idx="430" formatCode="0.00E+00">
                  <c:v>21.450000000000003</c:v>
                </c:pt>
                <c:pt idx="431" formatCode="0.00E+00">
                  <c:v>21.5</c:v>
                </c:pt>
                <c:pt idx="432" formatCode="0.00E+00">
                  <c:v>21.55</c:v>
                </c:pt>
                <c:pt idx="433" formatCode="0.00E+00">
                  <c:v>21.6</c:v>
                </c:pt>
                <c:pt idx="434" formatCode="0.00E+00">
                  <c:v>21.650000000000002</c:v>
                </c:pt>
                <c:pt idx="435" formatCode="0.00E+00">
                  <c:v>21.700000000000003</c:v>
                </c:pt>
                <c:pt idx="436" formatCode="0.00E+00">
                  <c:v>21.75</c:v>
                </c:pt>
                <c:pt idx="437" formatCode="0.00E+00">
                  <c:v>21.8</c:v>
                </c:pt>
                <c:pt idx="438" formatCode="0.00E+00">
                  <c:v>21.85</c:v>
                </c:pt>
                <c:pt idx="439" formatCode="0.00E+00">
                  <c:v>21.900000000000002</c:v>
                </c:pt>
                <c:pt idx="440" formatCode="0.00E+00">
                  <c:v>21.950000000000003</c:v>
                </c:pt>
                <c:pt idx="441" formatCode="0.00E+00">
                  <c:v>22</c:v>
                </c:pt>
                <c:pt idx="442" formatCode="0.00E+00">
                  <c:v>22.05</c:v>
                </c:pt>
                <c:pt idx="443" formatCode="0.00E+00">
                  <c:v>22.1</c:v>
                </c:pt>
                <c:pt idx="444" formatCode="0.00E+00">
                  <c:v>22.150000000000002</c:v>
                </c:pt>
                <c:pt idx="445" formatCode="0.00E+00">
                  <c:v>22.200000000000003</c:v>
                </c:pt>
                <c:pt idx="446" formatCode="0.00E+00">
                  <c:v>22.25</c:v>
                </c:pt>
                <c:pt idx="447" formatCode="0.00E+00">
                  <c:v>22.3</c:v>
                </c:pt>
                <c:pt idx="448" formatCode="0.00E+00">
                  <c:v>22.35</c:v>
                </c:pt>
                <c:pt idx="449" formatCode="0.00E+00">
                  <c:v>22.400000000000002</c:v>
                </c:pt>
                <c:pt idx="450" formatCode="0.00E+00">
                  <c:v>22.450000000000003</c:v>
                </c:pt>
                <c:pt idx="451" formatCode="0.00E+00">
                  <c:v>22.5</c:v>
                </c:pt>
                <c:pt idx="452" formatCode="0.00E+00">
                  <c:v>22.55</c:v>
                </c:pt>
                <c:pt idx="453" formatCode="0.00E+00">
                  <c:v>22.6</c:v>
                </c:pt>
                <c:pt idx="454" formatCode="0.00E+00">
                  <c:v>22.650000000000002</c:v>
                </c:pt>
                <c:pt idx="455" formatCode="0.00E+00">
                  <c:v>22.700000000000003</c:v>
                </c:pt>
                <c:pt idx="456" formatCode="0.00E+00">
                  <c:v>22.75</c:v>
                </c:pt>
                <c:pt idx="457" formatCode="0.00E+00">
                  <c:v>22.8</c:v>
                </c:pt>
                <c:pt idx="458" formatCode="0.00E+00">
                  <c:v>22.85</c:v>
                </c:pt>
                <c:pt idx="459" formatCode="0.00E+00">
                  <c:v>22.900000000000002</c:v>
                </c:pt>
                <c:pt idx="460" formatCode="0.00E+00">
                  <c:v>22.950000000000003</c:v>
                </c:pt>
                <c:pt idx="461" formatCode="0.00E+00">
                  <c:v>23</c:v>
                </c:pt>
                <c:pt idx="462" formatCode="0.00E+00">
                  <c:v>23.05</c:v>
                </c:pt>
                <c:pt idx="463" formatCode="0.00E+00">
                  <c:v>23.1</c:v>
                </c:pt>
                <c:pt idx="464" formatCode="0.00E+00">
                  <c:v>23.150000000000002</c:v>
                </c:pt>
                <c:pt idx="465" formatCode="0.00E+00">
                  <c:v>23.200000000000003</c:v>
                </c:pt>
                <c:pt idx="466" formatCode="0.00E+00">
                  <c:v>23.25</c:v>
                </c:pt>
                <c:pt idx="467" formatCode="0.00E+00">
                  <c:v>23.3</c:v>
                </c:pt>
                <c:pt idx="468" formatCode="0.00E+00">
                  <c:v>23.35</c:v>
                </c:pt>
                <c:pt idx="469" formatCode="0.00E+00">
                  <c:v>23.400000000000002</c:v>
                </c:pt>
                <c:pt idx="470" formatCode="0.00E+00">
                  <c:v>23.450000000000003</c:v>
                </c:pt>
                <c:pt idx="471" formatCode="0.00E+00">
                  <c:v>23.5</c:v>
                </c:pt>
                <c:pt idx="472" formatCode="0.00E+00">
                  <c:v>23.55</c:v>
                </c:pt>
                <c:pt idx="473" formatCode="0.00E+00">
                  <c:v>23.6</c:v>
                </c:pt>
                <c:pt idx="474" formatCode="0.00E+00">
                  <c:v>23.650000000000002</c:v>
                </c:pt>
                <c:pt idx="475" formatCode="0.00E+00">
                  <c:v>23.700000000000003</c:v>
                </c:pt>
                <c:pt idx="476" formatCode="0.00E+00">
                  <c:v>23.75</c:v>
                </c:pt>
                <c:pt idx="477" formatCode="0.00E+00">
                  <c:v>23.8</c:v>
                </c:pt>
                <c:pt idx="478" formatCode="0.00E+00">
                  <c:v>23.85</c:v>
                </c:pt>
                <c:pt idx="479" formatCode="0.00E+00">
                  <c:v>23.900000000000002</c:v>
                </c:pt>
                <c:pt idx="480" formatCode="0.00E+00">
                  <c:v>23.950000000000003</c:v>
                </c:pt>
                <c:pt idx="481" formatCode="0.00E+00">
                  <c:v>24</c:v>
                </c:pt>
                <c:pt idx="482" formatCode="0.00E+00">
                  <c:v>24.05</c:v>
                </c:pt>
                <c:pt idx="483" formatCode="0.00E+00">
                  <c:v>24.1</c:v>
                </c:pt>
                <c:pt idx="484" formatCode="0.00E+00">
                  <c:v>24.150000000000002</c:v>
                </c:pt>
                <c:pt idx="485" formatCode="0.00E+00">
                  <c:v>24.200000000000003</c:v>
                </c:pt>
                <c:pt idx="486" formatCode="0.00E+00">
                  <c:v>24.25</c:v>
                </c:pt>
                <c:pt idx="487" formatCode="0.00E+00">
                  <c:v>24.3</c:v>
                </c:pt>
                <c:pt idx="488" formatCode="0.00E+00">
                  <c:v>24.35</c:v>
                </c:pt>
                <c:pt idx="489" formatCode="0.00E+00">
                  <c:v>24.400000000000002</c:v>
                </c:pt>
                <c:pt idx="490" formatCode="0.00E+00">
                  <c:v>24.450000000000003</c:v>
                </c:pt>
                <c:pt idx="491" formatCode="0.00E+00">
                  <c:v>24.5</c:v>
                </c:pt>
                <c:pt idx="492" formatCode="0.00E+00">
                  <c:v>24.55</c:v>
                </c:pt>
                <c:pt idx="493" formatCode="0.00E+00">
                  <c:v>24.6</c:v>
                </c:pt>
                <c:pt idx="494" formatCode="0.00E+00">
                  <c:v>24.650000000000002</c:v>
                </c:pt>
                <c:pt idx="495" formatCode="0.00E+00">
                  <c:v>24.700000000000003</c:v>
                </c:pt>
                <c:pt idx="496" formatCode="0.00E+00">
                  <c:v>24.75</c:v>
                </c:pt>
                <c:pt idx="497" formatCode="0.00E+00">
                  <c:v>24.8</c:v>
                </c:pt>
                <c:pt idx="498" formatCode="0.00E+00">
                  <c:v>24.85</c:v>
                </c:pt>
                <c:pt idx="499" formatCode="0.00E+00">
                  <c:v>24.900000000000002</c:v>
                </c:pt>
                <c:pt idx="500" formatCode="0.00E+00">
                  <c:v>24.950000000000003</c:v>
                </c:pt>
                <c:pt idx="501" formatCode="0.00E+00">
                  <c:v>25</c:v>
                </c:pt>
                <c:pt idx="502" formatCode="0.00E+00">
                  <c:v>25.05</c:v>
                </c:pt>
                <c:pt idx="503" formatCode="0.00E+00">
                  <c:v>25.1</c:v>
                </c:pt>
                <c:pt idx="504" formatCode="0.00E+00">
                  <c:v>25.150000000000002</c:v>
                </c:pt>
                <c:pt idx="505" formatCode="0.00E+00">
                  <c:v>25.200000000000003</c:v>
                </c:pt>
                <c:pt idx="506" formatCode="0.00E+00">
                  <c:v>25.25</c:v>
                </c:pt>
                <c:pt idx="507" formatCode="0.00E+00">
                  <c:v>25.3</c:v>
                </c:pt>
                <c:pt idx="508" formatCode="0.00E+00">
                  <c:v>25.35</c:v>
                </c:pt>
                <c:pt idx="509" formatCode="0.00E+00">
                  <c:v>25.400000000000002</c:v>
                </c:pt>
                <c:pt idx="510" formatCode="0.00E+00">
                  <c:v>25.450000000000003</c:v>
                </c:pt>
                <c:pt idx="511" formatCode="0.00E+00">
                  <c:v>25.5</c:v>
                </c:pt>
                <c:pt idx="512" formatCode="0.00E+00">
                  <c:v>25.55</c:v>
                </c:pt>
                <c:pt idx="513" formatCode="0.00E+00">
                  <c:v>25.6</c:v>
                </c:pt>
                <c:pt idx="514" formatCode="0.00E+00">
                  <c:v>25.650000000000002</c:v>
                </c:pt>
                <c:pt idx="515" formatCode="0.00E+00">
                  <c:v>25.700000000000003</c:v>
                </c:pt>
                <c:pt idx="516" formatCode="0.00E+00">
                  <c:v>25.75</c:v>
                </c:pt>
                <c:pt idx="517" formatCode="0.00E+00">
                  <c:v>25.8</c:v>
                </c:pt>
                <c:pt idx="518" formatCode="0.00E+00">
                  <c:v>25.85</c:v>
                </c:pt>
                <c:pt idx="519" formatCode="0.00E+00">
                  <c:v>25.900000000000002</c:v>
                </c:pt>
                <c:pt idx="520" formatCode="0.00E+00">
                  <c:v>25.950000000000003</c:v>
                </c:pt>
                <c:pt idx="521" formatCode="0.00E+00">
                  <c:v>26</c:v>
                </c:pt>
                <c:pt idx="522" formatCode="0.00E+00">
                  <c:v>26.05</c:v>
                </c:pt>
                <c:pt idx="523" formatCode="0.00E+00">
                  <c:v>26.1</c:v>
                </c:pt>
                <c:pt idx="524" formatCode="0.00E+00">
                  <c:v>26.150000000000002</c:v>
                </c:pt>
                <c:pt idx="525" formatCode="0.00E+00">
                  <c:v>26.200000000000003</c:v>
                </c:pt>
                <c:pt idx="526" formatCode="0.00E+00">
                  <c:v>26.25</c:v>
                </c:pt>
                <c:pt idx="527" formatCode="0.00E+00">
                  <c:v>26.3</c:v>
                </c:pt>
                <c:pt idx="528" formatCode="0.00E+00">
                  <c:v>26.35</c:v>
                </c:pt>
                <c:pt idx="529" formatCode="0.00E+00">
                  <c:v>26.400000000000002</c:v>
                </c:pt>
                <c:pt idx="530" formatCode="0.00E+00">
                  <c:v>26.450000000000003</c:v>
                </c:pt>
                <c:pt idx="531" formatCode="0.00E+00">
                  <c:v>26.5</c:v>
                </c:pt>
                <c:pt idx="532" formatCode="0.00E+00">
                  <c:v>26.55</c:v>
                </c:pt>
                <c:pt idx="533" formatCode="0.00E+00">
                  <c:v>26.6</c:v>
                </c:pt>
                <c:pt idx="534" formatCode="0.00E+00">
                  <c:v>26.650000000000002</c:v>
                </c:pt>
                <c:pt idx="535" formatCode="0.00E+00">
                  <c:v>26.700000000000003</c:v>
                </c:pt>
                <c:pt idx="536" formatCode="0.00E+00">
                  <c:v>26.75</c:v>
                </c:pt>
                <c:pt idx="537" formatCode="0.00E+00">
                  <c:v>26.8</c:v>
                </c:pt>
                <c:pt idx="538" formatCode="0.00E+00">
                  <c:v>26.85</c:v>
                </c:pt>
                <c:pt idx="539" formatCode="0.00E+00">
                  <c:v>26.900000000000002</c:v>
                </c:pt>
                <c:pt idx="540" formatCode="0.00E+00">
                  <c:v>26.950000000000003</c:v>
                </c:pt>
                <c:pt idx="541" formatCode="0.00E+00">
                  <c:v>27</c:v>
                </c:pt>
                <c:pt idx="542" formatCode="0.00E+00">
                  <c:v>27.05</c:v>
                </c:pt>
                <c:pt idx="543" formatCode="0.00E+00">
                  <c:v>27.1</c:v>
                </c:pt>
                <c:pt idx="544" formatCode="0.00E+00">
                  <c:v>27.150000000000002</c:v>
                </c:pt>
                <c:pt idx="545" formatCode="0.00E+00">
                  <c:v>27.200000000000003</c:v>
                </c:pt>
                <c:pt idx="546" formatCode="0.00E+00">
                  <c:v>27.25</c:v>
                </c:pt>
                <c:pt idx="547" formatCode="0.00E+00">
                  <c:v>27.3</c:v>
                </c:pt>
                <c:pt idx="548" formatCode="0.00E+00">
                  <c:v>27.35</c:v>
                </c:pt>
                <c:pt idx="549" formatCode="0.00E+00">
                  <c:v>27.400000000000002</c:v>
                </c:pt>
                <c:pt idx="550" formatCode="0.00E+00">
                  <c:v>27.450000000000003</c:v>
                </c:pt>
                <c:pt idx="551" formatCode="0.00E+00">
                  <c:v>27.5</c:v>
                </c:pt>
                <c:pt idx="552" formatCode="0.00E+00">
                  <c:v>27.55</c:v>
                </c:pt>
                <c:pt idx="553" formatCode="0.00E+00">
                  <c:v>27.6</c:v>
                </c:pt>
                <c:pt idx="554" formatCode="0.00E+00">
                  <c:v>27.650000000000002</c:v>
                </c:pt>
                <c:pt idx="555" formatCode="0.00E+00">
                  <c:v>27.700000000000003</c:v>
                </c:pt>
                <c:pt idx="556" formatCode="0.00E+00">
                  <c:v>27.75</c:v>
                </c:pt>
                <c:pt idx="557" formatCode="0.00E+00">
                  <c:v>27.8</c:v>
                </c:pt>
                <c:pt idx="558" formatCode="0.00E+00">
                  <c:v>27.85</c:v>
                </c:pt>
                <c:pt idx="559" formatCode="0.00E+00">
                  <c:v>27.900000000000002</c:v>
                </c:pt>
                <c:pt idx="560" formatCode="0.00E+00">
                  <c:v>27.950000000000003</c:v>
                </c:pt>
                <c:pt idx="561" formatCode="0.00E+00">
                  <c:v>28</c:v>
                </c:pt>
                <c:pt idx="562" formatCode="0.00E+00">
                  <c:v>28.05</c:v>
                </c:pt>
                <c:pt idx="563" formatCode="0.00E+00">
                  <c:v>28.1</c:v>
                </c:pt>
                <c:pt idx="564" formatCode="0.00E+00">
                  <c:v>28.150000000000002</c:v>
                </c:pt>
                <c:pt idx="565" formatCode="0.00E+00">
                  <c:v>28.200000000000003</c:v>
                </c:pt>
                <c:pt idx="566" formatCode="0.00E+00">
                  <c:v>28.25</c:v>
                </c:pt>
                <c:pt idx="567" formatCode="0.00E+00">
                  <c:v>28.3</c:v>
                </c:pt>
                <c:pt idx="568" formatCode="0.00E+00">
                  <c:v>28.35</c:v>
                </c:pt>
                <c:pt idx="569" formatCode="0.00E+00">
                  <c:v>28.400000000000002</c:v>
                </c:pt>
                <c:pt idx="570" formatCode="0.00E+00">
                  <c:v>28.450000000000003</c:v>
                </c:pt>
                <c:pt idx="571" formatCode="0.00E+00">
                  <c:v>28.5</c:v>
                </c:pt>
                <c:pt idx="572" formatCode="0.00E+00">
                  <c:v>28.55</c:v>
                </c:pt>
                <c:pt idx="573" formatCode="0.00E+00">
                  <c:v>28.6</c:v>
                </c:pt>
                <c:pt idx="574" formatCode="0.00E+00">
                  <c:v>28.650000000000002</c:v>
                </c:pt>
                <c:pt idx="575" formatCode="0.00E+00">
                  <c:v>28.700000000000003</c:v>
                </c:pt>
                <c:pt idx="576" formatCode="0.00E+00">
                  <c:v>28.75</c:v>
                </c:pt>
                <c:pt idx="577" formatCode="0.00E+00">
                  <c:v>28.8</c:v>
                </c:pt>
                <c:pt idx="578" formatCode="0.00E+00">
                  <c:v>28.85</c:v>
                </c:pt>
                <c:pt idx="579" formatCode="0.00E+00">
                  <c:v>28.900000000000002</c:v>
                </c:pt>
                <c:pt idx="580" formatCode="0.00E+00">
                  <c:v>28.950000000000003</c:v>
                </c:pt>
                <c:pt idx="581" formatCode="0.00E+00">
                  <c:v>29</c:v>
                </c:pt>
                <c:pt idx="582" formatCode="0.00E+00">
                  <c:v>29.05</c:v>
                </c:pt>
                <c:pt idx="583" formatCode="0.00E+00">
                  <c:v>29.1</c:v>
                </c:pt>
                <c:pt idx="584" formatCode="0.00E+00">
                  <c:v>29.150000000000002</c:v>
                </c:pt>
                <c:pt idx="585" formatCode="0.00E+00">
                  <c:v>29.200000000000003</c:v>
                </c:pt>
                <c:pt idx="586" formatCode="0.00E+00">
                  <c:v>29.25</c:v>
                </c:pt>
                <c:pt idx="587" formatCode="0.00E+00">
                  <c:v>29.3</c:v>
                </c:pt>
                <c:pt idx="588" formatCode="0.00E+00">
                  <c:v>29.35</c:v>
                </c:pt>
                <c:pt idx="589" formatCode="0.00E+00">
                  <c:v>29.400000000000002</c:v>
                </c:pt>
                <c:pt idx="590" formatCode="0.00E+00">
                  <c:v>29.450000000000003</c:v>
                </c:pt>
                <c:pt idx="591" formatCode="0.00E+00">
                  <c:v>29.5</c:v>
                </c:pt>
                <c:pt idx="592" formatCode="0.00E+00">
                  <c:v>29.55</c:v>
                </c:pt>
                <c:pt idx="593" formatCode="0.00E+00">
                  <c:v>29.6</c:v>
                </c:pt>
                <c:pt idx="594" formatCode="0.00E+00">
                  <c:v>29.650000000000002</c:v>
                </c:pt>
                <c:pt idx="595" formatCode="0.00E+00">
                  <c:v>29.700000000000003</c:v>
                </c:pt>
                <c:pt idx="596" formatCode="0.00E+00">
                  <c:v>29.75</c:v>
                </c:pt>
                <c:pt idx="597" formatCode="0.00E+00">
                  <c:v>29.8</c:v>
                </c:pt>
                <c:pt idx="598" formatCode="0.00E+00">
                  <c:v>29.85</c:v>
                </c:pt>
                <c:pt idx="599" formatCode="0.00E+00">
                  <c:v>29.900000000000002</c:v>
                </c:pt>
                <c:pt idx="600" formatCode="0.00E+00">
                  <c:v>29.950000000000003</c:v>
                </c:pt>
                <c:pt idx="601" formatCode="0.00E+00">
                  <c:v>30</c:v>
                </c:pt>
                <c:pt idx="602" formatCode="0.00E+00">
                  <c:v>30.05</c:v>
                </c:pt>
                <c:pt idx="603" formatCode="0.00E+00">
                  <c:v>30.1</c:v>
                </c:pt>
                <c:pt idx="604" formatCode="0.00E+00">
                  <c:v>30.150000000000002</c:v>
                </c:pt>
                <c:pt idx="605" formatCode="0.00E+00">
                  <c:v>30.200000000000003</c:v>
                </c:pt>
                <c:pt idx="606" formatCode="0.00E+00">
                  <c:v>30.25</c:v>
                </c:pt>
                <c:pt idx="607" formatCode="0.00E+00">
                  <c:v>30.3</c:v>
                </c:pt>
                <c:pt idx="608" formatCode="0.00E+00">
                  <c:v>30.35</c:v>
                </c:pt>
                <c:pt idx="609" formatCode="0.00E+00">
                  <c:v>30.400000000000002</c:v>
                </c:pt>
                <c:pt idx="610" formatCode="0.00E+00">
                  <c:v>30.450000000000003</c:v>
                </c:pt>
                <c:pt idx="611" formatCode="0.00E+00">
                  <c:v>30.5</c:v>
                </c:pt>
                <c:pt idx="612" formatCode="0.00E+00">
                  <c:v>30.55</c:v>
                </c:pt>
                <c:pt idx="613" formatCode="0.00E+00">
                  <c:v>30.6</c:v>
                </c:pt>
                <c:pt idx="614" formatCode="0.00E+00">
                  <c:v>30.650000000000002</c:v>
                </c:pt>
                <c:pt idx="615" formatCode="0.00E+00">
                  <c:v>30.700000000000003</c:v>
                </c:pt>
                <c:pt idx="616" formatCode="0.00E+00">
                  <c:v>30.75</c:v>
                </c:pt>
                <c:pt idx="617" formatCode="0.00E+00">
                  <c:v>30.8</c:v>
                </c:pt>
                <c:pt idx="618" formatCode="0.00E+00">
                  <c:v>30.85</c:v>
                </c:pt>
                <c:pt idx="619" formatCode="0.00E+00">
                  <c:v>30.900000000000002</c:v>
                </c:pt>
                <c:pt idx="620" formatCode="0.00E+00">
                  <c:v>30.950000000000003</c:v>
                </c:pt>
                <c:pt idx="621" formatCode="0.00E+00">
                  <c:v>31</c:v>
                </c:pt>
                <c:pt idx="622" formatCode="0.00E+00">
                  <c:v>31.05</c:v>
                </c:pt>
                <c:pt idx="623" formatCode="0.00E+00">
                  <c:v>31.1</c:v>
                </c:pt>
                <c:pt idx="624" formatCode="0.00E+00">
                  <c:v>31.150000000000002</c:v>
                </c:pt>
                <c:pt idx="625" formatCode="0.00E+00">
                  <c:v>31.200000000000003</c:v>
                </c:pt>
                <c:pt idx="626" formatCode="0.00E+00">
                  <c:v>31.25</c:v>
                </c:pt>
                <c:pt idx="627" formatCode="0.00E+00">
                  <c:v>31.3</c:v>
                </c:pt>
                <c:pt idx="628" formatCode="0.00E+00">
                  <c:v>31.35</c:v>
                </c:pt>
                <c:pt idx="629" formatCode="0.00E+00">
                  <c:v>31.400000000000002</c:v>
                </c:pt>
                <c:pt idx="630" formatCode="0.00E+00">
                  <c:v>31.450000000000003</c:v>
                </c:pt>
                <c:pt idx="631" formatCode="0.00E+00">
                  <c:v>31.5</c:v>
                </c:pt>
                <c:pt idx="632" formatCode="0.00E+00">
                  <c:v>31.55</c:v>
                </c:pt>
                <c:pt idx="633" formatCode="0.00E+00">
                  <c:v>31.6</c:v>
                </c:pt>
                <c:pt idx="634" formatCode="0.00E+00">
                  <c:v>31.650000000000002</c:v>
                </c:pt>
                <c:pt idx="635" formatCode="0.00E+00">
                  <c:v>31.700000000000003</c:v>
                </c:pt>
                <c:pt idx="636" formatCode="0.00E+00">
                  <c:v>31.75</c:v>
                </c:pt>
                <c:pt idx="637" formatCode="0.00E+00">
                  <c:v>31.8</c:v>
                </c:pt>
                <c:pt idx="638" formatCode="0.00E+00">
                  <c:v>31.85</c:v>
                </c:pt>
                <c:pt idx="639" formatCode="0.00E+00">
                  <c:v>31.900000000000002</c:v>
                </c:pt>
                <c:pt idx="640" formatCode="0.00E+00">
                  <c:v>31.950000000000003</c:v>
                </c:pt>
                <c:pt idx="641" formatCode="0.00E+00">
                  <c:v>32</c:v>
                </c:pt>
                <c:pt idx="642" formatCode="0.00E+00">
                  <c:v>32.050000000000004</c:v>
                </c:pt>
                <c:pt idx="643" formatCode="0.00E+00">
                  <c:v>32.1</c:v>
                </c:pt>
                <c:pt idx="644" formatCode="0.00E+00">
                  <c:v>32.15</c:v>
                </c:pt>
                <c:pt idx="645" formatCode="0.00E+00">
                  <c:v>32.200000000000003</c:v>
                </c:pt>
                <c:pt idx="646" formatCode="0.00E+00">
                  <c:v>32.25</c:v>
                </c:pt>
                <c:pt idx="647" formatCode="0.00E+00">
                  <c:v>32.300000000000004</c:v>
                </c:pt>
                <c:pt idx="648" formatCode="0.00E+00">
                  <c:v>32.35</c:v>
                </c:pt>
                <c:pt idx="649" formatCode="0.00E+00">
                  <c:v>32.4</c:v>
                </c:pt>
                <c:pt idx="650" formatCode="0.00E+00">
                  <c:v>32.450000000000003</c:v>
                </c:pt>
                <c:pt idx="651" formatCode="0.00E+00">
                  <c:v>32.5</c:v>
                </c:pt>
                <c:pt idx="652" formatCode="0.00E+00">
                  <c:v>32.550000000000004</c:v>
                </c:pt>
                <c:pt idx="653" formatCode="0.00E+00">
                  <c:v>32.6</c:v>
                </c:pt>
                <c:pt idx="654" formatCode="0.00E+00">
                  <c:v>32.65</c:v>
                </c:pt>
                <c:pt idx="655" formatCode="0.00E+00">
                  <c:v>32.700000000000003</c:v>
                </c:pt>
                <c:pt idx="656" formatCode="0.00E+00">
                  <c:v>32.75</c:v>
                </c:pt>
                <c:pt idx="657" formatCode="0.00E+00">
                  <c:v>32.800000000000004</c:v>
                </c:pt>
                <c:pt idx="658" formatCode="0.00E+00">
                  <c:v>32.85</c:v>
                </c:pt>
                <c:pt idx="659" formatCode="0.00E+00">
                  <c:v>32.9</c:v>
                </c:pt>
                <c:pt idx="660" formatCode="0.00E+00">
                  <c:v>32.950000000000003</c:v>
                </c:pt>
                <c:pt idx="661" formatCode="0.00E+00">
                  <c:v>33</c:v>
                </c:pt>
                <c:pt idx="662" formatCode="0.00E+00">
                  <c:v>33.050000000000004</c:v>
                </c:pt>
                <c:pt idx="663" formatCode="0.00E+00">
                  <c:v>33.1</c:v>
                </c:pt>
                <c:pt idx="664" formatCode="0.00E+00">
                  <c:v>33.15</c:v>
                </c:pt>
                <c:pt idx="665" formatCode="0.00E+00">
                  <c:v>33.200000000000003</c:v>
                </c:pt>
                <c:pt idx="666" formatCode="0.00E+00">
                  <c:v>33.25</c:v>
                </c:pt>
                <c:pt idx="667" formatCode="0.00E+00">
                  <c:v>33.300000000000004</c:v>
                </c:pt>
                <c:pt idx="668" formatCode="0.00E+00">
                  <c:v>33.35</c:v>
                </c:pt>
                <c:pt idx="669" formatCode="0.00E+00">
                  <c:v>33.4</c:v>
                </c:pt>
                <c:pt idx="670" formatCode="0.00E+00">
                  <c:v>33.450000000000003</c:v>
                </c:pt>
                <c:pt idx="671" formatCode="0.00E+00">
                  <c:v>33.5</c:v>
                </c:pt>
                <c:pt idx="672" formatCode="0.00E+00">
                  <c:v>33.550000000000004</c:v>
                </c:pt>
                <c:pt idx="673" formatCode="0.00E+00">
                  <c:v>33.6</c:v>
                </c:pt>
                <c:pt idx="674" formatCode="0.00E+00">
                  <c:v>33.65</c:v>
                </c:pt>
                <c:pt idx="675" formatCode="0.00E+00">
                  <c:v>33.700000000000003</c:v>
                </c:pt>
                <c:pt idx="676" formatCode="0.00E+00">
                  <c:v>33.75</c:v>
                </c:pt>
                <c:pt idx="677" formatCode="0.00E+00">
                  <c:v>33.800000000000004</c:v>
                </c:pt>
                <c:pt idx="678" formatCode="0.00E+00">
                  <c:v>33.85</c:v>
                </c:pt>
                <c:pt idx="679" formatCode="0.00E+00">
                  <c:v>33.9</c:v>
                </c:pt>
                <c:pt idx="680" formatCode="0.00E+00">
                  <c:v>33.950000000000003</c:v>
                </c:pt>
                <c:pt idx="681" formatCode="0.00E+00">
                  <c:v>34</c:v>
                </c:pt>
                <c:pt idx="682" formatCode="0.00E+00">
                  <c:v>34.050000000000004</c:v>
                </c:pt>
                <c:pt idx="683" formatCode="0.00E+00">
                  <c:v>34.1</c:v>
                </c:pt>
                <c:pt idx="684" formatCode="0.00E+00">
                  <c:v>34.15</c:v>
                </c:pt>
                <c:pt idx="685" formatCode="0.00E+00">
                  <c:v>34.200000000000003</c:v>
                </c:pt>
                <c:pt idx="686" formatCode="0.00E+00">
                  <c:v>34.25</c:v>
                </c:pt>
                <c:pt idx="687" formatCode="0.00E+00">
                  <c:v>34.300000000000004</c:v>
                </c:pt>
                <c:pt idx="688" formatCode="0.00E+00">
                  <c:v>34.35</c:v>
                </c:pt>
                <c:pt idx="689" formatCode="0.00E+00">
                  <c:v>34.4</c:v>
                </c:pt>
                <c:pt idx="690" formatCode="0.00E+00">
                  <c:v>34.450000000000003</c:v>
                </c:pt>
                <c:pt idx="691" formatCode="0.00E+00">
                  <c:v>34.5</c:v>
                </c:pt>
                <c:pt idx="692" formatCode="0.00E+00">
                  <c:v>34.550000000000004</c:v>
                </c:pt>
                <c:pt idx="693" formatCode="0.00E+00">
                  <c:v>34.6</c:v>
                </c:pt>
                <c:pt idx="694" formatCode="0.00E+00">
                  <c:v>34.65</c:v>
                </c:pt>
                <c:pt idx="695" formatCode="0.00E+00">
                  <c:v>34.700000000000003</c:v>
                </c:pt>
                <c:pt idx="696" formatCode="0.00E+00">
                  <c:v>34.75</c:v>
                </c:pt>
                <c:pt idx="697" formatCode="0.00E+00">
                  <c:v>34.800000000000004</c:v>
                </c:pt>
                <c:pt idx="698" formatCode="0.00E+00">
                  <c:v>34.85</c:v>
                </c:pt>
                <c:pt idx="699" formatCode="0.00E+00">
                  <c:v>34.9</c:v>
                </c:pt>
                <c:pt idx="700" formatCode="0.00E+00">
                  <c:v>34.950000000000003</c:v>
                </c:pt>
                <c:pt idx="701" formatCode="0.00E+00">
                  <c:v>35</c:v>
                </c:pt>
                <c:pt idx="702" formatCode="0.00E+00">
                  <c:v>35.050000000000004</c:v>
                </c:pt>
                <c:pt idx="703" formatCode="0.00E+00">
                  <c:v>35.1</c:v>
                </c:pt>
                <c:pt idx="704" formatCode="0.00E+00">
                  <c:v>35.15</c:v>
                </c:pt>
                <c:pt idx="705" formatCode="0.00E+00">
                  <c:v>35.200000000000003</c:v>
                </c:pt>
                <c:pt idx="706" formatCode="0.00E+00">
                  <c:v>35.25</c:v>
                </c:pt>
                <c:pt idx="707" formatCode="0.00E+00">
                  <c:v>35.300000000000004</c:v>
                </c:pt>
                <c:pt idx="708" formatCode="0.00E+00">
                  <c:v>35.35</c:v>
                </c:pt>
                <c:pt idx="709" formatCode="0.00E+00">
                  <c:v>35.4</c:v>
                </c:pt>
                <c:pt idx="710" formatCode="0.00E+00">
                  <c:v>35.450000000000003</c:v>
                </c:pt>
                <c:pt idx="711" formatCode="0.00E+00">
                  <c:v>35.5</c:v>
                </c:pt>
                <c:pt idx="712" formatCode="0.00E+00">
                  <c:v>35.550000000000004</c:v>
                </c:pt>
                <c:pt idx="713" formatCode="0.00E+00">
                  <c:v>35.6</c:v>
                </c:pt>
                <c:pt idx="714" formatCode="0.00E+00">
                  <c:v>35.65</c:v>
                </c:pt>
                <c:pt idx="715" formatCode="0.00E+00">
                  <c:v>35.700000000000003</c:v>
                </c:pt>
                <c:pt idx="716" formatCode="0.00E+00">
                  <c:v>35.75</c:v>
                </c:pt>
                <c:pt idx="717" formatCode="0.00E+00">
                  <c:v>35.800000000000004</c:v>
                </c:pt>
                <c:pt idx="718" formatCode="0.00E+00">
                  <c:v>35.85</c:v>
                </c:pt>
                <c:pt idx="719" formatCode="0.00E+00">
                  <c:v>35.9</c:v>
                </c:pt>
                <c:pt idx="720" formatCode="0.00E+00">
                  <c:v>35.950000000000003</c:v>
                </c:pt>
                <c:pt idx="721" formatCode="0.00E+00">
                  <c:v>36</c:v>
                </c:pt>
                <c:pt idx="722" formatCode="0.00E+00">
                  <c:v>36.050000000000004</c:v>
                </c:pt>
                <c:pt idx="723" formatCode="0.00E+00">
                  <c:v>36.1</c:v>
                </c:pt>
                <c:pt idx="724" formatCode="0.00E+00">
                  <c:v>36.15</c:v>
                </c:pt>
                <c:pt idx="725" formatCode="0.00E+00">
                  <c:v>36.200000000000003</c:v>
                </c:pt>
                <c:pt idx="726" formatCode="0.00E+00">
                  <c:v>36.25</c:v>
                </c:pt>
                <c:pt idx="727" formatCode="0.00E+00">
                  <c:v>36.300000000000004</c:v>
                </c:pt>
                <c:pt idx="728" formatCode="0.00E+00">
                  <c:v>36.35</c:v>
                </c:pt>
                <c:pt idx="729" formatCode="0.00E+00">
                  <c:v>36.4</c:v>
                </c:pt>
                <c:pt idx="730" formatCode="0.00E+00">
                  <c:v>36.450000000000003</c:v>
                </c:pt>
                <c:pt idx="731" formatCode="0.00E+00">
                  <c:v>36.5</c:v>
                </c:pt>
                <c:pt idx="732" formatCode="0.00E+00">
                  <c:v>36.550000000000004</c:v>
                </c:pt>
                <c:pt idx="733" formatCode="0.00E+00">
                  <c:v>36.6</c:v>
                </c:pt>
                <c:pt idx="734" formatCode="0.00E+00">
                  <c:v>36.65</c:v>
                </c:pt>
                <c:pt idx="735" formatCode="0.00E+00">
                  <c:v>36.700000000000003</c:v>
                </c:pt>
                <c:pt idx="736" formatCode="0.00E+00">
                  <c:v>36.75</c:v>
                </c:pt>
                <c:pt idx="737" formatCode="0.00E+00">
                  <c:v>36.800000000000004</c:v>
                </c:pt>
                <c:pt idx="738" formatCode="0.00E+00">
                  <c:v>36.85</c:v>
                </c:pt>
                <c:pt idx="739" formatCode="0.00E+00">
                  <c:v>36.9</c:v>
                </c:pt>
                <c:pt idx="740" formatCode="0.00E+00">
                  <c:v>36.950000000000003</c:v>
                </c:pt>
                <c:pt idx="741" formatCode="0.00E+00">
                  <c:v>37</c:v>
                </c:pt>
                <c:pt idx="742" formatCode="0.00E+00">
                  <c:v>37.050000000000004</c:v>
                </c:pt>
                <c:pt idx="743" formatCode="0.00E+00">
                  <c:v>37.1</c:v>
                </c:pt>
                <c:pt idx="744" formatCode="0.00E+00">
                  <c:v>37.15</c:v>
                </c:pt>
                <c:pt idx="745" formatCode="0.00E+00">
                  <c:v>37.200000000000003</c:v>
                </c:pt>
                <c:pt idx="746" formatCode="0.00E+00">
                  <c:v>37.25</c:v>
                </c:pt>
                <c:pt idx="747" formatCode="0.00E+00">
                  <c:v>37.300000000000004</c:v>
                </c:pt>
                <c:pt idx="748" formatCode="0.00E+00">
                  <c:v>37.35</c:v>
                </c:pt>
                <c:pt idx="749" formatCode="0.00E+00">
                  <c:v>37.4</c:v>
                </c:pt>
                <c:pt idx="750" formatCode="0.00E+00">
                  <c:v>37.450000000000003</c:v>
                </c:pt>
                <c:pt idx="751" formatCode="0.00E+00">
                  <c:v>37.5</c:v>
                </c:pt>
                <c:pt idx="752" formatCode="0.00E+00">
                  <c:v>37.550000000000004</c:v>
                </c:pt>
                <c:pt idx="753" formatCode="0.00E+00">
                  <c:v>37.6</c:v>
                </c:pt>
                <c:pt idx="754" formatCode="0.00E+00">
                  <c:v>37.65</c:v>
                </c:pt>
                <c:pt idx="755" formatCode="0.00E+00">
                  <c:v>37.700000000000003</c:v>
                </c:pt>
                <c:pt idx="756" formatCode="0.00E+00">
                  <c:v>37.75</c:v>
                </c:pt>
                <c:pt idx="757" formatCode="0.00E+00">
                  <c:v>37.800000000000004</c:v>
                </c:pt>
                <c:pt idx="758" formatCode="0.00E+00">
                  <c:v>37.85</c:v>
                </c:pt>
                <c:pt idx="759" formatCode="0.00E+00">
                  <c:v>37.9</c:v>
                </c:pt>
                <c:pt idx="760" formatCode="0.00E+00">
                  <c:v>37.950000000000003</c:v>
                </c:pt>
                <c:pt idx="761" formatCode="0.00E+00">
                  <c:v>38</c:v>
                </c:pt>
                <c:pt idx="762" formatCode="0.00E+00">
                  <c:v>38.050000000000004</c:v>
                </c:pt>
                <c:pt idx="763" formatCode="0.00E+00">
                  <c:v>38.1</c:v>
                </c:pt>
                <c:pt idx="764" formatCode="0.00E+00">
                  <c:v>38.15</c:v>
                </c:pt>
                <c:pt idx="765" formatCode="0.00E+00">
                  <c:v>38.200000000000003</c:v>
                </c:pt>
                <c:pt idx="766" formatCode="0.00E+00">
                  <c:v>38.25</c:v>
                </c:pt>
                <c:pt idx="767" formatCode="0.00E+00">
                  <c:v>38.300000000000004</c:v>
                </c:pt>
                <c:pt idx="768" formatCode="0.00E+00">
                  <c:v>38.35</c:v>
                </c:pt>
                <c:pt idx="769" formatCode="0.00E+00">
                  <c:v>38.400000000000006</c:v>
                </c:pt>
                <c:pt idx="770" formatCode="0.00E+00">
                  <c:v>38.450000000000003</c:v>
                </c:pt>
                <c:pt idx="771" formatCode="0.00E+00">
                  <c:v>38.5</c:v>
                </c:pt>
                <c:pt idx="772" formatCode="0.00E+00">
                  <c:v>38.550000000000004</c:v>
                </c:pt>
                <c:pt idx="773" formatCode="0.00E+00">
                  <c:v>38.6</c:v>
                </c:pt>
                <c:pt idx="774" formatCode="0.00E+00">
                  <c:v>38.650000000000006</c:v>
                </c:pt>
                <c:pt idx="775" formatCode="0.00E+00">
                  <c:v>38.700000000000003</c:v>
                </c:pt>
                <c:pt idx="776" formatCode="0.00E+00">
                  <c:v>38.75</c:v>
                </c:pt>
                <c:pt idx="777" formatCode="0.00E+00">
                  <c:v>38.800000000000004</c:v>
                </c:pt>
                <c:pt idx="778" formatCode="0.00E+00">
                  <c:v>38.85</c:v>
                </c:pt>
                <c:pt idx="779" formatCode="0.00E+00">
                  <c:v>38.900000000000006</c:v>
                </c:pt>
                <c:pt idx="780" formatCode="0.00E+00">
                  <c:v>38.950000000000003</c:v>
                </c:pt>
                <c:pt idx="781" formatCode="0.00E+00">
                  <c:v>39</c:v>
                </c:pt>
                <c:pt idx="782" formatCode="0.00E+00">
                  <c:v>39.050000000000004</c:v>
                </c:pt>
                <c:pt idx="783" formatCode="0.00E+00">
                  <c:v>39.1</c:v>
                </c:pt>
                <c:pt idx="784" formatCode="0.00E+00">
                  <c:v>39.150000000000006</c:v>
                </c:pt>
                <c:pt idx="785" formatCode="0.00E+00">
                  <c:v>39.200000000000003</c:v>
                </c:pt>
                <c:pt idx="786" formatCode="0.00E+00">
                  <c:v>39.25</c:v>
                </c:pt>
                <c:pt idx="787" formatCode="0.00E+00">
                  <c:v>39.300000000000004</c:v>
                </c:pt>
                <c:pt idx="788" formatCode="0.00E+00">
                  <c:v>39.35</c:v>
                </c:pt>
                <c:pt idx="789" formatCode="0.00E+00">
                  <c:v>39.400000000000006</c:v>
                </c:pt>
                <c:pt idx="790" formatCode="0.00E+00">
                  <c:v>39.450000000000003</c:v>
                </c:pt>
                <c:pt idx="791" formatCode="0.00E+00">
                  <c:v>39.5</c:v>
                </c:pt>
                <c:pt idx="792" formatCode="0.00E+00">
                  <c:v>39.550000000000004</c:v>
                </c:pt>
                <c:pt idx="793" formatCode="0.00E+00">
                  <c:v>39.6</c:v>
                </c:pt>
                <c:pt idx="794" formatCode="0.00E+00">
                  <c:v>39.650000000000006</c:v>
                </c:pt>
                <c:pt idx="795" formatCode="0.00E+00">
                  <c:v>39.700000000000003</c:v>
                </c:pt>
                <c:pt idx="796" formatCode="0.00E+00">
                  <c:v>39.75</c:v>
                </c:pt>
                <c:pt idx="797" formatCode="0.00E+00">
                  <c:v>39.800000000000004</c:v>
                </c:pt>
                <c:pt idx="798" formatCode="0.00E+00">
                  <c:v>39.85</c:v>
                </c:pt>
                <c:pt idx="799" formatCode="0.00E+00">
                  <c:v>39.900000000000006</c:v>
                </c:pt>
                <c:pt idx="800" formatCode="0.00E+00">
                  <c:v>39.950000000000003</c:v>
                </c:pt>
                <c:pt idx="801" formatCode="0.00E+00">
                  <c:v>40</c:v>
                </c:pt>
                <c:pt idx="802" formatCode="0.00E+00">
                  <c:v>40.050000000000004</c:v>
                </c:pt>
                <c:pt idx="803" formatCode="0.00E+00">
                  <c:v>40.1</c:v>
                </c:pt>
                <c:pt idx="804" formatCode="0.00E+00">
                  <c:v>40.150000000000006</c:v>
                </c:pt>
                <c:pt idx="805" formatCode="0.00E+00">
                  <c:v>40.200000000000003</c:v>
                </c:pt>
                <c:pt idx="806" formatCode="0.00E+00">
                  <c:v>40.25</c:v>
                </c:pt>
                <c:pt idx="807" formatCode="0.00E+00">
                  <c:v>40.300000000000004</c:v>
                </c:pt>
                <c:pt idx="808" formatCode="0.00E+00">
                  <c:v>40.35</c:v>
                </c:pt>
                <c:pt idx="809" formatCode="0.00E+00">
                  <c:v>40.400000000000006</c:v>
                </c:pt>
                <c:pt idx="810" formatCode="0.00E+00">
                  <c:v>40.450000000000003</c:v>
                </c:pt>
                <c:pt idx="811" formatCode="0.00E+00">
                  <c:v>40.5</c:v>
                </c:pt>
                <c:pt idx="812" formatCode="0.00E+00">
                  <c:v>40.550000000000004</c:v>
                </c:pt>
                <c:pt idx="813" formatCode="0.00E+00">
                  <c:v>40.6</c:v>
                </c:pt>
                <c:pt idx="814" formatCode="0.00E+00">
                  <c:v>40.650000000000006</c:v>
                </c:pt>
                <c:pt idx="815" formatCode="0.00E+00">
                  <c:v>40.700000000000003</c:v>
                </c:pt>
                <c:pt idx="816" formatCode="0.00E+00">
                  <c:v>40.75</c:v>
                </c:pt>
                <c:pt idx="817" formatCode="0.00E+00">
                  <c:v>40.800000000000004</c:v>
                </c:pt>
                <c:pt idx="818" formatCode="0.00E+00">
                  <c:v>40.85</c:v>
                </c:pt>
                <c:pt idx="819" formatCode="0.00E+00">
                  <c:v>40.900000000000006</c:v>
                </c:pt>
                <c:pt idx="820" formatCode="0.00E+00">
                  <c:v>40.950000000000003</c:v>
                </c:pt>
                <c:pt idx="821" formatCode="0.00E+00">
                  <c:v>41</c:v>
                </c:pt>
                <c:pt idx="822" formatCode="0.00E+00">
                  <c:v>41.050000000000004</c:v>
                </c:pt>
                <c:pt idx="823" formatCode="0.00E+00">
                  <c:v>41.1</c:v>
                </c:pt>
                <c:pt idx="824" formatCode="0.00E+00">
                  <c:v>41.150000000000006</c:v>
                </c:pt>
                <c:pt idx="825" formatCode="0.00E+00">
                  <c:v>41.2</c:v>
                </c:pt>
                <c:pt idx="826" formatCode="0.00E+00">
                  <c:v>41.25</c:v>
                </c:pt>
                <c:pt idx="827" formatCode="0.00E+00">
                  <c:v>41.300000000000004</c:v>
                </c:pt>
                <c:pt idx="828" formatCode="0.00E+00">
                  <c:v>41.35</c:v>
                </c:pt>
                <c:pt idx="829" formatCode="0.00E+00">
                  <c:v>41.400000000000006</c:v>
                </c:pt>
                <c:pt idx="830" formatCode="0.00E+00">
                  <c:v>41.45</c:v>
                </c:pt>
                <c:pt idx="831" formatCode="0.00E+00">
                  <c:v>41.5</c:v>
                </c:pt>
                <c:pt idx="832" formatCode="0.00E+00">
                  <c:v>41.550000000000004</c:v>
                </c:pt>
                <c:pt idx="833" formatCode="0.00E+00">
                  <c:v>41.6</c:v>
                </c:pt>
                <c:pt idx="834" formatCode="0.00E+00">
                  <c:v>41.650000000000006</c:v>
                </c:pt>
                <c:pt idx="835" formatCode="0.00E+00">
                  <c:v>41.7</c:v>
                </c:pt>
                <c:pt idx="836" formatCode="0.00E+00">
                  <c:v>41.75</c:v>
                </c:pt>
                <c:pt idx="837" formatCode="0.00E+00">
                  <c:v>41.800000000000004</c:v>
                </c:pt>
                <c:pt idx="838" formatCode="0.00E+00">
                  <c:v>41.85</c:v>
                </c:pt>
                <c:pt idx="839" formatCode="0.00E+00">
                  <c:v>41.900000000000006</c:v>
                </c:pt>
                <c:pt idx="840" formatCode="0.00E+00">
                  <c:v>41.95</c:v>
                </c:pt>
                <c:pt idx="841" formatCode="0.00E+00">
                  <c:v>42</c:v>
                </c:pt>
                <c:pt idx="842" formatCode="0.00E+00">
                  <c:v>42.050000000000004</c:v>
                </c:pt>
                <c:pt idx="843" formatCode="0.00E+00">
                  <c:v>42.1</c:v>
                </c:pt>
                <c:pt idx="844" formatCode="0.00E+00">
                  <c:v>42.150000000000006</c:v>
                </c:pt>
                <c:pt idx="845" formatCode="0.00E+00">
                  <c:v>42.2</c:v>
                </c:pt>
                <c:pt idx="846" formatCode="0.00E+00">
                  <c:v>42.25</c:v>
                </c:pt>
                <c:pt idx="847" formatCode="0.00E+00">
                  <c:v>42.300000000000004</c:v>
                </c:pt>
                <c:pt idx="848" formatCode="0.00E+00">
                  <c:v>42.35</c:v>
                </c:pt>
                <c:pt idx="849" formatCode="0.00E+00">
                  <c:v>42.400000000000006</c:v>
                </c:pt>
                <c:pt idx="850" formatCode="0.00E+00">
                  <c:v>42.45</c:v>
                </c:pt>
                <c:pt idx="851" formatCode="0.00E+00">
                  <c:v>42.5</c:v>
                </c:pt>
                <c:pt idx="852" formatCode="0.00E+00">
                  <c:v>42.550000000000004</c:v>
                </c:pt>
                <c:pt idx="853" formatCode="0.00E+00">
                  <c:v>42.6</c:v>
                </c:pt>
                <c:pt idx="854" formatCode="0.00E+00">
                  <c:v>42.650000000000006</c:v>
                </c:pt>
                <c:pt idx="855" formatCode="0.00E+00">
                  <c:v>42.7</c:v>
                </c:pt>
                <c:pt idx="856" formatCode="0.00E+00">
                  <c:v>42.75</c:v>
                </c:pt>
                <c:pt idx="857" formatCode="0.00E+00">
                  <c:v>42.800000000000004</c:v>
                </c:pt>
                <c:pt idx="858" formatCode="0.00E+00">
                  <c:v>42.85</c:v>
                </c:pt>
                <c:pt idx="859" formatCode="0.00E+00">
                  <c:v>42.900000000000006</c:v>
                </c:pt>
                <c:pt idx="860" formatCode="0.00E+00">
                  <c:v>42.95</c:v>
                </c:pt>
                <c:pt idx="861" formatCode="0.00E+00">
                  <c:v>43</c:v>
                </c:pt>
                <c:pt idx="862" formatCode="0.00E+00">
                  <c:v>43.050000000000004</c:v>
                </c:pt>
                <c:pt idx="863" formatCode="0.00E+00">
                  <c:v>43.1</c:v>
                </c:pt>
                <c:pt idx="864" formatCode="0.00E+00">
                  <c:v>43.150000000000006</c:v>
                </c:pt>
                <c:pt idx="865" formatCode="0.00E+00">
                  <c:v>43.2</c:v>
                </c:pt>
                <c:pt idx="866" formatCode="0.00E+00">
                  <c:v>43.25</c:v>
                </c:pt>
                <c:pt idx="867" formatCode="0.00E+00">
                  <c:v>43.300000000000004</c:v>
                </c:pt>
                <c:pt idx="868" formatCode="0.00E+00">
                  <c:v>43.35</c:v>
                </c:pt>
                <c:pt idx="869" formatCode="0.00E+00">
                  <c:v>43.400000000000006</c:v>
                </c:pt>
                <c:pt idx="870" formatCode="0.00E+00">
                  <c:v>43.45</c:v>
                </c:pt>
                <c:pt idx="871" formatCode="0.00E+00">
                  <c:v>43.5</c:v>
                </c:pt>
                <c:pt idx="872" formatCode="0.00E+00">
                  <c:v>43.550000000000004</c:v>
                </c:pt>
                <c:pt idx="873" formatCode="0.00E+00">
                  <c:v>43.6</c:v>
                </c:pt>
                <c:pt idx="874" formatCode="0.00E+00">
                  <c:v>43.650000000000006</c:v>
                </c:pt>
                <c:pt idx="875" formatCode="0.00E+00">
                  <c:v>43.7</c:v>
                </c:pt>
                <c:pt idx="876" formatCode="0.00E+00">
                  <c:v>43.75</c:v>
                </c:pt>
                <c:pt idx="877" formatCode="0.00E+00">
                  <c:v>43.800000000000004</c:v>
                </c:pt>
                <c:pt idx="878" formatCode="0.00E+00">
                  <c:v>43.85</c:v>
                </c:pt>
                <c:pt idx="879" formatCode="0.00E+00">
                  <c:v>43.900000000000006</c:v>
                </c:pt>
                <c:pt idx="880" formatCode="0.00E+00">
                  <c:v>43.95</c:v>
                </c:pt>
                <c:pt idx="881" formatCode="0.00E+00">
                  <c:v>44</c:v>
                </c:pt>
                <c:pt idx="882" formatCode="0.00E+00">
                  <c:v>44.050000000000004</c:v>
                </c:pt>
                <c:pt idx="883" formatCode="0.00E+00">
                  <c:v>44.1</c:v>
                </c:pt>
                <c:pt idx="884" formatCode="0.00E+00">
                  <c:v>44.150000000000006</c:v>
                </c:pt>
                <c:pt idx="885" formatCode="0.00E+00">
                  <c:v>44.2</c:v>
                </c:pt>
                <c:pt idx="886" formatCode="0.00E+00">
                  <c:v>44.25</c:v>
                </c:pt>
                <c:pt idx="887" formatCode="0.00E+00">
                  <c:v>44.300000000000004</c:v>
                </c:pt>
                <c:pt idx="888" formatCode="0.00E+00">
                  <c:v>44.35</c:v>
                </c:pt>
                <c:pt idx="889" formatCode="0.00E+00">
                  <c:v>44.400000000000006</c:v>
                </c:pt>
                <c:pt idx="890" formatCode="0.00E+00">
                  <c:v>44.45</c:v>
                </c:pt>
                <c:pt idx="891" formatCode="0.00E+00">
                  <c:v>44.5</c:v>
                </c:pt>
                <c:pt idx="892" formatCode="0.00E+00">
                  <c:v>44.550000000000004</c:v>
                </c:pt>
                <c:pt idx="893" formatCode="0.00E+00">
                  <c:v>44.6</c:v>
                </c:pt>
                <c:pt idx="894" formatCode="0.00E+00">
                  <c:v>44.650000000000006</c:v>
                </c:pt>
                <c:pt idx="895" formatCode="0.00E+00">
                  <c:v>44.7</c:v>
                </c:pt>
                <c:pt idx="896" formatCode="0.00E+00">
                  <c:v>44.75</c:v>
                </c:pt>
                <c:pt idx="897" formatCode="0.00E+00">
                  <c:v>44.800000000000004</c:v>
                </c:pt>
                <c:pt idx="898" formatCode="0.00E+00">
                  <c:v>44.85</c:v>
                </c:pt>
                <c:pt idx="899" formatCode="0.00E+00">
                  <c:v>44.900000000000006</c:v>
                </c:pt>
                <c:pt idx="900" formatCode="0.00E+00">
                  <c:v>44.95</c:v>
                </c:pt>
                <c:pt idx="901" formatCode="0.00E+00">
                  <c:v>45</c:v>
                </c:pt>
                <c:pt idx="902" formatCode="0.00E+00">
                  <c:v>45.050000000000004</c:v>
                </c:pt>
                <c:pt idx="903" formatCode="0.00E+00">
                  <c:v>45.1</c:v>
                </c:pt>
                <c:pt idx="904" formatCode="0.00E+00">
                  <c:v>45.150000000000006</c:v>
                </c:pt>
                <c:pt idx="905" formatCode="0.00E+00">
                  <c:v>45.2</c:v>
                </c:pt>
                <c:pt idx="906" formatCode="0.00E+00">
                  <c:v>45.25</c:v>
                </c:pt>
                <c:pt idx="907" formatCode="0.00E+00">
                  <c:v>45.300000000000004</c:v>
                </c:pt>
                <c:pt idx="908" formatCode="0.00E+00">
                  <c:v>45.35</c:v>
                </c:pt>
                <c:pt idx="909" formatCode="0.00E+00">
                  <c:v>45.400000000000006</c:v>
                </c:pt>
                <c:pt idx="910" formatCode="0.00E+00">
                  <c:v>45.45</c:v>
                </c:pt>
                <c:pt idx="911" formatCode="0.00E+00">
                  <c:v>45.5</c:v>
                </c:pt>
                <c:pt idx="912" formatCode="0.00E+00">
                  <c:v>45.550000000000004</c:v>
                </c:pt>
                <c:pt idx="913" formatCode="0.00E+00">
                  <c:v>45.6</c:v>
                </c:pt>
                <c:pt idx="914" formatCode="0.00E+00">
                  <c:v>45.650000000000006</c:v>
                </c:pt>
                <c:pt idx="915" formatCode="0.00E+00">
                  <c:v>45.7</c:v>
                </c:pt>
                <c:pt idx="916" formatCode="0.00E+00">
                  <c:v>45.75</c:v>
                </c:pt>
                <c:pt idx="917" formatCode="0.00E+00">
                  <c:v>45.800000000000004</c:v>
                </c:pt>
                <c:pt idx="918" formatCode="0.00E+00">
                  <c:v>45.85</c:v>
                </c:pt>
                <c:pt idx="919" formatCode="0.00E+00">
                  <c:v>45.900000000000006</c:v>
                </c:pt>
                <c:pt idx="920" formatCode="0.00E+00">
                  <c:v>45.95</c:v>
                </c:pt>
                <c:pt idx="921" formatCode="0.00E+00">
                  <c:v>46</c:v>
                </c:pt>
                <c:pt idx="922" formatCode="0.00E+00">
                  <c:v>46.050000000000004</c:v>
                </c:pt>
                <c:pt idx="923" formatCode="0.00E+00">
                  <c:v>46.1</c:v>
                </c:pt>
                <c:pt idx="924" formatCode="0.00E+00">
                  <c:v>46.150000000000006</c:v>
                </c:pt>
                <c:pt idx="925" formatCode="0.00E+00">
                  <c:v>46.2</c:v>
                </c:pt>
                <c:pt idx="926" formatCode="0.00E+00">
                  <c:v>46.25</c:v>
                </c:pt>
                <c:pt idx="927" formatCode="0.00E+00">
                  <c:v>46.300000000000004</c:v>
                </c:pt>
                <c:pt idx="928" formatCode="0.00E+00">
                  <c:v>46.35</c:v>
                </c:pt>
                <c:pt idx="929" formatCode="0.00E+00">
                  <c:v>46.400000000000006</c:v>
                </c:pt>
                <c:pt idx="930" formatCode="0.00E+00">
                  <c:v>46.45</c:v>
                </c:pt>
                <c:pt idx="931" formatCode="0.00E+00">
                  <c:v>46.5</c:v>
                </c:pt>
                <c:pt idx="932" formatCode="0.00E+00">
                  <c:v>46.550000000000004</c:v>
                </c:pt>
                <c:pt idx="933" formatCode="0.00E+00">
                  <c:v>46.6</c:v>
                </c:pt>
                <c:pt idx="934" formatCode="0.00E+00">
                  <c:v>46.650000000000006</c:v>
                </c:pt>
                <c:pt idx="935" formatCode="0.00E+00">
                  <c:v>46.7</c:v>
                </c:pt>
                <c:pt idx="936" formatCode="0.00E+00">
                  <c:v>46.75</c:v>
                </c:pt>
                <c:pt idx="937" formatCode="0.00E+00">
                  <c:v>46.800000000000004</c:v>
                </c:pt>
                <c:pt idx="938" formatCode="0.00E+00">
                  <c:v>46.85</c:v>
                </c:pt>
                <c:pt idx="939" formatCode="0.00E+00">
                  <c:v>46.900000000000006</c:v>
                </c:pt>
                <c:pt idx="940" formatCode="0.00E+00">
                  <c:v>46.95</c:v>
                </c:pt>
                <c:pt idx="941" formatCode="0.00E+00">
                  <c:v>47</c:v>
                </c:pt>
                <c:pt idx="942" formatCode="0.00E+00">
                  <c:v>47.050000000000004</c:v>
                </c:pt>
                <c:pt idx="943" formatCode="0.00E+00">
                  <c:v>47.1</c:v>
                </c:pt>
                <c:pt idx="944" formatCode="0.00E+00">
                  <c:v>47.150000000000006</c:v>
                </c:pt>
                <c:pt idx="945" formatCode="0.00E+00">
                  <c:v>47.2</c:v>
                </c:pt>
                <c:pt idx="946" formatCode="0.00E+00">
                  <c:v>47.25</c:v>
                </c:pt>
                <c:pt idx="947" formatCode="0.00E+00">
                  <c:v>47.300000000000004</c:v>
                </c:pt>
                <c:pt idx="948" formatCode="0.00E+00">
                  <c:v>47.35</c:v>
                </c:pt>
                <c:pt idx="949" formatCode="0.00E+00">
                  <c:v>47.400000000000006</c:v>
                </c:pt>
                <c:pt idx="950" formatCode="0.00E+00">
                  <c:v>47.45</c:v>
                </c:pt>
                <c:pt idx="951" formatCode="0.00E+00">
                  <c:v>47.5</c:v>
                </c:pt>
                <c:pt idx="952" formatCode="0.00E+00">
                  <c:v>47.550000000000004</c:v>
                </c:pt>
                <c:pt idx="953" formatCode="0.00E+00">
                  <c:v>47.6</c:v>
                </c:pt>
                <c:pt idx="954" formatCode="0.00E+00">
                  <c:v>47.650000000000006</c:v>
                </c:pt>
                <c:pt idx="955" formatCode="0.00E+00">
                  <c:v>47.7</c:v>
                </c:pt>
                <c:pt idx="956" formatCode="0.00E+00">
                  <c:v>47.75</c:v>
                </c:pt>
                <c:pt idx="957" formatCode="0.00E+00">
                  <c:v>47.800000000000004</c:v>
                </c:pt>
                <c:pt idx="958" formatCode="0.00E+00">
                  <c:v>47.85</c:v>
                </c:pt>
                <c:pt idx="959" formatCode="0.00E+00">
                  <c:v>47.900000000000006</c:v>
                </c:pt>
                <c:pt idx="960" formatCode="0.00E+00">
                  <c:v>47.95</c:v>
                </c:pt>
                <c:pt idx="961" formatCode="0.00E+00">
                  <c:v>48</c:v>
                </c:pt>
                <c:pt idx="962" formatCode="0.00E+00">
                  <c:v>48.050000000000004</c:v>
                </c:pt>
                <c:pt idx="963" formatCode="0.00E+00">
                  <c:v>48.1</c:v>
                </c:pt>
                <c:pt idx="964" formatCode="0.00E+00">
                  <c:v>48.150000000000006</c:v>
                </c:pt>
                <c:pt idx="965" formatCode="0.00E+00">
                  <c:v>48.2</c:v>
                </c:pt>
                <c:pt idx="966" formatCode="0.00E+00">
                  <c:v>48.25</c:v>
                </c:pt>
                <c:pt idx="967" formatCode="0.00E+00">
                  <c:v>48.300000000000004</c:v>
                </c:pt>
                <c:pt idx="968" formatCode="0.00E+00">
                  <c:v>48.35</c:v>
                </c:pt>
                <c:pt idx="969" formatCode="0.00E+00">
                  <c:v>48.400000000000006</c:v>
                </c:pt>
                <c:pt idx="970" formatCode="0.00E+00">
                  <c:v>48.45</c:v>
                </c:pt>
                <c:pt idx="971" formatCode="0.00E+00">
                  <c:v>48.5</c:v>
                </c:pt>
                <c:pt idx="972" formatCode="0.00E+00">
                  <c:v>48.550000000000004</c:v>
                </c:pt>
                <c:pt idx="973" formatCode="0.00E+00">
                  <c:v>48.6</c:v>
                </c:pt>
                <c:pt idx="974" formatCode="0.00E+00">
                  <c:v>48.650000000000006</c:v>
                </c:pt>
                <c:pt idx="975" formatCode="0.00E+00">
                  <c:v>48.7</c:v>
                </c:pt>
                <c:pt idx="976" formatCode="0.00E+00">
                  <c:v>48.75</c:v>
                </c:pt>
                <c:pt idx="977" formatCode="0.00E+00">
                  <c:v>48.800000000000004</c:v>
                </c:pt>
                <c:pt idx="978" formatCode="0.00E+00">
                  <c:v>48.85</c:v>
                </c:pt>
                <c:pt idx="979" formatCode="0.00E+00">
                  <c:v>48.900000000000006</c:v>
                </c:pt>
                <c:pt idx="980" formatCode="0.00E+00">
                  <c:v>48.95</c:v>
                </c:pt>
                <c:pt idx="981" formatCode="0.00E+00">
                  <c:v>49</c:v>
                </c:pt>
                <c:pt idx="982" formatCode="0.00E+00">
                  <c:v>49.050000000000004</c:v>
                </c:pt>
                <c:pt idx="983" formatCode="0.00E+00">
                  <c:v>49.1</c:v>
                </c:pt>
                <c:pt idx="984" formatCode="0.00E+00">
                  <c:v>49.150000000000006</c:v>
                </c:pt>
                <c:pt idx="985" formatCode="0.00E+00">
                  <c:v>49.2</c:v>
                </c:pt>
                <c:pt idx="986" formatCode="0.00E+00">
                  <c:v>49.25</c:v>
                </c:pt>
                <c:pt idx="987" formatCode="0.00E+00">
                  <c:v>49.300000000000004</c:v>
                </c:pt>
                <c:pt idx="988" formatCode="0.00E+00">
                  <c:v>49.35</c:v>
                </c:pt>
                <c:pt idx="989" formatCode="0.00E+00">
                  <c:v>49.400000000000006</c:v>
                </c:pt>
                <c:pt idx="990" formatCode="0.00E+00">
                  <c:v>49.45</c:v>
                </c:pt>
                <c:pt idx="991" formatCode="0.00E+00">
                  <c:v>49.5</c:v>
                </c:pt>
                <c:pt idx="992" formatCode="0.00E+00">
                  <c:v>49.550000000000004</c:v>
                </c:pt>
                <c:pt idx="993" formatCode="0.00E+00">
                  <c:v>49.6</c:v>
                </c:pt>
                <c:pt idx="994" formatCode="0.00E+00">
                  <c:v>49.650000000000006</c:v>
                </c:pt>
                <c:pt idx="995" formatCode="0.00E+00">
                  <c:v>49.7</c:v>
                </c:pt>
                <c:pt idx="996" formatCode="0.00E+00">
                  <c:v>49.75</c:v>
                </c:pt>
                <c:pt idx="997" formatCode="0.00E+00">
                  <c:v>49.800000000000004</c:v>
                </c:pt>
                <c:pt idx="998" formatCode="0.00E+00">
                  <c:v>49.85</c:v>
                </c:pt>
                <c:pt idx="999" formatCode="0.00E+00">
                  <c:v>49.900000000000006</c:v>
                </c:pt>
                <c:pt idx="1000" formatCode="0.00E+00">
                  <c:v>49.95</c:v>
                </c:pt>
              </c:numCache>
            </c:numRef>
          </c:xVal>
          <c:yVal>
            <c:numRef>
              <c:f>('Acide fort monoprotique'!$L$10,'Acide fort monoprotique'!$D$3:$D$1002)</c:f>
              <c:numCache>
                <c:formatCode>General</c:formatCode>
                <c:ptCount val="1001"/>
                <c:pt idx="0" formatCode="0.00">
                  <c:v>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10.057495893831939</c:v>
                </c:pt>
                <c:pt idx="378">
                  <c:v>10.358030402297951</c:v>
                </c:pt>
                <c:pt idx="379">
                  <c:v>10.533626738813574</c:v>
                </c:pt>
                <c:pt idx="380">
                  <c:v>10.658071116254192</c:v>
                </c:pt>
                <c:pt idx="381">
                  <c:v>10.754487332185855</c:v>
                </c:pt>
                <c:pt idx="382">
                  <c:v>10.8331753419716</c:v>
                </c:pt>
                <c:pt idx="383">
                  <c:v>10.89962945488244</c:v>
                </c:pt>
                <c:pt idx="384">
                  <c:v>10.957129283414378</c:v>
                </c:pt>
                <c:pt idx="385">
                  <c:v>11.007790244426255</c:v>
                </c:pt>
                <c:pt idx="386">
                  <c:v>11.053056729302176</c:v>
                </c:pt>
                <c:pt idx="387">
                  <c:v>11.093958963271175</c:v>
                </c:pt>
                <c:pt idx="388">
                  <c:v>11.131257626215902</c:v>
                </c:pt>
                <c:pt idx="389">
                  <c:v>11.165530386528239</c:v>
                </c:pt>
                <c:pt idx="390">
                  <c:v>11.197226274708026</c:v>
                </c:pt>
                <c:pt idx="391">
                  <c:v>11.22670125241077</c:v>
                </c:pt>
                <c:pt idx="392">
                  <c:v>11.254242278619051</c:v>
                </c:pt>
                <c:pt idx="393">
                  <c:v>11.280084067002154</c:v>
                </c:pt>
                <c:pt idx="394">
                  <c:v>11.30442104621476</c:v>
                </c:pt>
                <c:pt idx="395">
                  <c:v>11.327416082156914</c:v>
                </c:pt>
                <c:pt idx="396">
                  <c:v>11.34920696034807</c:v>
                </c:pt>
                <c:pt idx="397">
                  <c:v>11.369911285071794</c:v>
                </c:pt>
                <c:pt idx="398">
                  <c:v>11.389630237778116</c:v>
                </c:pt>
                <c:pt idx="399">
                  <c:v>11.408451499350289</c:v>
                </c:pt>
                <c:pt idx="400">
                  <c:v>11.426451549978378</c:v>
                </c:pt>
                <c:pt idx="401">
                  <c:v>11.443697499232712</c:v>
                </c:pt>
                <c:pt idx="402">
                  <c:v>11.460248556991756</c:v>
                </c:pt>
                <c:pt idx="403">
                  <c:v>11.476157226617046</c:v>
                </c:pt>
                <c:pt idx="404">
                  <c:v>11.491470281028715</c:v>
                </c:pt>
                <c:pt idx="405">
                  <c:v>11.506229567423595</c:v>
                </c:pt>
                <c:pt idx="406">
                  <c:v>11.520472675514458</c:v>
                </c:pt>
                <c:pt idx="407">
                  <c:v>11.53423349615746</c:v>
                </c:pt>
                <c:pt idx="408">
                  <c:v>11.547542691259812</c:v>
                </c:pt>
                <c:pt idx="409">
                  <c:v>11.560428091356805</c:v>
                </c:pt>
                <c:pt idx="410">
                  <c:v>11.572915033820289</c:v>
                </c:pt>
                <c:pt idx="411">
                  <c:v>11.585026652029182</c:v>
                </c:pt>
                <c:pt idx="412">
                  <c:v>11.59678412379429</c:v>
                </c:pt>
                <c:pt idx="413">
                  <c:v>11.608206885738579</c:v>
                </c:pt>
                <c:pt idx="414">
                  <c:v>11.619312819082513</c:v>
                </c:pt>
                <c:pt idx="415">
                  <c:v>11.630118411292669</c:v>
                </c:pt>
                <c:pt idx="416">
                  <c:v>11.640638897261514</c:v>
                </c:pt>
                <c:pt idx="417">
                  <c:v>11.650888383051885</c:v>
                </c:pt>
                <c:pt idx="418">
                  <c:v>11.66087995472788</c:v>
                </c:pt>
                <c:pt idx="419">
                  <c:v>11.670625774378344</c:v>
                </c:pt>
                <c:pt idx="420">
                  <c:v>11.680137165100076</c:v>
                </c:pt>
                <c:pt idx="421">
                  <c:v>11.689424686429788</c:v>
                </c:pt>
                <c:pt idx="422">
                  <c:v>11.698498201484725</c:v>
                </c:pt>
                <c:pt idx="423">
                  <c:v>11.707366936882089</c:v>
                </c:pt>
                <c:pt idx="424">
                  <c:v>11.716039536349676</c:v>
                </c:pt>
                <c:pt idx="425">
                  <c:v>11.724524108808408</c:v>
                </c:pt>
                <c:pt idx="426">
                  <c:v>11.732828271596986</c:v>
                </c:pt>
                <c:pt idx="427">
                  <c:v>11.740959189416003</c:v>
                </c:pt>
                <c:pt idx="428">
                  <c:v>11.748923609490303</c:v>
                </c:pt>
                <c:pt idx="429">
                  <c:v>11.756727893381926</c:v>
                </c:pt>
                <c:pt idx="430">
                  <c:v>11.764378045829329</c:v>
                </c:pt>
                <c:pt idx="431">
                  <c:v>11.771879740940308</c:v>
                </c:pt>
                <c:pt idx="432">
                  <c:v>11.779238346024858</c:v>
                </c:pt>
                <c:pt idx="433">
                  <c:v>11.786458943318511</c:v>
                </c:pt>
                <c:pt idx="434">
                  <c:v>11.793546349816438</c:v>
                </c:pt>
                <c:pt idx="435">
                  <c:v>11.800505135412052</c:v>
                </c:pt>
                <c:pt idx="436">
                  <c:v>11.807339639511127</c:v>
                </c:pt>
                <c:pt idx="437">
                  <c:v>11.814053986272661</c:v>
                </c:pt>
                <c:pt idx="438">
                  <c:v>11.820652098610475</c:v>
                </c:pt>
                <c:pt idx="439">
                  <c:v>11.827137711074517</c:v>
                </c:pt>
                <c:pt idx="440">
                  <c:v>11.833514381717777</c:v>
                </c:pt>
                <c:pt idx="441">
                  <c:v>11.839785503043156</c:v>
                </c:pt>
                <c:pt idx="442">
                  <c:v>11.845954312114612</c:v>
                </c:pt>
                <c:pt idx="443">
                  <c:v>11.85202389990795</c:v>
                </c:pt>
                <c:pt idx="444">
                  <c:v>11.857997219968908</c:v>
                </c:pt>
                <c:pt idx="445">
                  <c:v>11.863877096439186</c:v>
                </c:pt>
                <c:pt idx="446">
                  <c:v>11.869666231504993</c:v>
                </c:pt>
                <c:pt idx="447">
                  <c:v>11.875367212317283</c:v>
                </c:pt>
                <c:pt idx="448">
                  <c:v>11.880982517427995</c:v>
                </c:pt>
                <c:pt idx="449">
                  <c:v>11.88651452278239</c:v>
                </c:pt>
                <c:pt idx="450">
                  <c:v>11.891965507303684</c:v>
                </c:pt>
                <c:pt idx="451">
                  <c:v>11.897337658102852</c:v>
                </c:pt>
                <c:pt idx="452">
                  <c:v>11.902633075343378</c:v>
                </c:pt>
                <c:pt idx="453">
                  <c:v>11.907853776788007</c:v>
                </c:pt>
                <c:pt idx="454">
                  <c:v>11.913001702052155</c:v>
                </c:pt>
                <c:pt idx="455">
                  <c:v>11.918078716586347</c:v>
                </c:pt>
                <c:pt idx="456">
                  <c:v>11.923086615408197</c:v>
                </c:pt>
                <c:pt idx="457">
                  <c:v>11.928027126602551</c:v>
                </c:pt>
                <c:pt idx="458">
                  <c:v>11.932901914606873</c:v>
                </c:pt>
                <c:pt idx="459">
                  <c:v>11.937712583297529</c:v>
                </c:pt>
                <c:pt idx="460">
                  <c:v>11.942460678891219</c:v>
                </c:pt>
                <c:pt idx="461">
                  <c:v>11.947147692674726</c:v>
                </c:pt>
                <c:pt idx="462">
                  <c:v>11.951775063575022</c:v>
                </c:pt>
                <c:pt idx="463">
                  <c:v>11.956344180580805</c:v>
                </c:pt>
                <c:pt idx="464">
                  <c:v>11.960856385025634</c:v>
                </c:pt>
                <c:pt idx="465">
                  <c:v>11.965312972742083</c:v>
                </c:pt>
                <c:pt idx="466">
                  <c:v>11.969715196095532</c:v>
                </c:pt>
                <c:pt idx="467">
                  <c:v>11.9740642659056</c:v>
                </c:pt>
                <c:pt idx="468">
                  <c:v>11.978361353262553</c:v>
                </c:pt>
                <c:pt idx="469">
                  <c:v>11.982607591245543</c:v>
                </c:pt>
                <c:pt idx="470">
                  <c:v>11.986804076548934</c:v>
                </c:pt>
                <c:pt idx="471">
                  <c:v>11.990951871022602</c:v>
                </c:pt>
                <c:pt idx="472">
                  <c:v>11.995052003131564</c:v>
                </c:pt>
                <c:pt idx="473">
                  <c:v>11.99910546933997</c:v>
                </c:pt>
                <c:pt idx="474">
                  <c:v>12.003113235424143</c:v>
                </c:pt>
                <c:pt idx="475">
                  <c:v>12.007076237718936</c:v>
                </c:pt>
                <c:pt idx="476">
                  <c:v>12.010995384301463</c:v>
                </c:pt>
                <c:pt idx="477">
                  <c:v>12.014871556115951</c:v>
                </c:pt>
                <c:pt idx="478">
                  <c:v>12.018705608043145</c:v>
                </c:pt>
                <c:pt idx="479">
                  <c:v>12.022498369917571</c:v>
                </c:pt>
                <c:pt idx="480">
                  <c:v>12.026250647495644</c:v>
                </c:pt>
                <c:pt idx="481">
                  <c:v>12.029963223377443</c:v>
                </c:pt>
                <c:pt idx="482">
                  <c:v>12.033636857884822</c:v>
                </c:pt>
                <c:pt idx="483">
                  <c:v>12.03727228989826</c:v>
                </c:pt>
                <c:pt idx="484">
                  <c:v>12.040870237654815</c:v>
                </c:pt>
                <c:pt idx="485">
                  <c:v>12.044431399509282</c:v>
                </c:pt>
                <c:pt idx="486">
                  <c:v>12.047956454660614</c:v>
                </c:pt>
                <c:pt idx="487">
                  <c:v>12.051446063845447</c:v>
                </c:pt>
                <c:pt idx="488">
                  <c:v>12.054900870000544</c:v>
                </c:pt>
                <c:pt idx="489">
                  <c:v>12.058321498895792</c:v>
                </c:pt>
                <c:pt idx="490">
                  <c:v>12.061708559739294</c:v>
                </c:pt>
                <c:pt idx="491">
                  <c:v>12.065062645756061</c:v>
                </c:pt>
                <c:pt idx="492">
                  <c:v>12.068384334741644</c:v>
                </c:pt>
                <c:pt idx="493">
                  <c:v>12.071674189591983</c:v>
                </c:pt>
                <c:pt idx="494">
                  <c:v>12.074932758810744</c:v>
                </c:pt>
                <c:pt idx="495">
                  <c:v>12.078160576995218</c:v>
                </c:pt>
                <c:pt idx="496">
                  <c:v>12.0813581653019</c:v>
                </c:pt>
                <c:pt idx="497">
                  <c:v>12.084526031892752</c:v>
                </c:pt>
                <c:pt idx="498">
                  <c:v>12.087664672363093</c:v>
                </c:pt>
                <c:pt idx="499">
                  <c:v>12.090774570152027</c:v>
                </c:pt>
                <c:pt idx="500">
                  <c:v>12.093856196936253</c:v>
                </c:pt>
                <c:pt idx="501">
                  <c:v>12.096910013008056</c:v>
                </c:pt>
                <c:pt idx="502">
                  <c:v>12.099936467638244</c:v>
                </c:pt>
                <c:pt idx="503">
                  <c:v>12.10293599942473</c:v>
                </c:pt>
                <c:pt idx="504">
                  <c:v>12.10590903662745</c:v>
                </c:pt>
                <c:pt idx="505">
                  <c:v>12.108855997490249</c:v>
                </c:pt>
                <c:pt idx="506">
                  <c:v>12.111777290550329</c:v>
                </c:pt>
                <c:pt idx="507">
                  <c:v>12.114673314935857</c:v>
                </c:pt>
                <c:pt idx="508">
                  <c:v>12.117544460652232</c:v>
                </c:pt>
                <c:pt idx="509">
                  <c:v>12.12039110885758</c:v>
                </c:pt>
                <c:pt idx="510">
                  <c:v>12.123213632127896</c:v>
                </c:pt>
                <c:pt idx="511">
                  <c:v>12.126012394712363</c:v>
                </c:pt>
                <c:pt idx="512">
                  <c:v>12.128787752779216</c:v>
                </c:pt>
                <c:pt idx="513">
                  <c:v>12.131540054652627</c:v>
                </c:pt>
                <c:pt idx="514">
                  <c:v>12.134269641040957</c:v>
                </c:pt>
                <c:pt idx="515">
                  <c:v>12.136976845256779</c:v>
                </c:pt>
                <c:pt idx="516">
                  <c:v>12.139661993429007</c:v>
                </c:pt>
                <c:pt idx="517">
                  <c:v>12.14232540470748</c:v>
                </c:pt>
                <c:pt idx="518">
                  <c:v>12.144967391460312</c:v>
                </c:pt>
                <c:pt idx="519">
                  <c:v>12.147588259464323</c:v>
                </c:pt>
                <c:pt idx="520">
                  <c:v>12.150188308088824</c:v>
                </c:pt>
                <c:pt idx="521">
                  <c:v>12.152767830473056</c:v>
                </c:pt>
                <c:pt idx="522">
                  <c:v>12.155327113697528</c:v>
                </c:pt>
                <c:pt idx="523">
                  <c:v>12.157866438949483</c:v>
                </c:pt>
                <c:pt idx="524">
                  <c:v>12.160386081682798</c:v>
                </c:pt>
                <c:pt idx="525">
                  <c:v>12.162886311772462</c:v>
                </c:pt>
                <c:pt idx="526">
                  <c:v>12.165367393663908</c:v>
                </c:pt>
                <c:pt idx="527">
                  <c:v>12.167829586517373</c:v>
                </c:pt>
                <c:pt idx="528">
                  <c:v>12.170273144347494</c:v>
                </c:pt>
                <c:pt idx="529">
                  <c:v>12.172698316158343</c:v>
                </c:pt>
                <c:pt idx="530">
                  <c:v>12.17510534607403</c:v>
                </c:pt>
                <c:pt idx="531">
                  <c:v>12.177494473465119</c:v>
                </c:pt>
                <c:pt idx="532">
                  <c:v>12.179865933070944</c:v>
                </c:pt>
                <c:pt idx="533">
                  <c:v>12.182219955118041</c:v>
                </c:pt>
                <c:pt idx="534">
                  <c:v>12.184556765434802</c:v>
                </c:pt>
                <c:pt idx="535">
                  <c:v>12.186876585562528</c:v>
                </c:pt>
                <c:pt idx="536">
                  <c:v>12.189179632862988</c:v>
                </c:pt>
                <c:pt idx="537">
                  <c:v>12.191466120622636</c:v>
                </c:pt>
                <c:pt idx="538">
                  <c:v>12.19373625815359</c:v>
                </c:pt>
                <c:pt idx="539">
                  <c:v>12.195990250891519</c:v>
                </c:pt>
                <c:pt idx="540">
                  <c:v>12.19822830049052</c:v>
                </c:pt>
                <c:pt idx="541">
                  <c:v>12.200450604915126</c:v>
                </c:pt>
                <c:pt idx="542">
                  <c:v>12.202657358529519</c:v>
                </c:pt>
                <c:pt idx="543">
                  <c:v>12.204848752184079</c:v>
                </c:pt>
                <c:pt idx="544">
                  <c:v>12.207024973299331</c:v>
                </c:pt>
                <c:pt idx="545">
                  <c:v>12.209186205947431</c:v>
                </c:pt>
                <c:pt idx="546">
                  <c:v>12.211332630931201</c:v>
                </c:pt>
                <c:pt idx="547">
                  <c:v>12.213464425860899</c:v>
                </c:pt>
                <c:pt idx="548">
                  <c:v>12.215581765228707</c:v>
                </c:pt>
                <c:pt idx="549">
                  <c:v>12.217684820481088</c:v>
                </c:pt>
                <c:pt idx="550">
                  <c:v>12.219773760089042</c:v>
                </c:pt>
                <c:pt idx="551">
                  <c:v>12.221848749616356</c:v>
                </c:pt>
                <c:pt idx="552">
                  <c:v>12.223909951785908</c:v>
                </c:pt>
                <c:pt idx="553">
                  <c:v>12.225957526544086</c:v>
                </c:pt>
                <c:pt idx="554">
                  <c:v>12.227991631123407</c:v>
                </c:pt>
                <c:pt idx="555">
                  <c:v>12.230012420103366</c:v>
                </c:pt>
                <c:pt idx="556">
                  <c:v>12.232020045469595</c:v>
                </c:pt>
                <c:pt idx="557">
                  <c:v>12.234014656671391</c:v>
                </c:pt>
                <c:pt idx="558">
                  <c:v>12.235996400677649</c:v>
                </c:pt>
                <c:pt idx="559">
                  <c:v>12.237965422031262</c:v>
                </c:pt>
                <c:pt idx="560">
                  <c:v>12.239921862902051</c:v>
                </c:pt>
                <c:pt idx="561">
                  <c:v>12.241865863138244</c:v>
                </c:pt>
                <c:pt idx="562">
                  <c:v>12.243797560316576</c:v>
                </c:pt>
                <c:pt idx="563">
                  <c:v>12.245717089791048</c:v>
                </c:pt>
                <c:pt idx="564">
                  <c:v>12.247624584740382</c:v>
                </c:pt>
                <c:pt idx="565">
                  <c:v>12.249520176214215</c:v>
                </c:pt>
                <c:pt idx="566">
                  <c:v>12.251403993178073</c:v>
                </c:pt>
                <c:pt idx="567">
                  <c:v>12.253276162557174</c:v>
                </c:pt>
                <c:pt idx="568">
                  <c:v>12.25513680927908</c:v>
                </c:pt>
                <c:pt idx="569">
                  <c:v>12.256986056315236</c:v>
                </c:pt>
                <c:pt idx="570">
                  <c:v>12.258824024721449</c:v>
                </c:pt>
                <c:pt idx="571">
                  <c:v>12.260650833677309</c:v>
                </c:pt>
                <c:pt idx="572">
                  <c:v>12.26246660052462</c:v>
                </c:pt>
                <c:pt idx="573">
                  <c:v>12.264271440804842</c:v>
                </c:pt>
                <c:pt idx="574">
                  <c:v>12.266065468295579</c:v>
                </c:pt>
                <c:pt idx="575">
                  <c:v>12.26784879504617</c:v>
                </c:pt>
                <c:pt idx="576">
                  <c:v>12.269621531412357</c:v>
                </c:pt>
                <c:pt idx="577">
                  <c:v>12.271383786090119</c:v>
                </c:pt>
                <c:pt idx="578">
                  <c:v>12.273135666148642</c:v>
                </c:pt>
                <c:pt idx="579">
                  <c:v>12.274877277062494</c:v>
                </c:pt>
                <c:pt idx="580">
                  <c:v>12.276608722742989</c:v>
                </c:pt>
                <c:pt idx="581">
                  <c:v>12.278330105568806</c:v>
                </c:pt>
                <c:pt idx="582">
                  <c:v>12.280041526415843</c:v>
                </c:pt>
                <c:pt idx="583">
                  <c:v>12.281743084686367</c:v>
                </c:pt>
                <c:pt idx="584">
                  <c:v>12.283434878337442</c:v>
                </c:pt>
                <c:pt idx="585">
                  <c:v>12.285117003908686</c:v>
                </c:pt>
                <c:pt idx="586">
                  <c:v>12.286789556549371</c:v>
                </c:pt>
                <c:pt idx="587">
                  <c:v>12.288452630044866</c:v>
                </c:pt>
                <c:pt idx="588">
                  <c:v>12.290106316842458</c:v>
                </c:pt>
                <c:pt idx="589">
                  <c:v>12.291750708076577</c:v>
                </c:pt>
                <c:pt idx="590">
                  <c:v>12.293385893593417</c:v>
                </c:pt>
                <c:pt idx="591">
                  <c:v>12.295011961974982</c:v>
                </c:pt>
                <c:pt idx="592">
                  <c:v>12.296629000562589</c:v>
                </c:pt>
                <c:pt idx="593">
                  <c:v>12.298237095479811</c:v>
                </c:pt>
                <c:pt idx="594">
                  <c:v>12.299836331654902</c:v>
                </c:pt>
                <c:pt idx="595">
                  <c:v>12.301426792842706</c:v>
                </c:pt>
                <c:pt idx="596">
                  <c:v>12.303008561646068</c:v>
                </c:pt>
                <c:pt idx="597">
                  <c:v>12.30458171953676</c:v>
                </c:pt>
                <c:pt idx="598">
                  <c:v>12.306146346875927</c:v>
                </c:pt>
                <c:pt idx="599">
                  <c:v>12.307702522934088</c:v>
                </c:pt>
                <c:pt idx="600">
                  <c:v>12.309250325910673</c:v>
                </c:pt>
                <c:pt idx="601">
                  <c:v>12.310789832953137</c:v>
                </c:pt>
                <c:pt idx="602">
                  <c:v>12.31232112017565</c:v>
                </c:pt>
                <c:pt idx="603">
                  <c:v>12.313844262677357</c:v>
                </c:pt>
                <c:pt idx="604">
                  <c:v>12.315359334560263</c:v>
                </c:pt>
                <c:pt idx="605">
                  <c:v>12.316866408946709</c:v>
                </c:pt>
                <c:pt idx="606">
                  <c:v>12.318365557996463</c:v>
                </c:pt>
                <c:pt idx="607">
                  <c:v>12.319856852923465</c:v>
                </c:pt>
                <c:pt idx="608">
                  <c:v>12.321340364012176</c:v>
                </c:pt>
                <c:pt idx="609">
                  <c:v>12.322816160633607</c:v>
                </c:pt>
                <c:pt idx="610">
                  <c:v>12.324284311260984</c:v>
                </c:pt>
                <c:pt idx="611">
                  <c:v>12.325744883485079</c:v>
                </c:pt>
                <c:pt idx="612">
                  <c:v>12.327197944029239</c:v>
                </c:pt>
                <c:pt idx="613">
                  <c:v>12.328643558764066</c:v>
                </c:pt>
                <c:pt idx="614">
                  <c:v>12.330081792721804</c:v>
                </c:pt>
                <c:pt idx="615">
                  <c:v>12.331512710110427</c:v>
                </c:pt>
                <c:pt idx="616">
                  <c:v>12.332936374327426</c:v>
                </c:pt>
                <c:pt idx="617">
                  <c:v>12.334352847973308</c:v>
                </c:pt>
                <c:pt idx="618">
                  <c:v>12.335762192864822</c:v>
                </c:pt>
                <c:pt idx="619">
                  <c:v>12.337164470047908</c:v>
                </c:pt>
                <c:pt idx="620">
                  <c:v>12.33855973981038</c:v>
                </c:pt>
                <c:pt idx="621">
                  <c:v>12.339948061694351</c:v>
                </c:pt>
                <c:pt idx="622">
                  <c:v>12.341329494508406</c:v>
                </c:pt>
                <c:pt idx="623">
                  <c:v>12.342704096339524</c:v>
                </c:pt>
                <c:pt idx="624">
                  <c:v>12.344071924564759</c:v>
                </c:pt>
                <c:pt idx="625">
                  <c:v>12.345433035862694</c:v>
                </c:pt>
                <c:pt idx="626">
                  <c:v>12.346787486224656</c:v>
                </c:pt>
                <c:pt idx="627">
                  <c:v>12.348135330965711</c:v>
                </c:pt>
                <c:pt idx="628">
                  <c:v>12.349476624735438</c:v>
                </c:pt>
                <c:pt idx="629">
                  <c:v>12.350811421528494</c:v>
                </c:pt>
                <c:pt idx="630">
                  <c:v>12.352139774694971</c:v>
                </c:pt>
                <c:pt idx="631">
                  <c:v>12.353461736950536</c:v>
                </c:pt>
                <c:pt idx="632">
                  <c:v>12.354777360386395</c:v>
                </c:pt>
                <c:pt idx="633">
                  <c:v>12.356086696479043</c:v>
                </c:pt>
                <c:pt idx="634">
                  <c:v>12.357389796099833</c:v>
                </c:pt>
                <c:pt idx="635">
                  <c:v>12.358686709524363</c:v>
                </c:pt>
                <c:pt idx="636">
                  <c:v>12.359977486441677</c:v>
                </c:pt>
                <c:pt idx="637">
                  <c:v>12.361262175963281</c:v>
                </c:pt>
                <c:pt idx="638">
                  <c:v>12.36254082663201</c:v>
                </c:pt>
                <c:pt idx="639">
                  <c:v>12.363813486430706</c:v>
                </c:pt>
                <c:pt idx="640">
                  <c:v>12.365080202790731</c:v>
                </c:pt>
                <c:pt idx="641">
                  <c:v>12.366341022600336</c:v>
                </c:pt>
                <c:pt idx="642">
                  <c:v>12.367595992212852</c:v>
                </c:pt>
                <c:pt idx="643">
                  <c:v>12.368845157454746</c:v>
                </c:pt>
                <c:pt idx="644">
                  <c:v>12.370088563633507</c:v>
                </c:pt>
                <c:pt idx="645">
                  <c:v>12.371326255545403</c:v>
                </c:pt>
                <c:pt idx="646">
                  <c:v>12.37255827748308</c:v>
                </c:pt>
                <c:pt idx="647">
                  <c:v>12.373784673243035</c:v>
                </c:pt>
                <c:pt idx="648">
                  <c:v>12.375005486132931</c:v>
                </c:pt>
                <c:pt idx="649">
                  <c:v>12.376220758978802</c:v>
                </c:pt>
                <c:pt idx="650">
                  <c:v>12.377430534132102</c:v>
                </c:pt>
                <c:pt idx="651">
                  <c:v>12.378634853476651</c:v>
                </c:pt>
                <c:pt idx="652">
                  <c:v>12.379833758435426</c:v>
                </c:pt>
                <c:pt idx="653">
                  <c:v>12.381027289977256</c:v>
                </c:pt>
                <c:pt idx="654">
                  <c:v>12.382215488623377</c:v>
                </c:pt>
                <c:pt idx="655">
                  <c:v>12.383398394453884</c:v>
                </c:pt>
                <c:pt idx="656">
                  <c:v>12.384576047114056</c:v>
                </c:pt>
                <c:pt idx="657">
                  <c:v>12.385748485820569</c:v>
                </c:pt>
                <c:pt idx="658">
                  <c:v>12.386915749367612</c:v>
                </c:pt>
                <c:pt idx="659">
                  <c:v>12.388077876132872</c:v>
                </c:pt>
                <c:pt idx="660">
                  <c:v>12.389234904083441</c:v>
                </c:pt>
                <c:pt idx="661">
                  <c:v>12.390386870781592</c:v>
                </c:pt>
                <c:pt idx="662">
                  <c:v>12.391533813390469</c:v>
                </c:pt>
                <c:pt idx="663">
                  <c:v>12.39267576867968</c:v>
                </c:pt>
                <c:pt idx="664">
                  <c:v>12.393812773030783</c:v>
                </c:pt>
                <c:pt idx="665">
                  <c:v>12.394944862442678</c:v>
                </c:pt>
                <c:pt idx="666">
                  <c:v>12.396072072536919</c:v>
                </c:pt>
                <c:pt idx="667">
                  <c:v>12.397194438562913</c:v>
                </c:pt>
                <c:pt idx="668">
                  <c:v>12.398311995403049</c:v>
                </c:pt>
                <c:pt idx="669">
                  <c:v>12.399424777577728</c:v>
                </c:pt>
                <c:pt idx="670">
                  <c:v>12.400532819250317</c:v>
                </c:pt>
                <c:pt idx="671">
                  <c:v>12.401636154232001</c:v>
                </c:pt>
                <c:pt idx="672">
                  <c:v>12.402734815986575</c:v>
                </c:pt>
                <c:pt idx="673">
                  <c:v>12.403828837635141</c:v>
                </c:pt>
                <c:pt idx="674">
                  <c:v>12.404918251960726</c:v>
                </c:pt>
                <c:pt idx="675">
                  <c:v>12.406003091412835</c:v>
                </c:pt>
                <c:pt idx="676">
                  <c:v>12.407083388111907</c:v>
                </c:pt>
                <c:pt idx="677">
                  <c:v>12.408159173853724</c:v>
                </c:pt>
                <c:pt idx="678">
                  <c:v>12.409230480113717</c:v>
                </c:pt>
                <c:pt idx="679">
                  <c:v>12.410297338051222</c:v>
                </c:pt>
                <c:pt idx="680">
                  <c:v>12.411359778513665</c:v>
                </c:pt>
                <c:pt idx="681">
                  <c:v>12.41241783204066</c:v>
                </c:pt>
                <c:pt idx="682">
                  <c:v>12.413471528868065</c:v>
                </c:pt>
                <c:pt idx="683">
                  <c:v>12.414520898931951</c:v>
                </c:pt>
                <c:pt idx="684">
                  <c:v>12.415565971872514</c:v>
                </c:pt>
                <c:pt idx="685">
                  <c:v>12.416606777037934</c:v>
                </c:pt>
                <c:pt idx="686">
                  <c:v>12.41764334348815</c:v>
                </c:pt>
                <c:pt idx="687">
                  <c:v>12.418675699998595</c:v>
                </c:pt>
                <c:pt idx="688">
                  <c:v>12.419703875063853</c:v>
                </c:pt>
                <c:pt idx="689">
                  <c:v>12.420727896901274</c:v>
                </c:pt>
                <c:pt idx="690">
                  <c:v>12.421747793454523</c:v>
                </c:pt>
                <c:pt idx="691">
                  <c:v>12.42276359239707</c:v>
                </c:pt>
                <c:pt idx="692">
                  <c:v>12.423775321135626</c:v>
                </c:pt>
                <c:pt idx="693">
                  <c:v>12.424783006813534</c:v>
                </c:pt>
                <c:pt idx="694">
                  <c:v>12.425786676314091</c:v>
                </c:pt>
                <c:pt idx="695">
                  <c:v>12.426786356263831</c:v>
                </c:pt>
                <c:pt idx="696">
                  <c:v>12.42778207303575</c:v>
                </c:pt>
                <c:pt idx="697">
                  <c:v>12.42877385275248</c:v>
                </c:pt>
                <c:pt idx="698">
                  <c:v>12.42976172128942</c:v>
                </c:pt>
                <c:pt idx="699">
                  <c:v>12.430745704277811</c:v>
                </c:pt>
                <c:pt idx="700">
                  <c:v>12.431725827107764</c:v>
                </c:pt>
                <c:pt idx="701">
                  <c:v>12.432702114931249</c:v>
                </c:pt>
                <c:pt idx="702">
                  <c:v>12.433674592665033</c:v>
                </c:pt>
                <c:pt idx="703">
                  <c:v>12.434643284993566</c:v>
                </c:pt>
                <c:pt idx="704">
                  <c:v>12.435608216371834</c:v>
                </c:pt>
                <c:pt idx="705">
                  <c:v>12.436569411028168</c:v>
                </c:pt>
                <c:pt idx="706">
                  <c:v>12.437526892967</c:v>
                </c:pt>
                <c:pt idx="707">
                  <c:v>12.438480685971587</c:v>
                </c:pt>
                <c:pt idx="708">
                  <c:v>12.439430813606688</c:v>
                </c:pt>
                <c:pt idx="709">
                  <c:v>12.440377299221208</c:v>
                </c:pt>
                <c:pt idx="710">
                  <c:v>12.441320165950792</c:v>
                </c:pt>
                <c:pt idx="711">
                  <c:v>12.442259436720395</c:v>
                </c:pt>
                <c:pt idx="712">
                  <c:v>12.443195134246793</c:v>
                </c:pt>
                <c:pt idx="713">
                  <c:v>12.444127281041071</c:v>
                </c:pt>
                <c:pt idx="714">
                  <c:v>12.445055899411082</c:v>
                </c:pt>
                <c:pt idx="715">
                  <c:v>12.445981011463843</c:v>
                </c:pt>
                <c:pt idx="716">
                  <c:v>12.446902639107924</c:v>
                </c:pt>
                <c:pt idx="717">
                  <c:v>12.447820804055782</c:v>
                </c:pt>
                <c:pt idx="718">
                  <c:v>12.44873552782607</c:v>
                </c:pt>
                <c:pt idx="719">
                  <c:v>12.449646831745914</c:v>
                </c:pt>
                <c:pt idx="720">
                  <c:v>12.450554736953148</c:v>
                </c:pt>
                <c:pt idx="721">
                  <c:v>12.451459264398526</c:v>
                </c:pt>
                <c:pt idx="722">
                  <c:v>12.452360434847893</c:v>
                </c:pt>
                <c:pt idx="723">
                  <c:v>12.453258268884339</c:v>
                </c:pt>
                <c:pt idx="724">
                  <c:v>12.454152786910296</c:v>
                </c:pt>
                <c:pt idx="725">
                  <c:v>12.455044009149638</c:v>
                </c:pt>
                <c:pt idx="726">
                  <c:v>12.455931955649724</c:v>
                </c:pt>
                <c:pt idx="727">
                  <c:v>12.456816646283428</c:v>
                </c:pt>
                <c:pt idx="728">
                  <c:v>12.457698100751127</c:v>
                </c:pt>
                <c:pt idx="729">
                  <c:v>12.458576338582674</c:v>
                </c:pt>
                <c:pt idx="730">
                  <c:v>12.459451379139335</c:v>
                </c:pt>
                <c:pt idx="731">
                  <c:v>12.460323241615697</c:v>
                </c:pt>
                <c:pt idx="732">
                  <c:v>12.461191945041559</c:v>
                </c:pt>
                <c:pt idx="733">
                  <c:v>12.462057508283786</c:v>
                </c:pt>
                <c:pt idx="734">
                  <c:v>12.462919950048143</c:v>
                </c:pt>
                <c:pt idx="735">
                  <c:v>12.463779288881096</c:v>
                </c:pt>
                <c:pt idx="736">
                  <c:v>12.464635543171603</c:v>
                </c:pt>
                <c:pt idx="737">
                  <c:v>12.465488731152861</c:v>
                </c:pt>
                <c:pt idx="738">
                  <c:v>12.466338870904044</c:v>
                </c:pt>
                <c:pt idx="739">
                  <c:v>12.467185980352014</c:v>
                </c:pt>
                <c:pt idx="740">
                  <c:v>12.468030077272992</c:v>
                </c:pt>
                <c:pt idx="741">
                  <c:v>12.46887117929424</c:v>
                </c:pt>
                <c:pt idx="742">
                  <c:v>12.46970930389568</c:v>
                </c:pt>
                <c:pt idx="743">
                  <c:v>12.470544468411529</c:v>
                </c:pt>
                <c:pt idx="744">
                  <c:v>12.471376690031873</c:v>
                </c:pt>
                <c:pt idx="745">
                  <c:v>12.47220598580426</c:v>
                </c:pt>
                <c:pt idx="746">
                  <c:v>12.47303237263524</c:v>
                </c:pt>
                <c:pt idx="747">
                  <c:v>12.473855867291896</c:v>
                </c:pt>
                <c:pt idx="748">
                  <c:v>12.474676486403355</c:v>
                </c:pt>
                <c:pt idx="749">
                  <c:v>12.475494246462283</c:v>
                </c:pt>
                <c:pt idx="750">
                  <c:v>12.476309163826345</c:v>
                </c:pt>
                <c:pt idx="751">
                  <c:v>12.477121254719663</c:v>
                </c:pt>
                <c:pt idx="752">
                  <c:v>12.477930535234242</c:v>
                </c:pt>
                <c:pt idx="753">
                  <c:v>12.478737021331382</c:v>
                </c:pt>
                <c:pt idx="754">
                  <c:v>12.479540728843075</c:v>
                </c:pt>
                <c:pt idx="755">
                  <c:v>12.480341673473374</c:v>
                </c:pt>
                <c:pt idx="756">
                  <c:v>12.481139870799753</c:v>
                </c:pt>
                <c:pt idx="757">
                  <c:v>12.481935336274443</c:v>
                </c:pt>
                <c:pt idx="758">
                  <c:v>12.482728085225752</c:v>
                </c:pt>
                <c:pt idx="759">
                  <c:v>12.483518132859373</c:v>
                </c:pt>
                <c:pt idx="760">
                  <c:v>12.484305494259669</c:v>
                </c:pt>
                <c:pt idx="761">
                  <c:v>12.485090184390938</c:v>
                </c:pt>
                <c:pt idx="762">
                  <c:v>12.485872218098674</c:v>
                </c:pt>
                <c:pt idx="763">
                  <c:v>12.486651610110796</c:v>
                </c:pt>
                <c:pt idx="764">
                  <c:v>12.487428375038876</c:v>
                </c:pt>
                <c:pt idx="765">
                  <c:v>12.488202527379341</c:v>
                </c:pt>
                <c:pt idx="766">
                  <c:v>12.488974081514662</c:v>
                </c:pt>
                <c:pt idx="767">
                  <c:v>12.48974305171453</c:v>
                </c:pt>
                <c:pt idx="768">
                  <c:v>12.490509452137015</c:v>
                </c:pt>
                <c:pt idx="769">
                  <c:v>12.491273296829712</c:v>
                </c:pt>
                <c:pt idx="770">
                  <c:v>12.49203459973087</c:v>
                </c:pt>
                <c:pt idx="771">
                  <c:v>12.492793374670503</c:v>
                </c:pt>
                <c:pt idx="772">
                  <c:v>12.493549635371505</c:v>
                </c:pt>
                <c:pt idx="773">
                  <c:v>12.49430339545072</c:v>
                </c:pt>
                <c:pt idx="774">
                  <c:v>12.495054668420032</c:v>
                </c:pt>
                <c:pt idx="775">
                  <c:v>12.495803467687416</c:v>
                </c:pt>
                <c:pt idx="776">
                  <c:v>12.496549806557988</c:v>
                </c:pt>
                <c:pt idx="777">
                  <c:v>12.497293698235039</c:v>
                </c:pt>
                <c:pt idx="778">
                  <c:v>12.498035155821055</c:v>
                </c:pt>
                <c:pt idx="779">
                  <c:v>12.498774192318727</c:v>
                </c:pt>
                <c:pt idx="780">
                  <c:v>12.499510820631951</c:v>
                </c:pt>
                <c:pt idx="781">
                  <c:v>12.5002450535668</c:v>
                </c:pt>
                <c:pt idx="782">
                  <c:v>12.500976903832507</c:v>
                </c:pt>
                <c:pt idx="783">
                  <c:v>12.501706384042421</c:v>
                </c:pt>
                <c:pt idx="784">
                  <c:v>12.502433506714951</c:v>
                </c:pt>
                <c:pt idx="785">
                  <c:v>12.503158284274507</c:v>
                </c:pt>
                <c:pt idx="786">
                  <c:v>12.503880729052423</c:v>
                </c:pt>
                <c:pt idx="787">
                  <c:v>12.504600853287865</c:v>
                </c:pt>
                <c:pt idx="788">
                  <c:v>12.505318669128748</c:v>
                </c:pt>
                <c:pt idx="789">
                  <c:v>12.506034188632608</c:v>
                </c:pt>
                <c:pt idx="790">
                  <c:v>12.506747423767496</c:v>
                </c:pt>
                <c:pt idx="791">
                  <c:v>12.507458386412843</c:v>
                </c:pt>
                <c:pt idx="792">
                  <c:v>12.508167088360322</c:v>
                </c:pt>
                <c:pt idx="793">
                  <c:v>12.508873541314692</c:v>
                </c:pt>
                <c:pt idx="794">
                  <c:v>12.509577756894641</c:v>
                </c:pt>
                <c:pt idx="795">
                  <c:v>12.510279746633614</c:v>
                </c:pt>
                <c:pt idx="796">
                  <c:v>12.51097952198063</c:v>
                </c:pt>
                <c:pt idx="797">
                  <c:v>12.511677094301094</c:v>
                </c:pt>
                <c:pt idx="798">
                  <c:v>12.512372474877594</c:v>
                </c:pt>
                <c:pt idx="799">
                  <c:v>12.513065674910692</c:v>
                </c:pt>
                <c:pt idx="800">
                  <c:v>12.513756705519704</c:v>
                </c:pt>
                <c:pt idx="801">
                  <c:v>12.514445577743475</c:v>
                </c:pt>
                <c:pt idx="802">
                  <c:v>12.515132302541133</c:v>
                </c:pt>
                <c:pt idx="803">
                  <c:v>12.51581689079285</c:v>
                </c:pt>
                <c:pt idx="804">
                  <c:v>12.516499353300588</c:v>
                </c:pt>
                <c:pt idx="805">
                  <c:v>12.517179700788823</c:v>
                </c:pt>
                <c:pt idx="806">
                  <c:v>12.517857943905287</c:v>
                </c:pt>
                <c:pt idx="807">
                  <c:v>12.518534093221676</c:v>
                </c:pt>
                <c:pt idx="808">
                  <c:v>12.519208159234369</c:v>
                </c:pt>
                <c:pt idx="809">
                  <c:v>12.519880152365117</c:v>
                </c:pt>
                <c:pt idx="810">
                  <c:v>12.520550082961755</c:v>
                </c:pt>
                <c:pt idx="811">
                  <c:v>12.521217961298873</c:v>
                </c:pt>
                <c:pt idx="812">
                  <c:v>12.521883797578502</c:v>
                </c:pt>
                <c:pt idx="813">
                  <c:v>12.52254760193078</c:v>
                </c:pt>
                <c:pt idx="814">
                  <c:v>12.523209384414621</c:v>
                </c:pt>
                <c:pt idx="815">
                  <c:v>12.52386915501836</c:v>
                </c:pt>
                <c:pt idx="816">
                  <c:v>12.52452692366041</c:v>
                </c:pt>
                <c:pt idx="817">
                  <c:v>12.525182700189902</c:v>
                </c:pt>
                <c:pt idx="818">
                  <c:v>12.525836494387308</c:v>
                </c:pt>
                <c:pt idx="819">
                  <c:v>12.526488315965079</c:v>
                </c:pt>
                <c:pt idx="820">
                  <c:v>12.527138174568254</c:v>
                </c:pt>
                <c:pt idx="821">
                  <c:v>12.527786079775082</c:v>
                </c:pt>
                <c:pt idx="822">
                  <c:v>12.528432041097615</c:v>
                </c:pt>
                <c:pt idx="823">
                  <c:v>12.529076067982315</c:v>
                </c:pt>
                <c:pt idx="824">
                  <c:v>12.529718169810643</c:v>
                </c:pt>
                <c:pt idx="825">
                  <c:v>12.530358355899642</c:v>
                </c:pt>
                <c:pt idx="826">
                  <c:v>12.530996635502516</c:v>
                </c:pt>
                <c:pt idx="827">
                  <c:v>12.531633017809206</c:v>
                </c:pt>
                <c:pt idx="828">
                  <c:v>12.532267511946946</c:v>
                </c:pt>
                <c:pt idx="829">
                  <c:v>12.532900126980833</c:v>
                </c:pt>
                <c:pt idx="830">
                  <c:v>12.533530871914373</c:v>
                </c:pt>
                <c:pt idx="831">
                  <c:v>12.534159755690027</c:v>
                </c:pt>
                <c:pt idx="832">
                  <c:v>12.534786787189759</c:v>
                </c:pt>
                <c:pt idx="833">
                  <c:v>12.535411975235569</c:v>
                </c:pt>
                <c:pt idx="834">
                  <c:v>12.53603532859001</c:v>
                </c:pt>
                <c:pt idx="835">
                  <c:v>12.536656855956732</c:v>
                </c:pt>
                <c:pt idx="836">
                  <c:v>12.53727656598098</c:v>
                </c:pt>
                <c:pt idx="837">
                  <c:v>12.537894467250121</c:v>
                </c:pt>
                <c:pt idx="838">
                  <c:v>12.538510568294141</c:v>
                </c:pt>
                <c:pt idx="839">
                  <c:v>12.539124877586149</c:v>
                </c:pt>
                <c:pt idx="840">
                  <c:v>12.539737403542873</c:v>
                </c:pt>
                <c:pt idx="841">
                  <c:v>12.540348154525146</c:v>
                </c:pt>
                <c:pt idx="842">
                  <c:v>12.540957138838401</c:v>
                </c:pt>
                <c:pt idx="843">
                  <c:v>12.541564364733139</c:v>
                </c:pt>
                <c:pt idx="844">
                  <c:v>12.542169840405409</c:v>
                </c:pt>
                <c:pt idx="845">
                  <c:v>12.542773573997277</c:v>
                </c:pt>
                <c:pt idx="846">
                  <c:v>12.543375573597292</c:v>
                </c:pt>
                <c:pt idx="847">
                  <c:v>12.543975847240938</c:v>
                </c:pt>
                <c:pt idx="848">
                  <c:v>12.544574402911103</c:v>
                </c:pt>
                <c:pt idx="849">
                  <c:v>12.545171248538511</c:v>
                </c:pt>
                <c:pt idx="850">
                  <c:v>12.54576639200218</c:v>
                </c:pt>
                <c:pt idx="851">
                  <c:v>12.54635984112986</c:v>
                </c:pt>
                <c:pt idx="852">
                  <c:v>12.546951603698464</c:v>
                </c:pt>
                <c:pt idx="853">
                  <c:v>12.547541687434498</c:v>
                </c:pt>
                <c:pt idx="854">
                  <c:v>12.548130100014497</c:v>
                </c:pt>
                <c:pt idx="855">
                  <c:v>12.548716849065437</c:v>
                </c:pt>
                <c:pt idx="856">
                  <c:v>12.549301942165162</c:v>
                </c:pt>
                <c:pt idx="857">
                  <c:v>12.549885386842787</c:v>
                </c:pt>
                <c:pt idx="858">
                  <c:v>12.550467190579113</c:v>
                </c:pt>
                <c:pt idx="859">
                  <c:v>12.551047360807029</c:v>
                </c:pt>
                <c:pt idx="860">
                  <c:v>12.551625904911919</c:v>
                </c:pt>
                <c:pt idx="861">
                  <c:v>12.552202830232046</c:v>
                </c:pt>
                <c:pt idx="862">
                  <c:v>12.552778144058959</c:v>
                </c:pt>
                <c:pt idx="863">
                  <c:v>12.553351853637867</c:v>
                </c:pt>
                <c:pt idx="864">
                  <c:v>12.553923966168037</c:v>
                </c:pt>
                <c:pt idx="865">
                  <c:v>12.55449448880316</c:v>
                </c:pt>
                <c:pt idx="866">
                  <c:v>12.555063428651739</c:v>
                </c:pt>
                <c:pt idx="867">
                  <c:v>12.555630792777455</c:v>
                </c:pt>
                <c:pt idx="868">
                  <c:v>12.556196588199539</c:v>
                </c:pt>
                <c:pt idx="869">
                  <c:v>12.556760821893132</c:v>
                </c:pt>
                <c:pt idx="870">
                  <c:v>12.557323500789657</c:v>
                </c:pt>
                <c:pt idx="871">
                  <c:v>12.557884631777162</c:v>
                </c:pt>
                <c:pt idx="872">
                  <c:v>12.558444221700684</c:v>
                </c:pt>
                <c:pt idx="873">
                  <c:v>12.5590022773626</c:v>
                </c:pt>
                <c:pt idx="874">
                  <c:v>12.559558805522963</c:v>
                </c:pt>
                <c:pt idx="875">
                  <c:v>12.560113812899859</c:v>
                </c:pt>
                <c:pt idx="876">
                  <c:v>12.560667306169737</c:v>
                </c:pt>
                <c:pt idx="877">
                  <c:v>12.561219291967753</c:v>
                </c:pt>
                <c:pt idx="878">
                  <c:v>12.561769776888095</c:v>
                </c:pt>
                <c:pt idx="879">
                  <c:v>12.562318767484321</c:v>
                </c:pt>
                <c:pt idx="880">
                  <c:v>12.562866270269677</c:v>
                </c:pt>
                <c:pt idx="881">
                  <c:v>12.563412291717425</c:v>
                </c:pt>
                <c:pt idx="882">
                  <c:v>12.563956838261168</c:v>
                </c:pt>
                <c:pt idx="883">
                  <c:v>12.564499916295157</c:v>
                </c:pt>
                <c:pt idx="884">
                  <c:v>12.565041532174609</c:v>
                </c:pt>
                <c:pt idx="885">
                  <c:v>12.56558169221602</c:v>
                </c:pt>
                <c:pt idx="886">
                  <c:v>12.56612040269747</c:v>
                </c:pt>
                <c:pt idx="887">
                  <c:v>12.566657669858925</c:v>
                </c:pt>
                <c:pt idx="888">
                  <c:v>12.567193499902546</c:v>
                </c:pt>
                <c:pt idx="889">
                  <c:v>12.567727898992981</c:v>
                </c:pt>
                <c:pt idx="890">
                  <c:v>12.56826087325766</c:v>
                </c:pt>
                <c:pt idx="891">
                  <c:v>12.568792428787095</c:v>
                </c:pt>
                <c:pt idx="892">
                  <c:v>12.569322571635166</c:v>
                </c:pt>
                <c:pt idx="893">
                  <c:v>12.569851307819398</c:v>
                </c:pt>
                <c:pt idx="894">
                  <c:v>12.57037864332127</c:v>
                </c:pt>
                <c:pt idx="895">
                  <c:v>12.570904584086467</c:v>
                </c:pt>
                <c:pt idx="896">
                  <c:v>12.571429136025182</c:v>
                </c:pt>
                <c:pt idx="897">
                  <c:v>12.571952305012383</c:v>
                </c:pt>
                <c:pt idx="898">
                  <c:v>12.572474096888079</c:v>
                </c:pt>
                <c:pt idx="899">
                  <c:v>12.572994517457612</c:v>
                </c:pt>
                <c:pt idx="900">
                  <c:v>12.573513572491899</c:v>
                </c:pt>
                <c:pt idx="901">
                  <c:v>12.574031267727719</c:v>
                </c:pt>
                <c:pt idx="902">
                  <c:v>12.574547608867965</c:v>
                </c:pt>
                <c:pt idx="903">
                  <c:v>12.575062601581907</c:v>
                </c:pt>
                <c:pt idx="904">
                  <c:v>12.575576251505453</c:v>
                </c:pt>
                <c:pt idx="905">
                  <c:v>12.576088564241399</c:v>
                </c:pt>
                <c:pt idx="906">
                  <c:v>12.57659954535969</c:v>
                </c:pt>
                <c:pt idx="907">
                  <c:v>12.577109200397665</c:v>
                </c:pt>
                <c:pt idx="908">
                  <c:v>12.577617534860302</c:v>
                </c:pt>
                <c:pt idx="909">
                  <c:v>12.578124554220478</c:v>
                </c:pt>
                <c:pt idx="910">
                  <c:v>12.5786302639192</c:v>
                </c:pt>
                <c:pt idx="911">
                  <c:v>12.579134669365848</c:v>
                </c:pt>
                <c:pt idx="912">
                  <c:v>12.579637775938423</c:v>
                </c:pt>
                <c:pt idx="913">
                  <c:v>12.580139588983771</c:v>
                </c:pt>
                <c:pt idx="914">
                  <c:v>12.580640113817831</c:v>
                </c:pt>
                <c:pt idx="915">
                  <c:v>12.581139355725858</c:v>
                </c:pt>
                <c:pt idx="916">
                  <c:v>12.58163731996266</c:v>
                </c:pt>
                <c:pt idx="917">
                  <c:v>12.582134011752819</c:v>
                </c:pt>
                <c:pt idx="918">
                  <c:v>12.582629436290926</c:v>
                </c:pt>
                <c:pt idx="919">
                  <c:v>12.5831235987418</c:v>
                </c:pt>
                <c:pt idx="920">
                  <c:v>12.583616504240705</c:v>
                </c:pt>
                <c:pt idx="921">
                  <c:v>12.584108157893587</c:v>
                </c:pt>
                <c:pt idx="922">
                  <c:v>12.584598564777266</c:v>
                </c:pt>
                <c:pt idx="923">
                  <c:v>12.585087729939683</c:v>
                </c:pt>
                <c:pt idx="924">
                  <c:v>12.585575658400085</c:v>
                </c:pt>
                <c:pt idx="925">
                  <c:v>12.586062355149254</c:v>
                </c:pt>
                <c:pt idx="926">
                  <c:v>12.586547825149715</c:v>
                </c:pt>
                <c:pt idx="927">
                  <c:v>12.587032073335939</c:v>
                </c:pt>
                <c:pt idx="928">
                  <c:v>12.587515104614551</c:v>
                </c:pt>
                <c:pt idx="929">
                  <c:v>12.587996923864543</c:v>
                </c:pt>
                <c:pt idx="930">
                  <c:v>12.588477535937459</c:v>
                </c:pt>
                <c:pt idx="931">
                  <c:v>12.588956945657614</c:v>
                </c:pt>
                <c:pt idx="932">
                  <c:v>12.589435157822281</c:v>
                </c:pt>
                <c:pt idx="933">
                  <c:v>12.589912177201892</c:v>
                </c:pt>
                <c:pt idx="934">
                  <c:v>12.590388008540234</c:v>
                </c:pt>
                <c:pt idx="935">
                  <c:v>12.590862656554641</c:v>
                </c:pt>
                <c:pt idx="936">
                  <c:v>12.59133612593619</c:v>
                </c:pt>
                <c:pt idx="937">
                  <c:v>12.59180842134988</c:v>
                </c:pt>
                <c:pt idx="938">
                  <c:v>12.592279547434835</c:v>
                </c:pt>
                <c:pt idx="939">
                  <c:v>12.592749508804483</c:v>
                </c:pt>
                <c:pt idx="940">
                  <c:v>12.593218310046737</c:v>
                </c:pt>
                <c:pt idx="941">
                  <c:v>12.593685955724188</c:v>
                </c:pt>
                <c:pt idx="942">
                  <c:v>12.594152450374281</c:v>
                </c:pt>
                <c:pt idx="943">
                  <c:v>12.594617798509496</c:v>
                </c:pt>
                <c:pt idx="944">
                  <c:v>12.595082004617524</c:v>
                </c:pt>
                <c:pt idx="945">
                  <c:v>12.595545073161452</c:v>
                </c:pt>
                <c:pt idx="946">
                  <c:v>12.596007008579925</c:v>
                </c:pt>
                <c:pt idx="947">
                  <c:v>12.596467815287337</c:v>
                </c:pt>
                <c:pt idx="948">
                  <c:v>12.596927497673986</c:v>
                </c:pt>
                <c:pt idx="949">
                  <c:v>12.597386060106261</c:v>
                </c:pt>
                <c:pt idx="950">
                  <c:v>12.597843506926798</c:v>
                </c:pt>
                <c:pt idx="951">
                  <c:v>12.598299842454656</c:v>
                </c:pt>
                <c:pt idx="952">
                  <c:v>12.598755070985476</c:v>
                </c:pt>
                <c:pt idx="953">
                  <c:v>12.599209196791657</c:v>
                </c:pt>
                <c:pt idx="954">
                  <c:v>12.599662224122508</c:v>
                </c:pt>
                <c:pt idx="955">
                  <c:v>12.600114157204418</c:v>
                </c:pt>
                <c:pt idx="956">
                  <c:v>12.600565000241012</c:v>
                </c:pt>
                <c:pt idx="957">
                  <c:v>12.601014757413312</c:v>
                </c:pt>
                <c:pt idx="958">
                  <c:v>12.601463432879898</c:v>
                </c:pt>
                <c:pt idx="959">
                  <c:v>12.601911030777059</c:v>
                </c:pt>
                <c:pt idx="960">
                  <c:v>12.602357555218948</c:v>
                </c:pt>
                <c:pt idx="961">
                  <c:v>12.602803010297743</c:v>
                </c:pt>
                <c:pt idx="962">
                  <c:v>12.603247400083793</c:v>
                </c:pt>
                <c:pt idx="963">
                  <c:v>12.603690728625773</c:v>
                </c:pt>
                <c:pt idx="964">
                  <c:v>12.604132999950828</c:v>
                </c:pt>
                <c:pt idx="965">
                  <c:v>12.604574218064728</c:v>
                </c:pt>
                <c:pt idx="966">
                  <c:v>12.605014386952016</c:v>
                </c:pt>
                <c:pt idx="967">
                  <c:v>12.605453510576146</c:v>
                </c:pt>
                <c:pt idx="968">
                  <c:v>12.605891592879637</c:v>
                </c:pt>
                <c:pt idx="969">
                  <c:v>12.606328637784211</c:v>
                </c:pt>
                <c:pt idx="970">
                  <c:v>12.606764649190938</c:v>
                </c:pt>
                <c:pt idx="971">
                  <c:v>12.607199630980373</c:v>
                </c:pt>
                <c:pt idx="972">
                  <c:v>12.607633587012707</c:v>
                </c:pt>
                <c:pt idx="973">
                  <c:v>12.608066521127888</c:v>
                </c:pt>
                <c:pt idx="974">
                  <c:v>12.60849843714578</c:v>
                </c:pt>
                <c:pt idx="975">
                  <c:v>12.608929338866279</c:v>
                </c:pt>
                <c:pt idx="976">
                  <c:v>12.609359230069462</c:v>
                </c:pt>
                <c:pt idx="977">
                  <c:v>12.609788114515716</c:v>
                </c:pt>
                <c:pt idx="978">
                  <c:v>12.610215995945875</c:v>
                </c:pt>
                <c:pt idx="979">
                  <c:v>12.610642878081345</c:v>
                </c:pt>
                <c:pt idx="980">
                  <c:v>12.611068764624239</c:v>
                </c:pt>
                <c:pt idx="981">
                  <c:v>12.611493659257512</c:v>
                </c:pt>
                <c:pt idx="982">
                  <c:v>12.611917565645077</c:v>
                </c:pt>
                <c:pt idx="983">
                  <c:v>12.612340487431949</c:v>
                </c:pt>
                <c:pt idx="984">
                  <c:v>12.612762428244352</c:v>
                </c:pt>
                <c:pt idx="985">
                  <c:v>12.613183391689867</c:v>
                </c:pt>
                <c:pt idx="986">
                  <c:v>12.613603381357535</c:v>
                </c:pt>
                <c:pt idx="987">
                  <c:v>12.614022400817998</c:v>
                </c:pt>
                <c:pt idx="988">
                  <c:v>12.614440453623606</c:v>
                </c:pt>
                <c:pt idx="989">
                  <c:v>12.614857543308556</c:v>
                </c:pt>
                <c:pt idx="990">
                  <c:v>12.615273673388991</c:v>
                </c:pt>
                <c:pt idx="991">
                  <c:v>12.615688847363142</c:v>
                </c:pt>
                <c:pt idx="992">
                  <c:v>12.616103068711432</c:v>
                </c:pt>
                <c:pt idx="993">
                  <c:v>12.616516340896592</c:v>
                </c:pt>
                <c:pt idx="994">
                  <c:v>12.616928667363791</c:v>
                </c:pt>
                <c:pt idx="995">
                  <c:v>12.617340051540738</c:v>
                </c:pt>
                <c:pt idx="996">
                  <c:v>12.617750496837806</c:v>
                </c:pt>
                <c:pt idx="997">
                  <c:v>12.618160006648138</c:v>
                </c:pt>
                <c:pt idx="998">
                  <c:v>12.618568584347766</c:v>
                </c:pt>
                <c:pt idx="999">
                  <c:v>12.618976233295722</c:v>
                </c:pt>
                <c:pt idx="1000">
                  <c:v>12.619382956834144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8B1-4048-A9BC-7E660C7D6BCB}"/>
            </c:ext>
          </c:extLst>
        </c:ser>
        <c:ser>
          <c:idx val="3"/>
          <c:order val="2"/>
          <c:tx>
            <c:v>Demi-équivalence 2</c:v>
          </c:tx>
          <c:spPr>
            <a:ln w="12700">
              <a:solidFill>
                <a:srgbClr val="00B050"/>
              </a:solidFill>
              <a:prstDash val="dash"/>
            </a:ln>
          </c:spPr>
          <c:marker>
            <c:symbol val="none"/>
          </c:marker>
          <c:xVal>
            <c:numRef>
              <c:f>'Acide fort monoprotique'!$S$13:$S$14</c:f>
              <c:numCache>
                <c:formatCode>General</c:formatCode>
                <c:ptCount val="2"/>
              </c:numCache>
            </c:numRef>
          </c:xVal>
          <c:yVal>
            <c:numRef>
              <c:f>'Acide fort monoprotique'!$T$13:$T$14</c:f>
              <c:numCache>
                <c:formatCode>General</c:formatCode>
                <c:ptCount val="2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8B1-4048-A9BC-7E660C7D6BCB}"/>
            </c:ext>
          </c:extLst>
        </c:ser>
        <c:ser>
          <c:idx val="2"/>
          <c:order val="3"/>
          <c:tx>
            <c:v>Demi-équivalence</c:v>
          </c:tx>
          <c:spPr>
            <a:ln w="12700">
              <a:solidFill>
                <a:srgbClr val="00B050"/>
              </a:solidFill>
              <a:prstDash val="dash"/>
            </a:ln>
          </c:spPr>
          <c:marker>
            <c:symbol val="none"/>
          </c:marker>
          <c:dLbls>
            <c:dLbl>
              <c:idx val="1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B1-4048-A9BC-7E660C7D6BCB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rgbClr val="00B050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00B05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xVal>
            <c:numRef>
              <c:f>'Acide fort monoprotique'!$Q$13:$Q$15</c:f>
              <c:numCache>
                <c:formatCode>General</c:formatCode>
                <c:ptCount val="3"/>
              </c:numCache>
            </c:numRef>
          </c:xVal>
          <c:yVal>
            <c:numRef>
              <c:f>'Acide fort monoprotique'!$R$13:$R$15</c:f>
              <c:numCache>
                <c:formatCode>0.000</c:formatCode>
                <c:ptCount val="3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8B1-4048-A9BC-7E660C7D6BCB}"/>
            </c:ext>
          </c:extLst>
        </c:ser>
        <c:ser>
          <c:idx val="5"/>
          <c:order val="4"/>
          <c:tx>
            <c:v>Equivalence 2</c:v>
          </c:tx>
          <c:spPr>
            <a:ln w="12700">
              <a:solidFill>
                <a:srgbClr val="00B050"/>
              </a:solidFill>
              <a:prstDash val="dash"/>
            </a:ln>
          </c:spPr>
          <c:marker>
            <c:symbol val="none"/>
          </c:marker>
          <c:xVal>
            <c:numRef>
              <c:f>'Acide fort monoprotique'!$S$10:$S$11</c:f>
              <c:numCache>
                <c:formatCode>0.0</c:formatCode>
                <c:ptCount val="2"/>
                <c:pt idx="0">
                  <c:v>18.75</c:v>
                </c:pt>
                <c:pt idx="1">
                  <c:v>18.75</c:v>
                </c:pt>
              </c:numCache>
            </c:numRef>
          </c:xVal>
          <c:yVal>
            <c:numRef>
              <c:f>'Acide fort monoprotique'!$T$10:$T$11</c:f>
              <c:numCache>
                <c:formatCode>General</c:formatCode>
                <c:ptCount val="2"/>
                <c:pt idx="0">
                  <c:v>0</c:v>
                </c:pt>
                <c:pt idx="1">
                  <c:v>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98B1-4048-A9BC-7E660C7D6BCB}"/>
            </c:ext>
          </c:extLst>
        </c:ser>
        <c:ser>
          <c:idx val="4"/>
          <c:order val="5"/>
          <c:tx>
            <c:v>Equivalence</c:v>
          </c:tx>
          <c:spPr>
            <a:ln w="12700">
              <a:solidFill>
                <a:srgbClr val="00B050"/>
              </a:solidFill>
              <a:prstDash val="dash"/>
            </a:ln>
          </c:spPr>
          <c:marker>
            <c:symbol val="none"/>
          </c:marker>
          <c:dLbls>
            <c:dLbl>
              <c:idx val="1"/>
              <c:spPr>
                <a:solidFill>
                  <a:sysClr val="window" lastClr="FFFFFF"/>
                </a:solidFill>
                <a:ln>
                  <a:solidFill>
                    <a:srgbClr val="00B05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rgbClr val="00B05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6-98B1-4048-A9BC-7E660C7D6BCB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xVal>
            <c:numRef>
              <c:f>'Acide fort monoprotique'!$Q$10:$Q$12</c:f>
              <c:numCache>
                <c:formatCode>0.0</c:formatCode>
                <c:ptCount val="3"/>
                <c:pt idx="0" formatCode="General">
                  <c:v>0</c:v>
                </c:pt>
                <c:pt idx="1">
                  <c:v>18.75</c:v>
                </c:pt>
                <c:pt idx="2" formatCode="0.00E+00">
                  <c:v>49.95</c:v>
                </c:pt>
              </c:numCache>
            </c:numRef>
          </c:xVal>
          <c:yVal>
            <c:numRef>
              <c:f>'Acide fort monoprotique'!$R$10:$R$12</c:f>
              <c:numCache>
                <c:formatCode>0.00</c:formatCode>
                <c:ptCount val="3"/>
                <c:pt idx="0">
                  <c:v>7</c:v>
                </c:pt>
                <c:pt idx="1">
                  <c:v>7</c:v>
                </c:pt>
                <c:pt idx="2">
                  <c:v>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98B1-4048-A9BC-7E660C7D6BCB}"/>
            </c:ext>
          </c:extLst>
        </c:ser>
        <c:ser>
          <c:idx val="6"/>
          <c:order val="6"/>
          <c:tx>
            <c:v>Tangente 1</c:v>
          </c:tx>
          <c:spPr>
            <a:ln w="12700">
              <a:solidFill>
                <a:srgbClr val="0070C0"/>
              </a:solidFill>
              <a:prstDash val="dash"/>
            </a:ln>
          </c:spPr>
          <c:marker>
            <c:symbol val="none"/>
          </c:marker>
          <c:xVal>
            <c:numRef>
              <c:f>'Acide fort monoprotique'!$H$12:$H$16</c:f>
              <c:numCache>
                <c:formatCode>0.00</c:formatCode>
                <c:ptCount val="5"/>
                <c:pt idx="0">
                  <c:v>0</c:v>
                </c:pt>
                <c:pt idx="1">
                  <c:v>18.75</c:v>
                </c:pt>
                <c:pt idx="2">
                  <c:v>19.75</c:v>
                </c:pt>
                <c:pt idx="3">
                  <c:v>19.8</c:v>
                </c:pt>
                <c:pt idx="4">
                  <c:v>49.95</c:v>
                </c:pt>
              </c:numCache>
            </c:numRef>
          </c:xVal>
          <c:yVal>
            <c:numRef>
              <c:f>'Acide fort monoprotique'!$L$12:$L$16</c:f>
              <c:numCache>
                <c:formatCode>0.0000</c:formatCode>
                <c:ptCount val="5"/>
                <c:pt idx="0">
                  <c:v>3.1709986944773085</c:v>
                </c:pt>
                <c:pt idx="1">
                  <c:v>10.935120465873601</c:v>
                </c:pt>
                <c:pt idx="2">
                  <c:v>11.34920696034807</c:v>
                </c:pt>
                <c:pt idx="3">
                  <c:v>11.369911285071794</c:v>
                </c:pt>
                <c:pt idx="4">
                  <c:v>23.854619093477034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98B1-4048-A9BC-7E660C7D6BCB}"/>
            </c:ext>
          </c:extLst>
        </c:ser>
        <c:ser>
          <c:idx val="7"/>
          <c:order val="7"/>
          <c:tx>
            <c:v>Tangente équivalente</c:v>
          </c:tx>
          <c:spPr>
            <a:ln w="12700">
              <a:solidFill>
                <a:srgbClr val="00B050"/>
              </a:solidFill>
              <a:prstDash val="dash"/>
            </a:ln>
          </c:spPr>
          <c:marker>
            <c:symbol val="none"/>
          </c:marker>
          <c:xVal>
            <c:numRef>
              <c:f>'Acide fort monoprotique'!$H$17:$H$19</c:f>
              <c:numCache>
                <c:formatCode>0.0</c:formatCode>
                <c:ptCount val="3"/>
                <c:pt idx="0" formatCode="0.00">
                  <c:v>0</c:v>
                </c:pt>
                <c:pt idx="1">
                  <c:v>18.75</c:v>
                </c:pt>
                <c:pt idx="2" formatCode="0.00">
                  <c:v>49.95</c:v>
                </c:pt>
              </c:numCache>
            </c:numRef>
          </c:xVal>
          <c:yVal>
            <c:numRef>
              <c:f>'Acide fort monoprotique'!$L$17:$L$19</c:f>
              <c:numCache>
                <c:formatCode>0.00</c:formatCode>
                <c:ptCount val="3"/>
                <c:pt idx="0" formatCode="0.0000">
                  <c:v>-0.764121771396292</c:v>
                </c:pt>
                <c:pt idx="1">
                  <c:v>7</c:v>
                </c:pt>
                <c:pt idx="2" formatCode="0.0000">
                  <c:v>19.919498627603431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98B1-4048-A9BC-7E660C7D6BCB}"/>
            </c:ext>
          </c:extLst>
        </c:ser>
        <c:ser>
          <c:idx val="8"/>
          <c:order val="8"/>
          <c:tx>
            <c:v>Tangente 2</c:v>
          </c:tx>
          <c:spPr>
            <a:ln w="12700">
              <a:solidFill>
                <a:srgbClr val="FF0000"/>
              </a:solidFill>
              <a:prstDash val="dash"/>
            </a:ln>
          </c:spPr>
          <c:marker>
            <c:symbol val="none"/>
          </c:marker>
          <c:xVal>
            <c:numRef>
              <c:f>'Acide fort monoprotique'!$H$20:$H$23</c:f>
              <c:numCache>
                <c:formatCode>0.00</c:formatCode>
                <c:ptCount val="4"/>
                <c:pt idx="0">
                  <c:v>0</c:v>
                </c:pt>
                <c:pt idx="1">
                  <c:v>17.7</c:v>
                </c:pt>
                <c:pt idx="2">
                  <c:v>17.75</c:v>
                </c:pt>
                <c:pt idx="3">
                  <c:v>49.95</c:v>
                </c:pt>
              </c:numCache>
            </c:numRef>
          </c:xVal>
          <c:yVal>
            <c:numRef>
              <c:f>'Acide fort monoprotique'!$L$20:$L$23</c:f>
              <c:numCache>
                <c:formatCode>General</c:formatCode>
                <c:ptCount val="4"/>
                <c:pt idx="0" formatCode="0.0000">
                  <c:v>-5.0716916846684015</c:v>
                </c:pt>
                <c:pt idx="1">
                  <c:v>2.6092385759550862</c:v>
                </c:pt>
                <c:pt idx="2">
                  <c:v>2.6309361190641924</c:v>
                </c:pt>
                <c:pt idx="3">
                  <c:v>16.604153881328394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98B1-4048-A9BC-7E660C7D6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084448"/>
        <c:axId val="115085008"/>
      </c:scatterChart>
      <c:valAx>
        <c:axId val="11508444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V</a:t>
                </a:r>
                <a:r>
                  <a:rPr lang="fr-CH" baseline="-25000"/>
                  <a:t>B</a:t>
                </a:r>
                <a:r>
                  <a:rPr lang="fr-CH"/>
                  <a:t> [ml]</a:t>
                </a:r>
              </a:p>
            </c:rich>
          </c:tx>
          <c:overlay val="0"/>
        </c:title>
        <c:numFmt formatCode="#,##0.0" sourceLinked="0"/>
        <c:majorTickMark val="out"/>
        <c:minorTickMark val="none"/>
        <c:tickLblPos val="nextTo"/>
        <c:spPr>
          <a:ln w="19050">
            <a:solidFill>
              <a:schemeClr val="tx1"/>
            </a:solidFill>
            <a:tailEnd type="stealth" w="med" len="lg"/>
          </a:ln>
        </c:spPr>
        <c:txPr>
          <a:bodyPr/>
          <a:lstStyle/>
          <a:p>
            <a:pPr>
              <a:defRPr b="1">
                <a:solidFill>
                  <a:sysClr val="windowText" lastClr="000000"/>
                </a:solidFill>
              </a:defRPr>
            </a:pPr>
            <a:endParaRPr lang="en-US"/>
          </a:p>
        </c:txPr>
        <c:crossAx val="115085008"/>
        <c:crosses val="autoZero"/>
        <c:crossBetween val="midCat"/>
      </c:valAx>
      <c:valAx>
        <c:axId val="115085008"/>
        <c:scaling>
          <c:orientation val="minMax"/>
          <c:max val="15"/>
          <c:min val="0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pH [-]</a:t>
                </a:r>
              </a:p>
            </c:rich>
          </c:tx>
          <c:overlay val="0"/>
        </c:title>
        <c:numFmt formatCode="#,##0.0" sourceLinked="0"/>
        <c:majorTickMark val="out"/>
        <c:minorTickMark val="none"/>
        <c:tickLblPos val="nextTo"/>
        <c:spPr>
          <a:ln w="19050">
            <a:solidFill>
              <a:schemeClr val="tx1"/>
            </a:solidFill>
            <a:tailEnd type="stealth"/>
          </a:ln>
        </c:spPr>
        <c:txPr>
          <a:bodyPr/>
          <a:lstStyle/>
          <a:p>
            <a:pPr>
              <a:defRPr b="1"/>
            </a:pPr>
            <a:endParaRPr lang="en-US"/>
          </a:p>
        </c:txPr>
        <c:crossAx val="115084448"/>
        <c:crosses val="autoZero"/>
        <c:crossBetween val="midCat"/>
        <c:minorUnit val="1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Tampon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('Acide fort monoprotique'!$B$3:$B$1002,'Acide fort monoprotique'!$H$10)</c:f>
              <c:numCache>
                <c:formatCode>0.00E+00</c:formatCode>
                <c:ptCount val="1001"/>
                <c:pt idx="0" formatCode="General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0.15000000000000002</c:v>
                </c:pt>
                <c:pt idx="4">
                  <c:v>0.2</c:v>
                </c:pt>
                <c:pt idx="5">
                  <c:v>0.25</c:v>
                </c:pt>
                <c:pt idx="6">
                  <c:v>0.30000000000000004</c:v>
                </c:pt>
                <c:pt idx="7">
                  <c:v>0.35000000000000003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0.60000000000000009</c:v>
                </c:pt>
                <c:pt idx="13">
                  <c:v>0.65</c:v>
                </c:pt>
                <c:pt idx="14">
                  <c:v>0.70000000000000007</c:v>
                </c:pt>
                <c:pt idx="15">
                  <c:v>0.75</c:v>
                </c:pt>
                <c:pt idx="16">
                  <c:v>0.8</c:v>
                </c:pt>
                <c:pt idx="17">
                  <c:v>0.85000000000000009</c:v>
                </c:pt>
                <c:pt idx="18">
                  <c:v>0.9</c:v>
                </c:pt>
                <c:pt idx="19">
                  <c:v>0.95000000000000007</c:v>
                </c:pt>
                <c:pt idx="20">
                  <c:v>1</c:v>
                </c:pt>
                <c:pt idx="21">
                  <c:v>1.05</c:v>
                </c:pt>
                <c:pt idx="22">
                  <c:v>1.1000000000000001</c:v>
                </c:pt>
                <c:pt idx="23">
                  <c:v>1.1500000000000001</c:v>
                </c:pt>
                <c:pt idx="24">
                  <c:v>1.2000000000000002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1.4000000000000001</c:v>
                </c:pt>
                <c:pt idx="29">
                  <c:v>1.4500000000000002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1.6500000000000001</c:v>
                </c:pt>
                <c:pt idx="34">
                  <c:v>1.7000000000000002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1.9000000000000001</c:v>
                </c:pt>
                <c:pt idx="39">
                  <c:v>1.9500000000000002</c:v>
                </c:pt>
                <c:pt idx="40">
                  <c:v>2</c:v>
                </c:pt>
                <c:pt idx="41">
                  <c:v>2.0500000000000003</c:v>
                </c:pt>
                <c:pt idx="42">
                  <c:v>2.1</c:v>
                </c:pt>
                <c:pt idx="43">
                  <c:v>2.15</c:v>
                </c:pt>
                <c:pt idx="44">
                  <c:v>2.2000000000000002</c:v>
                </c:pt>
                <c:pt idx="45">
                  <c:v>2.25</c:v>
                </c:pt>
                <c:pt idx="46">
                  <c:v>2.3000000000000003</c:v>
                </c:pt>
                <c:pt idx="47">
                  <c:v>2.35</c:v>
                </c:pt>
                <c:pt idx="48">
                  <c:v>2.4000000000000004</c:v>
                </c:pt>
                <c:pt idx="49">
                  <c:v>2.4500000000000002</c:v>
                </c:pt>
                <c:pt idx="50">
                  <c:v>2.5</c:v>
                </c:pt>
                <c:pt idx="51">
                  <c:v>2.5500000000000003</c:v>
                </c:pt>
                <c:pt idx="52">
                  <c:v>2.6</c:v>
                </c:pt>
                <c:pt idx="53">
                  <c:v>2.6500000000000004</c:v>
                </c:pt>
                <c:pt idx="54">
                  <c:v>2.7</c:v>
                </c:pt>
                <c:pt idx="55">
                  <c:v>2.75</c:v>
                </c:pt>
                <c:pt idx="56">
                  <c:v>2.8000000000000003</c:v>
                </c:pt>
                <c:pt idx="57">
                  <c:v>2.85</c:v>
                </c:pt>
                <c:pt idx="58">
                  <c:v>2.9000000000000004</c:v>
                </c:pt>
                <c:pt idx="59">
                  <c:v>2.95</c:v>
                </c:pt>
                <c:pt idx="60">
                  <c:v>3</c:v>
                </c:pt>
                <c:pt idx="61">
                  <c:v>3.0500000000000003</c:v>
                </c:pt>
                <c:pt idx="62">
                  <c:v>3.1</c:v>
                </c:pt>
                <c:pt idx="63">
                  <c:v>3.1500000000000004</c:v>
                </c:pt>
                <c:pt idx="64">
                  <c:v>3.2</c:v>
                </c:pt>
                <c:pt idx="65">
                  <c:v>3.25</c:v>
                </c:pt>
                <c:pt idx="66">
                  <c:v>3.3000000000000003</c:v>
                </c:pt>
                <c:pt idx="67">
                  <c:v>3.35</c:v>
                </c:pt>
                <c:pt idx="68">
                  <c:v>3.4000000000000004</c:v>
                </c:pt>
                <c:pt idx="69">
                  <c:v>3.45</c:v>
                </c:pt>
                <c:pt idx="70">
                  <c:v>3.5</c:v>
                </c:pt>
                <c:pt idx="71">
                  <c:v>3.5500000000000003</c:v>
                </c:pt>
                <c:pt idx="72">
                  <c:v>3.6</c:v>
                </c:pt>
                <c:pt idx="73">
                  <c:v>3.6500000000000004</c:v>
                </c:pt>
                <c:pt idx="74">
                  <c:v>3.7</c:v>
                </c:pt>
                <c:pt idx="75">
                  <c:v>3.75</c:v>
                </c:pt>
                <c:pt idx="76">
                  <c:v>3.8000000000000003</c:v>
                </c:pt>
                <c:pt idx="77">
                  <c:v>3.85</c:v>
                </c:pt>
                <c:pt idx="78">
                  <c:v>3.9000000000000004</c:v>
                </c:pt>
                <c:pt idx="79">
                  <c:v>3.95</c:v>
                </c:pt>
                <c:pt idx="80">
                  <c:v>4</c:v>
                </c:pt>
                <c:pt idx="81">
                  <c:v>4.05</c:v>
                </c:pt>
                <c:pt idx="82">
                  <c:v>4.1000000000000005</c:v>
                </c:pt>
                <c:pt idx="83">
                  <c:v>4.1500000000000004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4.3500000000000005</c:v>
                </c:pt>
                <c:pt idx="88">
                  <c:v>4.4000000000000004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4.6000000000000005</c:v>
                </c:pt>
                <c:pt idx="93">
                  <c:v>4.6500000000000004</c:v>
                </c:pt>
                <c:pt idx="94">
                  <c:v>4.7</c:v>
                </c:pt>
                <c:pt idx="95">
                  <c:v>4.75</c:v>
                </c:pt>
                <c:pt idx="96">
                  <c:v>4.8000000000000007</c:v>
                </c:pt>
                <c:pt idx="97">
                  <c:v>4.8500000000000005</c:v>
                </c:pt>
                <c:pt idx="98">
                  <c:v>4.9000000000000004</c:v>
                </c:pt>
                <c:pt idx="99">
                  <c:v>4.95</c:v>
                </c:pt>
                <c:pt idx="100">
                  <c:v>5</c:v>
                </c:pt>
                <c:pt idx="101">
                  <c:v>5.0500000000000007</c:v>
                </c:pt>
                <c:pt idx="102">
                  <c:v>5.1000000000000005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5.3000000000000007</c:v>
                </c:pt>
                <c:pt idx="107">
                  <c:v>5.3500000000000005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5.5500000000000007</c:v>
                </c:pt>
                <c:pt idx="112">
                  <c:v>5.6000000000000005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5.8000000000000007</c:v>
                </c:pt>
                <c:pt idx="117">
                  <c:v>5.8500000000000005</c:v>
                </c:pt>
                <c:pt idx="118">
                  <c:v>5.9</c:v>
                </c:pt>
                <c:pt idx="119">
                  <c:v>5.95</c:v>
                </c:pt>
                <c:pt idx="120">
                  <c:v>6</c:v>
                </c:pt>
                <c:pt idx="121">
                  <c:v>6.0500000000000007</c:v>
                </c:pt>
                <c:pt idx="122">
                  <c:v>6.1000000000000005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6.3000000000000007</c:v>
                </c:pt>
                <c:pt idx="127">
                  <c:v>6.3500000000000005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6.5500000000000007</c:v>
                </c:pt>
                <c:pt idx="132">
                  <c:v>6.6000000000000005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6.8000000000000007</c:v>
                </c:pt>
                <c:pt idx="137">
                  <c:v>6.8500000000000005</c:v>
                </c:pt>
                <c:pt idx="138">
                  <c:v>6.9</c:v>
                </c:pt>
                <c:pt idx="139">
                  <c:v>6.95</c:v>
                </c:pt>
                <c:pt idx="140">
                  <c:v>7</c:v>
                </c:pt>
                <c:pt idx="141">
                  <c:v>7.0500000000000007</c:v>
                </c:pt>
                <c:pt idx="142">
                  <c:v>7.1000000000000005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7.3000000000000007</c:v>
                </c:pt>
                <c:pt idx="147">
                  <c:v>7.3500000000000005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7.5500000000000007</c:v>
                </c:pt>
                <c:pt idx="152">
                  <c:v>7.6000000000000005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7.8000000000000007</c:v>
                </c:pt>
                <c:pt idx="157">
                  <c:v>7.8500000000000005</c:v>
                </c:pt>
                <c:pt idx="158">
                  <c:v>7.9</c:v>
                </c:pt>
                <c:pt idx="159">
                  <c:v>7.95</c:v>
                </c:pt>
                <c:pt idx="160">
                  <c:v>8</c:v>
                </c:pt>
                <c:pt idx="161">
                  <c:v>8.0500000000000007</c:v>
                </c:pt>
                <c:pt idx="162">
                  <c:v>8.1</c:v>
                </c:pt>
                <c:pt idx="163">
                  <c:v>8.15</c:v>
                </c:pt>
                <c:pt idx="164">
                  <c:v>8.2000000000000011</c:v>
                </c:pt>
                <c:pt idx="165">
                  <c:v>8.25</c:v>
                </c:pt>
                <c:pt idx="166">
                  <c:v>8.3000000000000007</c:v>
                </c:pt>
                <c:pt idx="167">
                  <c:v>8.35</c:v>
                </c:pt>
                <c:pt idx="168">
                  <c:v>8.4</c:v>
                </c:pt>
                <c:pt idx="169">
                  <c:v>8.4500000000000011</c:v>
                </c:pt>
                <c:pt idx="170">
                  <c:v>8.5</c:v>
                </c:pt>
                <c:pt idx="171">
                  <c:v>8.5500000000000007</c:v>
                </c:pt>
                <c:pt idx="172">
                  <c:v>8.6</c:v>
                </c:pt>
                <c:pt idx="173">
                  <c:v>8.65</c:v>
                </c:pt>
                <c:pt idx="174">
                  <c:v>8.7000000000000011</c:v>
                </c:pt>
                <c:pt idx="175">
                  <c:v>8.75</c:v>
                </c:pt>
                <c:pt idx="176">
                  <c:v>8.8000000000000007</c:v>
                </c:pt>
                <c:pt idx="177">
                  <c:v>8.85</c:v>
                </c:pt>
                <c:pt idx="178">
                  <c:v>8.9</c:v>
                </c:pt>
                <c:pt idx="179">
                  <c:v>8.9500000000000011</c:v>
                </c:pt>
                <c:pt idx="180">
                  <c:v>9</c:v>
                </c:pt>
                <c:pt idx="181">
                  <c:v>9.0500000000000007</c:v>
                </c:pt>
                <c:pt idx="182">
                  <c:v>9.1</c:v>
                </c:pt>
                <c:pt idx="183">
                  <c:v>9.15</c:v>
                </c:pt>
                <c:pt idx="184">
                  <c:v>9.2000000000000011</c:v>
                </c:pt>
                <c:pt idx="185">
                  <c:v>9.25</c:v>
                </c:pt>
                <c:pt idx="186">
                  <c:v>9.3000000000000007</c:v>
                </c:pt>
                <c:pt idx="187">
                  <c:v>9.35</c:v>
                </c:pt>
                <c:pt idx="188">
                  <c:v>9.4</c:v>
                </c:pt>
                <c:pt idx="189">
                  <c:v>9.4500000000000011</c:v>
                </c:pt>
                <c:pt idx="190">
                  <c:v>9.5</c:v>
                </c:pt>
                <c:pt idx="191">
                  <c:v>9.5500000000000007</c:v>
                </c:pt>
                <c:pt idx="192">
                  <c:v>9.6000000000000014</c:v>
                </c:pt>
                <c:pt idx="193">
                  <c:v>9.65</c:v>
                </c:pt>
                <c:pt idx="194">
                  <c:v>9.7000000000000011</c:v>
                </c:pt>
                <c:pt idx="195">
                  <c:v>9.75</c:v>
                </c:pt>
                <c:pt idx="196">
                  <c:v>9.8000000000000007</c:v>
                </c:pt>
                <c:pt idx="197">
                  <c:v>9.8500000000000014</c:v>
                </c:pt>
                <c:pt idx="198">
                  <c:v>9.9</c:v>
                </c:pt>
                <c:pt idx="199">
                  <c:v>9.9500000000000011</c:v>
                </c:pt>
                <c:pt idx="200">
                  <c:v>10</c:v>
                </c:pt>
                <c:pt idx="201">
                  <c:v>10.050000000000001</c:v>
                </c:pt>
                <c:pt idx="202">
                  <c:v>10.100000000000001</c:v>
                </c:pt>
                <c:pt idx="203">
                  <c:v>10.15</c:v>
                </c:pt>
                <c:pt idx="204">
                  <c:v>10.200000000000001</c:v>
                </c:pt>
                <c:pt idx="205">
                  <c:v>10.25</c:v>
                </c:pt>
                <c:pt idx="206">
                  <c:v>10.3</c:v>
                </c:pt>
                <c:pt idx="207">
                  <c:v>10.350000000000001</c:v>
                </c:pt>
                <c:pt idx="208">
                  <c:v>10.4</c:v>
                </c:pt>
                <c:pt idx="209">
                  <c:v>10.450000000000001</c:v>
                </c:pt>
                <c:pt idx="210">
                  <c:v>10.5</c:v>
                </c:pt>
                <c:pt idx="211">
                  <c:v>10.55</c:v>
                </c:pt>
                <c:pt idx="212">
                  <c:v>10.600000000000001</c:v>
                </c:pt>
                <c:pt idx="213">
                  <c:v>10.65</c:v>
                </c:pt>
                <c:pt idx="214">
                  <c:v>10.700000000000001</c:v>
                </c:pt>
                <c:pt idx="215">
                  <c:v>10.75</c:v>
                </c:pt>
                <c:pt idx="216">
                  <c:v>10.8</c:v>
                </c:pt>
                <c:pt idx="217">
                  <c:v>10.850000000000001</c:v>
                </c:pt>
                <c:pt idx="218">
                  <c:v>10.9</c:v>
                </c:pt>
                <c:pt idx="219">
                  <c:v>10.950000000000001</c:v>
                </c:pt>
                <c:pt idx="220">
                  <c:v>11</c:v>
                </c:pt>
                <c:pt idx="221">
                  <c:v>11.05</c:v>
                </c:pt>
                <c:pt idx="222">
                  <c:v>11.100000000000001</c:v>
                </c:pt>
                <c:pt idx="223">
                  <c:v>11.15</c:v>
                </c:pt>
                <c:pt idx="224">
                  <c:v>11.200000000000001</c:v>
                </c:pt>
                <c:pt idx="225">
                  <c:v>11.25</c:v>
                </c:pt>
                <c:pt idx="226">
                  <c:v>11.3</c:v>
                </c:pt>
                <c:pt idx="227">
                  <c:v>11.350000000000001</c:v>
                </c:pt>
                <c:pt idx="228">
                  <c:v>11.4</c:v>
                </c:pt>
                <c:pt idx="229">
                  <c:v>11.450000000000001</c:v>
                </c:pt>
                <c:pt idx="230">
                  <c:v>11.5</c:v>
                </c:pt>
                <c:pt idx="231">
                  <c:v>11.55</c:v>
                </c:pt>
                <c:pt idx="232">
                  <c:v>11.600000000000001</c:v>
                </c:pt>
                <c:pt idx="233">
                  <c:v>11.65</c:v>
                </c:pt>
                <c:pt idx="234">
                  <c:v>11.700000000000001</c:v>
                </c:pt>
                <c:pt idx="235">
                  <c:v>11.75</c:v>
                </c:pt>
                <c:pt idx="236">
                  <c:v>11.8</c:v>
                </c:pt>
                <c:pt idx="237">
                  <c:v>11.850000000000001</c:v>
                </c:pt>
                <c:pt idx="238">
                  <c:v>11.9</c:v>
                </c:pt>
                <c:pt idx="239">
                  <c:v>11.950000000000001</c:v>
                </c:pt>
                <c:pt idx="240">
                  <c:v>12</c:v>
                </c:pt>
                <c:pt idx="241">
                  <c:v>12.05</c:v>
                </c:pt>
                <c:pt idx="242">
                  <c:v>12.100000000000001</c:v>
                </c:pt>
                <c:pt idx="243">
                  <c:v>12.15</c:v>
                </c:pt>
                <c:pt idx="244">
                  <c:v>12.200000000000001</c:v>
                </c:pt>
                <c:pt idx="245">
                  <c:v>12.25</c:v>
                </c:pt>
                <c:pt idx="246">
                  <c:v>12.3</c:v>
                </c:pt>
                <c:pt idx="247">
                  <c:v>12.350000000000001</c:v>
                </c:pt>
                <c:pt idx="248">
                  <c:v>12.4</c:v>
                </c:pt>
                <c:pt idx="249">
                  <c:v>12.450000000000001</c:v>
                </c:pt>
                <c:pt idx="250">
                  <c:v>12.5</c:v>
                </c:pt>
                <c:pt idx="251">
                  <c:v>12.55</c:v>
                </c:pt>
                <c:pt idx="252">
                  <c:v>12.600000000000001</c:v>
                </c:pt>
                <c:pt idx="253">
                  <c:v>12.65</c:v>
                </c:pt>
                <c:pt idx="254">
                  <c:v>12.700000000000001</c:v>
                </c:pt>
                <c:pt idx="255">
                  <c:v>12.75</c:v>
                </c:pt>
                <c:pt idx="256">
                  <c:v>12.8</c:v>
                </c:pt>
                <c:pt idx="257">
                  <c:v>12.850000000000001</c:v>
                </c:pt>
                <c:pt idx="258">
                  <c:v>12.9</c:v>
                </c:pt>
                <c:pt idx="259">
                  <c:v>12.950000000000001</c:v>
                </c:pt>
                <c:pt idx="260">
                  <c:v>13</c:v>
                </c:pt>
                <c:pt idx="261">
                  <c:v>13.05</c:v>
                </c:pt>
                <c:pt idx="262">
                  <c:v>13.100000000000001</c:v>
                </c:pt>
                <c:pt idx="263">
                  <c:v>13.15</c:v>
                </c:pt>
                <c:pt idx="264">
                  <c:v>13.200000000000001</c:v>
                </c:pt>
                <c:pt idx="265">
                  <c:v>13.25</c:v>
                </c:pt>
                <c:pt idx="266">
                  <c:v>13.3</c:v>
                </c:pt>
                <c:pt idx="267">
                  <c:v>13.350000000000001</c:v>
                </c:pt>
                <c:pt idx="268">
                  <c:v>13.4</c:v>
                </c:pt>
                <c:pt idx="269">
                  <c:v>13.450000000000001</c:v>
                </c:pt>
                <c:pt idx="270">
                  <c:v>13.5</c:v>
                </c:pt>
                <c:pt idx="271">
                  <c:v>13.55</c:v>
                </c:pt>
                <c:pt idx="272">
                  <c:v>13.600000000000001</c:v>
                </c:pt>
                <c:pt idx="273">
                  <c:v>13.65</c:v>
                </c:pt>
                <c:pt idx="274">
                  <c:v>13.700000000000001</c:v>
                </c:pt>
                <c:pt idx="275">
                  <c:v>13.75</c:v>
                </c:pt>
                <c:pt idx="276">
                  <c:v>13.8</c:v>
                </c:pt>
                <c:pt idx="277">
                  <c:v>13.850000000000001</c:v>
                </c:pt>
                <c:pt idx="278">
                  <c:v>13.9</c:v>
                </c:pt>
                <c:pt idx="279">
                  <c:v>13.950000000000001</c:v>
                </c:pt>
                <c:pt idx="280">
                  <c:v>14</c:v>
                </c:pt>
                <c:pt idx="281">
                  <c:v>14.05</c:v>
                </c:pt>
                <c:pt idx="282">
                  <c:v>14.100000000000001</c:v>
                </c:pt>
                <c:pt idx="283">
                  <c:v>14.15</c:v>
                </c:pt>
                <c:pt idx="284">
                  <c:v>14.200000000000001</c:v>
                </c:pt>
                <c:pt idx="285">
                  <c:v>14.25</c:v>
                </c:pt>
                <c:pt idx="286">
                  <c:v>14.3</c:v>
                </c:pt>
                <c:pt idx="287">
                  <c:v>14.350000000000001</c:v>
                </c:pt>
                <c:pt idx="288">
                  <c:v>14.4</c:v>
                </c:pt>
                <c:pt idx="289">
                  <c:v>14.450000000000001</c:v>
                </c:pt>
                <c:pt idx="290">
                  <c:v>14.5</c:v>
                </c:pt>
                <c:pt idx="291">
                  <c:v>14.55</c:v>
                </c:pt>
                <c:pt idx="292">
                  <c:v>14.600000000000001</c:v>
                </c:pt>
                <c:pt idx="293">
                  <c:v>14.65</c:v>
                </c:pt>
                <c:pt idx="294">
                  <c:v>14.700000000000001</c:v>
                </c:pt>
                <c:pt idx="295">
                  <c:v>14.75</c:v>
                </c:pt>
                <c:pt idx="296">
                  <c:v>14.8</c:v>
                </c:pt>
                <c:pt idx="297">
                  <c:v>14.850000000000001</c:v>
                </c:pt>
                <c:pt idx="298">
                  <c:v>14.9</c:v>
                </c:pt>
                <c:pt idx="299">
                  <c:v>14.950000000000001</c:v>
                </c:pt>
                <c:pt idx="300">
                  <c:v>15</c:v>
                </c:pt>
                <c:pt idx="301">
                  <c:v>15.05</c:v>
                </c:pt>
                <c:pt idx="302">
                  <c:v>15.100000000000001</c:v>
                </c:pt>
                <c:pt idx="303">
                  <c:v>15.15</c:v>
                </c:pt>
                <c:pt idx="304">
                  <c:v>15.200000000000001</c:v>
                </c:pt>
                <c:pt idx="305">
                  <c:v>15.25</c:v>
                </c:pt>
                <c:pt idx="306">
                  <c:v>15.3</c:v>
                </c:pt>
                <c:pt idx="307">
                  <c:v>15.350000000000001</c:v>
                </c:pt>
                <c:pt idx="308">
                  <c:v>15.4</c:v>
                </c:pt>
                <c:pt idx="309">
                  <c:v>15.450000000000001</c:v>
                </c:pt>
                <c:pt idx="310">
                  <c:v>15.5</c:v>
                </c:pt>
                <c:pt idx="311">
                  <c:v>15.55</c:v>
                </c:pt>
                <c:pt idx="312">
                  <c:v>15.600000000000001</c:v>
                </c:pt>
                <c:pt idx="313">
                  <c:v>15.65</c:v>
                </c:pt>
                <c:pt idx="314">
                  <c:v>15.700000000000001</c:v>
                </c:pt>
                <c:pt idx="315">
                  <c:v>15.75</c:v>
                </c:pt>
                <c:pt idx="316">
                  <c:v>15.8</c:v>
                </c:pt>
                <c:pt idx="317">
                  <c:v>15.850000000000001</c:v>
                </c:pt>
                <c:pt idx="318">
                  <c:v>15.9</c:v>
                </c:pt>
                <c:pt idx="319">
                  <c:v>15.950000000000001</c:v>
                </c:pt>
                <c:pt idx="320">
                  <c:v>16</c:v>
                </c:pt>
                <c:pt idx="321">
                  <c:v>16.05</c:v>
                </c:pt>
                <c:pt idx="322">
                  <c:v>16.100000000000001</c:v>
                </c:pt>
                <c:pt idx="323">
                  <c:v>16.150000000000002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16.350000000000001</c:v>
                </c:pt>
                <c:pt idx="328">
                  <c:v>16.400000000000002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16.600000000000001</c:v>
                </c:pt>
                <c:pt idx="333">
                  <c:v>16.650000000000002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16.850000000000001</c:v>
                </c:pt>
                <c:pt idx="338">
                  <c:v>16.900000000000002</c:v>
                </c:pt>
                <c:pt idx="339">
                  <c:v>16.95</c:v>
                </c:pt>
                <c:pt idx="340">
                  <c:v>17</c:v>
                </c:pt>
                <c:pt idx="341">
                  <c:v>17.05</c:v>
                </c:pt>
                <c:pt idx="342">
                  <c:v>17.100000000000001</c:v>
                </c:pt>
                <c:pt idx="343">
                  <c:v>17.150000000000002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17.350000000000001</c:v>
                </c:pt>
                <c:pt idx="348">
                  <c:v>17.400000000000002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17.600000000000001</c:v>
                </c:pt>
                <c:pt idx="353">
                  <c:v>17.650000000000002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17.850000000000001</c:v>
                </c:pt>
                <c:pt idx="358">
                  <c:v>17.900000000000002</c:v>
                </c:pt>
                <c:pt idx="359">
                  <c:v>17.95</c:v>
                </c:pt>
                <c:pt idx="360">
                  <c:v>18</c:v>
                </c:pt>
                <c:pt idx="361">
                  <c:v>18.05</c:v>
                </c:pt>
                <c:pt idx="362">
                  <c:v>18.100000000000001</c:v>
                </c:pt>
                <c:pt idx="363">
                  <c:v>18.150000000000002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18.350000000000001</c:v>
                </c:pt>
                <c:pt idx="368">
                  <c:v>18.400000000000002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18.600000000000001</c:v>
                </c:pt>
                <c:pt idx="373">
                  <c:v>18.650000000000002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18.850000000000001</c:v>
                </c:pt>
                <c:pt idx="378">
                  <c:v>18.900000000000002</c:v>
                </c:pt>
                <c:pt idx="379">
                  <c:v>18.95</c:v>
                </c:pt>
                <c:pt idx="380">
                  <c:v>19</c:v>
                </c:pt>
                <c:pt idx="381">
                  <c:v>19.05</c:v>
                </c:pt>
                <c:pt idx="382">
                  <c:v>19.100000000000001</c:v>
                </c:pt>
                <c:pt idx="383">
                  <c:v>19.150000000000002</c:v>
                </c:pt>
                <c:pt idx="384">
                  <c:v>19.200000000000003</c:v>
                </c:pt>
                <c:pt idx="385">
                  <c:v>19.25</c:v>
                </c:pt>
                <c:pt idx="386">
                  <c:v>19.3</c:v>
                </c:pt>
                <c:pt idx="387">
                  <c:v>19.350000000000001</c:v>
                </c:pt>
                <c:pt idx="388">
                  <c:v>19.400000000000002</c:v>
                </c:pt>
                <c:pt idx="389">
                  <c:v>19.450000000000003</c:v>
                </c:pt>
                <c:pt idx="390">
                  <c:v>19.5</c:v>
                </c:pt>
                <c:pt idx="391">
                  <c:v>19.55</c:v>
                </c:pt>
                <c:pt idx="392">
                  <c:v>19.600000000000001</c:v>
                </c:pt>
                <c:pt idx="393">
                  <c:v>19.650000000000002</c:v>
                </c:pt>
                <c:pt idx="394">
                  <c:v>19.700000000000003</c:v>
                </c:pt>
                <c:pt idx="395">
                  <c:v>19.75</c:v>
                </c:pt>
                <c:pt idx="396">
                  <c:v>19.8</c:v>
                </c:pt>
                <c:pt idx="397">
                  <c:v>19.850000000000001</c:v>
                </c:pt>
                <c:pt idx="398">
                  <c:v>19.900000000000002</c:v>
                </c:pt>
                <c:pt idx="399">
                  <c:v>19.950000000000003</c:v>
                </c:pt>
                <c:pt idx="400">
                  <c:v>20</c:v>
                </c:pt>
                <c:pt idx="401">
                  <c:v>20.05</c:v>
                </c:pt>
                <c:pt idx="402">
                  <c:v>20.100000000000001</c:v>
                </c:pt>
                <c:pt idx="403">
                  <c:v>20.150000000000002</c:v>
                </c:pt>
                <c:pt idx="404">
                  <c:v>20.200000000000003</c:v>
                </c:pt>
                <c:pt idx="405">
                  <c:v>20.25</c:v>
                </c:pt>
                <c:pt idx="406">
                  <c:v>20.3</c:v>
                </c:pt>
                <c:pt idx="407">
                  <c:v>20.350000000000001</c:v>
                </c:pt>
                <c:pt idx="408">
                  <c:v>20.400000000000002</c:v>
                </c:pt>
                <c:pt idx="409">
                  <c:v>20.450000000000003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20.650000000000002</c:v>
                </c:pt>
                <c:pt idx="414">
                  <c:v>20.700000000000003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20.900000000000002</c:v>
                </c:pt>
                <c:pt idx="419">
                  <c:v>20.950000000000003</c:v>
                </c:pt>
                <c:pt idx="420">
                  <c:v>21</c:v>
                </c:pt>
                <c:pt idx="421">
                  <c:v>21.05</c:v>
                </c:pt>
                <c:pt idx="422">
                  <c:v>21.1</c:v>
                </c:pt>
                <c:pt idx="423">
                  <c:v>21.150000000000002</c:v>
                </c:pt>
                <c:pt idx="424">
                  <c:v>21.200000000000003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21.400000000000002</c:v>
                </c:pt>
                <c:pt idx="429">
                  <c:v>21.450000000000003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21.650000000000002</c:v>
                </c:pt>
                <c:pt idx="434">
                  <c:v>21.700000000000003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21.900000000000002</c:v>
                </c:pt>
                <c:pt idx="439">
                  <c:v>21.950000000000003</c:v>
                </c:pt>
                <c:pt idx="440">
                  <c:v>22</c:v>
                </c:pt>
                <c:pt idx="441">
                  <c:v>22.05</c:v>
                </c:pt>
                <c:pt idx="442">
                  <c:v>22.1</c:v>
                </c:pt>
                <c:pt idx="443">
                  <c:v>22.150000000000002</c:v>
                </c:pt>
                <c:pt idx="444">
                  <c:v>22.200000000000003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22.400000000000002</c:v>
                </c:pt>
                <c:pt idx="449">
                  <c:v>22.450000000000003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22.650000000000002</c:v>
                </c:pt>
                <c:pt idx="454">
                  <c:v>22.700000000000003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22.900000000000002</c:v>
                </c:pt>
                <c:pt idx="459">
                  <c:v>22.950000000000003</c:v>
                </c:pt>
                <c:pt idx="460">
                  <c:v>23</c:v>
                </c:pt>
                <c:pt idx="461">
                  <c:v>23.05</c:v>
                </c:pt>
                <c:pt idx="462">
                  <c:v>23.1</c:v>
                </c:pt>
                <c:pt idx="463">
                  <c:v>23.150000000000002</c:v>
                </c:pt>
                <c:pt idx="464">
                  <c:v>23.200000000000003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23.400000000000002</c:v>
                </c:pt>
                <c:pt idx="469">
                  <c:v>23.450000000000003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23.650000000000002</c:v>
                </c:pt>
                <c:pt idx="474">
                  <c:v>23.700000000000003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23.900000000000002</c:v>
                </c:pt>
                <c:pt idx="479">
                  <c:v>23.950000000000003</c:v>
                </c:pt>
                <c:pt idx="480">
                  <c:v>24</c:v>
                </c:pt>
                <c:pt idx="481">
                  <c:v>24.05</c:v>
                </c:pt>
                <c:pt idx="482">
                  <c:v>24.1</c:v>
                </c:pt>
                <c:pt idx="483">
                  <c:v>24.150000000000002</c:v>
                </c:pt>
                <c:pt idx="484">
                  <c:v>24.200000000000003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24.400000000000002</c:v>
                </c:pt>
                <c:pt idx="489">
                  <c:v>24.450000000000003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24.650000000000002</c:v>
                </c:pt>
                <c:pt idx="494">
                  <c:v>24.700000000000003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24.900000000000002</c:v>
                </c:pt>
                <c:pt idx="499">
                  <c:v>24.950000000000003</c:v>
                </c:pt>
                <c:pt idx="500">
                  <c:v>25</c:v>
                </c:pt>
                <c:pt idx="501">
                  <c:v>25.05</c:v>
                </c:pt>
                <c:pt idx="502">
                  <c:v>25.1</c:v>
                </c:pt>
                <c:pt idx="503">
                  <c:v>25.150000000000002</c:v>
                </c:pt>
                <c:pt idx="504">
                  <c:v>25.200000000000003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25.400000000000002</c:v>
                </c:pt>
                <c:pt idx="509">
                  <c:v>25.450000000000003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25.650000000000002</c:v>
                </c:pt>
                <c:pt idx="514">
                  <c:v>25.700000000000003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25.900000000000002</c:v>
                </c:pt>
                <c:pt idx="519">
                  <c:v>25.950000000000003</c:v>
                </c:pt>
                <c:pt idx="520">
                  <c:v>26</c:v>
                </c:pt>
                <c:pt idx="521">
                  <c:v>26.05</c:v>
                </c:pt>
                <c:pt idx="522">
                  <c:v>26.1</c:v>
                </c:pt>
                <c:pt idx="523">
                  <c:v>26.150000000000002</c:v>
                </c:pt>
                <c:pt idx="524">
                  <c:v>26.200000000000003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26.400000000000002</c:v>
                </c:pt>
                <c:pt idx="529">
                  <c:v>26.450000000000003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26.650000000000002</c:v>
                </c:pt>
                <c:pt idx="534">
                  <c:v>26.700000000000003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26.900000000000002</c:v>
                </c:pt>
                <c:pt idx="539">
                  <c:v>26.950000000000003</c:v>
                </c:pt>
                <c:pt idx="540">
                  <c:v>27</c:v>
                </c:pt>
                <c:pt idx="541">
                  <c:v>27.05</c:v>
                </c:pt>
                <c:pt idx="542">
                  <c:v>27.1</c:v>
                </c:pt>
                <c:pt idx="543">
                  <c:v>27.150000000000002</c:v>
                </c:pt>
                <c:pt idx="544">
                  <c:v>27.200000000000003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27.400000000000002</c:v>
                </c:pt>
                <c:pt idx="549">
                  <c:v>27.450000000000003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27.650000000000002</c:v>
                </c:pt>
                <c:pt idx="554">
                  <c:v>27.700000000000003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27.900000000000002</c:v>
                </c:pt>
                <c:pt idx="559">
                  <c:v>27.950000000000003</c:v>
                </c:pt>
                <c:pt idx="560">
                  <c:v>28</c:v>
                </c:pt>
                <c:pt idx="561">
                  <c:v>28.05</c:v>
                </c:pt>
                <c:pt idx="562">
                  <c:v>28.1</c:v>
                </c:pt>
                <c:pt idx="563">
                  <c:v>28.150000000000002</c:v>
                </c:pt>
                <c:pt idx="564">
                  <c:v>28.200000000000003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28.400000000000002</c:v>
                </c:pt>
                <c:pt idx="569">
                  <c:v>28.450000000000003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28.650000000000002</c:v>
                </c:pt>
                <c:pt idx="574">
                  <c:v>28.700000000000003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28.900000000000002</c:v>
                </c:pt>
                <c:pt idx="579">
                  <c:v>28.950000000000003</c:v>
                </c:pt>
                <c:pt idx="580">
                  <c:v>29</c:v>
                </c:pt>
                <c:pt idx="581">
                  <c:v>29.05</c:v>
                </c:pt>
                <c:pt idx="582">
                  <c:v>29.1</c:v>
                </c:pt>
                <c:pt idx="583">
                  <c:v>29.150000000000002</c:v>
                </c:pt>
                <c:pt idx="584">
                  <c:v>29.200000000000003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29.400000000000002</c:v>
                </c:pt>
                <c:pt idx="589">
                  <c:v>29.450000000000003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29.650000000000002</c:v>
                </c:pt>
                <c:pt idx="594">
                  <c:v>29.700000000000003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29.900000000000002</c:v>
                </c:pt>
                <c:pt idx="599">
                  <c:v>29.950000000000003</c:v>
                </c:pt>
                <c:pt idx="600">
                  <c:v>30</c:v>
                </c:pt>
                <c:pt idx="601">
                  <c:v>30.05</c:v>
                </c:pt>
                <c:pt idx="602">
                  <c:v>30.1</c:v>
                </c:pt>
                <c:pt idx="603">
                  <c:v>30.150000000000002</c:v>
                </c:pt>
                <c:pt idx="604">
                  <c:v>30.200000000000003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30.400000000000002</c:v>
                </c:pt>
                <c:pt idx="609">
                  <c:v>30.450000000000003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30.650000000000002</c:v>
                </c:pt>
                <c:pt idx="614">
                  <c:v>30.700000000000003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30.900000000000002</c:v>
                </c:pt>
                <c:pt idx="619">
                  <c:v>30.950000000000003</c:v>
                </c:pt>
                <c:pt idx="620">
                  <c:v>31</c:v>
                </c:pt>
                <c:pt idx="621">
                  <c:v>31.05</c:v>
                </c:pt>
                <c:pt idx="622">
                  <c:v>31.1</c:v>
                </c:pt>
                <c:pt idx="623">
                  <c:v>31.150000000000002</c:v>
                </c:pt>
                <c:pt idx="624">
                  <c:v>31.200000000000003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31.400000000000002</c:v>
                </c:pt>
                <c:pt idx="629">
                  <c:v>31.450000000000003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31.650000000000002</c:v>
                </c:pt>
                <c:pt idx="634">
                  <c:v>31.700000000000003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31.900000000000002</c:v>
                </c:pt>
                <c:pt idx="639">
                  <c:v>31.950000000000003</c:v>
                </c:pt>
                <c:pt idx="640">
                  <c:v>32</c:v>
                </c:pt>
                <c:pt idx="641">
                  <c:v>32.050000000000004</c:v>
                </c:pt>
                <c:pt idx="642">
                  <c:v>32.1</c:v>
                </c:pt>
                <c:pt idx="643">
                  <c:v>32.15</c:v>
                </c:pt>
                <c:pt idx="644">
                  <c:v>32.200000000000003</c:v>
                </c:pt>
                <c:pt idx="645">
                  <c:v>32.25</c:v>
                </c:pt>
                <c:pt idx="646">
                  <c:v>32.300000000000004</c:v>
                </c:pt>
                <c:pt idx="647">
                  <c:v>32.35</c:v>
                </c:pt>
                <c:pt idx="648">
                  <c:v>32.4</c:v>
                </c:pt>
                <c:pt idx="649">
                  <c:v>32.450000000000003</c:v>
                </c:pt>
                <c:pt idx="650">
                  <c:v>32.5</c:v>
                </c:pt>
                <c:pt idx="651">
                  <c:v>32.550000000000004</c:v>
                </c:pt>
                <c:pt idx="652">
                  <c:v>32.6</c:v>
                </c:pt>
                <c:pt idx="653">
                  <c:v>32.65</c:v>
                </c:pt>
                <c:pt idx="654">
                  <c:v>32.700000000000003</c:v>
                </c:pt>
                <c:pt idx="655">
                  <c:v>32.75</c:v>
                </c:pt>
                <c:pt idx="656">
                  <c:v>32.800000000000004</c:v>
                </c:pt>
                <c:pt idx="657">
                  <c:v>32.85</c:v>
                </c:pt>
                <c:pt idx="658">
                  <c:v>32.9</c:v>
                </c:pt>
                <c:pt idx="659">
                  <c:v>32.950000000000003</c:v>
                </c:pt>
                <c:pt idx="660">
                  <c:v>33</c:v>
                </c:pt>
                <c:pt idx="661">
                  <c:v>33.050000000000004</c:v>
                </c:pt>
                <c:pt idx="662">
                  <c:v>33.1</c:v>
                </c:pt>
                <c:pt idx="663">
                  <c:v>33.15</c:v>
                </c:pt>
                <c:pt idx="664">
                  <c:v>33.200000000000003</c:v>
                </c:pt>
                <c:pt idx="665">
                  <c:v>33.25</c:v>
                </c:pt>
                <c:pt idx="666">
                  <c:v>33.300000000000004</c:v>
                </c:pt>
                <c:pt idx="667">
                  <c:v>33.35</c:v>
                </c:pt>
                <c:pt idx="668">
                  <c:v>33.4</c:v>
                </c:pt>
                <c:pt idx="669">
                  <c:v>33.450000000000003</c:v>
                </c:pt>
                <c:pt idx="670">
                  <c:v>33.5</c:v>
                </c:pt>
                <c:pt idx="671">
                  <c:v>33.550000000000004</c:v>
                </c:pt>
                <c:pt idx="672">
                  <c:v>33.6</c:v>
                </c:pt>
                <c:pt idx="673">
                  <c:v>33.65</c:v>
                </c:pt>
                <c:pt idx="674">
                  <c:v>33.700000000000003</c:v>
                </c:pt>
                <c:pt idx="675">
                  <c:v>33.75</c:v>
                </c:pt>
                <c:pt idx="676">
                  <c:v>33.800000000000004</c:v>
                </c:pt>
                <c:pt idx="677">
                  <c:v>33.85</c:v>
                </c:pt>
                <c:pt idx="678">
                  <c:v>33.9</c:v>
                </c:pt>
                <c:pt idx="679">
                  <c:v>33.950000000000003</c:v>
                </c:pt>
                <c:pt idx="680">
                  <c:v>34</c:v>
                </c:pt>
                <c:pt idx="681">
                  <c:v>34.050000000000004</c:v>
                </c:pt>
                <c:pt idx="682">
                  <c:v>34.1</c:v>
                </c:pt>
                <c:pt idx="683">
                  <c:v>34.15</c:v>
                </c:pt>
                <c:pt idx="684">
                  <c:v>34.200000000000003</c:v>
                </c:pt>
                <c:pt idx="685">
                  <c:v>34.25</c:v>
                </c:pt>
                <c:pt idx="686">
                  <c:v>34.300000000000004</c:v>
                </c:pt>
                <c:pt idx="687">
                  <c:v>34.35</c:v>
                </c:pt>
                <c:pt idx="688">
                  <c:v>34.4</c:v>
                </c:pt>
                <c:pt idx="689">
                  <c:v>34.450000000000003</c:v>
                </c:pt>
                <c:pt idx="690">
                  <c:v>34.5</c:v>
                </c:pt>
                <c:pt idx="691">
                  <c:v>34.550000000000004</c:v>
                </c:pt>
                <c:pt idx="692">
                  <c:v>34.6</c:v>
                </c:pt>
                <c:pt idx="693">
                  <c:v>34.65</c:v>
                </c:pt>
                <c:pt idx="694">
                  <c:v>34.700000000000003</c:v>
                </c:pt>
                <c:pt idx="695">
                  <c:v>34.75</c:v>
                </c:pt>
                <c:pt idx="696">
                  <c:v>34.800000000000004</c:v>
                </c:pt>
                <c:pt idx="697">
                  <c:v>34.85</c:v>
                </c:pt>
                <c:pt idx="698">
                  <c:v>34.9</c:v>
                </c:pt>
                <c:pt idx="699">
                  <c:v>34.950000000000003</c:v>
                </c:pt>
                <c:pt idx="700">
                  <c:v>35</c:v>
                </c:pt>
                <c:pt idx="701">
                  <c:v>35.050000000000004</c:v>
                </c:pt>
                <c:pt idx="702">
                  <c:v>35.1</c:v>
                </c:pt>
                <c:pt idx="703">
                  <c:v>35.15</c:v>
                </c:pt>
                <c:pt idx="704">
                  <c:v>35.200000000000003</c:v>
                </c:pt>
                <c:pt idx="705">
                  <c:v>35.25</c:v>
                </c:pt>
                <c:pt idx="706">
                  <c:v>35.300000000000004</c:v>
                </c:pt>
                <c:pt idx="707">
                  <c:v>35.35</c:v>
                </c:pt>
                <c:pt idx="708">
                  <c:v>35.4</c:v>
                </c:pt>
                <c:pt idx="709">
                  <c:v>35.450000000000003</c:v>
                </c:pt>
                <c:pt idx="710">
                  <c:v>35.5</c:v>
                </c:pt>
                <c:pt idx="711">
                  <c:v>35.550000000000004</c:v>
                </c:pt>
                <c:pt idx="712">
                  <c:v>35.6</c:v>
                </c:pt>
                <c:pt idx="713">
                  <c:v>35.65</c:v>
                </c:pt>
                <c:pt idx="714">
                  <c:v>35.700000000000003</c:v>
                </c:pt>
                <c:pt idx="715">
                  <c:v>35.75</c:v>
                </c:pt>
                <c:pt idx="716">
                  <c:v>35.800000000000004</c:v>
                </c:pt>
                <c:pt idx="717">
                  <c:v>35.85</c:v>
                </c:pt>
                <c:pt idx="718">
                  <c:v>35.9</c:v>
                </c:pt>
                <c:pt idx="719">
                  <c:v>35.950000000000003</c:v>
                </c:pt>
                <c:pt idx="720">
                  <c:v>36</c:v>
                </c:pt>
                <c:pt idx="721">
                  <c:v>36.050000000000004</c:v>
                </c:pt>
                <c:pt idx="722">
                  <c:v>36.1</c:v>
                </c:pt>
                <c:pt idx="723">
                  <c:v>36.15</c:v>
                </c:pt>
                <c:pt idx="724">
                  <c:v>36.200000000000003</c:v>
                </c:pt>
                <c:pt idx="725">
                  <c:v>36.25</c:v>
                </c:pt>
                <c:pt idx="726">
                  <c:v>36.300000000000004</c:v>
                </c:pt>
                <c:pt idx="727">
                  <c:v>36.35</c:v>
                </c:pt>
                <c:pt idx="728">
                  <c:v>36.4</c:v>
                </c:pt>
                <c:pt idx="729">
                  <c:v>36.450000000000003</c:v>
                </c:pt>
                <c:pt idx="730">
                  <c:v>36.5</c:v>
                </c:pt>
                <c:pt idx="731">
                  <c:v>36.550000000000004</c:v>
                </c:pt>
                <c:pt idx="732">
                  <c:v>36.6</c:v>
                </c:pt>
                <c:pt idx="733">
                  <c:v>36.65</c:v>
                </c:pt>
                <c:pt idx="734">
                  <c:v>36.700000000000003</c:v>
                </c:pt>
                <c:pt idx="735">
                  <c:v>36.75</c:v>
                </c:pt>
                <c:pt idx="736">
                  <c:v>36.800000000000004</c:v>
                </c:pt>
                <c:pt idx="737">
                  <c:v>36.85</c:v>
                </c:pt>
                <c:pt idx="738">
                  <c:v>36.9</c:v>
                </c:pt>
                <c:pt idx="739">
                  <c:v>36.950000000000003</c:v>
                </c:pt>
                <c:pt idx="740">
                  <c:v>37</c:v>
                </c:pt>
                <c:pt idx="741">
                  <c:v>37.050000000000004</c:v>
                </c:pt>
                <c:pt idx="742">
                  <c:v>37.1</c:v>
                </c:pt>
                <c:pt idx="743">
                  <c:v>37.15</c:v>
                </c:pt>
                <c:pt idx="744">
                  <c:v>37.200000000000003</c:v>
                </c:pt>
                <c:pt idx="745">
                  <c:v>37.25</c:v>
                </c:pt>
                <c:pt idx="746">
                  <c:v>37.300000000000004</c:v>
                </c:pt>
                <c:pt idx="747">
                  <c:v>37.35</c:v>
                </c:pt>
                <c:pt idx="748">
                  <c:v>37.4</c:v>
                </c:pt>
                <c:pt idx="749">
                  <c:v>37.450000000000003</c:v>
                </c:pt>
                <c:pt idx="750">
                  <c:v>37.5</c:v>
                </c:pt>
                <c:pt idx="751">
                  <c:v>37.550000000000004</c:v>
                </c:pt>
                <c:pt idx="752">
                  <c:v>37.6</c:v>
                </c:pt>
                <c:pt idx="753">
                  <c:v>37.65</c:v>
                </c:pt>
                <c:pt idx="754">
                  <c:v>37.700000000000003</c:v>
                </c:pt>
                <c:pt idx="755">
                  <c:v>37.75</c:v>
                </c:pt>
                <c:pt idx="756">
                  <c:v>37.800000000000004</c:v>
                </c:pt>
                <c:pt idx="757">
                  <c:v>37.85</c:v>
                </c:pt>
                <c:pt idx="758">
                  <c:v>37.9</c:v>
                </c:pt>
                <c:pt idx="759">
                  <c:v>37.950000000000003</c:v>
                </c:pt>
                <c:pt idx="760">
                  <c:v>38</c:v>
                </c:pt>
                <c:pt idx="761">
                  <c:v>38.050000000000004</c:v>
                </c:pt>
                <c:pt idx="762">
                  <c:v>38.1</c:v>
                </c:pt>
                <c:pt idx="763">
                  <c:v>38.15</c:v>
                </c:pt>
                <c:pt idx="764">
                  <c:v>38.200000000000003</c:v>
                </c:pt>
                <c:pt idx="765">
                  <c:v>38.25</c:v>
                </c:pt>
                <c:pt idx="766">
                  <c:v>38.300000000000004</c:v>
                </c:pt>
                <c:pt idx="767">
                  <c:v>38.35</c:v>
                </c:pt>
                <c:pt idx="768">
                  <c:v>38.400000000000006</c:v>
                </c:pt>
                <c:pt idx="769">
                  <c:v>38.450000000000003</c:v>
                </c:pt>
                <c:pt idx="770">
                  <c:v>38.5</c:v>
                </c:pt>
                <c:pt idx="771">
                  <c:v>38.550000000000004</c:v>
                </c:pt>
                <c:pt idx="772">
                  <c:v>38.6</c:v>
                </c:pt>
                <c:pt idx="773">
                  <c:v>38.650000000000006</c:v>
                </c:pt>
                <c:pt idx="774">
                  <c:v>38.700000000000003</c:v>
                </c:pt>
                <c:pt idx="775">
                  <c:v>38.75</c:v>
                </c:pt>
                <c:pt idx="776">
                  <c:v>38.800000000000004</c:v>
                </c:pt>
                <c:pt idx="777">
                  <c:v>38.85</c:v>
                </c:pt>
                <c:pt idx="778">
                  <c:v>38.900000000000006</c:v>
                </c:pt>
                <c:pt idx="779">
                  <c:v>38.950000000000003</c:v>
                </c:pt>
                <c:pt idx="780">
                  <c:v>39</c:v>
                </c:pt>
                <c:pt idx="781">
                  <c:v>39.050000000000004</c:v>
                </c:pt>
                <c:pt idx="782">
                  <c:v>39.1</c:v>
                </c:pt>
                <c:pt idx="783">
                  <c:v>39.150000000000006</c:v>
                </c:pt>
                <c:pt idx="784">
                  <c:v>39.200000000000003</c:v>
                </c:pt>
                <c:pt idx="785">
                  <c:v>39.25</c:v>
                </c:pt>
                <c:pt idx="786">
                  <c:v>39.300000000000004</c:v>
                </c:pt>
                <c:pt idx="787">
                  <c:v>39.35</c:v>
                </c:pt>
                <c:pt idx="788">
                  <c:v>39.400000000000006</c:v>
                </c:pt>
                <c:pt idx="789">
                  <c:v>39.450000000000003</c:v>
                </c:pt>
                <c:pt idx="790">
                  <c:v>39.5</c:v>
                </c:pt>
                <c:pt idx="791">
                  <c:v>39.550000000000004</c:v>
                </c:pt>
                <c:pt idx="792">
                  <c:v>39.6</c:v>
                </c:pt>
                <c:pt idx="793">
                  <c:v>39.650000000000006</c:v>
                </c:pt>
                <c:pt idx="794">
                  <c:v>39.700000000000003</c:v>
                </c:pt>
                <c:pt idx="795">
                  <c:v>39.75</c:v>
                </c:pt>
                <c:pt idx="796">
                  <c:v>39.800000000000004</c:v>
                </c:pt>
                <c:pt idx="797">
                  <c:v>39.85</c:v>
                </c:pt>
                <c:pt idx="798">
                  <c:v>39.900000000000006</c:v>
                </c:pt>
                <c:pt idx="799">
                  <c:v>39.950000000000003</c:v>
                </c:pt>
                <c:pt idx="800">
                  <c:v>40</c:v>
                </c:pt>
                <c:pt idx="801">
                  <c:v>40.050000000000004</c:v>
                </c:pt>
                <c:pt idx="802">
                  <c:v>40.1</c:v>
                </c:pt>
                <c:pt idx="803">
                  <c:v>40.150000000000006</c:v>
                </c:pt>
                <c:pt idx="804">
                  <c:v>40.200000000000003</c:v>
                </c:pt>
                <c:pt idx="805">
                  <c:v>40.25</c:v>
                </c:pt>
                <c:pt idx="806">
                  <c:v>40.300000000000004</c:v>
                </c:pt>
                <c:pt idx="807">
                  <c:v>40.35</c:v>
                </c:pt>
                <c:pt idx="808">
                  <c:v>40.400000000000006</c:v>
                </c:pt>
                <c:pt idx="809">
                  <c:v>40.450000000000003</c:v>
                </c:pt>
                <c:pt idx="810">
                  <c:v>40.5</c:v>
                </c:pt>
                <c:pt idx="811">
                  <c:v>40.550000000000004</c:v>
                </c:pt>
                <c:pt idx="812">
                  <c:v>40.6</c:v>
                </c:pt>
                <c:pt idx="813">
                  <c:v>40.650000000000006</c:v>
                </c:pt>
                <c:pt idx="814">
                  <c:v>40.700000000000003</c:v>
                </c:pt>
                <c:pt idx="815">
                  <c:v>40.75</c:v>
                </c:pt>
                <c:pt idx="816">
                  <c:v>40.800000000000004</c:v>
                </c:pt>
                <c:pt idx="817">
                  <c:v>40.85</c:v>
                </c:pt>
                <c:pt idx="818">
                  <c:v>40.900000000000006</c:v>
                </c:pt>
                <c:pt idx="819">
                  <c:v>40.950000000000003</c:v>
                </c:pt>
                <c:pt idx="820">
                  <c:v>41</c:v>
                </c:pt>
                <c:pt idx="821">
                  <c:v>41.050000000000004</c:v>
                </c:pt>
                <c:pt idx="822">
                  <c:v>41.1</c:v>
                </c:pt>
                <c:pt idx="823">
                  <c:v>41.150000000000006</c:v>
                </c:pt>
                <c:pt idx="824">
                  <c:v>41.2</c:v>
                </c:pt>
                <c:pt idx="825">
                  <c:v>41.25</c:v>
                </c:pt>
                <c:pt idx="826">
                  <c:v>41.300000000000004</c:v>
                </c:pt>
                <c:pt idx="827">
                  <c:v>41.35</c:v>
                </c:pt>
                <c:pt idx="828">
                  <c:v>41.400000000000006</c:v>
                </c:pt>
                <c:pt idx="829">
                  <c:v>41.45</c:v>
                </c:pt>
                <c:pt idx="830">
                  <c:v>41.5</c:v>
                </c:pt>
                <c:pt idx="831">
                  <c:v>41.550000000000004</c:v>
                </c:pt>
                <c:pt idx="832">
                  <c:v>41.6</c:v>
                </c:pt>
                <c:pt idx="833">
                  <c:v>41.650000000000006</c:v>
                </c:pt>
                <c:pt idx="834">
                  <c:v>41.7</c:v>
                </c:pt>
                <c:pt idx="835">
                  <c:v>41.75</c:v>
                </c:pt>
                <c:pt idx="836">
                  <c:v>41.800000000000004</c:v>
                </c:pt>
                <c:pt idx="837">
                  <c:v>41.85</c:v>
                </c:pt>
                <c:pt idx="838">
                  <c:v>41.900000000000006</c:v>
                </c:pt>
                <c:pt idx="839">
                  <c:v>41.95</c:v>
                </c:pt>
                <c:pt idx="840">
                  <c:v>42</c:v>
                </c:pt>
                <c:pt idx="841">
                  <c:v>42.050000000000004</c:v>
                </c:pt>
                <c:pt idx="842">
                  <c:v>42.1</c:v>
                </c:pt>
                <c:pt idx="843">
                  <c:v>42.150000000000006</c:v>
                </c:pt>
                <c:pt idx="844">
                  <c:v>42.2</c:v>
                </c:pt>
                <c:pt idx="845">
                  <c:v>42.25</c:v>
                </c:pt>
                <c:pt idx="846">
                  <c:v>42.300000000000004</c:v>
                </c:pt>
                <c:pt idx="847">
                  <c:v>42.35</c:v>
                </c:pt>
                <c:pt idx="848">
                  <c:v>42.400000000000006</c:v>
                </c:pt>
                <c:pt idx="849">
                  <c:v>42.45</c:v>
                </c:pt>
                <c:pt idx="850">
                  <c:v>42.5</c:v>
                </c:pt>
                <c:pt idx="851">
                  <c:v>42.550000000000004</c:v>
                </c:pt>
                <c:pt idx="852">
                  <c:v>42.6</c:v>
                </c:pt>
                <c:pt idx="853">
                  <c:v>42.650000000000006</c:v>
                </c:pt>
                <c:pt idx="854">
                  <c:v>42.7</c:v>
                </c:pt>
                <c:pt idx="855">
                  <c:v>42.75</c:v>
                </c:pt>
                <c:pt idx="856">
                  <c:v>42.800000000000004</c:v>
                </c:pt>
                <c:pt idx="857">
                  <c:v>42.85</c:v>
                </c:pt>
                <c:pt idx="858">
                  <c:v>42.900000000000006</c:v>
                </c:pt>
                <c:pt idx="859">
                  <c:v>42.95</c:v>
                </c:pt>
                <c:pt idx="860">
                  <c:v>43</c:v>
                </c:pt>
                <c:pt idx="861">
                  <c:v>43.050000000000004</c:v>
                </c:pt>
                <c:pt idx="862">
                  <c:v>43.1</c:v>
                </c:pt>
                <c:pt idx="863">
                  <c:v>43.150000000000006</c:v>
                </c:pt>
                <c:pt idx="864">
                  <c:v>43.2</c:v>
                </c:pt>
                <c:pt idx="865">
                  <c:v>43.25</c:v>
                </c:pt>
                <c:pt idx="866">
                  <c:v>43.300000000000004</c:v>
                </c:pt>
                <c:pt idx="867">
                  <c:v>43.35</c:v>
                </c:pt>
                <c:pt idx="868">
                  <c:v>43.400000000000006</c:v>
                </c:pt>
                <c:pt idx="869">
                  <c:v>43.45</c:v>
                </c:pt>
                <c:pt idx="870">
                  <c:v>43.5</c:v>
                </c:pt>
                <c:pt idx="871">
                  <c:v>43.550000000000004</c:v>
                </c:pt>
                <c:pt idx="872">
                  <c:v>43.6</c:v>
                </c:pt>
                <c:pt idx="873">
                  <c:v>43.650000000000006</c:v>
                </c:pt>
                <c:pt idx="874">
                  <c:v>43.7</c:v>
                </c:pt>
                <c:pt idx="875">
                  <c:v>43.75</c:v>
                </c:pt>
                <c:pt idx="876">
                  <c:v>43.800000000000004</c:v>
                </c:pt>
                <c:pt idx="877">
                  <c:v>43.85</c:v>
                </c:pt>
                <c:pt idx="878">
                  <c:v>43.900000000000006</c:v>
                </c:pt>
                <c:pt idx="879">
                  <c:v>43.95</c:v>
                </c:pt>
                <c:pt idx="880">
                  <c:v>44</c:v>
                </c:pt>
                <c:pt idx="881">
                  <c:v>44.050000000000004</c:v>
                </c:pt>
                <c:pt idx="882">
                  <c:v>44.1</c:v>
                </c:pt>
                <c:pt idx="883">
                  <c:v>44.150000000000006</c:v>
                </c:pt>
                <c:pt idx="884">
                  <c:v>44.2</c:v>
                </c:pt>
                <c:pt idx="885">
                  <c:v>44.25</c:v>
                </c:pt>
                <c:pt idx="886">
                  <c:v>44.300000000000004</c:v>
                </c:pt>
                <c:pt idx="887">
                  <c:v>44.35</c:v>
                </c:pt>
                <c:pt idx="888">
                  <c:v>44.400000000000006</c:v>
                </c:pt>
                <c:pt idx="889">
                  <c:v>44.45</c:v>
                </c:pt>
                <c:pt idx="890">
                  <c:v>44.5</c:v>
                </c:pt>
                <c:pt idx="891">
                  <c:v>44.550000000000004</c:v>
                </c:pt>
                <c:pt idx="892">
                  <c:v>44.6</c:v>
                </c:pt>
                <c:pt idx="893">
                  <c:v>44.650000000000006</c:v>
                </c:pt>
                <c:pt idx="894">
                  <c:v>44.7</c:v>
                </c:pt>
                <c:pt idx="895">
                  <c:v>44.75</c:v>
                </c:pt>
                <c:pt idx="896">
                  <c:v>44.800000000000004</c:v>
                </c:pt>
                <c:pt idx="897">
                  <c:v>44.85</c:v>
                </c:pt>
                <c:pt idx="898">
                  <c:v>44.900000000000006</c:v>
                </c:pt>
                <c:pt idx="899">
                  <c:v>44.95</c:v>
                </c:pt>
                <c:pt idx="900">
                  <c:v>45</c:v>
                </c:pt>
                <c:pt idx="901">
                  <c:v>45.050000000000004</c:v>
                </c:pt>
                <c:pt idx="902">
                  <c:v>45.1</c:v>
                </c:pt>
                <c:pt idx="903">
                  <c:v>45.150000000000006</c:v>
                </c:pt>
                <c:pt idx="904">
                  <c:v>45.2</c:v>
                </c:pt>
                <c:pt idx="905">
                  <c:v>45.25</c:v>
                </c:pt>
                <c:pt idx="906">
                  <c:v>45.300000000000004</c:v>
                </c:pt>
                <c:pt idx="907">
                  <c:v>45.35</c:v>
                </c:pt>
                <c:pt idx="908">
                  <c:v>45.400000000000006</c:v>
                </c:pt>
                <c:pt idx="909">
                  <c:v>45.45</c:v>
                </c:pt>
                <c:pt idx="910">
                  <c:v>45.5</c:v>
                </c:pt>
                <c:pt idx="911">
                  <c:v>45.550000000000004</c:v>
                </c:pt>
                <c:pt idx="912">
                  <c:v>45.6</c:v>
                </c:pt>
                <c:pt idx="913">
                  <c:v>45.650000000000006</c:v>
                </c:pt>
                <c:pt idx="914">
                  <c:v>45.7</c:v>
                </c:pt>
                <c:pt idx="915">
                  <c:v>45.75</c:v>
                </c:pt>
                <c:pt idx="916">
                  <c:v>45.800000000000004</c:v>
                </c:pt>
                <c:pt idx="917">
                  <c:v>45.85</c:v>
                </c:pt>
                <c:pt idx="918">
                  <c:v>45.900000000000006</c:v>
                </c:pt>
                <c:pt idx="919">
                  <c:v>45.95</c:v>
                </c:pt>
                <c:pt idx="920">
                  <c:v>46</c:v>
                </c:pt>
                <c:pt idx="921">
                  <c:v>46.050000000000004</c:v>
                </c:pt>
                <c:pt idx="922">
                  <c:v>46.1</c:v>
                </c:pt>
                <c:pt idx="923">
                  <c:v>46.150000000000006</c:v>
                </c:pt>
                <c:pt idx="924">
                  <c:v>46.2</c:v>
                </c:pt>
                <c:pt idx="925">
                  <c:v>46.25</c:v>
                </c:pt>
                <c:pt idx="926">
                  <c:v>46.300000000000004</c:v>
                </c:pt>
                <c:pt idx="927">
                  <c:v>46.35</c:v>
                </c:pt>
                <c:pt idx="928">
                  <c:v>46.400000000000006</c:v>
                </c:pt>
                <c:pt idx="929">
                  <c:v>46.45</c:v>
                </c:pt>
                <c:pt idx="930">
                  <c:v>46.5</c:v>
                </c:pt>
                <c:pt idx="931">
                  <c:v>46.550000000000004</c:v>
                </c:pt>
                <c:pt idx="932">
                  <c:v>46.6</c:v>
                </c:pt>
                <c:pt idx="933">
                  <c:v>46.650000000000006</c:v>
                </c:pt>
                <c:pt idx="934">
                  <c:v>46.7</c:v>
                </c:pt>
                <c:pt idx="935">
                  <c:v>46.75</c:v>
                </c:pt>
                <c:pt idx="936">
                  <c:v>46.800000000000004</c:v>
                </c:pt>
                <c:pt idx="937">
                  <c:v>46.85</c:v>
                </c:pt>
                <c:pt idx="938">
                  <c:v>46.900000000000006</c:v>
                </c:pt>
                <c:pt idx="939">
                  <c:v>46.95</c:v>
                </c:pt>
                <c:pt idx="940">
                  <c:v>47</c:v>
                </c:pt>
                <c:pt idx="941">
                  <c:v>47.050000000000004</c:v>
                </c:pt>
                <c:pt idx="942">
                  <c:v>47.1</c:v>
                </c:pt>
                <c:pt idx="943">
                  <c:v>47.150000000000006</c:v>
                </c:pt>
                <c:pt idx="944">
                  <c:v>47.2</c:v>
                </c:pt>
                <c:pt idx="945">
                  <c:v>47.25</c:v>
                </c:pt>
                <c:pt idx="946">
                  <c:v>47.300000000000004</c:v>
                </c:pt>
                <c:pt idx="947">
                  <c:v>47.35</c:v>
                </c:pt>
                <c:pt idx="948">
                  <c:v>47.400000000000006</c:v>
                </c:pt>
                <c:pt idx="949">
                  <c:v>47.45</c:v>
                </c:pt>
                <c:pt idx="950">
                  <c:v>47.5</c:v>
                </c:pt>
                <c:pt idx="951">
                  <c:v>47.550000000000004</c:v>
                </c:pt>
                <c:pt idx="952">
                  <c:v>47.6</c:v>
                </c:pt>
                <c:pt idx="953">
                  <c:v>47.650000000000006</c:v>
                </c:pt>
                <c:pt idx="954">
                  <c:v>47.7</c:v>
                </c:pt>
                <c:pt idx="955">
                  <c:v>47.75</c:v>
                </c:pt>
                <c:pt idx="956">
                  <c:v>47.800000000000004</c:v>
                </c:pt>
                <c:pt idx="957">
                  <c:v>47.85</c:v>
                </c:pt>
                <c:pt idx="958">
                  <c:v>47.900000000000006</c:v>
                </c:pt>
                <c:pt idx="959">
                  <c:v>47.95</c:v>
                </c:pt>
                <c:pt idx="960">
                  <c:v>48</c:v>
                </c:pt>
                <c:pt idx="961">
                  <c:v>48.050000000000004</c:v>
                </c:pt>
                <c:pt idx="962">
                  <c:v>48.1</c:v>
                </c:pt>
                <c:pt idx="963">
                  <c:v>48.150000000000006</c:v>
                </c:pt>
                <c:pt idx="964">
                  <c:v>48.2</c:v>
                </c:pt>
                <c:pt idx="965">
                  <c:v>48.25</c:v>
                </c:pt>
                <c:pt idx="966">
                  <c:v>48.300000000000004</c:v>
                </c:pt>
                <c:pt idx="967">
                  <c:v>48.35</c:v>
                </c:pt>
                <c:pt idx="968">
                  <c:v>48.400000000000006</c:v>
                </c:pt>
                <c:pt idx="969">
                  <c:v>48.45</c:v>
                </c:pt>
                <c:pt idx="970">
                  <c:v>48.5</c:v>
                </c:pt>
                <c:pt idx="971">
                  <c:v>48.550000000000004</c:v>
                </c:pt>
                <c:pt idx="972">
                  <c:v>48.6</c:v>
                </c:pt>
                <c:pt idx="973">
                  <c:v>48.650000000000006</c:v>
                </c:pt>
                <c:pt idx="974">
                  <c:v>48.7</c:v>
                </c:pt>
                <c:pt idx="975">
                  <c:v>48.75</c:v>
                </c:pt>
                <c:pt idx="976">
                  <c:v>48.800000000000004</c:v>
                </c:pt>
                <c:pt idx="977">
                  <c:v>48.85</c:v>
                </c:pt>
                <c:pt idx="978">
                  <c:v>48.900000000000006</c:v>
                </c:pt>
                <c:pt idx="979">
                  <c:v>48.95</c:v>
                </c:pt>
                <c:pt idx="980">
                  <c:v>49</c:v>
                </c:pt>
                <c:pt idx="981">
                  <c:v>49.050000000000004</c:v>
                </c:pt>
                <c:pt idx="982">
                  <c:v>49.1</c:v>
                </c:pt>
                <c:pt idx="983">
                  <c:v>49.150000000000006</c:v>
                </c:pt>
                <c:pt idx="984">
                  <c:v>49.2</c:v>
                </c:pt>
                <c:pt idx="985">
                  <c:v>49.25</c:v>
                </c:pt>
                <c:pt idx="986">
                  <c:v>49.300000000000004</c:v>
                </c:pt>
                <c:pt idx="987">
                  <c:v>49.35</c:v>
                </c:pt>
                <c:pt idx="988">
                  <c:v>49.400000000000006</c:v>
                </c:pt>
                <c:pt idx="989">
                  <c:v>49.45</c:v>
                </c:pt>
                <c:pt idx="990">
                  <c:v>49.5</c:v>
                </c:pt>
                <c:pt idx="991">
                  <c:v>49.550000000000004</c:v>
                </c:pt>
                <c:pt idx="992">
                  <c:v>49.6</c:v>
                </c:pt>
                <c:pt idx="993">
                  <c:v>49.650000000000006</c:v>
                </c:pt>
                <c:pt idx="994">
                  <c:v>49.7</c:v>
                </c:pt>
                <c:pt idx="995">
                  <c:v>49.75</c:v>
                </c:pt>
                <c:pt idx="996">
                  <c:v>49.800000000000004</c:v>
                </c:pt>
                <c:pt idx="997">
                  <c:v>49.85</c:v>
                </c:pt>
                <c:pt idx="998">
                  <c:v>49.900000000000006</c:v>
                </c:pt>
                <c:pt idx="999">
                  <c:v>49.95</c:v>
                </c:pt>
                <c:pt idx="1000" formatCode="0.0">
                  <c:v>18.75</c:v>
                </c:pt>
              </c:numCache>
            </c:numRef>
          </c:xVal>
          <c:yVal>
            <c:numRef>
              <c:f>('Acide fort monoprotique'!$C$3:$C$1002,'Acide fort monoprotique'!$L$10)</c:f>
              <c:numCache>
                <c:formatCode>General</c:formatCode>
                <c:ptCount val="1001"/>
                <c:pt idx="0">
                  <c:v>1.1249387366082999</c:v>
                </c:pt>
                <c:pt idx="1">
                  <c:v>1.1269661236667656</c:v>
                </c:pt>
                <c:pt idx="2">
                  <c:v>1.1289948853363319</c:v>
                </c:pt>
                <c:pt idx="3">
                  <c:v>1.13102504517403</c:v>
                </c:pt>
                <c:pt idx="4">
                  <c:v>1.1330566268304796</c:v>
                </c:pt>
                <c:pt idx="5">
                  <c:v>1.1350896540516664</c:v>
                </c:pt>
                <c:pt idx="6">
                  <c:v>1.1371241506807388</c:v>
                </c:pt>
                <c:pt idx="7">
                  <c:v>1.1391601406598184</c:v>
                </c:pt>
                <c:pt idx="8">
                  <c:v>1.14119764803183</c:v>
                </c:pt>
                <c:pt idx="9">
                  <c:v>1.143236696942348</c:v>
                </c:pt>
                <c:pt idx="10">
                  <c:v>1.1452773116414616</c:v>
                </c:pt>
                <c:pt idx="11">
                  <c:v>1.1473195164856567</c:v>
                </c:pt>
                <c:pt idx="12">
                  <c:v>1.1493633359397182</c:v>
                </c:pt>
                <c:pt idx="13">
                  <c:v>1.1514087945786506</c:v>
                </c:pt>
                <c:pt idx="14">
                  <c:v>1.1534559170896177</c:v>
                </c:pt>
                <c:pt idx="15">
                  <c:v>1.1555047282739037</c:v>
                </c:pt>
                <c:pt idx="16">
                  <c:v>1.1575552530488922</c:v>
                </c:pt>
                <c:pt idx="17">
                  <c:v>1.1596075164500681</c:v>
                </c:pt>
                <c:pt idx="18">
                  <c:v>1.1616615436330398</c:v>
                </c:pt>
                <c:pt idx="19">
                  <c:v>1.1637173598755828</c:v>
                </c:pt>
                <c:pt idx="20">
                  <c:v>1.165774990579705</c:v>
                </c:pt>
                <c:pt idx="21">
                  <c:v>1.1678344612737368</c:v>
                </c:pt>
                <c:pt idx="22">
                  <c:v>1.1698957976144397</c:v>
                </c:pt>
                <c:pt idx="23">
                  <c:v>1.1719590253891432</c:v>
                </c:pt>
                <c:pt idx="24">
                  <c:v>1.1740241705179026</c:v>
                </c:pt>
                <c:pt idx="25">
                  <c:v>1.1760912590556813</c:v>
                </c:pt>
                <c:pt idx="26">
                  <c:v>1.1781603171945592</c:v>
                </c:pt>
                <c:pt idx="27">
                  <c:v>1.1802313712659658</c:v>
                </c:pt>
                <c:pt idx="28">
                  <c:v>1.1823044477429385</c:v>
                </c:pt>
                <c:pt idx="29">
                  <c:v>1.1843795732424092</c:v>
                </c:pt>
                <c:pt idx="30">
                  <c:v>1.186456774527515</c:v>
                </c:pt>
                <c:pt idx="31">
                  <c:v>1.188536078509939</c:v>
                </c:pt>
                <c:pt idx="32">
                  <c:v>1.1906175122522777</c:v>
                </c:pt>
                <c:pt idx="33">
                  <c:v>1.1927011029704373</c:v>
                </c:pt>
                <c:pt idx="34">
                  <c:v>1.1947868780360587</c:v>
                </c:pt>
                <c:pt idx="35">
                  <c:v>1.1968748649789733</c:v>
                </c:pt>
                <c:pt idx="36">
                  <c:v>1.1989650914896879</c:v>
                </c:pt>
                <c:pt idx="37">
                  <c:v>1.201057585421901</c:v>
                </c:pt>
                <c:pt idx="38">
                  <c:v>1.2031523747950505</c:v>
                </c:pt>
                <c:pt idx="39">
                  <c:v>1.2052494877968947</c:v>
                </c:pt>
                <c:pt idx="40">
                  <c:v>1.2073489527861234</c:v>
                </c:pt>
                <c:pt idx="41">
                  <c:v>1.2094507982950051</c:v>
                </c:pt>
                <c:pt idx="42">
                  <c:v>1.2115550530320671</c:v>
                </c:pt>
                <c:pt idx="43">
                  <c:v>1.2136617458848107</c:v>
                </c:pt>
                <c:pt idx="44">
                  <c:v>1.2157709059224611</c:v>
                </c:pt>
                <c:pt idx="45">
                  <c:v>1.217882562398755</c:v>
                </c:pt>
                <c:pt idx="46">
                  <c:v>1.2199967447547631</c:v>
                </c:pt>
                <c:pt idx="47">
                  <c:v>1.2221134826217517</c:v>
                </c:pt>
                <c:pt idx="48">
                  <c:v>1.224232805824083</c:v>
                </c:pt>
                <c:pt idx="49">
                  <c:v>1.226354744382153</c:v>
                </c:pt>
                <c:pt idx="50">
                  <c:v>1.2284793285153695</c:v>
                </c:pt>
                <c:pt idx="51">
                  <c:v>1.2306065886451729</c:v>
                </c:pt>
                <c:pt idx="52">
                  <c:v>1.232736555398096</c:v>
                </c:pt>
                <c:pt idx="53">
                  <c:v>1.2348692596088673</c:v>
                </c:pt>
                <c:pt idx="54">
                  <c:v>1.2370047323235578</c:v>
                </c:pt>
                <c:pt idx="55">
                  <c:v>1.2391430048027703</c:v>
                </c:pt>
                <c:pt idx="56">
                  <c:v>1.2412841085248765</c:v>
                </c:pt>
                <c:pt idx="57">
                  <c:v>1.2434280751892963</c:v>
                </c:pt>
                <c:pt idx="58">
                  <c:v>1.2455749367198272</c:v>
                </c:pt>
                <c:pt idx="59">
                  <c:v>1.2477247252680195</c:v>
                </c:pt>
                <c:pt idx="60">
                  <c:v>1.2498774732165998</c:v>
                </c:pt>
                <c:pt idx="61">
                  <c:v>1.2520332131829466</c:v>
                </c:pt>
                <c:pt idx="62">
                  <c:v>1.2541919780226125</c:v>
                </c:pt>
                <c:pt idx="63">
                  <c:v>1.2563538008329034</c:v>
                </c:pt>
                <c:pt idx="64">
                  <c:v>1.2585187149565049</c:v>
                </c:pt>
                <c:pt idx="65">
                  <c:v>1.2606867539851658</c:v>
                </c:pt>
                <c:pt idx="66">
                  <c:v>1.2628579517634368</c:v>
                </c:pt>
                <c:pt idx="67">
                  <c:v>1.2650323423924623</c:v>
                </c:pt>
                <c:pt idx="68">
                  <c:v>1.2672099602338325</c:v>
                </c:pt>
                <c:pt idx="69">
                  <c:v>1.2693908399134912</c:v>
                </c:pt>
                <c:pt idx="70">
                  <c:v>1.2715750163257056</c:v>
                </c:pt>
                <c:pt idx="71">
                  <c:v>1.2737625246370943</c:v>
                </c:pt>
                <c:pt idx="72">
                  <c:v>1.2759534002907194</c:v>
                </c:pt>
                <c:pt idx="73">
                  <c:v>1.2781476790102393</c:v>
                </c:pt>
                <c:pt idx="74">
                  <c:v>1.2803453968041303</c:v>
                </c:pt>
                <c:pt idx="75">
                  <c:v>1.2825465899699682</c:v>
                </c:pt>
                <c:pt idx="76">
                  <c:v>1.2847512950987825</c:v>
                </c:pt>
                <c:pt idx="77">
                  <c:v>1.2869595490794763</c:v>
                </c:pt>
                <c:pt idx="78">
                  <c:v>1.2891713891033167</c:v>
                </c:pt>
                <c:pt idx="79">
                  <c:v>1.2913868526684977</c:v>
                </c:pt>
                <c:pt idx="80">
                  <c:v>1.2936059775847744</c:v>
                </c:pt>
                <c:pt idx="81">
                  <c:v>1.2958288019781734</c:v>
                </c:pt>
                <c:pt idx="82">
                  <c:v>1.2980553642957791</c:v>
                </c:pt>
                <c:pt idx="83">
                  <c:v>1.3002857033105957</c:v>
                </c:pt>
                <c:pt idx="84">
                  <c:v>1.3025198581264923</c:v>
                </c:pt>
                <c:pt idx="85">
                  <c:v>1.3047578681832244</c:v>
                </c:pt>
                <c:pt idx="86">
                  <c:v>1.3069997732615428</c:v>
                </c:pt>
                <c:pt idx="87">
                  <c:v>1.3092456134883836</c:v>
                </c:pt>
                <c:pt idx="88">
                  <c:v>1.3114954293421461</c:v>
                </c:pt>
                <c:pt idx="89">
                  <c:v>1.3137492616580586</c:v>
                </c:pt>
                <c:pt idx="90">
                  <c:v>1.316007151633634</c:v>
                </c:pt>
                <c:pt idx="91">
                  <c:v>1.3182691408342178</c:v>
                </c:pt>
                <c:pt idx="92">
                  <c:v>1.3205352711986296</c:v>
                </c:pt>
                <c:pt idx="93">
                  <c:v>1.3228055850449016</c:v>
                </c:pt>
                <c:pt idx="94">
                  <c:v>1.3250801250761137</c:v>
                </c:pt>
                <c:pt idx="95">
                  <c:v>1.3273589343863303</c:v>
                </c:pt>
                <c:pt idx="96">
                  <c:v>1.3296420564666389</c:v>
                </c:pt>
                <c:pt idx="97">
                  <c:v>1.331929535211293</c:v>
                </c:pt>
                <c:pt idx="98">
                  <c:v>1.3342214149239622</c:v>
                </c:pt>
                <c:pt idx="99">
                  <c:v>1.3365177403240938</c:v>
                </c:pt>
                <c:pt idx="100">
                  <c:v>1.338818556553381</c:v>
                </c:pt>
                <c:pt idx="101">
                  <c:v>1.3411239091823517</c:v>
                </c:pt>
                <c:pt idx="102">
                  <c:v>1.3434338442170686</c:v>
                </c:pt>
                <c:pt idx="103">
                  <c:v>1.3457484081059528</c:v>
                </c:pt>
                <c:pt idx="104">
                  <c:v>1.3480676477467262</c:v>
                </c:pt>
                <c:pt idx="105">
                  <c:v>1.3503916104934817</c:v>
                </c:pt>
                <c:pt idx="106">
                  <c:v>1.3527203441638782</c:v>
                </c:pt>
                <c:pt idx="107">
                  <c:v>1.3550538970464687</c:v>
                </c:pt>
                <c:pt idx="108">
                  <c:v>1.3573923179081597</c:v>
                </c:pt>
                <c:pt idx="109">
                  <c:v>1.3597356560018083</c:v>
                </c:pt>
                <c:pt idx="110">
                  <c:v>1.3620839610739592</c:v>
                </c:pt>
                <c:pt idx="111">
                  <c:v>1.3644372833727232</c:v>
                </c:pt>
                <c:pt idx="112">
                  <c:v>1.3667956736558036</c:v>
                </c:pt>
                <c:pt idx="113">
                  <c:v>1.3691591831986696</c:v>
                </c:pt>
                <c:pt idx="114">
                  <c:v>1.3715278638028867</c:v>
                </c:pt>
                <c:pt idx="115">
                  <c:v>1.3739017678045988</c:v>
                </c:pt>
                <c:pt idx="116">
                  <c:v>1.3762809480831737</c:v>
                </c:pt>
                <c:pt idx="117">
                  <c:v>1.3786654580700117</c:v>
                </c:pt>
                <c:pt idx="118">
                  <c:v>1.3810553517575213</c:v>
                </c:pt>
                <c:pt idx="119">
                  <c:v>1.3834506837082685</c:v>
                </c:pt>
                <c:pt idx="120">
                  <c:v>1.3858515090642987</c:v>
                </c:pt>
                <c:pt idx="121">
                  <c:v>1.3882578835566421</c:v>
                </c:pt>
                <c:pt idx="122">
                  <c:v>1.390669863515001</c:v>
                </c:pt>
                <c:pt idx="123">
                  <c:v>1.3930875058776255</c:v>
                </c:pt>
                <c:pt idx="124">
                  <c:v>1.3955108682013859</c:v>
                </c:pt>
                <c:pt idx="125">
                  <c:v>1.3979400086720377</c:v>
                </c:pt>
                <c:pt idx="126">
                  <c:v>1.4003749861146935</c:v>
                </c:pt>
                <c:pt idx="127">
                  <c:v>1.4028158600045002</c:v>
                </c:pt>
                <c:pt idx="128">
                  <c:v>1.4052626904775305</c:v>
                </c:pt>
                <c:pt idx="129">
                  <c:v>1.4077155383418898</c:v>
                </c:pt>
                <c:pt idx="130">
                  <c:v>1.4101744650890493</c:v>
                </c:pt>
                <c:pt idx="131">
                  <c:v>1.4126395329054051</c:v>
                </c:pt>
                <c:pt idx="132">
                  <c:v>1.4151108046840728</c:v>
                </c:pt>
                <c:pt idx="133">
                  <c:v>1.4175883440369237</c:v>
                </c:pt>
                <c:pt idx="134">
                  <c:v>1.4200722153068643</c:v>
                </c:pt>
                <c:pt idx="135">
                  <c:v>1.4225624835803696</c:v>
                </c:pt>
                <c:pt idx="136">
                  <c:v>1.4250592147002763</c:v>
                </c:pt>
                <c:pt idx="137">
                  <c:v>1.4275624752788385</c:v>
                </c:pt>
                <c:pt idx="138">
                  <c:v>1.4300723327110585</c:v>
                </c:pt>
                <c:pt idx="139">
                  <c:v>1.4325888551882937</c:v>
                </c:pt>
                <c:pt idx="140">
                  <c:v>1.435112111712151</c:v>
                </c:pt>
                <c:pt idx="141">
                  <c:v>1.4376421721086745</c:v>
                </c:pt>
                <c:pt idx="142">
                  <c:v>1.4401791070428345</c:v>
                </c:pt>
                <c:pt idx="143">
                  <c:v>1.4427229880333223</c:v>
                </c:pt>
                <c:pt idx="144">
                  <c:v>1.4452738874676678</c:v>
                </c:pt>
                <c:pt idx="145">
                  <c:v>1.4478318786176749</c:v>
                </c:pt>
                <c:pt idx="146">
                  <c:v>1.4503970356551961</c:v>
                </c:pt>
                <c:pt idx="147">
                  <c:v>1.4529694336682466</c:v>
                </c:pt>
                <c:pt idx="148">
                  <c:v>1.4555491486774708</c:v>
                </c:pt>
                <c:pt idx="149">
                  <c:v>1.4581362576529684</c:v>
                </c:pt>
                <c:pt idx="150">
                  <c:v>1.4607308385314932</c:v>
                </c:pt>
                <c:pt idx="151">
                  <c:v>1.4633329702340292</c:v>
                </c:pt>
                <c:pt idx="152">
                  <c:v>1.4659427326837597</c:v>
                </c:pt>
                <c:pt idx="153">
                  <c:v>1.4685602068244352</c:v>
                </c:pt>
                <c:pt idx="154">
                  <c:v>1.4711854746391566</c:v>
                </c:pt>
                <c:pt idx="155">
                  <c:v>1.4738186191695768</c:v>
                </c:pt>
                <c:pt idx="156">
                  <c:v>1.476459724535542</c:v>
                </c:pt>
                <c:pt idx="157">
                  <c:v>1.479108875955176</c:v>
                </c:pt>
                <c:pt idx="158">
                  <c:v>1.4817661597654259</c:v>
                </c:pt>
                <c:pt idx="159">
                  <c:v>1.484431663443079</c:v>
                </c:pt>
                <c:pt idx="160">
                  <c:v>1.4871054756262634</c:v>
                </c:pt>
                <c:pt idx="161">
                  <c:v>1.4897876861364494</c:v>
                </c:pt>
                <c:pt idx="162">
                  <c:v>1.4924783860009623</c:v>
                </c:pt>
                <c:pt idx="163">
                  <c:v>1.4951776674760218</c:v>
                </c:pt>
                <c:pt idx="164">
                  <c:v>1.4978856240703249</c:v>
                </c:pt>
                <c:pt idx="165">
                  <c:v>1.5006023505691855</c:v>
                </c:pt>
                <c:pt idx="166">
                  <c:v>1.503327943059247</c:v>
                </c:pt>
                <c:pt idx="167">
                  <c:v>1.5060624989537874</c:v>
                </c:pt>
                <c:pt idx="168">
                  <c:v>1.508806117018628</c:v>
                </c:pt>
                <c:pt idx="169">
                  <c:v>1.5115588973986698</c:v>
                </c:pt>
                <c:pt idx="170">
                  <c:v>1.5143209416450722</c:v>
                </c:pt>
                <c:pt idx="171">
                  <c:v>1.5170923527430933</c:v>
                </c:pt>
                <c:pt idx="172">
                  <c:v>1.5198732351406126</c:v>
                </c:pt>
                <c:pt idx="173">
                  <c:v>1.5226636947773531</c:v>
                </c:pt>
                <c:pt idx="174">
                  <c:v>1.525463839114831</c:v>
                </c:pt>
                <c:pt idx="175">
                  <c:v>1.5282737771670438</c:v>
                </c:pt>
                <c:pt idx="176">
                  <c:v>1.5310936195319294</c:v>
                </c:pt>
                <c:pt idx="177">
                  <c:v>1.5339234784236131</c:v>
                </c:pt>
                <c:pt idx="178">
                  <c:v>1.5367634677054705</c:v>
                </c:pt>
                <c:pt idx="179">
                  <c:v>1.5396137029240258</c:v>
                </c:pt>
                <c:pt idx="180">
                  <c:v>1.5424743013437183</c:v>
                </c:pt>
                <c:pt idx="181">
                  <c:v>1.5453453819825591</c:v>
                </c:pt>
                <c:pt idx="182">
                  <c:v>1.5482270656487052</c:v>
                </c:pt>
                <c:pt idx="183">
                  <c:v>1.5511194749779831</c:v>
                </c:pt>
                <c:pt idx="184">
                  <c:v>1.5540227344723887</c:v>
                </c:pt>
                <c:pt idx="185">
                  <c:v>1.5569369705395968</c:v>
                </c:pt>
                <c:pt idx="186">
                  <c:v>1.5598623115335077</c:v>
                </c:pt>
                <c:pt idx="187">
                  <c:v>1.5627988877958705</c:v>
                </c:pt>
                <c:pt idx="188">
                  <c:v>1.5657468316990124</c:v>
                </c:pt>
                <c:pt idx="189">
                  <c:v>1.5687062776897096</c:v>
                </c:pt>
                <c:pt idx="190">
                  <c:v>1.5716773623342417</c:v>
                </c:pt>
                <c:pt idx="191">
                  <c:v>1.5746602243646619</c:v>
                </c:pt>
                <c:pt idx="192">
                  <c:v>1.5776550047263285</c:v>
                </c:pt>
                <c:pt idx="193">
                  <c:v>1.5806618466267319</c:v>
                </c:pt>
                <c:pt idx="194">
                  <c:v>1.5836808955856705</c:v>
                </c:pt>
                <c:pt idx="195">
                  <c:v>1.5867122994868079</c:v>
                </c:pt>
                <c:pt idx="196">
                  <c:v>1.5897562086306691</c:v>
                </c:pt>
                <c:pt idx="197">
                  <c:v>1.5928127757891155</c:v>
                </c:pt>
                <c:pt idx="198">
                  <c:v>1.5958821562613545</c:v>
                </c:pt>
                <c:pt idx="199">
                  <c:v>1.5989645079315316</c:v>
                </c:pt>
                <c:pt idx="200">
                  <c:v>1.6020599913279625</c:v>
                </c:pt>
                <c:pt idx="201">
                  <c:v>1.6051687696840591</c:v>
                </c:pt>
                <c:pt idx="202">
                  <c:v>1.6082910090010101</c:v>
                </c:pt>
                <c:pt idx="203">
                  <c:v>1.6114268781122751</c:v>
                </c:pt>
                <c:pt idx="204">
                  <c:v>1.6145765487499586</c:v>
                </c:pt>
                <c:pt idx="205">
                  <c:v>1.6177401956131248</c:v>
                </c:pt>
                <c:pt idx="206">
                  <c:v>1.6209179964381304</c:v>
                </c:pt>
                <c:pt idx="207">
                  <c:v>1.6241101320710367</c:v>
                </c:pt>
                <c:pt idx="208">
                  <c:v>1.6273167865421858</c:v>
                </c:pt>
                <c:pt idx="209">
                  <c:v>1.6305381471430116</c:v>
                </c:pt>
                <c:pt idx="210">
                  <c:v>1.633774404505169</c:v>
                </c:pt>
                <c:pt idx="211">
                  <c:v>1.6370257526820684</c:v>
                </c:pt>
                <c:pt idx="212">
                  <c:v>1.6402923892328987</c:v>
                </c:pt>
                <c:pt idx="213">
                  <c:v>1.6435745153092347</c:v>
                </c:pt>
                <c:pt idx="214">
                  <c:v>1.6468723357443247</c:v>
                </c:pt>
                <c:pt idx="215">
                  <c:v>1.6501860591451558</c:v>
                </c:pt>
                <c:pt idx="216">
                  <c:v>1.6535158979874041</c:v>
                </c:pt>
                <c:pt idx="217">
                  <c:v>1.6568620687133777</c:v>
                </c:pt>
                <c:pt idx="218">
                  <c:v>1.6602247918330666</c:v>
                </c:pt>
                <c:pt idx="219">
                  <c:v>1.6636042920284213</c:v>
                </c:pt>
                <c:pt idx="220">
                  <c:v>1.6670007982609771</c:v>
                </c:pt>
                <c:pt idx="221">
                  <c:v>1.6704145438829663</c:v>
                </c:pt>
                <c:pt idx="222">
                  <c:v>1.6738457667520403</c:v>
                </c:pt>
                <c:pt idx="223">
                  <c:v>1.6772947093497583</c:v>
                </c:pt>
                <c:pt idx="224">
                  <c:v>1.6807616189039776</c:v>
                </c:pt>
                <c:pt idx="225">
                  <c:v>1.6842467475153124</c:v>
                </c:pt>
                <c:pt idx="226">
                  <c:v>1.6877503522878199</c:v>
                </c:pt>
                <c:pt idx="227">
                  <c:v>1.6912726954640807</c:v>
                </c:pt>
                <c:pt idx="228">
                  <c:v>1.6948140445648612</c:v>
                </c:pt>
                <c:pt idx="229">
                  <c:v>1.6983746725335378</c:v>
                </c:pt>
                <c:pt idx="230">
                  <c:v>1.7019548578854811</c:v>
                </c:pt>
                <c:pt idx="231">
                  <c:v>1.7055548848626108</c:v>
                </c:pt>
                <c:pt idx="232">
                  <c:v>1.7091750435933302</c:v>
                </c:pt>
                <c:pt idx="233">
                  <c:v>1.7128156302580715</c:v>
                </c:pt>
                <c:pt idx="234">
                  <c:v>1.7164769472606909</c:v>
                </c:pt>
                <c:pt idx="235">
                  <c:v>1.720159303405957</c:v>
                </c:pt>
                <c:pt idx="236">
                  <c:v>1.7238630140834037</c:v>
                </c:pt>
                <c:pt idx="237">
                  <c:v>1.7275884014578153</c:v>
                </c:pt>
                <c:pt idx="238">
                  <c:v>1.7313357946666348</c:v>
                </c:pt>
                <c:pt idx="239">
                  <c:v>1.7351055300246083</c:v>
                </c:pt>
                <c:pt idx="240">
                  <c:v>1.7388979512359701</c:v>
                </c:pt>
                <c:pt idx="241">
                  <c:v>1.7427134096145207</c:v>
                </c:pt>
                <c:pt idx="242">
                  <c:v>1.7465522643119415</c:v>
                </c:pt>
                <c:pt idx="243">
                  <c:v>1.7504148825547257</c:v>
                </c:pt>
                <c:pt idx="244">
                  <c:v>1.7543016398901148</c:v>
                </c:pt>
                <c:pt idx="245">
                  <c:v>1.7582129204414563</c:v>
                </c:pt>
                <c:pt idx="246">
                  <c:v>1.76214911717342</c:v>
                </c:pt>
                <c:pt idx="247">
                  <c:v>1.7661106321675308</c:v>
                </c:pt>
                <c:pt idx="248">
                  <c:v>1.7700978769085047</c:v>
                </c:pt>
                <c:pt idx="249">
                  <c:v>1.7741112725819037</c:v>
                </c:pt>
                <c:pt idx="250">
                  <c:v>1.7781512503836436</c:v>
                </c:pt>
                <c:pt idx="251">
                  <c:v>1.7822182518419334</c:v>
                </c:pt>
                <c:pt idx="252">
                  <c:v>1.7863127291522447</c:v>
                </c:pt>
                <c:pt idx="253">
                  <c:v>1.7904351455259524</c:v>
                </c:pt>
                <c:pt idx="254">
                  <c:v>1.7945859755533242</c:v>
                </c:pt>
                <c:pt idx="255">
                  <c:v>1.7987657055815636</c:v>
                </c:pt>
                <c:pt idx="256">
                  <c:v>1.8029748341086762</c:v>
                </c:pt>
                <c:pt idx="257">
                  <c:v>1.8072138721939475</c:v>
                </c:pt>
                <c:pt idx="258">
                  <c:v>1.8114833438858919</c:v>
                </c:pt>
                <c:pt idx="259">
                  <c:v>1.815783786668562</c:v>
                </c:pt>
                <c:pt idx="260">
                  <c:v>1.8201157519271796</c:v>
                </c:pt>
                <c:pt idx="261">
                  <c:v>1.8244798054341005</c:v>
                </c:pt>
                <c:pt idx="262">
                  <c:v>1.8288765278561809</c:v>
                </c:pt>
                <c:pt idx="263">
                  <c:v>1.833306515284699</c:v>
                </c:pt>
                <c:pt idx="264">
                  <c:v>1.8377703797890328</c:v>
                </c:pt>
                <c:pt idx="265">
                  <c:v>1.8422687499953927</c:v>
                </c:pt>
                <c:pt idx="266">
                  <c:v>1.8468022716919803</c:v>
                </c:pt>
                <c:pt idx="267">
                  <c:v>1.8513716084620315</c:v>
                </c:pt>
                <c:pt idx="268">
                  <c:v>1.8559774423463025</c:v>
                </c:pt>
                <c:pt idx="269">
                  <c:v>1.8606204745366612</c:v>
                </c:pt>
                <c:pt idx="270">
                  <c:v>1.865301426102544</c:v>
                </c:pt>
                <c:pt idx="271">
                  <c:v>1.870021038752177</c:v>
                </c:pt>
                <c:pt idx="272">
                  <c:v>1.8747800756305644</c:v>
                </c:pt>
                <c:pt idx="273">
                  <c:v>1.8795793221564074</c:v>
                </c:pt>
                <c:pt idx="274">
                  <c:v>1.8844195869002502</c:v>
                </c:pt>
                <c:pt idx="275">
                  <c:v>1.8893017025063104</c:v>
                </c:pt>
                <c:pt idx="276">
                  <c:v>1.8942265266606386</c:v>
                </c:pt>
                <c:pt idx="277">
                  <c:v>1.8991949431084196</c:v>
                </c:pt>
                <c:pt idx="278">
                  <c:v>1.9042078627234442</c:v>
                </c:pt>
                <c:pt idx="279">
                  <c:v>1.9092662246329963</c:v>
                </c:pt>
                <c:pt idx="280">
                  <c:v>1.914370997401633</c:v>
                </c:pt>
                <c:pt idx="281">
                  <c:v>1.9195231802776018</c:v>
                </c:pt>
                <c:pt idx="282">
                  <c:v>1.9247238045059132</c:v>
                </c:pt>
                <c:pt idx="283">
                  <c:v>1.9299739347123881</c:v>
                </c:pt>
                <c:pt idx="284">
                  <c:v>1.9352746703633452</c:v>
                </c:pt>
                <c:pt idx="285">
                  <c:v>1.9406271473059278</c:v>
                </c:pt>
                <c:pt idx="286">
                  <c:v>1.9460325393944951</c:v>
                </c:pt>
                <c:pt idx="287">
                  <c:v>1.9514920602088963</c:v>
                </c:pt>
                <c:pt idx="288">
                  <c:v>1.9570069648709369</c:v>
                </c:pt>
                <c:pt idx="289">
                  <c:v>1.9625785519658532</c:v>
                </c:pt>
                <c:pt idx="290">
                  <c:v>1.968208165576149</c:v>
                </c:pt>
                <c:pt idx="291">
                  <c:v>1.9738971974357951</c:v>
                </c:pt>
                <c:pt idx="292">
                  <c:v>1.9796470892134199</c:v>
                </c:pt>
                <c:pt idx="293">
                  <c:v>1.9854593349338874</c:v>
                </c:pt>
                <c:pt idx="294">
                  <c:v>1.9913354835484469</c:v>
                </c:pt>
                <c:pt idx="295">
                  <c:v>1.997277141664527</c:v>
                </c:pt>
                <c:pt idx="296">
                  <c:v>2.0032859764472279</c:v>
                </c:pt>
                <c:pt idx="297">
                  <c:v>2.0093637187056324</c:v>
                </c:pt>
                <c:pt idx="298">
                  <c:v>2.0155121661782478</c:v>
                </c:pt>
                <c:pt idx="299">
                  <c:v>2.0217331870332003</c:v>
                </c:pt>
                <c:pt idx="300">
                  <c:v>2.0280287236002437</c:v>
                </c:pt>
                <c:pt idx="301">
                  <c:v>2.0344007963532618</c:v>
                </c:pt>
                <c:pt idx="302">
                  <c:v>2.040851508163708</c:v>
                </c:pt>
                <c:pt idx="303">
                  <c:v>2.0473830488474127</c:v>
                </c:pt>
                <c:pt idx="304">
                  <c:v>2.0539977000293765</c:v>
                </c:pt>
                <c:pt idx="305">
                  <c:v>2.0606978403536118</c:v>
                </c:pt>
                <c:pt idx="306">
                  <c:v>2.0674859510678356</c:v>
                </c:pt>
                <c:pt idx="307">
                  <c:v>2.0743646220158345</c:v>
                </c:pt>
                <c:pt idx="308">
                  <c:v>2.0813365580737599</c:v>
                </c:pt>
                <c:pt idx="309">
                  <c:v>2.0884045860704039</c:v>
                </c:pt>
                <c:pt idx="310">
                  <c:v>2.0955716622357943</c:v>
                </c:pt>
                <c:pt idx="311">
                  <c:v>2.1028408802272693</c:v>
                </c:pt>
                <c:pt idx="312">
                  <c:v>2.1102154797875938</c:v>
                </c:pt>
                <c:pt idx="313">
                  <c:v>2.1176988560958145</c:v>
                </c:pt>
                <c:pt idx="314">
                  <c:v>2.1252945698784345</c:v>
                </c:pt>
                <c:pt idx="315">
                  <c:v>2.1330063583563335</c:v>
                </c:pt>
                <c:pt idx="316">
                  <c:v>2.140838147111717</c:v>
                </c:pt>
                <c:pt idx="317">
                  <c:v>2.1487940629694786</c:v>
                </c:pt>
                <c:pt idx="318">
                  <c:v>2.1568784479988317</c:v>
                </c:pt>
                <c:pt idx="319">
                  <c:v>2.1650958747542188</c:v>
                </c:pt>
                <c:pt idx="320">
                  <c:v>2.173451162889473</c:v>
                </c:pt>
                <c:pt idx="321">
                  <c:v>2.181949397296473</c:v>
                </c:pt>
                <c:pt idx="322">
                  <c:v>2.1905959479392618</c:v>
                </c:pt>
                <c:pt idx="323">
                  <c:v>2.1993964915774709</c:v>
                </c:pt>
                <c:pt idx="324">
                  <c:v>2.20835703559918</c:v>
                </c:pt>
                <c:pt idx="325">
                  <c:v>2.2174839442139063</c:v>
                </c:pt>
                <c:pt idx="326">
                  <c:v>2.226783967291869</c:v>
                </c:pt>
                <c:pt idx="327">
                  <c:v>2.2362642721769599</c:v>
                </c:pt>
                <c:pt idx="328">
                  <c:v>2.2459324788491637</c:v>
                </c:pt>
                <c:pt idx="329">
                  <c:v>2.2557966988686995</c:v>
                </c:pt>
                <c:pt idx="330">
                  <c:v>2.2658655786007307</c:v>
                </c:pt>
                <c:pt idx="331">
                  <c:v>2.2761483472979243</c:v>
                </c:pt>
                <c:pt idx="332">
                  <c:v>2.2866548707111378</c:v>
                </c:pt>
                <c:pt idx="333">
                  <c:v>2.2973957110088881</c:v>
                </c:pt>
                <c:pt idx="334">
                  <c:v>2.3083821939180029</c:v>
                </c:pt>
                <c:pt idx="335">
                  <c:v>2.31962648415564</c:v>
                </c:pt>
                <c:pt idx="336">
                  <c:v>2.3311416704125176</c:v>
                </c:pt>
                <c:pt idx="337">
                  <c:v>2.3429418613764508</c:v>
                </c:pt>
                <c:pt idx="338">
                  <c:v>2.3550422945632823</c:v>
                </c:pt>
                <c:pt idx="339">
                  <c:v>2.3674594600614136</c:v>
                </c:pt>
                <c:pt idx="340">
                  <c:v>2.3802112417116064</c:v>
                </c:pt>
                <c:pt idx="341">
                  <c:v>2.3933170787556577</c:v>
                </c:pt>
                <c:pt idx="342">
                  <c:v>2.4067981516217625</c:v>
                </c:pt>
                <c:pt idx="343">
                  <c:v>2.4206775963048375</c:v>
                </c:pt>
                <c:pt idx="344">
                  <c:v>2.4349807527913825</c:v>
                </c:pt>
                <c:pt idx="345">
                  <c:v>2.4497354542300305</c:v>
                </c:pt>
                <c:pt idx="346">
                  <c:v>2.4649723651400683</c:v>
                </c:pt>
                <c:pt idx="347">
                  <c:v>2.4807253789884887</c:v>
                </c:pt>
                <c:pt idx="348">
                  <c:v>2.4970320880977277</c:v>
                </c:pt>
                <c:pt idx="349">
                  <c:v>2.5139343422731351</c:v>
                </c:pt>
                <c:pt idx="350">
                  <c:v>2.5314789170422554</c:v>
                </c:pt>
                <c:pt idx="351">
                  <c:v>2.5497183183729821</c:v>
                </c:pt>
                <c:pt idx="352">
                  <c:v>2.5687117587491084</c:v>
                </c:pt>
                <c:pt idx="353">
                  <c:v>2.5885263503453184</c:v>
                </c:pt>
                <c:pt idx="354">
                  <c:v>2.6092385759550862</c:v>
                </c:pt>
                <c:pt idx="355">
                  <c:v>2.6309361190641924</c:v>
                </c:pt>
                <c:pt idx="356">
                  <c:v>2.653720163724326</c:v>
                </c:pt>
                <c:pt idx="357">
                  <c:v>2.677708316819893</c:v>
                </c:pt>
                <c:pt idx="358">
                  <c:v>2.7030383664704338</c:v>
                </c:pt>
                <c:pt idx="359">
                  <c:v>2.7298731811753174</c:v>
                </c:pt>
                <c:pt idx="360">
                  <c:v>2.7584071921878865</c:v>
                </c:pt>
                <c:pt idx="361">
                  <c:v>2.7888751157754181</c:v>
                </c:pt>
                <c:pt idx="362">
                  <c:v>2.8215639135178776</c:v>
                </c:pt>
                <c:pt idx="363">
                  <c:v>2.8568295496675886</c:v>
                </c:pt>
                <c:pt idx="364">
                  <c:v>2.8951210573206687</c:v>
                </c:pt>
                <c:pt idx="365">
                  <c:v>2.9370161074648169</c:v>
                </c:pt>
                <c:pt idx="366">
                  <c:v>2.9832753825780229</c:v>
                </c:pt>
                <c:pt idx="367">
                  <c:v>3.0349291104842702</c:v>
                </c:pt>
                <c:pt idx="368">
                  <c:v>3.0934216851622396</c:v>
                </c:pt>
                <c:pt idx="369">
                  <c:v>3.1608685260650247</c:v>
                </c:pt>
                <c:pt idx="370">
                  <c:v>3.2405492482826022</c:v>
                </c:pt>
                <c:pt idx="371">
                  <c:v>3.3379581636797089</c:v>
                </c:pt>
                <c:pt idx="372">
                  <c:v>3.4633952302129161</c:v>
                </c:pt>
                <c:pt idx="373">
                  <c:v>3.6399842480415967</c:v>
                </c:pt>
                <c:pt idx="374">
                  <c:v>3.9415114326344209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 formatCode="0.00">
                  <c:v>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FB9-4129-9A17-E000232B7945}"/>
            </c:ext>
          </c:extLst>
        </c:ser>
        <c:ser>
          <c:idx val="1"/>
          <c:order val="1"/>
          <c:tx>
            <c:v>Base forte</c:v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('Acide fort monoprotique'!$H$10,'Acide fort monoprotique'!$B$3:$B$1002)</c:f>
              <c:numCache>
                <c:formatCode>General</c:formatCode>
                <c:ptCount val="1001"/>
                <c:pt idx="0" formatCode="0.0">
                  <c:v>18.75</c:v>
                </c:pt>
                <c:pt idx="1">
                  <c:v>0</c:v>
                </c:pt>
                <c:pt idx="2" formatCode="0.00E+00">
                  <c:v>0.05</c:v>
                </c:pt>
                <c:pt idx="3" formatCode="0.00E+00">
                  <c:v>0.1</c:v>
                </c:pt>
                <c:pt idx="4" formatCode="0.00E+00">
                  <c:v>0.15000000000000002</c:v>
                </c:pt>
                <c:pt idx="5" formatCode="0.00E+00">
                  <c:v>0.2</c:v>
                </c:pt>
                <c:pt idx="6" formatCode="0.00E+00">
                  <c:v>0.25</c:v>
                </c:pt>
                <c:pt idx="7" formatCode="0.00E+00">
                  <c:v>0.30000000000000004</c:v>
                </c:pt>
                <c:pt idx="8" formatCode="0.00E+00">
                  <c:v>0.35000000000000003</c:v>
                </c:pt>
                <c:pt idx="9" formatCode="0.00E+00">
                  <c:v>0.4</c:v>
                </c:pt>
                <c:pt idx="10" formatCode="0.00E+00">
                  <c:v>0.45</c:v>
                </c:pt>
                <c:pt idx="11" formatCode="0.00E+00">
                  <c:v>0.5</c:v>
                </c:pt>
                <c:pt idx="12" formatCode="0.00E+00">
                  <c:v>0.55000000000000004</c:v>
                </c:pt>
                <c:pt idx="13" formatCode="0.00E+00">
                  <c:v>0.60000000000000009</c:v>
                </c:pt>
                <c:pt idx="14" formatCode="0.00E+00">
                  <c:v>0.65</c:v>
                </c:pt>
                <c:pt idx="15" formatCode="0.00E+00">
                  <c:v>0.70000000000000007</c:v>
                </c:pt>
                <c:pt idx="16" formatCode="0.00E+00">
                  <c:v>0.75</c:v>
                </c:pt>
                <c:pt idx="17" formatCode="0.00E+00">
                  <c:v>0.8</c:v>
                </c:pt>
                <c:pt idx="18" formatCode="0.00E+00">
                  <c:v>0.85000000000000009</c:v>
                </c:pt>
                <c:pt idx="19" formatCode="0.00E+00">
                  <c:v>0.9</c:v>
                </c:pt>
                <c:pt idx="20" formatCode="0.00E+00">
                  <c:v>0.95000000000000007</c:v>
                </c:pt>
                <c:pt idx="21" formatCode="0.00E+00">
                  <c:v>1</c:v>
                </c:pt>
                <c:pt idx="22" formatCode="0.00E+00">
                  <c:v>1.05</c:v>
                </c:pt>
                <c:pt idx="23" formatCode="0.00E+00">
                  <c:v>1.1000000000000001</c:v>
                </c:pt>
                <c:pt idx="24" formatCode="0.00E+00">
                  <c:v>1.1500000000000001</c:v>
                </c:pt>
                <c:pt idx="25" formatCode="0.00E+00">
                  <c:v>1.2000000000000002</c:v>
                </c:pt>
                <c:pt idx="26" formatCode="0.00E+00">
                  <c:v>1.25</c:v>
                </c:pt>
                <c:pt idx="27" formatCode="0.00E+00">
                  <c:v>1.3</c:v>
                </c:pt>
                <c:pt idx="28" formatCode="0.00E+00">
                  <c:v>1.35</c:v>
                </c:pt>
                <c:pt idx="29" formatCode="0.00E+00">
                  <c:v>1.4000000000000001</c:v>
                </c:pt>
                <c:pt idx="30" formatCode="0.00E+00">
                  <c:v>1.4500000000000002</c:v>
                </c:pt>
                <c:pt idx="31" formatCode="0.00E+00">
                  <c:v>1.5</c:v>
                </c:pt>
                <c:pt idx="32" formatCode="0.00E+00">
                  <c:v>1.55</c:v>
                </c:pt>
                <c:pt idx="33" formatCode="0.00E+00">
                  <c:v>1.6</c:v>
                </c:pt>
                <c:pt idx="34" formatCode="0.00E+00">
                  <c:v>1.6500000000000001</c:v>
                </c:pt>
                <c:pt idx="35" formatCode="0.00E+00">
                  <c:v>1.7000000000000002</c:v>
                </c:pt>
                <c:pt idx="36" formatCode="0.00E+00">
                  <c:v>1.75</c:v>
                </c:pt>
                <c:pt idx="37" formatCode="0.00E+00">
                  <c:v>1.8</c:v>
                </c:pt>
                <c:pt idx="38" formatCode="0.00E+00">
                  <c:v>1.85</c:v>
                </c:pt>
                <c:pt idx="39" formatCode="0.00E+00">
                  <c:v>1.9000000000000001</c:v>
                </c:pt>
                <c:pt idx="40" formatCode="0.00E+00">
                  <c:v>1.9500000000000002</c:v>
                </c:pt>
                <c:pt idx="41" formatCode="0.00E+00">
                  <c:v>2</c:v>
                </c:pt>
                <c:pt idx="42" formatCode="0.00E+00">
                  <c:v>2.0500000000000003</c:v>
                </c:pt>
                <c:pt idx="43" formatCode="0.00E+00">
                  <c:v>2.1</c:v>
                </c:pt>
                <c:pt idx="44" formatCode="0.00E+00">
                  <c:v>2.15</c:v>
                </c:pt>
                <c:pt idx="45" formatCode="0.00E+00">
                  <c:v>2.2000000000000002</c:v>
                </c:pt>
                <c:pt idx="46" formatCode="0.00E+00">
                  <c:v>2.25</c:v>
                </c:pt>
                <c:pt idx="47" formatCode="0.00E+00">
                  <c:v>2.3000000000000003</c:v>
                </c:pt>
                <c:pt idx="48" formatCode="0.00E+00">
                  <c:v>2.35</c:v>
                </c:pt>
                <c:pt idx="49" formatCode="0.00E+00">
                  <c:v>2.4000000000000004</c:v>
                </c:pt>
                <c:pt idx="50" formatCode="0.00E+00">
                  <c:v>2.4500000000000002</c:v>
                </c:pt>
                <c:pt idx="51" formatCode="0.00E+00">
                  <c:v>2.5</c:v>
                </c:pt>
                <c:pt idx="52" formatCode="0.00E+00">
                  <c:v>2.5500000000000003</c:v>
                </c:pt>
                <c:pt idx="53" formatCode="0.00E+00">
                  <c:v>2.6</c:v>
                </c:pt>
                <c:pt idx="54" formatCode="0.00E+00">
                  <c:v>2.6500000000000004</c:v>
                </c:pt>
                <c:pt idx="55" formatCode="0.00E+00">
                  <c:v>2.7</c:v>
                </c:pt>
                <c:pt idx="56" formatCode="0.00E+00">
                  <c:v>2.75</c:v>
                </c:pt>
                <c:pt idx="57" formatCode="0.00E+00">
                  <c:v>2.8000000000000003</c:v>
                </c:pt>
                <c:pt idx="58" formatCode="0.00E+00">
                  <c:v>2.85</c:v>
                </c:pt>
                <c:pt idx="59" formatCode="0.00E+00">
                  <c:v>2.9000000000000004</c:v>
                </c:pt>
                <c:pt idx="60" formatCode="0.00E+00">
                  <c:v>2.95</c:v>
                </c:pt>
                <c:pt idx="61" formatCode="0.00E+00">
                  <c:v>3</c:v>
                </c:pt>
                <c:pt idx="62" formatCode="0.00E+00">
                  <c:v>3.0500000000000003</c:v>
                </c:pt>
                <c:pt idx="63" formatCode="0.00E+00">
                  <c:v>3.1</c:v>
                </c:pt>
                <c:pt idx="64" formatCode="0.00E+00">
                  <c:v>3.1500000000000004</c:v>
                </c:pt>
                <c:pt idx="65" formatCode="0.00E+00">
                  <c:v>3.2</c:v>
                </c:pt>
                <c:pt idx="66" formatCode="0.00E+00">
                  <c:v>3.25</c:v>
                </c:pt>
                <c:pt idx="67" formatCode="0.00E+00">
                  <c:v>3.3000000000000003</c:v>
                </c:pt>
                <c:pt idx="68" formatCode="0.00E+00">
                  <c:v>3.35</c:v>
                </c:pt>
                <c:pt idx="69" formatCode="0.00E+00">
                  <c:v>3.4000000000000004</c:v>
                </c:pt>
                <c:pt idx="70" formatCode="0.00E+00">
                  <c:v>3.45</c:v>
                </c:pt>
                <c:pt idx="71" formatCode="0.00E+00">
                  <c:v>3.5</c:v>
                </c:pt>
                <c:pt idx="72" formatCode="0.00E+00">
                  <c:v>3.5500000000000003</c:v>
                </c:pt>
                <c:pt idx="73" formatCode="0.00E+00">
                  <c:v>3.6</c:v>
                </c:pt>
                <c:pt idx="74" formatCode="0.00E+00">
                  <c:v>3.6500000000000004</c:v>
                </c:pt>
                <c:pt idx="75" formatCode="0.00E+00">
                  <c:v>3.7</c:v>
                </c:pt>
                <c:pt idx="76" formatCode="0.00E+00">
                  <c:v>3.75</c:v>
                </c:pt>
                <c:pt idx="77" formatCode="0.00E+00">
                  <c:v>3.8000000000000003</c:v>
                </c:pt>
                <c:pt idx="78" formatCode="0.00E+00">
                  <c:v>3.85</c:v>
                </c:pt>
                <c:pt idx="79" formatCode="0.00E+00">
                  <c:v>3.9000000000000004</c:v>
                </c:pt>
                <c:pt idx="80" formatCode="0.00E+00">
                  <c:v>3.95</c:v>
                </c:pt>
                <c:pt idx="81" formatCode="0.00E+00">
                  <c:v>4</c:v>
                </c:pt>
                <c:pt idx="82" formatCode="0.00E+00">
                  <c:v>4.05</c:v>
                </c:pt>
                <c:pt idx="83" formatCode="0.00E+00">
                  <c:v>4.1000000000000005</c:v>
                </c:pt>
                <c:pt idx="84" formatCode="0.00E+00">
                  <c:v>4.1500000000000004</c:v>
                </c:pt>
                <c:pt idx="85" formatCode="0.00E+00">
                  <c:v>4.2</c:v>
                </c:pt>
                <c:pt idx="86" formatCode="0.00E+00">
                  <c:v>4.25</c:v>
                </c:pt>
                <c:pt idx="87" formatCode="0.00E+00">
                  <c:v>4.3</c:v>
                </c:pt>
                <c:pt idx="88" formatCode="0.00E+00">
                  <c:v>4.3500000000000005</c:v>
                </c:pt>
                <c:pt idx="89" formatCode="0.00E+00">
                  <c:v>4.4000000000000004</c:v>
                </c:pt>
                <c:pt idx="90" formatCode="0.00E+00">
                  <c:v>4.45</c:v>
                </c:pt>
                <c:pt idx="91" formatCode="0.00E+00">
                  <c:v>4.5</c:v>
                </c:pt>
                <c:pt idx="92" formatCode="0.00E+00">
                  <c:v>4.55</c:v>
                </c:pt>
                <c:pt idx="93" formatCode="0.00E+00">
                  <c:v>4.6000000000000005</c:v>
                </c:pt>
                <c:pt idx="94" formatCode="0.00E+00">
                  <c:v>4.6500000000000004</c:v>
                </c:pt>
                <c:pt idx="95" formatCode="0.00E+00">
                  <c:v>4.7</c:v>
                </c:pt>
                <c:pt idx="96" formatCode="0.00E+00">
                  <c:v>4.75</c:v>
                </c:pt>
                <c:pt idx="97" formatCode="0.00E+00">
                  <c:v>4.8000000000000007</c:v>
                </c:pt>
                <c:pt idx="98" formatCode="0.00E+00">
                  <c:v>4.8500000000000005</c:v>
                </c:pt>
                <c:pt idx="99" formatCode="0.00E+00">
                  <c:v>4.9000000000000004</c:v>
                </c:pt>
                <c:pt idx="100" formatCode="0.00E+00">
                  <c:v>4.95</c:v>
                </c:pt>
                <c:pt idx="101" formatCode="0.00E+00">
                  <c:v>5</c:v>
                </c:pt>
                <c:pt idx="102" formatCode="0.00E+00">
                  <c:v>5.0500000000000007</c:v>
                </c:pt>
                <c:pt idx="103" formatCode="0.00E+00">
                  <c:v>5.1000000000000005</c:v>
                </c:pt>
                <c:pt idx="104" formatCode="0.00E+00">
                  <c:v>5.15</c:v>
                </c:pt>
                <c:pt idx="105" formatCode="0.00E+00">
                  <c:v>5.2</c:v>
                </c:pt>
                <c:pt idx="106" formatCode="0.00E+00">
                  <c:v>5.25</c:v>
                </c:pt>
                <c:pt idx="107" formatCode="0.00E+00">
                  <c:v>5.3000000000000007</c:v>
                </c:pt>
                <c:pt idx="108" formatCode="0.00E+00">
                  <c:v>5.3500000000000005</c:v>
                </c:pt>
                <c:pt idx="109" formatCode="0.00E+00">
                  <c:v>5.4</c:v>
                </c:pt>
                <c:pt idx="110" formatCode="0.00E+00">
                  <c:v>5.45</c:v>
                </c:pt>
                <c:pt idx="111" formatCode="0.00E+00">
                  <c:v>5.5</c:v>
                </c:pt>
                <c:pt idx="112" formatCode="0.00E+00">
                  <c:v>5.5500000000000007</c:v>
                </c:pt>
                <c:pt idx="113" formatCode="0.00E+00">
                  <c:v>5.6000000000000005</c:v>
                </c:pt>
                <c:pt idx="114" formatCode="0.00E+00">
                  <c:v>5.65</c:v>
                </c:pt>
                <c:pt idx="115" formatCode="0.00E+00">
                  <c:v>5.7</c:v>
                </c:pt>
                <c:pt idx="116" formatCode="0.00E+00">
                  <c:v>5.75</c:v>
                </c:pt>
                <c:pt idx="117" formatCode="0.00E+00">
                  <c:v>5.8000000000000007</c:v>
                </c:pt>
                <c:pt idx="118" formatCode="0.00E+00">
                  <c:v>5.8500000000000005</c:v>
                </c:pt>
                <c:pt idx="119" formatCode="0.00E+00">
                  <c:v>5.9</c:v>
                </c:pt>
                <c:pt idx="120" formatCode="0.00E+00">
                  <c:v>5.95</c:v>
                </c:pt>
                <c:pt idx="121" formatCode="0.00E+00">
                  <c:v>6</c:v>
                </c:pt>
                <c:pt idx="122" formatCode="0.00E+00">
                  <c:v>6.0500000000000007</c:v>
                </c:pt>
                <c:pt idx="123" formatCode="0.00E+00">
                  <c:v>6.1000000000000005</c:v>
                </c:pt>
                <c:pt idx="124" formatCode="0.00E+00">
                  <c:v>6.15</c:v>
                </c:pt>
                <c:pt idx="125" formatCode="0.00E+00">
                  <c:v>6.2</c:v>
                </c:pt>
                <c:pt idx="126" formatCode="0.00E+00">
                  <c:v>6.25</c:v>
                </c:pt>
                <c:pt idx="127" formatCode="0.00E+00">
                  <c:v>6.3000000000000007</c:v>
                </c:pt>
                <c:pt idx="128" formatCode="0.00E+00">
                  <c:v>6.3500000000000005</c:v>
                </c:pt>
                <c:pt idx="129" formatCode="0.00E+00">
                  <c:v>6.4</c:v>
                </c:pt>
                <c:pt idx="130" formatCode="0.00E+00">
                  <c:v>6.45</c:v>
                </c:pt>
                <c:pt idx="131" formatCode="0.00E+00">
                  <c:v>6.5</c:v>
                </c:pt>
                <c:pt idx="132" formatCode="0.00E+00">
                  <c:v>6.5500000000000007</c:v>
                </c:pt>
                <c:pt idx="133" formatCode="0.00E+00">
                  <c:v>6.6000000000000005</c:v>
                </c:pt>
                <c:pt idx="134" formatCode="0.00E+00">
                  <c:v>6.65</c:v>
                </c:pt>
                <c:pt idx="135" formatCode="0.00E+00">
                  <c:v>6.7</c:v>
                </c:pt>
                <c:pt idx="136" formatCode="0.00E+00">
                  <c:v>6.75</c:v>
                </c:pt>
                <c:pt idx="137" formatCode="0.00E+00">
                  <c:v>6.8000000000000007</c:v>
                </c:pt>
                <c:pt idx="138" formatCode="0.00E+00">
                  <c:v>6.8500000000000005</c:v>
                </c:pt>
                <c:pt idx="139" formatCode="0.00E+00">
                  <c:v>6.9</c:v>
                </c:pt>
                <c:pt idx="140" formatCode="0.00E+00">
                  <c:v>6.95</c:v>
                </c:pt>
                <c:pt idx="141" formatCode="0.00E+00">
                  <c:v>7</c:v>
                </c:pt>
                <c:pt idx="142" formatCode="0.00E+00">
                  <c:v>7.0500000000000007</c:v>
                </c:pt>
                <c:pt idx="143" formatCode="0.00E+00">
                  <c:v>7.1000000000000005</c:v>
                </c:pt>
                <c:pt idx="144" formatCode="0.00E+00">
                  <c:v>7.15</c:v>
                </c:pt>
                <c:pt idx="145" formatCode="0.00E+00">
                  <c:v>7.2</c:v>
                </c:pt>
                <c:pt idx="146" formatCode="0.00E+00">
                  <c:v>7.25</c:v>
                </c:pt>
                <c:pt idx="147" formatCode="0.00E+00">
                  <c:v>7.3000000000000007</c:v>
                </c:pt>
                <c:pt idx="148" formatCode="0.00E+00">
                  <c:v>7.3500000000000005</c:v>
                </c:pt>
                <c:pt idx="149" formatCode="0.00E+00">
                  <c:v>7.4</c:v>
                </c:pt>
                <c:pt idx="150" formatCode="0.00E+00">
                  <c:v>7.45</c:v>
                </c:pt>
                <c:pt idx="151" formatCode="0.00E+00">
                  <c:v>7.5</c:v>
                </c:pt>
                <c:pt idx="152" formatCode="0.00E+00">
                  <c:v>7.5500000000000007</c:v>
                </c:pt>
                <c:pt idx="153" formatCode="0.00E+00">
                  <c:v>7.6000000000000005</c:v>
                </c:pt>
                <c:pt idx="154" formatCode="0.00E+00">
                  <c:v>7.65</c:v>
                </c:pt>
                <c:pt idx="155" formatCode="0.00E+00">
                  <c:v>7.7</c:v>
                </c:pt>
                <c:pt idx="156" formatCode="0.00E+00">
                  <c:v>7.75</c:v>
                </c:pt>
                <c:pt idx="157" formatCode="0.00E+00">
                  <c:v>7.8000000000000007</c:v>
                </c:pt>
                <c:pt idx="158" formatCode="0.00E+00">
                  <c:v>7.8500000000000005</c:v>
                </c:pt>
                <c:pt idx="159" formatCode="0.00E+00">
                  <c:v>7.9</c:v>
                </c:pt>
                <c:pt idx="160" formatCode="0.00E+00">
                  <c:v>7.95</c:v>
                </c:pt>
                <c:pt idx="161" formatCode="0.00E+00">
                  <c:v>8</c:v>
                </c:pt>
                <c:pt idx="162" formatCode="0.00E+00">
                  <c:v>8.0500000000000007</c:v>
                </c:pt>
                <c:pt idx="163" formatCode="0.00E+00">
                  <c:v>8.1</c:v>
                </c:pt>
                <c:pt idx="164" formatCode="0.00E+00">
                  <c:v>8.15</c:v>
                </c:pt>
                <c:pt idx="165" formatCode="0.00E+00">
                  <c:v>8.2000000000000011</c:v>
                </c:pt>
                <c:pt idx="166" formatCode="0.00E+00">
                  <c:v>8.25</c:v>
                </c:pt>
                <c:pt idx="167" formatCode="0.00E+00">
                  <c:v>8.3000000000000007</c:v>
                </c:pt>
                <c:pt idx="168" formatCode="0.00E+00">
                  <c:v>8.35</c:v>
                </c:pt>
                <c:pt idx="169" formatCode="0.00E+00">
                  <c:v>8.4</c:v>
                </c:pt>
                <c:pt idx="170" formatCode="0.00E+00">
                  <c:v>8.4500000000000011</c:v>
                </c:pt>
                <c:pt idx="171" formatCode="0.00E+00">
                  <c:v>8.5</c:v>
                </c:pt>
                <c:pt idx="172" formatCode="0.00E+00">
                  <c:v>8.5500000000000007</c:v>
                </c:pt>
                <c:pt idx="173" formatCode="0.00E+00">
                  <c:v>8.6</c:v>
                </c:pt>
                <c:pt idx="174" formatCode="0.00E+00">
                  <c:v>8.65</c:v>
                </c:pt>
                <c:pt idx="175" formatCode="0.00E+00">
                  <c:v>8.7000000000000011</c:v>
                </c:pt>
                <c:pt idx="176" formatCode="0.00E+00">
                  <c:v>8.75</c:v>
                </c:pt>
                <c:pt idx="177" formatCode="0.00E+00">
                  <c:v>8.8000000000000007</c:v>
                </c:pt>
                <c:pt idx="178" formatCode="0.00E+00">
                  <c:v>8.85</c:v>
                </c:pt>
                <c:pt idx="179" formatCode="0.00E+00">
                  <c:v>8.9</c:v>
                </c:pt>
                <c:pt idx="180" formatCode="0.00E+00">
                  <c:v>8.9500000000000011</c:v>
                </c:pt>
                <c:pt idx="181" formatCode="0.00E+00">
                  <c:v>9</c:v>
                </c:pt>
                <c:pt idx="182" formatCode="0.00E+00">
                  <c:v>9.0500000000000007</c:v>
                </c:pt>
                <c:pt idx="183" formatCode="0.00E+00">
                  <c:v>9.1</c:v>
                </c:pt>
                <c:pt idx="184" formatCode="0.00E+00">
                  <c:v>9.15</c:v>
                </c:pt>
                <c:pt idx="185" formatCode="0.00E+00">
                  <c:v>9.2000000000000011</c:v>
                </c:pt>
                <c:pt idx="186" formatCode="0.00E+00">
                  <c:v>9.25</c:v>
                </c:pt>
                <c:pt idx="187" formatCode="0.00E+00">
                  <c:v>9.3000000000000007</c:v>
                </c:pt>
                <c:pt idx="188" formatCode="0.00E+00">
                  <c:v>9.35</c:v>
                </c:pt>
                <c:pt idx="189" formatCode="0.00E+00">
                  <c:v>9.4</c:v>
                </c:pt>
                <c:pt idx="190" formatCode="0.00E+00">
                  <c:v>9.4500000000000011</c:v>
                </c:pt>
                <c:pt idx="191" formatCode="0.00E+00">
                  <c:v>9.5</c:v>
                </c:pt>
                <c:pt idx="192" formatCode="0.00E+00">
                  <c:v>9.5500000000000007</c:v>
                </c:pt>
                <c:pt idx="193" formatCode="0.00E+00">
                  <c:v>9.6000000000000014</c:v>
                </c:pt>
                <c:pt idx="194" formatCode="0.00E+00">
                  <c:v>9.65</c:v>
                </c:pt>
                <c:pt idx="195" formatCode="0.00E+00">
                  <c:v>9.7000000000000011</c:v>
                </c:pt>
                <c:pt idx="196" formatCode="0.00E+00">
                  <c:v>9.75</c:v>
                </c:pt>
                <c:pt idx="197" formatCode="0.00E+00">
                  <c:v>9.8000000000000007</c:v>
                </c:pt>
                <c:pt idx="198" formatCode="0.00E+00">
                  <c:v>9.8500000000000014</c:v>
                </c:pt>
                <c:pt idx="199" formatCode="0.00E+00">
                  <c:v>9.9</c:v>
                </c:pt>
                <c:pt idx="200" formatCode="0.00E+00">
                  <c:v>9.9500000000000011</c:v>
                </c:pt>
                <c:pt idx="201" formatCode="0.00E+00">
                  <c:v>10</c:v>
                </c:pt>
                <c:pt idx="202" formatCode="0.00E+00">
                  <c:v>10.050000000000001</c:v>
                </c:pt>
                <c:pt idx="203" formatCode="0.00E+00">
                  <c:v>10.100000000000001</c:v>
                </c:pt>
                <c:pt idx="204" formatCode="0.00E+00">
                  <c:v>10.15</c:v>
                </c:pt>
                <c:pt idx="205" formatCode="0.00E+00">
                  <c:v>10.200000000000001</c:v>
                </c:pt>
                <c:pt idx="206" formatCode="0.00E+00">
                  <c:v>10.25</c:v>
                </c:pt>
                <c:pt idx="207" formatCode="0.00E+00">
                  <c:v>10.3</c:v>
                </c:pt>
                <c:pt idx="208" formatCode="0.00E+00">
                  <c:v>10.350000000000001</c:v>
                </c:pt>
                <c:pt idx="209" formatCode="0.00E+00">
                  <c:v>10.4</c:v>
                </c:pt>
                <c:pt idx="210" formatCode="0.00E+00">
                  <c:v>10.450000000000001</c:v>
                </c:pt>
                <c:pt idx="211" formatCode="0.00E+00">
                  <c:v>10.5</c:v>
                </c:pt>
                <c:pt idx="212" formatCode="0.00E+00">
                  <c:v>10.55</c:v>
                </c:pt>
                <c:pt idx="213" formatCode="0.00E+00">
                  <c:v>10.600000000000001</c:v>
                </c:pt>
                <c:pt idx="214" formatCode="0.00E+00">
                  <c:v>10.65</c:v>
                </c:pt>
                <c:pt idx="215" formatCode="0.00E+00">
                  <c:v>10.700000000000001</c:v>
                </c:pt>
                <c:pt idx="216" formatCode="0.00E+00">
                  <c:v>10.75</c:v>
                </c:pt>
                <c:pt idx="217" formatCode="0.00E+00">
                  <c:v>10.8</c:v>
                </c:pt>
                <c:pt idx="218" formatCode="0.00E+00">
                  <c:v>10.850000000000001</c:v>
                </c:pt>
                <c:pt idx="219" formatCode="0.00E+00">
                  <c:v>10.9</c:v>
                </c:pt>
                <c:pt idx="220" formatCode="0.00E+00">
                  <c:v>10.950000000000001</c:v>
                </c:pt>
                <c:pt idx="221" formatCode="0.00E+00">
                  <c:v>11</c:v>
                </c:pt>
                <c:pt idx="222" formatCode="0.00E+00">
                  <c:v>11.05</c:v>
                </c:pt>
                <c:pt idx="223" formatCode="0.00E+00">
                  <c:v>11.100000000000001</c:v>
                </c:pt>
                <c:pt idx="224" formatCode="0.00E+00">
                  <c:v>11.15</c:v>
                </c:pt>
                <c:pt idx="225" formatCode="0.00E+00">
                  <c:v>11.200000000000001</c:v>
                </c:pt>
                <c:pt idx="226" formatCode="0.00E+00">
                  <c:v>11.25</c:v>
                </c:pt>
                <c:pt idx="227" formatCode="0.00E+00">
                  <c:v>11.3</c:v>
                </c:pt>
                <c:pt idx="228" formatCode="0.00E+00">
                  <c:v>11.350000000000001</c:v>
                </c:pt>
                <c:pt idx="229" formatCode="0.00E+00">
                  <c:v>11.4</c:v>
                </c:pt>
                <c:pt idx="230" formatCode="0.00E+00">
                  <c:v>11.450000000000001</c:v>
                </c:pt>
                <c:pt idx="231" formatCode="0.00E+00">
                  <c:v>11.5</c:v>
                </c:pt>
                <c:pt idx="232" formatCode="0.00E+00">
                  <c:v>11.55</c:v>
                </c:pt>
                <c:pt idx="233" formatCode="0.00E+00">
                  <c:v>11.600000000000001</c:v>
                </c:pt>
                <c:pt idx="234" formatCode="0.00E+00">
                  <c:v>11.65</c:v>
                </c:pt>
                <c:pt idx="235" formatCode="0.00E+00">
                  <c:v>11.700000000000001</c:v>
                </c:pt>
                <c:pt idx="236" formatCode="0.00E+00">
                  <c:v>11.75</c:v>
                </c:pt>
                <c:pt idx="237" formatCode="0.00E+00">
                  <c:v>11.8</c:v>
                </c:pt>
                <c:pt idx="238" formatCode="0.00E+00">
                  <c:v>11.850000000000001</c:v>
                </c:pt>
                <c:pt idx="239" formatCode="0.00E+00">
                  <c:v>11.9</c:v>
                </c:pt>
                <c:pt idx="240" formatCode="0.00E+00">
                  <c:v>11.950000000000001</c:v>
                </c:pt>
                <c:pt idx="241" formatCode="0.00E+00">
                  <c:v>12</c:v>
                </c:pt>
                <c:pt idx="242" formatCode="0.00E+00">
                  <c:v>12.05</c:v>
                </c:pt>
                <c:pt idx="243" formatCode="0.00E+00">
                  <c:v>12.100000000000001</c:v>
                </c:pt>
                <c:pt idx="244" formatCode="0.00E+00">
                  <c:v>12.15</c:v>
                </c:pt>
                <c:pt idx="245" formatCode="0.00E+00">
                  <c:v>12.200000000000001</c:v>
                </c:pt>
                <c:pt idx="246" formatCode="0.00E+00">
                  <c:v>12.25</c:v>
                </c:pt>
                <c:pt idx="247" formatCode="0.00E+00">
                  <c:v>12.3</c:v>
                </c:pt>
                <c:pt idx="248" formatCode="0.00E+00">
                  <c:v>12.350000000000001</c:v>
                </c:pt>
                <c:pt idx="249" formatCode="0.00E+00">
                  <c:v>12.4</c:v>
                </c:pt>
                <c:pt idx="250" formatCode="0.00E+00">
                  <c:v>12.450000000000001</c:v>
                </c:pt>
                <c:pt idx="251" formatCode="0.00E+00">
                  <c:v>12.5</c:v>
                </c:pt>
                <c:pt idx="252" formatCode="0.00E+00">
                  <c:v>12.55</c:v>
                </c:pt>
                <c:pt idx="253" formatCode="0.00E+00">
                  <c:v>12.600000000000001</c:v>
                </c:pt>
                <c:pt idx="254" formatCode="0.00E+00">
                  <c:v>12.65</c:v>
                </c:pt>
                <c:pt idx="255" formatCode="0.00E+00">
                  <c:v>12.700000000000001</c:v>
                </c:pt>
                <c:pt idx="256" formatCode="0.00E+00">
                  <c:v>12.75</c:v>
                </c:pt>
                <c:pt idx="257" formatCode="0.00E+00">
                  <c:v>12.8</c:v>
                </c:pt>
                <c:pt idx="258" formatCode="0.00E+00">
                  <c:v>12.850000000000001</c:v>
                </c:pt>
                <c:pt idx="259" formatCode="0.00E+00">
                  <c:v>12.9</c:v>
                </c:pt>
                <c:pt idx="260" formatCode="0.00E+00">
                  <c:v>12.950000000000001</c:v>
                </c:pt>
                <c:pt idx="261" formatCode="0.00E+00">
                  <c:v>13</c:v>
                </c:pt>
                <c:pt idx="262" formatCode="0.00E+00">
                  <c:v>13.05</c:v>
                </c:pt>
                <c:pt idx="263" formatCode="0.00E+00">
                  <c:v>13.100000000000001</c:v>
                </c:pt>
                <c:pt idx="264" formatCode="0.00E+00">
                  <c:v>13.15</c:v>
                </c:pt>
                <c:pt idx="265" formatCode="0.00E+00">
                  <c:v>13.200000000000001</c:v>
                </c:pt>
                <c:pt idx="266" formatCode="0.00E+00">
                  <c:v>13.25</c:v>
                </c:pt>
                <c:pt idx="267" formatCode="0.00E+00">
                  <c:v>13.3</c:v>
                </c:pt>
                <c:pt idx="268" formatCode="0.00E+00">
                  <c:v>13.350000000000001</c:v>
                </c:pt>
                <c:pt idx="269" formatCode="0.00E+00">
                  <c:v>13.4</c:v>
                </c:pt>
                <c:pt idx="270" formatCode="0.00E+00">
                  <c:v>13.450000000000001</c:v>
                </c:pt>
                <c:pt idx="271" formatCode="0.00E+00">
                  <c:v>13.5</c:v>
                </c:pt>
                <c:pt idx="272" formatCode="0.00E+00">
                  <c:v>13.55</c:v>
                </c:pt>
                <c:pt idx="273" formatCode="0.00E+00">
                  <c:v>13.600000000000001</c:v>
                </c:pt>
                <c:pt idx="274" formatCode="0.00E+00">
                  <c:v>13.65</c:v>
                </c:pt>
                <c:pt idx="275" formatCode="0.00E+00">
                  <c:v>13.700000000000001</c:v>
                </c:pt>
                <c:pt idx="276" formatCode="0.00E+00">
                  <c:v>13.75</c:v>
                </c:pt>
                <c:pt idx="277" formatCode="0.00E+00">
                  <c:v>13.8</c:v>
                </c:pt>
                <c:pt idx="278" formatCode="0.00E+00">
                  <c:v>13.850000000000001</c:v>
                </c:pt>
                <c:pt idx="279" formatCode="0.00E+00">
                  <c:v>13.9</c:v>
                </c:pt>
                <c:pt idx="280" formatCode="0.00E+00">
                  <c:v>13.950000000000001</c:v>
                </c:pt>
                <c:pt idx="281" formatCode="0.00E+00">
                  <c:v>14</c:v>
                </c:pt>
                <c:pt idx="282" formatCode="0.00E+00">
                  <c:v>14.05</c:v>
                </c:pt>
                <c:pt idx="283" formatCode="0.00E+00">
                  <c:v>14.100000000000001</c:v>
                </c:pt>
                <c:pt idx="284" formatCode="0.00E+00">
                  <c:v>14.15</c:v>
                </c:pt>
                <c:pt idx="285" formatCode="0.00E+00">
                  <c:v>14.200000000000001</c:v>
                </c:pt>
                <c:pt idx="286" formatCode="0.00E+00">
                  <c:v>14.25</c:v>
                </c:pt>
                <c:pt idx="287" formatCode="0.00E+00">
                  <c:v>14.3</c:v>
                </c:pt>
                <c:pt idx="288" formatCode="0.00E+00">
                  <c:v>14.350000000000001</c:v>
                </c:pt>
                <c:pt idx="289" formatCode="0.00E+00">
                  <c:v>14.4</c:v>
                </c:pt>
                <c:pt idx="290" formatCode="0.00E+00">
                  <c:v>14.450000000000001</c:v>
                </c:pt>
                <c:pt idx="291" formatCode="0.00E+00">
                  <c:v>14.5</c:v>
                </c:pt>
                <c:pt idx="292" formatCode="0.00E+00">
                  <c:v>14.55</c:v>
                </c:pt>
                <c:pt idx="293" formatCode="0.00E+00">
                  <c:v>14.600000000000001</c:v>
                </c:pt>
                <c:pt idx="294" formatCode="0.00E+00">
                  <c:v>14.65</c:v>
                </c:pt>
                <c:pt idx="295" formatCode="0.00E+00">
                  <c:v>14.700000000000001</c:v>
                </c:pt>
                <c:pt idx="296" formatCode="0.00E+00">
                  <c:v>14.75</c:v>
                </c:pt>
                <c:pt idx="297" formatCode="0.00E+00">
                  <c:v>14.8</c:v>
                </c:pt>
                <c:pt idx="298" formatCode="0.00E+00">
                  <c:v>14.850000000000001</c:v>
                </c:pt>
                <c:pt idx="299" formatCode="0.00E+00">
                  <c:v>14.9</c:v>
                </c:pt>
                <c:pt idx="300" formatCode="0.00E+00">
                  <c:v>14.950000000000001</c:v>
                </c:pt>
                <c:pt idx="301" formatCode="0.00E+00">
                  <c:v>15</c:v>
                </c:pt>
                <c:pt idx="302" formatCode="0.00E+00">
                  <c:v>15.05</c:v>
                </c:pt>
                <c:pt idx="303" formatCode="0.00E+00">
                  <c:v>15.100000000000001</c:v>
                </c:pt>
                <c:pt idx="304" formatCode="0.00E+00">
                  <c:v>15.15</c:v>
                </c:pt>
                <c:pt idx="305" formatCode="0.00E+00">
                  <c:v>15.200000000000001</c:v>
                </c:pt>
                <c:pt idx="306" formatCode="0.00E+00">
                  <c:v>15.25</c:v>
                </c:pt>
                <c:pt idx="307" formatCode="0.00E+00">
                  <c:v>15.3</c:v>
                </c:pt>
                <c:pt idx="308" formatCode="0.00E+00">
                  <c:v>15.350000000000001</c:v>
                </c:pt>
                <c:pt idx="309" formatCode="0.00E+00">
                  <c:v>15.4</c:v>
                </c:pt>
                <c:pt idx="310" formatCode="0.00E+00">
                  <c:v>15.450000000000001</c:v>
                </c:pt>
                <c:pt idx="311" formatCode="0.00E+00">
                  <c:v>15.5</c:v>
                </c:pt>
                <c:pt idx="312" formatCode="0.00E+00">
                  <c:v>15.55</c:v>
                </c:pt>
                <c:pt idx="313" formatCode="0.00E+00">
                  <c:v>15.600000000000001</c:v>
                </c:pt>
                <c:pt idx="314" formatCode="0.00E+00">
                  <c:v>15.65</c:v>
                </c:pt>
                <c:pt idx="315" formatCode="0.00E+00">
                  <c:v>15.700000000000001</c:v>
                </c:pt>
                <c:pt idx="316" formatCode="0.00E+00">
                  <c:v>15.75</c:v>
                </c:pt>
                <c:pt idx="317" formatCode="0.00E+00">
                  <c:v>15.8</c:v>
                </c:pt>
                <c:pt idx="318" formatCode="0.00E+00">
                  <c:v>15.850000000000001</c:v>
                </c:pt>
                <c:pt idx="319" formatCode="0.00E+00">
                  <c:v>15.9</c:v>
                </c:pt>
                <c:pt idx="320" formatCode="0.00E+00">
                  <c:v>15.950000000000001</c:v>
                </c:pt>
                <c:pt idx="321" formatCode="0.00E+00">
                  <c:v>16</c:v>
                </c:pt>
                <c:pt idx="322" formatCode="0.00E+00">
                  <c:v>16.05</c:v>
                </c:pt>
                <c:pt idx="323" formatCode="0.00E+00">
                  <c:v>16.100000000000001</c:v>
                </c:pt>
                <c:pt idx="324" formatCode="0.00E+00">
                  <c:v>16.150000000000002</c:v>
                </c:pt>
                <c:pt idx="325" formatCode="0.00E+00">
                  <c:v>16.2</c:v>
                </c:pt>
                <c:pt idx="326" formatCode="0.00E+00">
                  <c:v>16.25</c:v>
                </c:pt>
                <c:pt idx="327" formatCode="0.00E+00">
                  <c:v>16.3</c:v>
                </c:pt>
                <c:pt idx="328" formatCode="0.00E+00">
                  <c:v>16.350000000000001</c:v>
                </c:pt>
                <c:pt idx="329" formatCode="0.00E+00">
                  <c:v>16.400000000000002</c:v>
                </c:pt>
                <c:pt idx="330" formatCode="0.00E+00">
                  <c:v>16.45</c:v>
                </c:pt>
                <c:pt idx="331" formatCode="0.00E+00">
                  <c:v>16.5</c:v>
                </c:pt>
                <c:pt idx="332" formatCode="0.00E+00">
                  <c:v>16.55</c:v>
                </c:pt>
                <c:pt idx="333" formatCode="0.00E+00">
                  <c:v>16.600000000000001</c:v>
                </c:pt>
                <c:pt idx="334" formatCode="0.00E+00">
                  <c:v>16.650000000000002</c:v>
                </c:pt>
                <c:pt idx="335" formatCode="0.00E+00">
                  <c:v>16.7</c:v>
                </c:pt>
                <c:pt idx="336" formatCode="0.00E+00">
                  <c:v>16.75</c:v>
                </c:pt>
                <c:pt idx="337" formatCode="0.00E+00">
                  <c:v>16.8</c:v>
                </c:pt>
                <c:pt idx="338" formatCode="0.00E+00">
                  <c:v>16.850000000000001</c:v>
                </c:pt>
                <c:pt idx="339" formatCode="0.00E+00">
                  <c:v>16.900000000000002</c:v>
                </c:pt>
                <c:pt idx="340" formatCode="0.00E+00">
                  <c:v>16.95</c:v>
                </c:pt>
                <c:pt idx="341" formatCode="0.00E+00">
                  <c:v>17</c:v>
                </c:pt>
                <c:pt idx="342" formatCode="0.00E+00">
                  <c:v>17.05</c:v>
                </c:pt>
                <c:pt idx="343" formatCode="0.00E+00">
                  <c:v>17.100000000000001</c:v>
                </c:pt>
                <c:pt idx="344" formatCode="0.00E+00">
                  <c:v>17.150000000000002</c:v>
                </c:pt>
                <c:pt idx="345" formatCode="0.00E+00">
                  <c:v>17.2</c:v>
                </c:pt>
                <c:pt idx="346" formatCode="0.00E+00">
                  <c:v>17.25</c:v>
                </c:pt>
                <c:pt idx="347" formatCode="0.00E+00">
                  <c:v>17.3</c:v>
                </c:pt>
                <c:pt idx="348" formatCode="0.00E+00">
                  <c:v>17.350000000000001</c:v>
                </c:pt>
                <c:pt idx="349" formatCode="0.00E+00">
                  <c:v>17.400000000000002</c:v>
                </c:pt>
                <c:pt idx="350" formatCode="0.00E+00">
                  <c:v>17.45</c:v>
                </c:pt>
                <c:pt idx="351" formatCode="0.00E+00">
                  <c:v>17.5</c:v>
                </c:pt>
                <c:pt idx="352" formatCode="0.00E+00">
                  <c:v>17.55</c:v>
                </c:pt>
                <c:pt idx="353" formatCode="0.00E+00">
                  <c:v>17.600000000000001</c:v>
                </c:pt>
                <c:pt idx="354" formatCode="0.00E+00">
                  <c:v>17.650000000000002</c:v>
                </c:pt>
                <c:pt idx="355" formatCode="0.00E+00">
                  <c:v>17.7</c:v>
                </c:pt>
                <c:pt idx="356" formatCode="0.00E+00">
                  <c:v>17.75</c:v>
                </c:pt>
                <c:pt idx="357" formatCode="0.00E+00">
                  <c:v>17.8</c:v>
                </c:pt>
                <c:pt idx="358" formatCode="0.00E+00">
                  <c:v>17.850000000000001</c:v>
                </c:pt>
                <c:pt idx="359" formatCode="0.00E+00">
                  <c:v>17.900000000000002</c:v>
                </c:pt>
                <c:pt idx="360" formatCode="0.00E+00">
                  <c:v>17.95</c:v>
                </c:pt>
                <c:pt idx="361" formatCode="0.00E+00">
                  <c:v>18</c:v>
                </c:pt>
                <c:pt idx="362" formatCode="0.00E+00">
                  <c:v>18.05</c:v>
                </c:pt>
                <c:pt idx="363" formatCode="0.00E+00">
                  <c:v>18.100000000000001</c:v>
                </c:pt>
                <c:pt idx="364" formatCode="0.00E+00">
                  <c:v>18.150000000000002</c:v>
                </c:pt>
                <c:pt idx="365" formatCode="0.00E+00">
                  <c:v>18.2</c:v>
                </c:pt>
                <c:pt idx="366" formatCode="0.00E+00">
                  <c:v>18.25</c:v>
                </c:pt>
                <c:pt idx="367" formatCode="0.00E+00">
                  <c:v>18.3</c:v>
                </c:pt>
                <c:pt idx="368" formatCode="0.00E+00">
                  <c:v>18.350000000000001</c:v>
                </c:pt>
                <c:pt idx="369" formatCode="0.00E+00">
                  <c:v>18.400000000000002</c:v>
                </c:pt>
                <c:pt idx="370" formatCode="0.00E+00">
                  <c:v>18.45</c:v>
                </c:pt>
                <c:pt idx="371" formatCode="0.00E+00">
                  <c:v>18.5</c:v>
                </c:pt>
                <c:pt idx="372" formatCode="0.00E+00">
                  <c:v>18.55</c:v>
                </c:pt>
                <c:pt idx="373" formatCode="0.00E+00">
                  <c:v>18.600000000000001</c:v>
                </c:pt>
                <c:pt idx="374" formatCode="0.00E+00">
                  <c:v>18.650000000000002</c:v>
                </c:pt>
                <c:pt idx="375" formatCode="0.00E+00">
                  <c:v>18.7</c:v>
                </c:pt>
                <c:pt idx="376" formatCode="0.00E+00">
                  <c:v>18.75</c:v>
                </c:pt>
                <c:pt idx="377" formatCode="0.00E+00">
                  <c:v>18.8</c:v>
                </c:pt>
                <c:pt idx="378" formatCode="0.00E+00">
                  <c:v>18.850000000000001</c:v>
                </c:pt>
                <c:pt idx="379" formatCode="0.00E+00">
                  <c:v>18.900000000000002</c:v>
                </c:pt>
                <c:pt idx="380" formatCode="0.00E+00">
                  <c:v>18.95</c:v>
                </c:pt>
                <c:pt idx="381" formatCode="0.00E+00">
                  <c:v>19</c:v>
                </c:pt>
                <c:pt idx="382" formatCode="0.00E+00">
                  <c:v>19.05</c:v>
                </c:pt>
                <c:pt idx="383" formatCode="0.00E+00">
                  <c:v>19.100000000000001</c:v>
                </c:pt>
                <c:pt idx="384" formatCode="0.00E+00">
                  <c:v>19.150000000000002</c:v>
                </c:pt>
                <c:pt idx="385" formatCode="0.00E+00">
                  <c:v>19.200000000000003</c:v>
                </c:pt>
                <c:pt idx="386" formatCode="0.00E+00">
                  <c:v>19.25</c:v>
                </c:pt>
                <c:pt idx="387" formatCode="0.00E+00">
                  <c:v>19.3</c:v>
                </c:pt>
                <c:pt idx="388" formatCode="0.00E+00">
                  <c:v>19.350000000000001</c:v>
                </c:pt>
                <c:pt idx="389" formatCode="0.00E+00">
                  <c:v>19.400000000000002</c:v>
                </c:pt>
                <c:pt idx="390" formatCode="0.00E+00">
                  <c:v>19.450000000000003</c:v>
                </c:pt>
                <c:pt idx="391" formatCode="0.00E+00">
                  <c:v>19.5</c:v>
                </c:pt>
                <c:pt idx="392" formatCode="0.00E+00">
                  <c:v>19.55</c:v>
                </c:pt>
                <c:pt idx="393" formatCode="0.00E+00">
                  <c:v>19.600000000000001</c:v>
                </c:pt>
                <c:pt idx="394" formatCode="0.00E+00">
                  <c:v>19.650000000000002</c:v>
                </c:pt>
                <c:pt idx="395" formatCode="0.00E+00">
                  <c:v>19.700000000000003</c:v>
                </c:pt>
                <c:pt idx="396" formatCode="0.00E+00">
                  <c:v>19.75</c:v>
                </c:pt>
                <c:pt idx="397" formatCode="0.00E+00">
                  <c:v>19.8</c:v>
                </c:pt>
                <c:pt idx="398" formatCode="0.00E+00">
                  <c:v>19.850000000000001</c:v>
                </c:pt>
                <c:pt idx="399" formatCode="0.00E+00">
                  <c:v>19.900000000000002</c:v>
                </c:pt>
                <c:pt idx="400" formatCode="0.00E+00">
                  <c:v>19.950000000000003</c:v>
                </c:pt>
                <c:pt idx="401" formatCode="0.00E+00">
                  <c:v>20</c:v>
                </c:pt>
                <c:pt idx="402" formatCode="0.00E+00">
                  <c:v>20.05</c:v>
                </c:pt>
                <c:pt idx="403" formatCode="0.00E+00">
                  <c:v>20.100000000000001</c:v>
                </c:pt>
                <c:pt idx="404" formatCode="0.00E+00">
                  <c:v>20.150000000000002</c:v>
                </c:pt>
                <c:pt idx="405" formatCode="0.00E+00">
                  <c:v>20.200000000000003</c:v>
                </c:pt>
                <c:pt idx="406" formatCode="0.00E+00">
                  <c:v>20.25</c:v>
                </c:pt>
                <c:pt idx="407" formatCode="0.00E+00">
                  <c:v>20.3</c:v>
                </c:pt>
                <c:pt idx="408" formatCode="0.00E+00">
                  <c:v>20.350000000000001</c:v>
                </c:pt>
                <c:pt idx="409" formatCode="0.00E+00">
                  <c:v>20.400000000000002</c:v>
                </c:pt>
                <c:pt idx="410" formatCode="0.00E+00">
                  <c:v>20.450000000000003</c:v>
                </c:pt>
                <c:pt idx="411" formatCode="0.00E+00">
                  <c:v>20.5</c:v>
                </c:pt>
                <c:pt idx="412" formatCode="0.00E+00">
                  <c:v>20.55</c:v>
                </c:pt>
                <c:pt idx="413" formatCode="0.00E+00">
                  <c:v>20.6</c:v>
                </c:pt>
                <c:pt idx="414" formatCode="0.00E+00">
                  <c:v>20.650000000000002</c:v>
                </c:pt>
                <c:pt idx="415" formatCode="0.00E+00">
                  <c:v>20.700000000000003</c:v>
                </c:pt>
                <c:pt idx="416" formatCode="0.00E+00">
                  <c:v>20.75</c:v>
                </c:pt>
                <c:pt idx="417" formatCode="0.00E+00">
                  <c:v>20.8</c:v>
                </c:pt>
                <c:pt idx="418" formatCode="0.00E+00">
                  <c:v>20.85</c:v>
                </c:pt>
                <c:pt idx="419" formatCode="0.00E+00">
                  <c:v>20.900000000000002</c:v>
                </c:pt>
                <c:pt idx="420" formatCode="0.00E+00">
                  <c:v>20.950000000000003</c:v>
                </c:pt>
                <c:pt idx="421" formatCode="0.00E+00">
                  <c:v>21</c:v>
                </c:pt>
                <c:pt idx="422" formatCode="0.00E+00">
                  <c:v>21.05</c:v>
                </c:pt>
                <c:pt idx="423" formatCode="0.00E+00">
                  <c:v>21.1</c:v>
                </c:pt>
                <c:pt idx="424" formatCode="0.00E+00">
                  <c:v>21.150000000000002</c:v>
                </c:pt>
                <c:pt idx="425" formatCode="0.00E+00">
                  <c:v>21.200000000000003</c:v>
                </c:pt>
                <c:pt idx="426" formatCode="0.00E+00">
                  <c:v>21.25</c:v>
                </c:pt>
                <c:pt idx="427" formatCode="0.00E+00">
                  <c:v>21.3</c:v>
                </c:pt>
                <c:pt idx="428" formatCode="0.00E+00">
                  <c:v>21.35</c:v>
                </c:pt>
                <c:pt idx="429" formatCode="0.00E+00">
                  <c:v>21.400000000000002</c:v>
                </c:pt>
                <c:pt idx="430" formatCode="0.00E+00">
                  <c:v>21.450000000000003</c:v>
                </c:pt>
                <c:pt idx="431" formatCode="0.00E+00">
                  <c:v>21.5</c:v>
                </c:pt>
                <c:pt idx="432" formatCode="0.00E+00">
                  <c:v>21.55</c:v>
                </c:pt>
                <c:pt idx="433" formatCode="0.00E+00">
                  <c:v>21.6</c:v>
                </c:pt>
                <c:pt idx="434" formatCode="0.00E+00">
                  <c:v>21.650000000000002</c:v>
                </c:pt>
                <c:pt idx="435" formatCode="0.00E+00">
                  <c:v>21.700000000000003</c:v>
                </c:pt>
                <c:pt idx="436" formatCode="0.00E+00">
                  <c:v>21.75</c:v>
                </c:pt>
                <c:pt idx="437" formatCode="0.00E+00">
                  <c:v>21.8</c:v>
                </c:pt>
                <c:pt idx="438" formatCode="0.00E+00">
                  <c:v>21.85</c:v>
                </c:pt>
                <c:pt idx="439" formatCode="0.00E+00">
                  <c:v>21.900000000000002</c:v>
                </c:pt>
                <c:pt idx="440" formatCode="0.00E+00">
                  <c:v>21.950000000000003</c:v>
                </c:pt>
                <c:pt idx="441" formatCode="0.00E+00">
                  <c:v>22</c:v>
                </c:pt>
                <c:pt idx="442" formatCode="0.00E+00">
                  <c:v>22.05</c:v>
                </c:pt>
                <c:pt idx="443" formatCode="0.00E+00">
                  <c:v>22.1</c:v>
                </c:pt>
                <c:pt idx="444" formatCode="0.00E+00">
                  <c:v>22.150000000000002</c:v>
                </c:pt>
                <c:pt idx="445" formatCode="0.00E+00">
                  <c:v>22.200000000000003</c:v>
                </c:pt>
                <c:pt idx="446" formatCode="0.00E+00">
                  <c:v>22.25</c:v>
                </c:pt>
                <c:pt idx="447" formatCode="0.00E+00">
                  <c:v>22.3</c:v>
                </c:pt>
                <c:pt idx="448" formatCode="0.00E+00">
                  <c:v>22.35</c:v>
                </c:pt>
                <c:pt idx="449" formatCode="0.00E+00">
                  <c:v>22.400000000000002</c:v>
                </c:pt>
                <c:pt idx="450" formatCode="0.00E+00">
                  <c:v>22.450000000000003</c:v>
                </c:pt>
                <c:pt idx="451" formatCode="0.00E+00">
                  <c:v>22.5</c:v>
                </c:pt>
                <c:pt idx="452" formatCode="0.00E+00">
                  <c:v>22.55</c:v>
                </c:pt>
                <c:pt idx="453" formatCode="0.00E+00">
                  <c:v>22.6</c:v>
                </c:pt>
                <c:pt idx="454" formatCode="0.00E+00">
                  <c:v>22.650000000000002</c:v>
                </c:pt>
                <c:pt idx="455" formatCode="0.00E+00">
                  <c:v>22.700000000000003</c:v>
                </c:pt>
                <c:pt idx="456" formatCode="0.00E+00">
                  <c:v>22.75</c:v>
                </c:pt>
                <c:pt idx="457" formatCode="0.00E+00">
                  <c:v>22.8</c:v>
                </c:pt>
                <c:pt idx="458" formatCode="0.00E+00">
                  <c:v>22.85</c:v>
                </c:pt>
                <c:pt idx="459" formatCode="0.00E+00">
                  <c:v>22.900000000000002</c:v>
                </c:pt>
                <c:pt idx="460" formatCode="0.00E+00">
                  <c:v>22.950000000000003</c:v>
                </c:pt>
                <c:pt idx="461" formatCode="0.00E+00">
                  <c:v>23</c:v>
                </c:pt>
                <c:pt idx="462" formatCode="0.00E+00">
                  <c:v>23.05</c:v>
                </c:pt>
                <c:pt idx="463" formatCode="0.00E+00">
                  <c:v>23.1</c:v>
                </c:pt>
                <c:pt idx="464" formatCode="0.00E+00">
                  <c:v>23.150000000000002</c:v>
                </c:pt>
                <c:pt idx="465" formatCode="0.00E+00">
                  <c:v>23.200000000000003</c:v>
                </c:pt>
                <c:pt idx="466" formatCode="0.00E+00">
                  <c:v>23.25</c:v>
                </c:pt>
                <c:pt idx="467" formatCode="0.00E+00">
                  <c:v>23.3</c:v>
                </c:pt>
                <c:pt idx="468" formatCode="0.00E+00">
                  <c:v>23.35</c:v>
                </c:pt>
                <c:pt idx="469" formatCode="0.00E+00">
                  <c:v>23.400000000000002</c:v>
                </c:pt>
                <c:pt idx="470" formatCode="0.00E+00">
                  <c:v>23.450000000000003</c:v>
                </c:pt>
                <c:pt idx="471" formatCode="0.00E+00">
                  <c:v>23.5</c:v>
                </c:pt>
                <c:pt idx="472" formatCode="0.00E+00">
                  <c:v>23.55</c:v>
                </c:pt>
                <c:pt idx="473" formatCode="0.00E+00">
                  <c:v>23.6</c:v>
                </c:pt>
                <c:pt idx="474" formatCode="0.00E+00">
                  <c:v>23.650000000000002</c:v>
                </c:pt>
                <c:pt idx="475" formatCode="0.00E+00">
                  <c:v>23.700000000000003</c:v>
                </c:pt>
                <c:pt idx="476" formatCode="0.00E+00">
                  <c:v>23.75</c:v>
                </c:pt>
                <c:pt idx="477" formatCode="0.00E+00">
                  <c:v>23.8</c:v>
                </c:pt>
                <c:pt idx="478" formatCode="0.00E+00">
                  <c:v>23.85</c:v>
                </c:pt>
                <c:pt idx="479" formatCode="0.00E+00">
                  <c:v>23.900000000000002</c:v>
                </c:pt>
                <c:pt idx="480" formatCode="0.00E+00">
                  <c:v>23.950000000000003</c:v>
                </c:pt>
                <c:pt idx="481" formatCode="0.00E+00">
                  <c:v>24</c:v>
                </c:pt>
                <c:pt idx="482" formatCode="0.00E+00">
                  <c:v>24.05</c:v>
                </c:pt>
                <c:pt idx="483" formatCode="0.00E+00">
                  <c:v>24.1</c:v>
                </c:pt>
                <c:pt idx="484" formatCode="0.00E+00">
                  <c:v>24.150000000000002</c:v>
                </c:pt>
                <c:pt idx="485" formatCode="0.00E+00">
                  <c:v>24.200000000000003</c:v>
                </c:pt>
                <c:pt idx="486" formatCode="0.00E+00">
                  <c:v>24.25</c:v>
                </c:pt>
                <c:pt idx="487" formatCode="0.00E+00">
                  <c:v>24.3</c:v>
                </c:pt>
                <c:pt idx="488" formatCode="0.00E+00">
                  <c:v>24.35</c:v>
                </c:pt>
                <c:pt idx="489" formatCode="0.00E+00">
                  <c:v>24.400000000000002</c:v>
                </c:pt>
                <c:pt idx="490" formatCode="0.00E+00">
                  <c:v>24.450000000000003</c:v>
                </c:pt>
                <c:pt idx="491" formatCode="0.00E+00">
                  <c:v>24.5</c:v>
                </c:pt>
                <c:pt idx="492" formatCode="0.00E+00">
                  <c:v>24.55</c:v>
                </c:pt>
                <c:pt idx="493" formatCode="0.00E+00">
                  <c:v>24.6</c:v>
                </c:pt>
                <c:pt idx="494" formatCode="0.00E+00">
                  <c:v>24.650000000000002</c:v>
                </c:pt>
                <c:pt idx="495" formatCode="0.00E+00">
                  <c:v>24.700000000000003</c:v>
                </c:pt>
                <c:pt idx="496" formatCode="0.00E+00">
                  <c:v>24.75</c:v>
                </c:pt>
                <c:pt idx="497" formatCode="0.00E+00">
                  <c:v>24.8</c:v>
                </c:pt>
                <c:pt idx="498" formatCode="0.00E+00">
                  <c:v>24.85</c:v>
                </c:pt>
                <c:pt idx="499" formatCode="0.00E+00">
                  <c:v>24.900000000000002</c:v>
                </c:pt>
                <c:pt idx="500" formatCode="0.00E+00">
                  <c:v>24.950000000000003</c:v>
                </c:pt>
                <c:pt idx="501" formatCode="0.00E+00">
                  <c:v>25</c:v>
                </c:pt>
                <c:pt idx="502" formatCode="0.00E+00">
                  <c:v>25.05</c:v>
                </c:pt>
                <c:pt idx="503" formatCode="0.00E+00">
                  <c:v>25.1</c:v>
                </c:pt>
                <c:pt idx="504" formatCode="0.00E+00">
                  <c:v>25.150000000000002</c:v>
                </c:pt>
                <c:pt idx="505" formatCode="0.00E+00">
                  <c:v>25.200000000000003</c:v>
                </c:pt>
                <c:pt idx="506" formatCode="0.00E+00">
                  <c:v>25.25</c:v>
                </c:pt>
                <c:pt idx="507" formatCode="0.00E+00">
                  <c:v>25.3</c:v>
                </c:pt>
                <c:pt idx="508" formatCode="0.00E+00">
                  <c:v>25.35</c:v>
                </c:pt>
                <c:pt idx="509" formatCode="0.00E+00">
                  <c:v>25.400000000000002</c:v>
                </c:pt>
                <c:pt idx="510" formatCode="0.00E+00">
                  <c:v>25.450000000000003</c:v>
                </c:pt>
                <c:pt idx="511" formatCode="0.00E+00">
                  <c:v>25.5</c:v>
                </c:pt>
                <c:pt idx="512" formatCode="0.00E+00">
                  <c:v>25.55</c:v>
                </c:pt>
                <c:pt idx="513" formatCode="0.00E+00">
                  <c:v>25.6</c:v>
                </c:pt>
                <c:pt idx="514" formatCode="0.00E+00">
                  <c:v>25.650000000000002</c:v>
                </c:pt>
                <c:pt idx="515" formatCode="0.00E+00">
                  <c:v>25.700000000000003</c:v>
                </c:pt>
                <c:pt idx="516" formatCode="0.00E+00">
                  <c:v>25.75</c:v>
                </c:pt>
                <c:pt idx="517" formatCode="0.00E+00">
                  <c:v>25.8</c:v>
                </c:pt>
                <c:pt idx="518" formatCode="0.00E+00">
                  <c:v>25.85</c:v>
                </c:pt>
                <c:pt idx="519" formatCode="0.00E+00">
                  <c:v>25.900000000000002</c:v>
                </c:pt>
                <c:pt idx="520" formatCode="0.00E+00">
                  <c:v>25.950000000000003</c:v>
                </c:pt>
                <c:pt idx="521" formatCode="0.00E+00">
                  <c:v>26</c:v>
                </c:pt>
                <c:pt idx="522" formatCode="0.00E+00">
                  <c:v>26.05</c:v>
                </c:pt>
                <c:pt idx="523" formatCode="0.00E+00">
                  <c:v>26.1</c:v>
                </c:pt>
                <c:pt idx="524" formatCode="0.00E+00">
                  <c:v>26.150000000000002</c:v>
                </c:pt>
                <c:pt idx="525" formatCode="0.00E+00">
                  <c:v>26.200000000000003</c:v>
                </c:pt>
                <c:pt idx="526" formatCode="0.00E+00">
                  <c:v>26.25</c:v>
                </c:pt>
                <c:pt idx="527" formatCode="0.00E+00">
                  <c:v>26.3</c:v>
                </c:pt>
                <c:pt idx="528" formatCode="0.00E+00">
                  <c:v>26.35</c:v>
                </c:pt>
                <c:pt idx="529" formatCode="0.00E+00">
                  <c:v>26.400000000000002</c:v>
                </c:pt>
                <c:pt idx="530" formatCode="0.00E+00">
                  <c:v>26.450000000000003</c:v>
                </c:pt>
                <c:pt idx="531" formatCode="0.00E+00">
                  <c:v>26.5</c:v>
                </c:pt>
                <c:pt idx="532" formatCode="0.00E+00">
                  <c:v>26.55</c:v>
                </c:pt>
                <c:pt idx="533" formatCode="0.00E+00">
                  <c:v>26.6</c:v>
                </c:pt>
                <c:pt idx="534" formatCode="0.00E+00">
                  <c:v>26.650000000000002</c:v>
                </c:pt>
                <c:pt idx="535" formatCode="0.00E+00">
                  <c:v>26.700000000000003</c:v>
                </c:pt>
                <c:pt idx="536" formatCode="0.00E+00">
                  <c:v>26.75</c:v>
                </c:pt>
                <c:pt idx="537" formatCode="0.00E+00">
                  <c:v>26.8</c:v>
                </c:pt>
                <c:pt idx="538" formatCode="0.00E+00">
                  <c:v>26.85</c:v>
                </c:pt>
                <c:pt idx="539" formatCode="0.00E+00">
                  <c:v>26.900000000000002</c:v>
                </c:pt>
                <c:pt idx="540" formatCode="0.00E+00">
                  <c:v>26.950000000000003</c:v>
                </c:pt>
                <c:pt idx="541" formatCode="0.00E+00">
                  <c:v>27</c:v>
                </c:pt>
                <c:pt idx="542" formatCode="0.00E+00">
                  <c:v>27.05</c:v>
                </c:pt>
                <c:pt idx="543" formatCode="0.00E+00">
                  <c:v>27.1</c:v>
                </c:pt>
                <c:pt idx="544" formatCode="0.00E+00">
                  <c:v>27.150000000000002</c:v>
                </c:pt>
                <c:pt idx="545" formatCode="0.00E+00">
                  <c:v>27.200000000000003</c:v>
                </c:pt>
                <c:pt idx="546" formatCode="0.00E+00">
                  <c:v>27.25</c:v>
                </c:pt>
                <c:pt idx="547" formatCode="0.00E+00">
                  <c:v>27.3</c:v>
                </c:pt>
                <c:pt idx="548" formatCode="0.00E+00">
                  <c:v>27.35</c:v>
                </c:pt>
                <c:pt idx="549" formatCode="0.00E+00">
                  <c:v>27.400000000000002</c:v>
                </c:pt>
                <c:pt idx="550" formatCode="0.00E+00">
                  <c:v>27.450000000000003</c:v>
                </c:pt>
                <c:pt idx="551" formatCode="0.00E+00">
                  <c:v>27.5</c:v>
                </c:pt>
                <c:pt idx="552" formatCode="0.00E+00">
                  <c:v>27.55</c:v>
                </c:pt>
                <c:pt idx="553" formatCode="0.00E+00">
                  <c:v>27.6</c:v>
                </c:pt>
                <c:pt idx="554" formatCode="0.00E+00">
                  <c:v>27.650000000000002</c:v>
                </c:pt>
                <c:pt idx="555" formatCode="0.00E+00">
                  <c:v>27.700000000000003</c:v>
                </c:pt>
                <c:pt idx="556" formatCode="0.00E+00">
                  <c:v>27.75</c:v>
                </c:pt>
                <c:pt idx="557" formatCode="0.00E+00">
                  <c:v>27.8</c:v>
                </c:pt>
                <c:pt idx="558" formatCode="0.00E+00">
                  <c:v>27.85</c:v>
                </c:pt>
                <c:pt idx="559" formatCode="0.00E+00">
                  <c:v>27.900000000000002</c:v>
                </c:pt>
                <c:pt idx="560" formatCode="0.00E+00">
                  <c:v>27.950000000000003</c:v>
                </c:pt>
                <c:pt idx="561" formatCode="0.00E+00">
                  <c:v>28</c:v>
                </c:pt>
                <c:pt idx="562" formatCode="0.00E+00">
                  <c:v>28.05</c:v>
                </c:pt>
                <c:pt idx="563" formatCode="0.00E+00">
                  <c:v>28.1</c:v>
                </c:pt>
                <c:pt idx="564" formatCode="0.00E+00">
                  <c:v>28.150000000000002</c:v>
                </c:pt>
                <c:pt idx="565" formatCode="0.00E+00">
                  <c:v>28.200000000000003</c:v>
                </c:pt>
                <c:pt idx="566" formatCode="0.00E+00">
                  <c:v>28.25</c:v>
                </c:pt>
                <c:pt idx="567" formatCode="0.00E+00">
                  <c:v>28.3</c:v>
                </c:pt>
                <c:pt idx="568" formatCode="0.00E+00">
                  <c:v>28.35</c:v>
                </c:pt>
                <c:pt idx="569" formatCode="0.00E+00">
                  <c:v>28.400000000000002</c:v>
                </c:pt>
                <c:pt idx="570" formatCode="0.00E+00">
                  <c:v>28.450000000000003</c:v>
                </c:pt>
                <c:pt idx="571" formatCode="0.00E+00">
                  <c:v>28.5</c:v>
                </c:pt>
                <c:pt idx="572" formatCode="0.00E+00">
                  <c:v>28.55</c:v>
                </c:pt>
                <c:pt idx="573" formatCode="0.00E+00">
                  <c:v>28.6</c:v>
                </c:pt>
                <c:pt idx="574" formatCode="0.00E+00">
                  <c:v>28.650000000000002</c:v>
                </c:pt>
                <c:pt idx="575" formatCode="0.00E+00">
                  <c:v>28.700000000000003</c:v>
                </c:pt>
                <c:pt idx="576" formatCode="0.00E+00">
                  <c:v>28.75</c:v>
                </c:pt>
                <c:pt idx="577" formatCode="0.00E+00">
                  <c:v>28.8</c:v>
                </c:pt>
                <c:pt idx="578" formatCode="0.00E+00">
                  <c:v>28.85</c:v>
                </c:pt>
                <c:pt idx="579" formatCode="0.00E+00">
                  <c:v>28.900000000000002</c:v>
                </c:pt>
                <c:pt idx="580" formatCode="0.00E+00">
                  <c:v>28.950000000000003</c:v>
                </c:pt>
                <c:pt idx="581" formatCode="0.00E+00">
                  <c:v>29</c:v>
                </c:pt>
                <c:pt idx="582" formatCode="0.00E+00">
                  <c:v>29.05</c:v>
                </c:pt>
                <c:pt idx="583" formatCode="0.00E+00">
                  <c:v>29.1</c:v>
                </c:pt>
                <c:pt idx="584" formatCode="0.00E+00">
                  <c:v>29.150000000000002</c:v>
                </c:pt>
                <c:pt idx="585" formatCode="0.00E+00">
                  <c:v>29.200000000000003</c:v>
                </c:pt>
                <c:pt idx="586" formatCode="0.00E+00">
                  <c:v>29.25</c:v>
                </c:pt>
                <c:pt idx="587" formatCode="0.00E+00">
                  <c:v>29.3</c:v>
                </c:pt>
                <c:pt idx="588" formatCode="0.00E+00">
                  <c:v>29.35</c:v>
                </c:pt>
                <c:pt idx="589" formatCode="0.00E+00">
                  <c:v>29.400000000000002</c:v>
                </c:pt>
                <c:pt idx="590" formatCode="0.00E+00">
                  <c:v>29.450000000000003</c:v>
                </c:pt>
                <c:pt idx="591" formatCode="0.00E+00">
                  <c:v>29.5</c:v>
                </c:pt>
                <c:pt idx="592" formatCode="0.00E+00">
                  <c:v>29.55</c:v>
                </c:pt>
                <c:pt idx="593" formatCode="0.00E+00">
                  <c:v>29.6</c:v>
                </c:pt>
                <c:pt idx="594" formatCode="0.00E+00">
                  <c:v>29.650000000000002</c:v>
                </c:pt>
                <c:pt idx="595" formatCode="0.00E+00">
                  <c:v>29.700000000000003</c:v>
                </c:pt>
                <c:pt idx="596" formatCode="0.00E+00">
                  <c:v>29.75</c:v>
                </c:pt>
                <c:pt idx="597" formatCode="0.00E+00">
                  <c:v>29.8</c:v>
                </c:pt>
                <c:pt idx="598" formatCode="0.00E+00">
                  <c:v>29.85</c:v>
                </c:pt>
                <c:pt idx="599" formatCode="0.00E+00">
                  <c:v>29.900000000000002</c:v>
                </c:pt>
                <c:pt idx="600" formatCode="0.00E+00">
                  <c:v>29.950000000000003</c:v>
                </c:pt>
                <c:pt idx="601" formatCode="0.00E+00">
                  <c:v>30</c:v>
                </c:pt>
                <c:pt idx="602" formatCode="0.00E+00">
                  <c:v>30.05</c:v>
                </c:pt>
                <c:pt idx="603" formatCode="0.00E+00">
                  <c:v>30.1</c:v>
                </c:pt>
                <c:pt idx="604" formatCode="0.00E+00">
                  <c:v>30.150000000000002</c:v>
                </c:pt>
                <c:pt idx="605" formatCode="0.00E+00">
                  <c:v>30.200000000000003</c:v>
                </c:pt>
                <c:pt idx="606" formatCode="0.00E+00">
                  <c:v>30.25</c:v>
                </c:pt>
                <c:pt idx="607" formatCode="0.00E+00">
                  <c:v>30.3</c:v>
                </c:pt>
                <c:pt idx="608" formatCode="0.00E+00">
                  <c:v>30.35</c:v>
                </c:pt>
                <c:pt idx="609" formatCode="0.00E+00">
                  <c:v>30.400000000000002</c:v>
                </c:pt>
                <c:pt idx="610" formatCode="0.00E+00">
                  <c:v>30.450000000000003</c:v>
                </c:pt>
                <c:pt idx="611" formatCode="0.00E+00">
                  <c:v>30.5</c:v>
                </c:pt>
                <c:pt idx="612" formatCode="0.00E+00">
                  <c:v>30.55</c:v>
                </c:pt>
                <c:pt idx="613" formatCode="0.00E+00">
                  <c:v>30.6</c:v>
                </c:pt>
                <c:pt idx="614" formatCode="0.00E+00">
                  <c:v>30.650000000000002</c:v>
                </c:pt>
                <c:pt idx="615" formatCode="0.00E+00">
                  <c:v>30.700000000000003</c:v>
                </c:pt>
                <c:pt idx="616" formatCode="0.00E+00">
                  <c:v>30.75</c:v>
                </c:pt>
                <c:pt idx="617" formatCode="0.00E+00">
                  <c:v>30.8</c:v>
                </c:pt>
                <c:pt idx="618" formatCode="0.00E+00">
                  <c:v>30.85</c:v>
                </c:pt>
                <c:pt idx="619" formatCode="0.00E+00">
                  <c:v>30.900000000000002</c:v>
                </c:pt>
                <c:pt idx="620" formatCode="0.00E+00">
                  <c:v>30.950000000000003</c:v>
                </c:pt>
                <c:pt idx="621" formatCode="0.00E+00">
                  <c:v>31</c:v>
                </c:pt>
                <c:pt idx="622" formatCode="0.00E+00">
                  <c:v>31.05</c:v>
                </c:pt>
                <c:pt idx="623" formatCode="0.00E+00">
                  <c:v>31.1</c:v>
                </c:pt>
                <c:pt idx="624" formatCode="0.00E+00">
                  <c:v>31.150000000000002</c:v>
                </c:pt>
                <c:pt idx="625" formatCode="0.00E+00">
                  <c:v>31.200000000000003</c:v>
                </c:pt>
                <c:pt idx="626" formatCode="0.00E+00">
                  <c:v>31.25</c:v>
                </c:pt>
                <c:pt idx="627" formatCode="0.00E+00">
                  <c:v>31.3</c:v>
                </c:pt>
                <c:pt idx="628" formatCode="0.00E+00">
                  <c:v>31.35</c:v>
                </c:pt>
                <c:pt idx="629" formatCode="0.00E+00">
                  <c:v>31.400000000000002</c:v>
                </c:pt>
                <c:pt idx="630" formatCode="0.00E+00">
                  <c:v>31.450000000000003</c:v>
                </c:pt>
                <c:pt idx="631" formatCode="0.00E+00">
                  <c:v>31.5</c:v>
                </c:pt>
                <c:pt idx="632" formatCode="0.00E+00">
                  <c:v>31.55</c:v>
                </c:pt>
                <c:pt idx="633" formatCode="0.00E+00">
                  <c:v>31.6</c:v>
                </c:pt>
                <c:pt idx="634" formatCode="0.00E+00">
                  <c:v>31.650000000000002</c:v>
                </c:pt>
                <c:pt idx="635" formatCode="0.00E+00">
                  <c:v>31.700000000000003</c:v>
                </c:pt>
                <c:pt idx="636" formatCode="0.00E+00">
                  <c:v>31.75</c:v>
                </c:pt>
                <c:pt idx="637" formatCode="0.00E+00">
                  <c:v>31.8</c:v>
                </c:pt>
                <c:pt idx="638" formatCode="0.00E+00">
                  <c:v>31.85</c:v>
                </c:pt>
                <c:pt idx="639" formatCode="0.00E+00">
                  <c:v>31.900000000000002</c:v>
                </c:pt>
                <c:pt idx="640" formatCode="0.00E+00">
                  <c:v>31.950000000000003</c:v>
                </c:pt>
                <c:pt idx="641" formatCode="0.00E+00">
                  <c:v>32</c:v>
                </c:pt>
                <c:pt idx="642" formatCode="0.00E+00">
                  <c:v>32.050000000000004</c:v>
                </c:pt>
                <c:pt idx="643" formatCode="0.00E+00">
                  <c:v>32.1</c:v>
                </c:pt>
                <c:pt idx="644" formatCode="0.00E+00">
                  <c:v>32.15</c:v>
                </c:pt>
                <c:pt idx="645" formatCode="0.00E+00">
                  <c:v>32.200000000000003</c:v>
                </c:pt>
                <c:pt idx="646" formatCode="0.00E+00">
                  <c:v>32.25</c:v>
                </c:pt>
                <c:pt idx="647" formatCode="0.00E+00">
                  <c:v>32.300000000000004</c:v>
                </c:pt>
                <c:pt idx="648" formatCode="0.00E+00">
                  <c:v>32.35</c:v>
                </c:pt>
                <c:pt idx="649" formatCode="0.00E+00">
                  <c:v>32.4</c:v>
                </c:pt>
                <c:pt idx="650" formatCode="0.00E+00">
                  <c:v>32.450000000000003</c:v>
                </c:pt>
                <c:pt idx="651" formatCode="0.00E+00">
                  <c:v>32.5</c:v>
                </c:pt>
                <c:pt idx="652" formatCode="0.00E+00">
                  <c:v>32.550000000000004</c:v>
                </c:pt>
                <c:pt idx="653" formatCode="0.00E+00">
                  <c:v>32.6</c:v>
                </c:pt>
                <c:pt idx="654" formatCode="0.00E+00">
                  <c:v>32.65</c:v>
                </c:pt>
                <c:pt idx="655" formatCode="0.00E+00">
                  <c:v>32.700000000000003</c:v>
                </c:pt>
                <c:pt idx="656" formatCode="0.00E+00">
                  <c:v>32.75</c:v>
                </c:pt>
                <c:pt idx="657" formatCode="0.00E+00">
                  <c:v>32.800000000000004</c:v>
                </c:pt>
                <c:pt idx="658" formatCode="0.00E+00">
                  <c:v>32.85</c:v>
                </c:pt>
                <c:pt idx="659" formatCode="0.00E+00">
                  <c:v>32.9</c:v>
                </c:pt>
                <c:pt idx="660" formatCode="0.00E+00">
                  <c:v>32.950000000000003</c:v>
                </c:pt>
                <c:pt idx="661" formatCode="0.00E+00">
                  <c:v>33</c:v>
                </c:pt>
                <c:pt idx="662" formatCode="0.00E+00">
                  <c:v>33.050000000000004</c:v>
                </c:pt>
                <c:pt idx="663" formatCode="0.00E+00">
                  <c:v>33.1</c:v>
                </c:pt>
                <c:pt idx="664" formatCode="0.00E+00">
                  <c:v>33.15</c:v>
                </c:pt>
                <c:pt idx="665" formatCode="0.00E+00">
                  <c:v>33.200000000000003</c:v>
                </c:pt>
                <c:pt idx="666" formatCode="0.00E+00">
                  <c:v>33.25</c:v>
                </c:pt>
                <c:pt idx="667" formatCode="0.00E+00">
                  <c:v>33.300000000000004</c:v>
                </c:pt>
                <c:pt idx="668" formatCode="0.00E+00">
                  <c:v>33.35</c:v>
                </c:pt>
                <c:pt idx="669" formatCode="0.00E+00">
                  <c:v>33.4</c:v>
                </c:pt>
                <c:pt idx="670" formatCode="0.00E+00">
                  <c:v>33.450000000000003</c:v>
                </c:pt>
                <c:pt idx="671" formatCode="0.00E+00">
                  <c:v>33.5</c:v>
                </c:pt>
                <c:pt idx="672" formatCode="0.00E+00">
                  <c:v>33.550000000000004</c:v>
                </c:pt>
                <c:pt idx="673" formatCode="0.00E+00">
                  <c:v>33.6</c:v>
                </c:pt>
                <c:pt idx="674" formatCode="0.00E+00">
                  <c:v>33.65</c:v>
                </c:pt>
                <c:pt idx="675" formatCode="0.00E+00">
                  <c:v>33.700000000000003</c:v>
                </c:pt>
                <c:pt idx="676" formatCode="0.00E+00">
                  <c:v>33.75</c:v>
                </c:pt>
                <c:pt idx="677" formatCode="0.00E+00">
                  <c:v>33.800000000000004</c:v>
                </c:pt>
                <c:pt idx="678" formatCode="0.00E+00">
                  <c:v>33.85</c:v>
                </c:pt>
                <c:pt idx="679" formatCode="0.00E+00">
                  <c:v>33.9</c:v>
                </c:pt>
                <c:pt idx="680" formatCode="0.00E+00">
                  <c:v>33.950000000000003</c:v>
                </c:pt>
                <c:pt idx="681" formatCode="0.00E+00">
                  <c:v>34</c:v>
                </c:pt>
                <c:pt idx="682" formatCode="0.00E+00">
                  <c:v>34.050000000000004</c:v>
                </c:pt>
                <c:pt idx="683" formatCode="0.00E+00">
                  <c:v>34.1</c:v>
                </c:pt>
                <c:pt idx="684" formatCode="0.00E+00">
                  <c:v>34.15</c:v>
                </c:pt>
                <c:pt idx="685" formatCode="0.00E+00">
                  <c:v>34.200000000000003</c:v>
                </c:pt>
                <c:pt idx="686" formatCode="0.00E+00">
                  <c:v>34.25</c:v>
                </c:pt>
                <c:pt idx="687" formatCode="0.00E+00">
                  <c:v>34.300000000000004</c:v>
                </c:pt>
                <c:pt idx="688" formatCode="0.00E+00">
                  <c:v>34.35</c:v>
                </c:pt>
                <c:pt idx="689" formatCode="0.00E+00">
                  <c:v>34.4</c:v>
                </c:pt>
                <c:pt idx="690" formatCode="0.00E+00">
                  <c:v>34.450000000000003</c:v>
                </c:pt>
                <c:pt idx="691" formatCode="0.00E+00">
                  <c:v>34.5</c:v>
                </c:pt>
                <c:pt idx="692" formatCode="0.00E+00">
                  <c:v>34.550000000000004</c:v>
                </c:pt>
                <c:pt idx="693" formatCode="0.00E+00">
                  <c:v>34.6</c:v>
                </c:pt>
                <c:pt idx="694" formatCode="0.00E+00">
                  <c:v>34.65</c:v>
                </c:pt>
                <c:pt idx="695" formatCode="0.00E+00">
                  <c:v>34.700000000000003</c:v>
                </c:pt>
                <c:pt idx="696" formatCode="0.00E+00">
                  <c:v>34.75</c:v>
                </c:pt>
                <c:pt idx="697" formatCode="0.00E+00">
                  <c:v>34.800000000000004</c:v>
                </c:pt>
                <c:pt idx="698" formatCode="0.00E+00">
                  <c:v>34.85</c:v>
                </c:pt>
                <c:pt idx="699" formatCode="0.00E+00">
                  <c:v>34.9</c:v>
                </c:pt>
                <c:pt idx="700" formatCode="0.00E+00">
                  <c:v>34.950000000000003</c:v>
                </c:pt>
                <c:pt idx="701" formatCode="0.00E+00">
                  <c:v>35</c:v>
                </c:pt>
                <c:pt idx="702" formatCode="0.00E+00">
                  <c:v>35.050000000000004</c:v>
                </c:pt>
                <c:pt idx="703" formatCode="0.00E+00">
                  <c:v>35.1</c:v>
                </c:pt>
                <c:pt idx="704" formatCode="0.00E+00">
                  <c:v>35.15</c:v>
                </c:pt>
                <c:pt idx="705" formatCode="0.00E+00">
                  <c:v>35.200000000000003</c:v>
                </c:pt>
                <c:pt idx="706" formatCode="0.00E+00">
                  <c:v>35.25</c:v>
                </c:pt>
                <c:pt idx="707" formatCode="0.00E+00">
                  <c:v>35.300000000000004</c:v>
                </c:pt>
                <c:pt idx="708" formatCode="0.00E+00">
                  <c:v>35.35</c:v>
                </c:pt>
                <c:pt idx="709" formatCode="0.00E+00">
                  <c:v>35.4</c:v>
                </c:pt>
                <c:pt idx="710" formatCode="0.00E+00">
                  <c:v>35.450000000000003</c:v>
                </c:pt>
                <c:pt idx="711" formatCode="0.00E+00">
                  <c:v>35.5</c:v>
                </c:pt>
                <c:pt idx="712" formatCode="0.00E+00">
                  <c:v>35.550000000000004</c:v>
                </c:pt>
                <c:pt idx="713" formatCode="0.00E+00">
                  <c:v>35.6</c:v>
                </c:pt>
                <c:pt idx="714" formatCode="0.00E+00">
                  <c:v>35.65</c:v>
                </c:pt>
                <c:pt idx="715" formatCode="0.00E+00">
                  <c:v>35.700000000000003</c:v>
                </c:pt>
                <c:pt idx="716" formatCode="0.00E+00">
                  <c:v>35.75</c:v>
                </c:pt>
                <c:pt idx="717" formatCode="0.00E+00">
                  <c:v>35.800000000000004</c:v>
                </c:pt>
                <c:pt idx="718" formatCode="0.00E+00">
                  <c:v>35.85</c:v>
                </c:pt>
                <c:pt idx="719" formatCode="0.00E+00">
                  <c:v>35.9</c:v>
                </c:pt>
                <c:pt idx="720" formatCode="0.00E+00">
                  <c:v>35.950000000000003</c:v>
                </c:pt>
                <c:pt idx="721" formatCode="0.00E+00">
                  <c:v>36</c:v>
                </c:pt>
                <c:pt idx="722" formatCode="0.00E+00">
                  <c:v>36.050000000000004</c:v>
                </c:pt>
                <c:pt idx="723" formatCode="0.00E+00">
                  <c:v>36.1</c:v>
                </c:pt>
                <c:pt idx="724" formatCode="0.00E+00">
                  <c:v>36.15</c:v>
                </c:pt>
                <c:pt idx="725" formatCode="0.00E+00">
                  <c:v>36.200000000000003</c:v>
                </c:pt>
                <c:pt idx="726" formatCode="0.00E+00">
                  <c:v>36.25</c:v>
                </c:pt>
                <c:pt idx="727" formatCode="0.00E+00">
                  <c:v>36.300000000000004</c:v>
                </c:pt>
                <c:pt idx="728" formatCode="0.00E+00">
                  <c:v>36.35</c:v>
                </c:pt>
                <c:pt idx="729" formatCode="0.00E+00">
                  <c:v>36.4</c:v>
                </c:pt>
                <c:pt idx="730" formatCode="0.00E+00">
                  <c:v>36.450000000000003</c:v>
                </c:pt>
                <c:pt idx="731" formatCode="0.00E+00">
                  <c:v>36.5</c:v>
                </c:pt>
                <c:pt idx="732" formatCode="0.00E+00">
                  <c:v>36.550000000000004</c:v>
                </c:pt>
                <c:pt idx="733" formatCode="0.00E+00">
                  <c:v>36.6</c:v>
                </c:pt>
                <c:pt idx="734" formatCode="0.00E+00">
                  <c:v>36.65</c:v>
                </c:pt>
                <c:pt idx="735" formatCode="0.00E+00">
                  <c:v>36.700000000000003</c:v>
                </c:pt>
                <c:pt idx="736" formatCode="0.00E+00">
                  <c:v>36.75</c:v>
                </c:pt>
                <c:pt idx="737" formatCode="0.00E+00">
                  <c:v>36.800000000000004</c:v>
                </c:pt>
                <c:pt idx="738" formatCode="0.00E+00">
                  <c:v>36.85</c:v>
                </c:pt>
                <c:pt idx="739" formatCode="0.00E+00">
                  <c:v>36.9</c:v>
                </c:pt>
                <c:pt idx="740" formatCode="0.00E+00">
                  <c:v>36.950000000000003</c:v>
                </c:pt>
                <c:pt idx="741" formatCode="0.00E+00">
                  <c:v>37</c:v>
                </c:pt>
                <c:pt idx="742" formatCode="0.00E+00">
                  <c:v>37.050000000000004</c:v>
                </c:pt>
                <c:pt idx="743" formatCode="0.00E+00">
                  <c:v>37.1</c:v>
                </c:pt>
                <c:pt idx="744" formatCode="0.00E+00">
                  <c:v>37.15</c:v>
                </c:pt>
                <c:pt idx="745" formatCode="0.00E+00">
                  <c:v>37.200000000000003</c:v>
                </c:pt>
                <c:pt idx="746" formatCode="0.00E+00">
                  <c:v>37.25</c:v>
                </c:pt>
                <c:pt idx="747" formatCode="0.00E+00">
                  <c:v>37.300000000000004</c:v>
                </c:pt>
                <c:pt idx="748" formatCode="0.00E+00">
                  <c:v>37.35</c:v>
                </c:pt>
                <c:pt idx="749" formatCode="0.00E+00">
                  <c:v>37.4</c:v>
                </c:pt>
                <c:pt idx="750" formatCode="0.00E+00">
                  <c:v>37.450000000000003</c:v>
                </c:pt>
                <c:pt idx="751" formatCode="0.00E+00">
                  <c:v>37.5</c:v>
                </c:pt>
                <c:pt idx="752" formatCode="0.00E+00">
                  <c:v>37.550000000000004</c:v>
                </c:pt>
                <c:pt idx="753" formatCode="0.00E+00">
                  <c:v>37.6</c:v>
                </c:pt>
                <c:pt idx="754" formatCode="0.00E+00">
                  <c:v>37.65</c:v>
                </c:pt>
                <c:pt idx="755" formatCode="0.00E+00">
                  <c:v>37.700000000000003</c:v>
                </c:pt>
                <c:pt idx="756" formatCode="0.00E+00">
                  <c:v>37.75</c:v>
                </c:pt>
                <c:pt idx="757" formatCode="0.00E+00">
                  <c:v>37.800000000000004</c:v>
                </c:pt>
                <c:pt idx="758" formatCode="0.00E+00">
                  <c:v>37.85</c:v>
                </c:pt>
                <c:pt idx="759" formatCode="0.00E+00">
                  <c:v>37.9</c:v>
                </c:pt>
                <c:pt idx="760" formatCode="0.00E+00">
                  <c:v>37.950000000000003</c:v>
                </c:pt>
                <c:pt idx="761" formatCode="0.00E+00">
                  <c:v>38</c:v>
                </c:pt>
                <c:pt idx="762" formatCode="0.00E+00">
                  <c:v>38.050000000000004</c:v>
                </c:pt>
                <c:pt idx="763" formatCode="0.00E+00">
                  <c:v>38.1</c:v>
                </c:pt>
                <c:pt idx="764" formatCode="0.00E+00">
                  <c:v>38.15</c:v>
                </c:pt>
                <c:pt idx="765" formatCode="0.00E+00">
                  <c:v>38.200000000000003</c:v>
                </c:pt>
                <c:pt idx="766" formatCode="0.00E+00">
                  <c:v>38.25</c:v>
                </c:pt>
                <c:pt idx="767" formatCode="0.00E+00">
                  <c:v>38.300000000000004</c:v>
                </c:pt>
                <c:pt idx="768" formatCode="0.00E+00">
                  <c:v>38.35</c:v>
                </c:pt>
                <c:pt idx="769" formatCode="0.00E+00">
                  <c:v>38.400000000000006</c:v>
                </c:pt>
                <c:pt idx="770" formatCode="0.00E+00">
                  <c:v>38.450000000000003</c:v>
                </c:pt>
                <c:pt idx="771" formatCode="0.00E+00">
                  <c:v>38.5</c:v>
                </c:pt>
                <c:pt idx="772" formatCode="0.00E+00">
                  <c:v>38.550000000000004</c:v>
                </c:pt>
                <c:pt idx="773" formatCode="0.00E+00">
                  <c:v>38.6</c:v>
                </c:pt>
                <c:pt idx="774" formatCode="0.00E+00">
                  <c:v>38.650000000000006</c:v>
                </c:pt>
                <c:pt idx="775" formatCode="0.00E+00">
                  <c:v>38.700000000000003</c:v>
                </c:pt>
                <c:pt idx="776" formatCode="0.00E+00">
                  <c:v>38.75</c:v>
                </c:pt>
                <c:pt idx="777" formatCode="0.00E+00">
                  <c:v>38.800000000000004</c:v>
                </c:pt>
                <c:pt idx="778" formatCode="0.00E+00">
                  <c:v>38.85</c:v>
                </c:pt>
                <c:pt idx="779" formatCode="0.00E+00">
                  <c:v>38.900000000000006</c:v>
                </c:pt>
                <c:pt idx="780" formatCode="0.00E+00">
                  <c:v>38.950000000000003</c:v>
                </c:pt>
                <c:pt idx="781" formatCode="0.00E+00">
                  <c:v>39</c:v>
                </c:pt>
                <c:pt idx="782" formatCode="0.00E+00">
                  <c:v>39.050000000000004</c:v>
                </c:pt>
                <c:pt idx="783" formatCode="0.00E+00">
                  <c:v>39.1</c:v>
                </c:pt>
                <c:pt idx="784" formatCode="0.00E+00">
                  <c:v>39.150000000000006</c:v>
                </c:pt>
                <c:pt idx="785" formatCode="0.00E+00">
                  <c:v>39.200000000000003</c:v>
                </c:pt>
                <c:pt idx="786" formatCode="0.00E+00">
                  <c:v>39.25</c:v>
                </c:pt>
                <c:pt idx="787" formatCode="0.00E+00">
                  <c:v>39.300000000000004</c:v>
                </c:pt>
                <c:pt idx="788" formatCode="0.00E+00">
                  <c:v>39.35</c:v>
                </c:pt>
                <c:pt idx="789" formatCode="0.00E+00">
                  <c:v>39.400000000000006</c:v>
                </c:pt>
                <c:pt idx="790" formatCode="0.00E+00">
                  <c:v>39.450000000000003</c:v>
                </c:pt>
                <c:pt idx="791" formatCode="0.00E+00">
                  <c:v>39.5</c:v>
                </c:pt>
                <c:pt idx="792" formatCode="0.00E+00">
                  <c:v>39.550000000000004</c:v>
                </c:pt>
                <c:pt idx="793" formatCode="0.00E+00">
                  <c:v>39.6</c:v>
                </c:pt>
                <c:pt idx="794" formatCode="0.00E+00">
                  <c:v>39.650000000000006</c:v>
                </c:pt>
                <c:pt idx="795" formatCode="0.00E+00">
                  <c:v>39.700000000000003</c:v>
                </c:pt>
                <c:pt idx="796" formatCode="0.00E+00">
                  <c:v>39.75</c:v>
                </c:pt>
                <c:pt idx="797" formatCode="0.00E+00">
                  <c:v>39.800000000000004</c:v>
                </c:pt>
                <c:pt idx="798" formatCode="0.00E+00">
                  <c:v>39.85</c:v>
                </c:pt>
                <c:pt idx="799" formatCode="0.00E+00">
                  <c:v>39.900000000000006</c:v>
                </c:pt>
                <c:pt idx="800" formatCode="0.00E+00">
                  <c:v>39.950000000000003</c:v>
                </c:pt>
                <c:pt idx="801" formatCode="0.00E+00">
                  <c:v>40</c:v>
                </c:pt>
                <c:pt idx="802" formatCode="0.00E+00">
                  <c:v>40.050000000000004</c:v>
                </c:pt>
                <c:pt idx="803" formatCode="0.00E+00">
                  <c:v>40.1</c:v>
                </c:pt>
                <c:pt idx="804" formatCode="0.00E+00">
                  <c:v>40.150000000000006</c:v>
                </c:pt>
                <c:pt idx="805" formatCode="0.00E+00">
                  <c:v>40.200000000000003</c:v>
                </c:pt>
                <c:pt idx="806" formatCode="0.00E+00">
                  <c:v>40.25</c:v>
                </c:pt>
                <c:pt idx="807" formatCode="0.00E+00">
                  <c:v>40.300000000000004</c:v>
                </c:pt>
                <c:pt idx="808" formatCode="0.00E+00">
                  <c:v>40.35</c:v>
                </c:pt>
                <c:pt idx="809" formatCode="0.00E+00">
                  <c:v>40.400000000000006</c:v>
                </c:pt>
                <c:pt idx="810" formatCode="0.00E+00">
                  <c:v>40.450000000000003</c:v>
                </c:pt>
                <c:pt idx="811" formatCode="0.00E+00">
                  <c:v>40.5</c:v>
                </c:pt>
                <c:pt idx="812" formatCode="0.00E+00">
                  <c:v>40.550000000000004</c:v>
                </c:pt>
                <c:pt idx="813" formatCode="0.00E+00">
                  <c:v>40.6</c:v>
                </c:pt>
                <c:pt idx="814" formatCode="0.00E+00">
                  <c:v>40.650000000000006</c:v>
                </c:pt>
                <c:pt idx="815" formatCode="0.00E+00">
                  <c:v>40.700000000000003</c:v>
                </c:pt>
                <c:pt idx="816" formatCode="0.00E+00">
                  <c:v>40.75</c:v>
                </c:pt>
                <c:pt idx="817" formatCode="0.00E+00">
                  <c:v>40.800000000000004</c:v>
                </c:pt>
                <c:pt idx="818" formatCode="0.00E+00">
                  <c:v>40.85</c:v>
                </c:pt>
                <c:pt idx="819" formatCode="0.00E+00">
                  <c:v>40.900000000000006</c:v>
                </c:pt>
                <c:pt idx="820" formatCode="0.00E+00">
                  <c:v>40.950000000000003</c:v>
                </c:pt>
                <c:pt idx="821" formatCode="0.00E+00">
                  <c:v>41</c:v>
                </c:pt>
                <c:pt idx="822" formatCode="0.00E+00">
                  <c:v>41.050000000000004</c:v>
                </c:pt>
                <c:pt idx="823" formatCode="0.00E+00">
                  <c:v>41.1</c:v>
                </c:pt>
                <c:pt idx="824" formatCode="0.00E+00">
                  <c:v>41.150000000000006</c:v>
                </c:pt>
                <c:pt idx="825" formatCode="0.00E+00">
                  <c:v>41.2</c:v>
                </c:pt>
                <c:pt idx="826" formatCode="0.00E+00">
                  <c:v>41.25</c:v>
                </c:pt>
                <c:pt idx="827" formatCode="0.00E+00">
                  <c:v>41.300000000000004</c:v>
                </c:pt>
                <c:pt idx="828" formatCode="0.00E+00">
                  <c:v>41.35</c:v>
                </c:pt>
                <c:pt idx="829" formatCode="0.00E+00">
                  <c:v>41.400000000000006</c:v>
                </c:pt>
                <c:pt idx="830" formatCode="0.00E+00">
                  <c:v>41.45</c:v>
                </c:pt>
                <c:pt idx="831" formatCode="0.00E+00">
                  <c:v>41.5</c:v>
                </c:pt>
                <c:pt idx="832" formatCode="0.00E+00">
                  <c:v>41.550000000000004</c:v>
                </c:pt>
                <c:pt idx="833" formatCode="0.00E+00">
                  <c:v>41.6</c:v>
                </c:pt>
                <c:pt idx="834" formatCode="0.00E+00">
                  <c:v>41.650000000000006</c:v>
                </c:pt>
                <c:pt idx="835" formatCode="0.00E+00">
                  <c:v>41.7</c:v>
                </c:pt>
                <c:pt idx="836" formatCode="0.00E+00">
                  <c:v>41.75</c:v>
                </c:pt>
                <c:pt idx="837" formatCode="0.00E+00">
                  <c:v>41.800000000000004</c:v>
                </c:pt>
                <c:pt idx="838" formatCode="0.00E+00">
                  <c:v>41.85</c:v>
                </c:pt>
                <c:pt idx="839" formatCode="0.00E+00">
                  <c:v>41.900000000000006</c:v>
                </c:pt>
                <c:pt idx="840" formatCode="0.00E+00">
                  <c:v>41.95</c:v>
                </c:pt>
                <c:pt idx="841" formatCode="0.00E+00">
                  <c:v>42</c:v>
                </c:pt>
                <c:pt idx="842" formatCode="0.00E+00">
                  <c:v>42.050000000000004</c:v>
                </c:pt>
                <c:pt idx="843" formatCode="0.00E+00">
                  <c:v>42.1</c:v>
                </c:pt>
                <c:pt idx="844" formatCode="0.00E+00">
                  <c:v>42.150000000000006</c:v>
                </c:pt>
                <c:pt idx="845" formatCode="0.00E+00">
                  <c:v>42.2</c:v>
                </c:pt>
                <c:pt idx="846" formatCode="0.00E+00">
                  <c:v>42.25</c:v>
                </c:pt>
                <c:pt idx="847" formatCode="0.00E+00">
                  <c:v>42.300000000000004</c:v>
                </c:pt>
                <c:pt idx="848" formatCode="0.00E+00">
                  <c:v>42.35</c:v>
                </c:pt>
                <c:pt idx="849" formatCode="0.00E+00">
                  <c:v>42.400000000000006</c:v>
                </c:pt>
                <c:pt idx="850" formatCode="0.00E+00">
                  <c:v>42.45</c:v>
                </c:pt>
                <c:pt idx="851" formatCode="0.00E+00">
                  <c:v>42.5</c:v>
                </c:pt>
                <c:pt idx="852" formatCode="0.00E+00">
                  <c:v>42.550000000000004</c:v>
                </c:pt>
                <c:pt idx="853" formatCode="0.00E+00">
                  <c:v>42.6</c:v>
                </c:pt>
                <c:pt idx="854" formatCode="0.00E+00">
                  <c:v>42.650000000000006</c:v>
                </c:pt>
                <c:pt idx="855" formatCode="0.00E+00">
                  <c:v>42.7</c:v>
                </c:pt>
                <c:pt idx="856" formatCode="0.00E+00">
                  <c:v>42.75</c:v>
                </c:pt>
                <c:pt idx="857" formatCode="0.00E+00">
                  <c:v>42.800000000000004</c:v>
                </c:pt>
                <c:pt idx="858" formatCode="0.00E+00">
                  <c:v>42.85</c:v>
                </c:pt>
                <c:pt idx="859" formatCode="0.00E+00">
                  <c:v>42.900000000000006</c:v>
                </c:pt>
                <c:pt idx="860" formatCode="0.00E+00">
                  <c:v>42.95</c:v>
                </c:pt>
                <c:pt idx="861" formatCode="0.00E+00">
                  <c:v>43</c:v>
                </c:pt>
                <c:pt idx="862" formatCode="0.00E+00">
                  <c:v>43.050000000000004</c:v>
                </c:pt>
                <c:pt idx="863" formatCode="0.00E+00">
                  <c:v>43.1</c:v>
                </c:pt>
                <c:pt idx="864" formatCode="0.00E+00">
                  <c:v>43.150000000000006</c:v>
                </c:pt>
                <c:pt idx="865" formatCode="0.00E+00">
                  <c:v>43.2</c:v>
                </c:pt>
                <c:pt idx="866" formatCode="0.00E+00">
                  <c:v>43.25</c:v>
                </c:pt>
                <c:pt idx="867" formatCode="0.00E+00">
                  <c:v>43.300000000000004</c:v>
                </c:pt>
                <c:pt idx="868" formatCode="0.00E+00">
                  <c:v>43.35</c:v>
                </c:pt>
                <c:pt idx="869" formatCode="0.00E+00">
                  <c:v>43.400000000000006</c:v>
                </c:pt>
                <c:pt idx="870" formatCode="0.00E+00">
                  <c:v>43.45</c:v>
                </c:pt>
                <c:pt idx="871" formatCode="0.00E+00">
                  <c:v>43.5</c:v>
                </c:pt>
                <c:pt idx="872" formatCode="0.00E+00">
                  <c:v>43.550000000000004</c:v>
                </c:pt>
                <c:pt idx="873" formatCode="0.00E+00">
                  <c:v>43.6</c:v>
                </c:pt>
                <c:pt idx="874" formatCode="0.00E+00">
                  <c:v>43.650000000000006</c:v>
                </c:pt>
                <c:pt idx="875" formatCode="0.00E+00">
                  <c:v>43.7</c:v>
                </c:pt>
                <c:pt idx="876" formatCode="0.00E+00">
                  <c:v>43.75</c:v>
                </c:pt>
                <c:pt idx="877" formatCode="0.00E+00">
                  <c:v>43.800000000000004</c:v>
                </c:pt>
                <c:pt idx="878" formatCode="0.00E+00">
                  <c:v>43.85</c:v>
                </c:pt>
                <c:pt idx="879" formatCode="0.00E+00">
                  <c:v>43.900000000000006</c:v>
                </c:pt>
                <c:pt idx="880" formatCode="0.00E+00">
                  <c:v>43.95</c:v>
                </c:pt>
                <c:pt idx="881" formatCode="0.00E+00">
                  <c:v>44</c:v>
                </c:pt>
                <c:pt idx="882" formatCode="0.00E+00">
                  <c:v>44.050000000000004</c:v>
                </c:pt>
                <c:pt idx="883" formatCode="0.00E+00">
                  <c:v>44.1</c:v>
                </c:pt>
                <c:pt idx="884" formatCode="0.00E+00">
                  <c:v>44.150000000000006</c:v>
                </c:pt>
                <c:pt idx="885" formatCode="0.00E+00">
                  <c:v>44.2</c:v>
                </c:pt>
                <c:pt idx="886" formatCode="0.00E+00">
                  <c:v>44.25</c:v>
                </c:pt>
                <c:pt idx="887" formatCode="0.00E+00">
                  <c:v>44.300000000000004</c:v>
                </c:pt>
                <c:pt idx="888" formatCode="0.00E+00">
                  <c:v>44.35</c:v>
                </c:pt>
                <c:pt idx="889" formatCode="0.00E+00">
                  <c:v>44.400000000000006</c:v>
                </c:pt>
                <c:pt idx="890" formatCode="0.00E+00">
                  <c:v>44.45</c:v>
                </c:pt>
                <c:pt idx="891" formatCode="0.00E+00">
                  <c:v>44.5</c:v>
                </c:pt>
                <c:pt idx="892" formatCode="0.00E+00">
                  <c:v>44.550000000000004</c:v>
                </c:pt>
                <c:pt idx="893" formatCode="0.00E+00">
                  <c:v>44.6</c:v>
                </c:pt>
                <c:pt idx="894" formatCode="0.00E+00">
                  <c:v>44.650000000000006</c:v>
                </c:pt>
                <c:pt idx="895" formatCode="0.00E+00">
                  <c:v>44.7</c:v>
                </c:pt>
                <c:pt idx="896" formatCode="0.00E+00">
                  <c:v>44.75</c:v>
                </c:pt>
                <c:pt idx="897" formatCode="0.00E+00">
                  <c:v>44.800000000000004</c:v>
                </c:pt>
                <c:pt idx="898" formatCode="0.00E+00">
                  <c:v>44.85</c:v>
                </c:pt>
                <c:pt idx="899" formatCode="0.00E+00">
                  <c:v>44.900000000000006</c:v>
                </c:pt>
                <c:pt idx="900" formatCode="0.00E+00">
                  <c:v>44.95</c:v>
                </c:pt>
                <c:pt idx="901" formatCode="0.00E+00">
                  <c:v>45</c:v>
                </c:pt>
                <c:pt idx="902" formatCode="0.00E+00">
                  <c:v>45.050000000000004</c:v>
                </c:pt>
                <c:pt idx="903" formatCode="0.00E+00">
                  <c:v>45.1</c:v>
                </c:pt>
                <c:pt idx="904" formatCode="0.00E+00">
                  <c:v>45.150000000000006</c:v>
                </c:pt>
                <c:pt idx="905" formatCode="0.00E+00">
                  <c:v>45.2</c:v>
                </c:pt>
                <c:pt idx="906" formatCode="0.00E+00">
                  <c:v>45.25</c:v>
                </c:pt>
                <c:pt idx="907" formatCode="0.00E+00">
                  <c:v>45.300000000000004</c:v>
                </c:pt>
                <c:pt idx="908" formatCode="0.00E+00">
                  <c:v>45.35</c:v>
                </c:pt>
                <c:pt idx="909" formatCode="0.00E+00">
                  <c:v>45.400000000000006</c:v>
                </c:pt>
                <c:pt idx="910" formatCode="0.00E+00">
                  <c:v>45.45</c:v>
                </c:pt>
                <c:pt idx="911" formatCode="0.00E+00">
                  <c:v>45.5</c:v>
                </c:pt>
                <c:pt idx="912" formatCode="0.00E+00">
                  <c:v>45.550000000000004</c:v>
                </c:pt>
                <c:pt idx="913" formatCode="0.00E+00">
                  <c:v>45.6</c:v>
                </c:pt>
                <c:pt idx="914" formatCode="0.00E+00">
                  <c:v>45.650000000000006</c:v>
                </c:pt>
                <c:pt idx="915" formatCode="0.00E+00">
                  <c:v>45.7</c:v>
                </c:pt>
                <c:pt idx="916" formatCode="0.00E+00">
                  <c:v>45.75</c:v>
                </c:pt>
                <c:pt idx="917" formatCode="0.00E+00">
                  <c:v>45.800000000000004</c:v>
                </c:pt>
                <c:pt idx="918" formatCode="0.00E+00">
                  <c:v>45.85</c:v>
                </c:pt>
                <c:pt idx="919" formatCode="0.00E+00">
                  <c:v>45.900000000000006</c:v>
                </c:pt>
                <c:pt idx="920" formatCode="0.00E+00">
                  <c:v>45.95</c:v>
                </c:pt>
                <c:pt idx="921" formatCode="0.00E+00">
                  <c:v>46</c:v>
                </c:pt>
                <c:pt idx="922" formatCode="0.00E+00">
                  <c:v>46.050000000000004</c:v>
                </c:pt>
                <c:pt idx="923" formatCode="0.00E+00">
                  <c:v>46.1</c:v>
                </c:pt>
                <c:pt idx="924" formatCode="0.00E+00">
                  <c:v>46.150000000000006</c:v>
                </c:pt>
                <c:pt idx="925" formatCode="0.00E+00">
                  <c:v>46.2</c:v>
                </c:pt>
                <c:pt idx="926" formatCode="0.00E+00">
                  <c:v>46.25</c:v>
                </c:pt>
                <c:pt idx="927" formatCode="0.00E+00">
                  <c:v>46.300000000000004</c:v>
                </c:pt>
                <c:pt idx="928" formatCode="0.00E+00">
                  <c:v>46.35</c:v>
                </c:pt>
                <c:pt idx="929" formatCode="0.00E+00">
                  <c:v>46.400000000000006</c:v>
                </c:pt>
                <c:pt idx="930" formatCode="0.00E+00">
                  <c:v>46.45</c:v>
                </c:pt>
                <c:pt idx="931" formatCode="0.00E+00">
                  <c:v>46.5</c:v>
                </c:pt>
                <c:pt idx="932" formatCode="0.00E+00">
                  <c:v>46.550000000000004</c:v>
                </c:pt>
                <c:pt idx="933" formatCode="0.00E+00">
                  <c:v>46.6</c:v>
                </c:pt>
                <c:pt idx="934" formatCode="0.00E+00">
                  <c:v>46.650000000000006</c:v>
                </c:pt>
                <c:pt idx="935" formatCode="0.00E+00">
                  <c:v>46.7</c:v>
                </c:pt>
                <c:pt idx="936" formatCode="0.00E+00">
                  <c:v>46.75</c:v>
                </c:pt>
                <c:pt idx="937" formatCode="0.00E+00">
                  <c:v>46.800000000000004</c:v>
                </c:pt>
                <c:pt idx="938" formatCode="0.00E+00">
                  <c:v>46.85</c:v>
                </c:pt>
                <c:pt idx="939" formatCode="0.00E+00">
                  <c:v>46.900000000000006</c:v>
                </c:pt>
                <c:pt idx="940" formatCode="0.00E+00">
                  <c:v>46.95</c:v>
                </c:pt>
                <c:pt idx="941" formatCode="0.00E+00">
                  <c:v>47</c:v>
                </c:pt>
                <c:pt idx="942" formatCode="0.00E+00">
                  <c:v>47.050000000000004</c:v>
                </c:pt>
                <c:pt idx="943" formatCode="0.00E+00">
                  <c:v>47.1</c:v>
                </c:pt>
                <c:pt idx="944" formatCode="0.00E+00">
                  <c:v>47.150000000000006</c:v>
                </c:pt>
                <c:pt idx="945" formatCode="0.00E+00">
                  <c:v>47.2</c:v>
                </c:pt>
                <c:pt idx="946" formatCode="0.00E+00">
                  <c:v>47.25</c:v>
                </c:pt>
                <c:pt idx="947" formatCode="0.00E+00">
                  <c:v>47.300000000000004</c:v>
                </c:pt>
                <c:pt idx="948" formatCode="0.00E+00">
                  <c:v>47.35</c:v>
                </c:pt>
                <c:pt idx="949" formatCode="0.00E+00">
                  <c:v>47.400000000000006</c:v>
                </c:pt>
                <c:pt idx="950" formatCode="0.00E+00">
                  <c:v>47.45</c:v>
                </c:pt>
                <c:pt idx="951" formatCode="0.00E+00">
                  <c:v>47.5</c:v>
                </c:pt>
                <c:pt idx="952" formatCode="0.00E+00">
                  <c:v>47.550000000000004</c:v>
                </c:pt>
                <c:pt idx="953" formatCode="0.00E+00">
                  <c:v>47.6</c:v>
                </c:pt>
                <c:pt idx="954" formatCode="0.00E+00">
                  <c:v>47.650000000000006</c:v>
                </c:pt>
                <c:pt idx="955" formatCode="0.00E+00">
                  <c:v>47.7</c:v>
                </c:pt>
                <c:pt idx="956" formatCode="0.00E+00">
                  <c:v>47.75</c:v>
                </c:pt>
                <c:pt idx="957" formatCode="0.00E+00">
                  <c:v>47.800000000000004</c:v>
                </c:pt>
                <c:pt idx="958" formatCode="0.00E+00">
                  <c:v>47.85</c:v>
                </c:pt>
                <c:pt idx="959" formatCode="0.00E+00">
                  <c:v>47.900000000000006</c:v>
                </c:pt>
                <c:pt idx="960" formatCode="0.00E+00">
                  <c:v>47.95</c:v>
                </c:pt>
                <c:pt idx="961" formatCode="0.00E+00">
                  <c:v>48</c:v>
                </c:pt>
                <c:pt idx="962" formatCode="0.00E+00">
                  <c:v>48.050000000000004</c:v>
                </c:pt>
                <c:pt idx="963" formatCode="0.00E+00">
                  <c:v>48.1</c:v>
                </c:pt>
                <c:pt idx="964" formatCode="0.00E+00">
                  <c:v>48.150000000000006</c:v>
                </c:pt>
                <c:pt idx="965" formatCode="0.00E+00">
                  <c:v>48.2</c:v>
                </c:pt>
                <c:pt idx="966" formatCode="0.00E+00">
                  <c:v>48.25</c:v>
                </c:pt>
                <c:pt idx="967" formatCode="0.00E+00">
                  <c:v>48.300000000000004</c:v>
                </c:pt>
                <c:pt idx="968" formatCode="0.00E+00">
                  <c:v>48.35</c:v>
                </c:pt>
                <c:pt idx="969" formatCode="0.00E+00">
                  <c:v>48.400000000000006</c:v>
                </c:pt>
                <c:pt idx="970" formatCode="0.00E+00">
                  <c:v>48.45</c:v>
                </c:pt>
                <c:pt idx="971" formatCode="0.00E+00">
                  <c:v>48.5</c:v>
                </c:pt>
                <c:pt idx="972" formatCode="0.00E+00">
                  <c:v>48.550000000000004</c:v>
                </c:pt>
                <c:pt idx="973" formatCode="0.00E+00">
                  <c:v>48.6</c:v>
                </c:pt>
                <c:pt idx="974" formatCode="0.00E+00">
                  <c:v>48.650000000000006</c:v>
                </c:pt>
                <c:pt idx="975" formatCode="0.00E+00">
                  <c:v>48.7</c:v>
                </c:pt>
                <c:pt idx="976" formatCode="0.00E+00">
                  <c:v>48.75</c:v>
                </c:pt>
                <c:pt idx="977" formatCode="0.00E+00">
                  <c:v>48.800000000000004</c:v>
                </c:pt>
                <c:pt idx="978" formatCode="0.00E+00">
                  <c:v>48.85</c:v>
                </c:pt>
                <c:pt idx="979" formatCode="0.00E+00">
                  <c:v>48.900000000000006</c:v>
                </c:pt>
                <c:pt idx="980" formatCode="0.00E+00">
                  <c:v>48.95</c:v>
                </c:pt>
                <c:pt idx="981" formatCode="0.00E+00">
                  <c:v>49</c:v>
                </c:pt>
                <c:pt idx="982" formatCode="0.00E+00">
                  <c:v>49.050000000000004</c:v>
                </c:pt>
                <c:pt idx="983" formatCode="0.00E+00">
                  <c:v>49.1</c:v>
                </c:pt>
                <c:pt idx="984" formatCode="0.00E+00">
                  <c:v>49.150000000000006</c:v>
                </c:pt>
                <c:pt idx="985" formatCode="0.00E+00">
                  <c:v>49.2</c:v>
                </c:pt>
                <c:pt idx="986" formatCode="0.00E+00">
                  <c:v>49.25</c:v>
                </c:pt>
                <c:pt idx="987" formatCode="0.00E+00">
                  <c:v>49.300000000000004</c:v>
                </c:pt>
                <c:pt idx="988" formatCode="0.00E+00">
                  <c:v>49.35</c:v>
                </c:pt>
                <c:pt idx="989" formatCode="0.00E+00">
                  <c:v>49.400000000000006</c:v>
                </c:pt>
                <c:pt idx="990" formatCode="0.00E+00">
                  <c:v>49.45</c:v>
                </c:pt>
                <c:pt idx="991" formatCode="0.00E+00">
                  <c:v>49.5</c:v>
                </c:pt>
                <c:pt idx="992" formatCode="0.00E+00">
                  <c:v>49.550000000000004</c:v>
                </c:pt>
                <c:pt idx="993" formatCode="0.00E+00">
                  <c:v>49.6</c:v>
                </c:pt>
                <c:pt idx="994" formatCode="0.00E+00">
                  <c:v>49.650000000000006</c:v>
                </c:pt>
                <c:pt idx="995" formatCode="0.00E+00">
                  <c:v>49.7</c:v>
                </c:pt>
                <c:pt idx="996" formatCode="0.00E+00">
                  <c:v>49.75</c:v>
                </c:pt>
                <c:pt idx="997" formatCode="0.00E+00">
                  <c:v>49.800000000000004</c:v>
                </c:pt>
                <c:pt idx="998" formatCode="0.00E+00">
                  <c:v>49.85</c:v>
                </c:pt>
                <c:pt idx="999" formatCode="0.00E+00">
                  <c:v>49.900000000000006</c:v>
                </c:pt>
                <c:pt idx="1000" formatCode="0.00E+00">
                  <c:v>49.95</c:v>
                </c:pt>
              </c:numCache>
            </c:numRef>
          </c:xVal>
          <c:yVal>
            <c:numRef>
              <c:f>('Acide fort monoprotique'!$L$10,'Acide fort monoprotique'!$D$3:$D$1002)</c:f>
              <c:numCache>
                <c:formatCode>General</c:formatCode>
                <c:ptCount val="1001"/>
                <c:pt idx="0" formatCode="0.00">
                  <c:v>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10.057495893831939</c:v>
                </c:pt>
                <c:pt idx="378">
                  <c:v>10.358030402297951</c:v>
                </c:pt>
                <c:pt idx="379">
                  <c:v>10.533626738813574</c:v>
                </c:pt>
                <c:pt idx="380">
                  <c:v>10.658071116254192</c:v>
                </c:pt>
                <c:pt idx="381">
                  <c:v>10.754487332185855</c:v>
                </c:pt>
                <c:pt idx="382">
                  <c:v>10.8331753419716</c:v>
                </c:pt>
                <c:pt idx="383">
                  <c:v>10.89962945488244</c:v>
                </c:pt>
                <c:pt idx="384">
                  <c:v>10.957129283414378</c:v>
                </c:pt>
                <c:pt idx="385">
                  <c:v>11.007790244426255</c:v>
                </c:pt>
                <c:pt idx="386">
                  <c:v>11.053056729302176</c:v>
                </c:pt>
                <c:pt idx="387">
                  <c:v>11.093958963271175</c:v>
                </c:pt>
                <c:pt idx="388">
                  <c:v>11.131257626215902</c:v>
                </c:pt>
                <c:pt idx="389">
                  <c:v>11.165530386528239</c:v>
                </c:pt>
                <c:pt idx="390">
                  <c:v>11.197226274708026</c:v>
                </c:pt>
                <c:pt idx="391">
                  <c:v>11.22670125241077</c:v>
                </c:pt>
                <c:pt idx="392">
                  <c:v>11.254242278619051</c:v>
                </c:pt>
                <c:pt idx="393">
                  <c:v>11.280084067002154</c:v>
                </c:pt>
                <c:pt idx="394">
                  <c:v>11.30442104621476</c:v>
                </c:pt>
                <c:pt idx="395">
                  <c:v>11.327416082156914</c:v>
                </c:pt>
                <c:pt idx="396">
                  <c:v>11.34920696034807</c:v>
                </c:pt>
                <c:pt idx="397">
                  <c:v>11.369911285071794</c:v>
                </c:pt>
                <c:pt idx="398">
                  <c:v>11.389630237778116</c:v>
                </c:pt>
                <c:pt idx="399">
                  <c:v>11.408451499350289</c:v>
                </c:pt>
                <c:pt idx="400">
                  <c:v>11.426451549978378</c:v>
                </c:pt>
                <c:pt idx="401">
                  <c:v>11.443697499232712</c:v>
                </c:pt>
                <c:pt idx="402">
                  <c:v>11.460248556991756</c:v>
                </c:pt>
                <c:pt idx="403">
                  <c:v>11.476157226617046</c:v>
                </c:pt>
                <c:pt idx="404">
                  <c:v>11.491470281028715</c:v>
                </c:pt>
                <c:pt idx="405">
                  <c:v>11.506229567423595</c:v>
                </c:pt>
                <c:pt idx="406">
                  <c:v>11.520472675514458</c:v>
                </c:pt>
                <c:pt idx="407">
                  <c:v>11.53423349615746</c:v>
                </c:pt>
                <c:pt idx="408">
                  <c:v>11.547542691259812</c:v>
                </c:pt>
                <c:pt idx="409">
                  <c:v>11.560428091356805</c:v>
                </c:pt>
                <c:pt idx="410">
                  <c:v>11.572915033820289</c:v>
                </c:pt>
                <c:pt idx="411">
                  <c:v>11.585026652029182</c:v>
                </c:pt>
                <c:pt idx="412">
                  <c:v>11.59678412379429</c:v>
                </c:pt>
                <c:pt idx="413">
                  <c:v>11.608206885738579</c:v>
                </c:pt>
                <c:pt idx="414">
                  <c:v>11.619312819082513</c:v>
                </c:pt>
                <c:pt idx="415">
                  <c:v>11.630118411292669</c:v>
                </c:pt>
                <c:pt idx="416">
                  <c:v>11.640638897261514</c:v>
                </c:pt>
                <c:pt idx="417">
                  <c:v>11.650888383051885</c:v>
                </c:pt>
                <c:pt idx="418">
                  <c:v>11.66087995472788</c:v>
                </c:pt>
                <c:pt idx="419">
                  <c:v>11.670625774378344</c:v>
                </c:pt>
                <c:pt idx="420">
                  <c:v>11.680137165100076</c:v>
                </c:pt>
                <c:pt idx="421">
                  <c:v>11.689424686429788</c:v>
                </c:pt>
                <c:pt idx="422">
                  <c:v>11.698498201484725</c:v>
                </c:pt>
                <c:pt idx="423">
                  <c:v>11.707366936882089</c:v>
                </c:pt>
                <c:pt idx="424">
                  <c:v>11.716039536349676</c:v>
                </c:pt>
                <c:pt idx="425">
                  <c:v>11.724524108808408</c:v>
                </c:pt>
                <c:pt idx="426">
                  <c:v>11.732828271596986</c:v>
                </c:pt>
                <c:pt idx="427">
                  <c:v>11.740959189416003</c:v>
                </c:pt>
                <c:pt idx="428">
                  <c:v>11.748923609490303</c:v>
                </c:pt>
                <c:pt idx="429">
                  <c:v>11.756727893381926</c:v>
                </c:pt>
                <c:pt idx="430">
                  <c:v>11.764378045829329</c:v>
                </c:pt>
                <c:pt idx="431">
                  <c:v>11.771879740940308</c:v>
                </c:pt>
                <c:pt idx="432">
                  <c:v>11.779238346024858</c:v>
                </c:pt>
                <c:pt idx="433">
                  <c:v>11.786458943318511</c:v>
                </c:pt>
                <c:pt idx="434">
                  <c:v>11.793546349816438</c:v>
                </c:pt>
                <c:pt idx="435">
                  <c:v>11.800505135412052</c:v>
                </c:pt>
                <c:pt idx="436">
                  <c:v>11.807339639511127</c:v>
                </c:pt>
                <c:pt idx="437">
                  <c:v>11.814053986272661</c:v>
                </c:pt>
                <c:pt idx="438">
                  <c:v>11.820652098610475</c:v>
                </c:pt>
                <c:pt idx="439">
                  <c:v>11.827137711074517</c:v>
                </c:pt>
                <c:pt idx="440">
                  <c:v>11.833514381717777</c:v>
                </c:pt>
                <c:pt idx="441">
                  <c:v>11.839785503043156</c:v>
                </c:pt>
                <c:pt idx="442">
                  <c:v>11.845954312114612</c:v>
                </c:pt>
                <c:pt idx="443">
                  <c:v>11.85202389990795</c:v>
                </c:pt>
                <c:pt idx="444">
                  <c:v>11.857997219968908</c:v>
                </c:pt>
                <c:pt idx="445">
                  <c:v>11.863877096439186</c:v>
                </c:pt>
                <c:pt idx="446">
                  <c:v>11.869666231504993</c:v>
                </c:pt>
                <c:pt idx="447">
                  <c:v>11.875367212317283</c:v>
                </c:pt>
                <c:pt idx="448">
                  <c:v>11.880982517427995</c:v>
                </c:pt>
                <c:pt idx="449">
                  <c:v>11.88651452278239</c:v>
                </c:pt>
                <c:pt idx="450">
                  <c:v>11.891965507303684</c:v>
                </c:pt>
                <c:pt idx="451">
                  <c:v>11.897337658102852</c:v>
                </c:pt>
                <c:pt idx="452">
                  <c:v>11.902633075343378</c:v>
                </c:pt>
                <c:pt idx="453">
                  <c:v>11.907853776788007</c:v>
                </c:pt>
                <c:pt idx="454">
                  <c:v>11.913001702052155</c:v>
                </c:pt>
                <c:pt idx="455">
                  <c:v>11.918078716586347</c:v>
                </c:pt>
                <c:pt idx="456">
                  <c:v>11.923086615408197</c:v>
                </c:pt>
                <c:pt idx="457">
                  <c:v>11.928027126602551</c:v>
                </c:pt>
                <c:pt idx="458">
                  <c:v>11.932901914606873</c:v>
                </c:pt>
                <c:pt idx="459">
                  <c:v>11.937712583297529</c:v>
                </c:pt>
                <c:pt idx="460">
                  <c:v>11.942460678891219</c:v>
                </c:pt>
                <c:pt idx="461">
                  <c:v>11.947147692674726</c:v>
                </c:pt>
                <c:pt idx="462">
                  <c:v>11.951775063575022</c:v>
                </c:pt>
                <c:pt idx="463">
                  <c:v>11.956344180580805</c:v>
                </c:pt>
                <c:pt idx="464">
                  <c:v>11.960856385025634</c:v>
                </c:pt>
                <c:pt idx="465">
                  <c:v>11.965312972742083</c:v>
                </c:pt>
                <c:pt idx="466">
                  <c:v>11.969715196095532</c:v>
                </c:pt>
                <c:pt idx="467">
                  <c:v>11.9740642659056</c:v>
                </c:pt>
                <c:pt idx="468">
                  <c:v>11.978361353262553</c:v>
                </c:pt>
                <c:pt idx="469">
                  <c:v>11.982607591245543</c:v>
                </c:pt>
                <c:pt idx="470">
                  <c:v>11.986804076548934</c:v>
                </c:pt>
                <c:pt idx="471">
                  <c:v>11.990951871022602</c:v>
                </c:pt>
                <c:pt idx="472">
                  <c:v>11.995052003131564</c:v>
                </c:pt>
                <c:pt idx="473">
                  <c:v>11.99910546933997</c:v>
                </c:pt>
                <c:pt idx="474">
                  <c:v>12.003113235424143</c:v>
                </c:pt>
                <c:pt idx="475">
                  <c:v>12.007076237718936</c:v>
                </c:pt>
                <c:pt idx="476">
                  <c:v>12.010995384301463</c:v>
                </c:pt>
                <c:pt idx="477">
                  <c:v>12.014871556115951</c:v>
                </c:pt>
                <c:pt idx="478">
                  <c:v>12.018705608043145</c:v>
                </c:pt>
                <c:pt idx="479">
                  <c:v>12.022498369917571</c:v>
                </c:pt>
                <c:pt idx="480">
                  <c:v>12.026250647495644</c:v>
                </c:pt>
                <c:pt idx="481">
                  <c:v>12.029963223377443</c:v>
                </c:pt>
                <c:pt idx="482">
                  <c:v>12.033636857884822</c:v>
                </c:pt>
                <c:pt idx="483">
                  <c:v>12.03727228989826</c:v>
                </c:pt>
                <c:pt idx="484">
                  <c:v>12.040870237654815</c:v>
                </c:pt>
                <c:pt idx="485">
                  <c:v>12.044431399509282</c:v>
                </c:pt>
                <c:pt idx="486">
                  <c:v>12.047956454660614</c:v>
                </c:pt>
                <c:pt idx="487">
                  <c:v>12.051446063845447</c:v>
                </c:pt>
                <c:pt idx="488">
                  <c:v>12.054900870000544</c:v>
                </c:pt>
                <c:pt idx="489">
                  <c:v>12.058321498895792</c:v>
                </c:pt>
                <c:pt idx="490">
                  <c:v>12.061708559739294</c:v>
                </c:pt>
                <c:pt idx="491">
                  <c:v>12.065062645756061</c:v>
                </c:pt>
                <c:pt idx="492">
                  <c:v>12.068384334741644</c:v>
                </c:pt>
                <c:pt idx="493">
                  <c:v>12.071674189591983</c:v>
                </c:pt>
                <c:pt idx="494">
                  <c:v>12.074932758810744</c:v>
                </c:pt>
                <c:pt idx="495">
                  <c:v>12.078160576995218</c:v>
                </c:pt>
                <c:pt idx="496">
                  <c:v>12.0813581653019</c:v>
                </c:pt>
                <c:pt idx="497">
                  <c:v>12.084526031892752</c:v>
                </c:pt>
                <c:pt idx="498">
                  <c:v>12.087664672363093</c:v>
                </c:pt>
                <c:pt idx="499">
                  <c:v>12.090774570152027</c:v>
                </c:pt>
                <c:pt idx="500">
                  <c:v>12.093856196936253</c:v>
                </c:pt>
                <c:pt idx="501">
                  <c:v>12.096910013008056</c:v>
                </c:pt>
                <c:pt idx="502">
                  <c:v>12.099936467638244</c:v>
                </c:pt>
                <c:pt idx="503">
                  <c:v>12.10293599942473</c:v>
                </c:pt>
                <c:pt idx="504">
                  <c:v>12.10590903662745</c:v>
                </c:pt>
                <c:pt idx="505">
                  <c:v>12.108855997490249</c:v>
                </c:pt>
                <c:pt idx="506">
                  <c:v>12.111777290550329</c:v>
                </c:pt>
                <c:pt idx="507">
                  <c:v>12.114673314935857</c:v>
                </c:pt>
                <c:pt idx="508">
                  <c:v>12.117544460652232</c:v>
                </c:pt>
                <c:pt idx="509">
                  <c:v>12.12039110885758</c:v>
                </c:pt>
                <c:pt idx="510">
                  <c:v>12.123213632127896</c:v>
                </c:pt>
                <c:pt idx="511">
                  <c:v>12.126012394712363</c:v>
                </c:pt>
                <c:pt idx="512">
                  <c:v>12.128787752779216</c:v>
                </c:pt>
                <c:pt idx="513">
                  <c:v>12.131540054652627</c:v>
                </c:pt>
                <c:pt idx="514">
                  <c:v>12.134269641040957</c:v>
                </c:pt>
                <c:pt idx="515">
                  <c:v>12.136976845256779</c:v>
                </c:pt>
                <c:pt idx="516">
                  <c:v>12.139661993429007</c:v>
                </c:pt>
                <c:pt idx="517">
                  <c:v>12.14232540470748</c:v>
                </c:pt>
                <c:pt idx="518">
                  <c:v>12.144967391460312</c:v>
                </c:pt>
                <c:pt idx="519">
                  <c:v>12.147588259464323</c:v>
                </c:pt>
                <c:pt idx="520">
                  <c:v>12.150188308088824</c:v>
                </c:pt>
                <c:pt idx="521">
                  <c:v>12.152767830473056</c:v>
                </c:pt>
                <c:pt idx="522">
                  <c:v>12.155327113697528</c:v>
                </c:pt>
                <c:pt idx="523">
                  <c:v>12.157866438949483</c:v>
                </c:pt>
                <c:pt idx="524">
                  <c:v>12.160386081682798</c:v>
                </c:pt>
                <c:pt idx="525">
                  <c:v>12.162886311772462</c:v>
                </c:pt>
                <c:pt idx="526">
                  <c:v>12.165367393663908</c:v>
                </c:pt>
                <c:pt idx="527">
                  <c:v>12.167829586517373</c:v>
                </c:pt>
                <c:pt idx="528">
                  <c:v>12.170273144347494</c:v>
                </c:pt>
                <c:pt idx="529">
                  <c:v>12.172698316158343</c:v>
                </c:pt>
                <c:pt idx="530">
                  <c:v>12.17510534607403</c:v>
                </c:pt>
                <c:pt idx="531">
                  <c:v>12.177494473465119</c:v>
                </c:pt>
                <c:pt idx="532">
                  <c:v>12.179865933070944</c:v>
                </c:pt>
                <c:pt idx="533">
                  <c:v>12.182219955118041</c:v>
                </c:pt>
                <c:pt idx="534">
                  <c:v>12.184556765434802</c:v>
                </c:pt>
                <c:pt idx="535">
                  <c:v>12.186876585562528</c:v>
                </c:pt>
                <c:pt idx="536">
                  <c:v>12.189179632862988</c:v>
                </c:pt>
                <c:pt idx="537">
                  <c:v>12.191466120622636</c:v>
                </c:pt>
                <c:pt idx="538">
                  <c:v>12.19373625815359</c:v>
                </c:pt>
                <c:pt idx="539">
                  <c:v>12.195990250891519</c:v>
                </c:pt>
                <c:pt idx="540">
                  <c:v>12.19822830049052</c:v>
                </c:pt>
                <c:pt idx="541">
                  <c:v>12.200450604915126</c:v>
                </c:pt>
                <c:pt idx="542">
                  <c:v>12.202657358529519</c:v>
                </c:pt>
                <c:pt idx="543">
                  <c:v>12.204848752184079</c:v>
                </c:pt>
                <c:pt idx="544">
                  <c:v>12.207024973299331</c:v>
                </c:pt>
                <c:pt idx="545">
                  <c:v>12.209186205947431</c:v>
                </c:pt>
                <c:pt idx="546">
                  <c:v>12.211332630931201</c:v>
                </c:pt>
                <c:pt idx="547">
                  <c:v>12.213464425860899</c:v>
                </c:pt>
                <c:pt idx="548">
                  <c:v>12.215581765228707</c:v>
                </c:pt>
                <c:pt idx="549">
                  <c:v>12.217684820481088</c:v>
                </c:pt>
                <c:pt idx="550">
                  <c:v>12.219773760089042</c:v>
                </c:pt>
                <c:pt idx="551">
                  <c:v>12.221848749616356</c:v>
                </c:pt>
                <c:pt idx="552">
                  <c:v>12.223909951785908</c:v>
                </c:pt>
                <c:pt idx="553">
                  <c:v>12.225957526544086</c:v>
                </c:pt>
                <c:pt idx="554">
                  <c:v>12.227991631123407</c:v>
                </c:pt>
                <c:pt idx="555">
                  <c:v>12.230012420103366</c:v>
                </c:pt>
                <c:pt idx="556">
                  <c:v>12.232020045469595</c:v>
                </c:pt>
                <c:pt idx="557">
                  <c:v>12.234014656671391</c:v>
                </c:pt>
                <c:pt idx="558">
                  <c:v>12.235996400677649</c:v>
                </c:pt>
                <c:pt idx="559">
                  <c:v>12.237965422031262</c:v>
                </c:pt>
                <c:pt idx="560">
                  <c:v>12.239921862902051</c:v>
                </c:pt>
                <c:pt idx="561">
                  <c:v>12.241865863138244</c:v>
                </c:pt>
                <c:pt idx="562">
                  <c:v>12.243797560316576</c:v>
                </c:pt>
                <c:pt idx="563">
                  <c:v>12.245717089791048</c:v>
                </c:pt>
                <c:pt idx="564">
                  <c:v>12.247624584740382</c:v>
                </c:pt>
                <c:pt idx="565">
                  <c:v>12.249520176214215</c:v>
                </c:pt>
                <c:pt idx="566">
                  <c:v>12.251403993178073</c:v>
                </c:pt>
                <c:pt idx="567">
                  <c:v>12.253276162557174</c:v>
                </c:pt>
                <c:pt idx="568">
                  <c:v>12.25513680927908</c:v>
                </c:pt>
                <c:pt idx="569">
                  <c:v>12.256986056315236</c:v>
                </c:pt>
                <c:pt idx="570">
                  <c:v>12.258824024721449</c:v>
                </c:pt>
                <c:pt idx="571">
                  <c:v>12.260650833677309</c:v>
                </c:pt>
                <c:pt idx="572">
                  <c:v>12.26246660052462</c:v>
                </c:pt>
                <c:pt idx="573">
                  <c:v>12.264271440804842</c:v>
                </c:pt>
                <c:pt idx="574">
                  <c:v>12.266065468295579</c:v>
                </c:pt>
                <c:pt idx="575">
                  <c:v>12.26784879504617</c:v>
                </c:pt>
                <c:pt idx="576">
                  <c:v>12.269621531412357</c:v>
                </c:pt>
                <c:pt idx="577">
                  <c:v>12.271383786090119</c:v>
                </c:pt>
                <c:pt idx="578">
                  <c:v>12.273135666148642</c:v>
                </c:pt>
                <c:pt idx="579">
                  <c:v>12.274877277062494</c:v>
                </c:pt>
                <c:pt idx="580">
                  <c:v>12.276608722742989</c:v>
                </c:pt>
                <c:pt idx="581">
                  <c:v>12.278330105568806</c:v>
                </c:pt>
                <c:pt idx="582">
                  <c:v>12.280041526415843</c:v>
                </c:pt>
                <c:pt idx="583">
                  <c:v>12.281743084686367</c:v>
                </c:pt>
                <c:pt idx="584">
                  <c:v>12.283434878337442</c:v>
                </c:pt>
                <c:pt idx="585">
                  <c:v>12.285117003908686</c:v>
                </c:pt>
                <c:pt idx="586">
                  <c:v>12.286789556549371</c:v>
                </c:pt>
                <c:pt idx="587">
                  <c:v>12.288452630044866</c:v>
                </c:pt>
                <c:pt idx="588">
                  <c:v>12.290106316842458</c:v>
                </c:pt>
                <c:pt idx="589">
                  <c:v>12.291750708076577</c:v>
                </c:pt>
                <c:pt idx="590">
                  <c:v>12.293385893593417</c:v>
                </c:pt>
                <c:pt idx="591">
                  <c:v>12.295011961974982</c:v>
                </c:pt>
                <c:pt idx="592">
                  <c:v>12.296629000562589</c:v>
                </c:pt>
                <c:pt idx="593">
                  <c:v>12.298237095479811</c:v>
                </c:pt>
                <c:pt idx="594">
                  <c:v>12.299836331654902</c:v>
                </c:pt>
                <c:pt idx="595">
                  <c:v>12.301426792842706</c:v>
                </c:pt>
                <c:pt idx="596">
                  <c:v>12.303008561646068</c:v>
                </c:pt>
                <c:pt idx="597">
                  <c:v>12.30458171953676</c:v>
                </c:pt>
                <c:pt idx="598">
                  <c:v>12.306146346875927</c:v>
                </c:pt>
                <c:pt idx="599">
                  <c:v>12.307702522934088</c:v>
                </c:pt>
                <c:pt idx="600">
                  <c:v>12.309250325910673</c:v>
                </c:pt>
                <c:pt idx="601">
                  <c:v>12.310789832953137</c:v>
                </c:pt>
                <c:pt idx="602">
                  <c:v>12.31232112017565</c:v>
                </c:pt>
                <c:pt idx="603">
                  <c:v>12.313844262677357</c:v>
                </c:pt>
                <c:pt idx="604">
                  <c:v>12.315359334560263</c:v>
                </c:pt>
                <c:pt idx="605">
                  <c:v>12.316866408946709</c:v>
                </c:pt>
                <c:pt idx="606">
                  <c:v>12.318365557996463</c:v>
                </c:pt>
                <c:pt idx="607">
                  <c:v>12.319856852923465</c:v>
                </c:pt>
                <c:pt idx="608">
                  <c:v>12.321340364012176</c:v>
                </c:pt>
                <c:pt idx="609">
                  <c:v>12.322816160633607</c:v>
                </c:pt>
                <c:pt idx="610">
                  <c:v>12.324284311260984</c:v>
                </c:pt>
                <c:pt idx="611">
                  <c:v>12.325744883485079</c:v>
                </c:pt>
                <c:pt idx="612">
                  <c:v>12.327197944029239</c:v>
                </c:pt>
                <c:pt idx="613">
                  <c:v>12.328643558764066</c:v>
                </c:pt>
                <c:pt idx="614">
                  <c:v>12.330081792721804</c:v>
                </c:pt>
                <c:pt idx="615">
                  <c:v>12.331512710110427</c:v>
                </c:pt>
                <c:pt idx="616">
                  <c:v>12.332936374327426</c:v>
                </c:pt>
                <c:pt idx="617">
                  <c:v>12.334352847973308</c:v>
                </c:pt>
                <c:pt idx="618">
                  <c:v>12.335762192864822</c:v>
                </c:pt>
                <c:pt idx="619">
                  <c:v>12.337164470047908</c:v>
                </c:pt>
                <c:pt idx="620">
                  <c:v>12.33855973981038</c:v>
                </c:pt>
                <c:pt idx="621">
                  <c:v>12.339948061694351</c:v>
                </c:pt>
                <c:pt idx="622">
                  <c:v>12.341329494508406</c:v>
                </c:pt>
                <c:pt idx="623">
                  <c:v>12.342704096339524</c:v>
                </c:pt>
                <c:pt idx="624">
                  <c:v>12.344071924564759</c:v>
                </c:pt>
                <c:pt idx="625">
                  <c:v>12.345433035862694</c:v>
                </c:pt>
                <c:pt idx="626">
                  <c:v>12.346787486224656</c:v>
                </c:pt>
                <c:pt idx="627">
                  <c:v>12.348135330965711</c:v>
                </c:pt>
                <c:pt idx="628">
                  <c:v>12.349476624735438</c:v>
                </c:pt>
                <c:pt idx="629">
                  <c:v>12.350811421528494</c:v>
                </c:pt>
                <c:pt idx="630">
                  <c:v>12.352139774694971</c:v>
                </c:pt>
                <c:pt idx="631">
                  <c:v>12.353461736950536</c:v>
                </c:pt>
                <c:pt idx="632">
                  <c:v>12.354777360386395</c:v>
                </c:pt>
                <c:pt idx="633">
                  <c:v>12.356086696479043</c:v>
                </c:pt>
                <c:pt idx="634">
                  <c:v>12.357389796099833</c:v>
                </c:pt>
                <c:pt idx="635">
                  <c:v>12.358686709524363</c:v>
                </c:pt>
                <c:pt idx="636">
                  <c:v>12.359977486441677</c:v>
                </c:pt>
                <c:pt idx="637">
                  <c:v>12.361262175963281</c:v>
                </c:pt>
                <c:pt idx="638">
                  <c:v>12.36254082663201</c:v>
                </c:pt>
                <c:pt idx="639">
                  <c:v>12.363813486430706</c:v>
                </c:pt>
                <c:pt idx="640">
                  <c:v>12.365080202790731</c:v>
                </c:pt>
                <c:pt idx="641">
                  <c:v>12.366341022600336</c:v>
                </c:pt>
                <c:pt idx="642">
                  <c:v>12.367595992212852</c:v>
                </c:pt>
                <c:pt idx="643">
                  <c:v>12.368845157454746</c:v>
                </c:pt>
                <c:pt idx="644">
                  <c:v>12.370088563633507</c:v>
                </c:pt>
                <c:pt idx="645">
                  <c:v>12.371326255545403</c:v>
                </c:pt>
                <c:pt idx="646">
                  <c:v>12.37255827748308</c:v>
                </c:pt>
                <c:pt idx="647">
                  <c:v>12.373784673243035</c:v>
                </c:pt>
                <c:pt idx="648">
                  <c:v>12.375005486132931</c:v>
                </c:pt>
                <c:pt idx="649">
                  <c:v>12.376220758978802</c:v>
                </c:pt>
                <c:pt idx="650">
                  <c:v>12.377430534132102</c:v>
                </c:pt>
                <c:pt idx="651">
                  <c:v>12.378634853476651</c:v>
                </c:pt>
                <c:pt idx="652">
                  <c:v>12.379833758435426</c:v>
                </c:pt>
                <c:pt idx="653">
                  <c:v>12.381027289977256</c:v>
                </c:pt>
                <c:pt idx="654">
                  <c:v>12.382215488623377</c:v>
                </c:pt>
                <c:pt idx="655">
                  <c:v>12.383398394453884</c:v>
                </c:pt>
                <c:pt idx="656">
                  <c:v>12.384576047114056</c:v>
                </c:pt>
                <c:pt idx="657">
                  <c:v>12.385748485820569</c:v>
                </c:pt>
                <c:pt idx="658">
                  <c:v>12.386915749367612</c:v>
                </c:pt>
                <c:pt idx="659">
                  <c:v>12.388077876132872</c:v>
                </c:pt>
                <c:pt idx="660">
                  <c:v>12.389234904083441</c:v>
                </c:pt>
                <c:pt idx="661">
                  <c:v>12.390386870781592</c:v>
                </c:pt>
                <c:pt idx="662">
                  <c:v>12.391533813390469</c:v>
                </c:pt>
                <c:pt idx="663">
                  <c:v>12.39267576867968</c:v>
                </c:pt>
                <c:pt idx="664">
                  <c:v>12.393812773030783</c:v>
                </c:pt>
                <c:pt idx="665">
                  <c:v>12.394944862442678</c:v>
                </c:pt>
                <c:pt idx="666">
                  <c:v>12.396072072536919</c:v>
                </c:pt>
                <c:pt idx="667">
                  <c:v>12.397194438562913</c:v>
                </c:pt>
                <c:pt idx="668">
                  <c:v>12.398311995403049</c:v>
                </c:pt>
                <c:pt idx="669">
                  <c:v>12.399424777577728</c:v>
                </c:pt>
                <c:pt idx="670">
                  <c:v>12.400532819250317</c:v>
                </c:pt>
                <c:pt idx="671">
                  <c:v>12.401636154232001</c:v>
                </c:pt>
                <c:pt idx="672">
                  <c:v>12.402734815986575</c:v>
                </c:pt>
                <c:pt idx="673">
                  <c:v>12.403828837635141</c:v>
                </c:pt>
                <c:pt idx="674">
                  <c:v>12.404918251960726</c:v>
                </c:pt>
                <c:pt idx="675">
                  <c:v>12.406003091412835</c:v>
                </c:pt>
                <c:pt idx="676">
                  <c:v>12.407083388111907</c:v>
                </c:pt>
                <c:pt idx="677">
                  <c:v>12.408159173853724</c:v>
                </c:pt>
                <c:pt idx="678">
                  <c:v>12.409230480113717</c:v>
                </c:pt>
                <c:pt idx="679">
                  <c:v>12.410297338051222</c:v>
                </c:pt>
                <c:pt idx="680">
                  <c:v>12.411359778513665</c:v>
                </c:pt>
                <c:pt idx="681">
                  <c:v>12.41241783204066</c:v>
                </c:pt>
                <c:pt idx="682">
                  <c:v>12.413471528868065</c:v>
                </c:pt>
                <c:pt idx="683">
                  <c:v>12.414520898931951</c:v>
                </c:pt>
                <c:pt idx="684">
                  <c:v>12.415565971872514</c:v>
                </c:pt>
                <c:pt idx="685">
                  <c:v>12.416606777037934</c:v>
                </c:pt>
                <c:pt idx="686">
                  <c:v>12.41764334348815</c:v>
                </c:pt>
                <c:pt idx="687">
                  <c:v>12.418675699998595</c:v>
                </c:pt>
                <c:pt idx="688">
                  <c:v>12.419703875063853</c:v>
                </c:pt>
                <c:pt idx="689">
                  <c:v>12.420727896901274</c:v>
                </c:pt>
                <c:pt idx="690">
                  <c:v>12.421747793454523</c:v>
                </c:pt>
                <c:pt idx="691">
                  <c:v>12.42276359239707</c:v>
                </c:pt>
                <c:pt idx="692">
                  <c:v>12.423775321135626</c:v>
                </c:pt>
                <c:pt idx="693">
                  <c:v>12.424783006813534</c:v>
                </c:pt>
                <c:pt idx="694">
                  <c:v>12.425786676314091</c:v>
                </c:pt>
                <c:pt idx="695">
                  <c:v>12.426786356263831</c:v>
                </c:pt>
                <c:pt idx="696">
                  <c:v>12.42778207303575</c:v>
                </c:pt>
                <c:pt idx="697">
                  <c:v>12.42877385275248</c:v>
                </c:pt>
                <c:pt idx="698">
                  <c:v>12.42976172128942</c:v>
                </c:pt>
                <c:pt idx="699">
                  <c:v>12.430745704277811</c:v>
                </c:pt>
                <c:pt idx="700">
                  <c:v>12.431725827107764</c:v>
                </c:pt>
                <c:pt idx="701">
                  <c:v>12.432702114931249</c:v>
                </c:pt>
                <c:pt idx="702">
                  <c:v>12.433674592665033</c:v>
                </c:pt>
                <c:pt idx="703">
                  <c:v>12.434643284993566</c:v>
                </c:pt>
                <c:pt idx="704">
                  <c:v>12.435608216371834</c:v>
                </c:pt>
                <c:pt idx="705">
                  <c:v>12.436569411028168</c:v>
                </c:pt>
                <c:pt idx="706">
                  <c:v>12.437526892967</c:v>
                </c:pt>
                <c:pt idx="707">
                  <c:v>12.438480685971587</c:v>
                </c:pt>
                <c:pt idx="708">
                  <c:v>12.439430813606688</c:v>
                </c:pt>
                <c:pt idx="709">
                  <c:v>12.440377299221208</c:v>
                </c:pt>
                <c:pt idx="710">
                  <c:v>12.441320165950792</c:v>
                </c:pt>
                <c:pt idx="711">
                  <c:v>12.442259436720395</c:v>
                </c:pt>
                <c:pt idx="712">
                  <c:v>12.443195134246793</c:v>
                </c:pt>
                <c:pt idx="713">
                  <c:v>12.444127281041071</c:v>
                </c:pt>
                <c:pt idx="714">
                  <c:v>12.445055899411082</c:v>
                </c:pt>
                <c:pt idx="715">
                  <c:v>12.445981011463843</c:v>
                </c:pt>
                <c:pt idx="716">
                  <c:v>12.446902639107924</c:v>
                </c:pt>
                <c:pt idx="717">
                  <c:v>12.447820804055782</c:v>
                </c:pt>
                <c:pt idx="718">
                  <c:v>12.44873552782607</c:v>
                </c:pt>
                <c:pt idx="719">
                  <c:v>12.449646831745914</c:v>
                </c:pt>
                <c:pt idx="720">
                  <c:v>12.450554736953148</c:v>
                </c:pt>
                <c:pt idx="721">
                  <c:v>12.451459264398526</c:v>
                </c:pt>
                <c:pt idx="722">
                  <c:v>12.452360434847893</c:v>
                </c:pt>
                <c:pt idx="723">
                  <c:v>12.453258268884339</c:v>
                </c:pt>
                <c:pt idx="724">
                  <c:v>12.454152786910296</c:v>
                </c:pt>
                <c:pt idx="725">
                  <c:v>12.455044009149638</c:v>
                </c:pt>
                <c:pt idx="726">
                  <c:v>12.455931955649724</c:v>
                </c:pt>
                <c:pt idx="727">
                  <c:v>12.456816646283428</c:v>
                </c:pt>
                <c:pt idx="728">
                  <c:v>12.457698100751127</c:v>
                </c:pt>
                <c:pt idx="729">
                  <c:v>12.458576338582674</c:v>
                </c:pt>
                <c:pt idx="730">
                  <c:v>12.459451379139335</c:v>
                </c:pt>
                <c:pt idx="731">
                  <c:v>12.460323241615697</c:v>
                </c:pt>
                <c:pt idx="732">
                  <c:v>12.461191945041559</c:v>
                </c:pt>
                <c:pt idx="733">
                  <c:v>12.462057508283786</c:v>
                </c:pt>
                <c:pt idx="734">
                  <c:v>12.462919950048143</c:v>
                </c:pt>
                <c:pt idx="735">
                  <c:v>12.463779288881096</c:v>
                </c:pt>
                <c:pt idx="736">
                  <c:v>12.464635543171603</c:v>
                </c:pt>
                <c:pt idx="737">
                  <c:v>12.465488731152861</c:v>
                </c:pt>
                <c:pt idx="738">
                  <c:v>12.466338870904044</c:v>
                </c:pt>
                <c:pt idx="739">
                  <c:v>12.467185980352014</c:v>
                </c:pt>
                <c:pt idx="740">
                  <c:v>12.468030077272992</c:v>
                </c:pt>
                <c:pt idx="741">
                  <c:v>12.46887117929424</c:v>
                </c:pt>
                <c:pt idx="742">
                  <c:v>12.46970930389568</c:v>
                </c:pt>
                <c:pt idx="743">
                  <c:v>12.470544468411529</c:v>
                </c:pt>
                <c:pt idx="744">
                  <c:v>12.471376690031873</c:v>
                </c:pt>
                <c:pt idx="745">
                  <c:v>12.47220598580426</c:v>
                </c:pt>
                <c:pt idx="746">
                  <c:v>12.47303237263524</c:v>
                </c:pt>
                <c:pt idx="747">
                  <c:v>12.473855867291896</c:v>
                </c:pt>
                <c:pt idx="748">
                  <c:v>12.474676486403355</c:v>
                </c:pt>
                <c:pt idx="749">
                  <c:v>12.475494246462283</c:v>
                </c:pt>
                <c:pt idx="750">
                  <c:v>12.476309163826345</c:v>
                </c:pt>
                <c:pt idx="751">
                  <c:v>12.477121254719663</c:v>
                </c:pt>
                <c:pt idx="752">
                  <c:v>12.477930535234242</c:v>
                </c:pt>
                <c:pt idx="753">
                  <c:v>12.478737021331382</c:v>
                </c:pt>
                <c:pt idx="754">
                  <c:v>12.479540728843075</c:v>
                </c:pt>
                <c:pt idx="755">
                  <c:v>12.480341673473374</c:v>
                </c:pt>
                <c:pt idx="756">
                  <c:v>12.481139870799753</c:v>
                </c:pt>
                <c:pt idx="757">
                  <c:v>12.481935336274443</c:v>
                </c:pt>
                <c:pt idx="758">
                  <c:v>12.482728085225752</c:v>
                </c:pt>
                <c:pt idx="759">
                  <c:v>12.483518132859373</c:v>
                </c:pt>
                <c:pt idx="760">
                  <c:v>12.484305494259669</c:v>
                </c:pt>
                <c:pt idx="761">
                  <c:v>12.485090184390938</c:v>
                </c:pt>
                <c:pt idx="762">
                  <c:v>12.485872218098674</c:v>
                </c:pt>
                <c:pt idx="763">
                  <c:v>12.486651610110796</c:v>
                </c:pt>
                <c:pt idx="764">
                  <c:v>12.487428375038876</c:v>
                </c:pt>
                <c:pt idx="765">
                  <c:v>12.488202527379341</c:v>
                </c:pt>
                <c:pt idx="766">
                  <c:v>12.488974081514662</c:v>
                </c:pt>
                <c:pt idx="767">
                  <c:v>12.48974305171453</c:v>
                </c:pt>
                <c:pt idx="768">
                  <c:v>12.490509452137015</c:v>
                </c:pt>
                <c:pt idx="769">
                  <c:v>12.491273296829712</c:v>
                </c:pt>
                <c:pt idx="770">
                  <c:v>12.49203459973087</c:v>
                </c:pt>
                <c:pt idx="771">
                  <c:v>12.492793374670503</c:v>
                </c:pt>
                <c:pt idx="772">
                  <c:v>12.493549635371505</c:v>
                </c:pt>
                <c:pt idx="773">
                  <c:v>12.49430339545072</c:v>
                </c:pt>
                <c:pt idx="774">
                  <c:v>12.495054668420032</c:v>
                </c:pt>
                <c:pt idx="775">
                  <c:v>12.495803467687416</c:v>
                </c:pt>
                <c:pt idx="776">
                  <c:v>12.496549806557988</c:v>
                </c:pt>
                <c:pt idx="777">
                  <c:v>12.497293698235039</c:v>
                </c:pt>
                <c:pt idx="778">
                  <c:v>12.498035155821055</c:v>
                </c:pt>
                <c:pt idx="779">
                  <c:v>12.498774192318727</c:v>
                </c:pt>
                <c:pt idx="780">
                  <c:v>12.499510820631951</c:v>
                </c:pt>
                <c:pt idx="781">
                  <c:v>12.5002450535668</c:v>
                </c:pt>
                <c:pt idx="782">
                  <c:v>12.500976903832507</c:v>
                </c:pt>
                <c:pt idx="783">
                  <c:v>12.501706384042421</c:v>
                </c:pt>
                <c:pt idx="784">
                  <c:v>12.502433506714951</c:v>
                </c:pt>
                <c:pt idx="785">
                  <c:v>12.503158284274507</c:v>
                </c:pt>
                <c:pt idx="786">
                  <c:v>12.503880729052423</c:v>
                </c:pt>
                <c:pt idx="787">
                  <c:v>12.504600853287865</c:v>
                </c:pt>
                <c:pt idx="788">
                  <c:v>12.505318669128748</c:v>
                </c:pt>
                <c:pt idx="789">
                  <c:v>12.506034188632608</c:v>
                </c:pt>
                <c:pt idx="790">
                  <c:v>12.506747423767496</c:v>
                </c:pt>
                <c:pt idx="791">
                  <c:v>12.507458386412843</c:v>
                </c:pt>
                <c:pt idx="792">
                  <c:v>12.508167088360322</c:v>
                </c:pt>
                <c:pt idx="793">
                  <c:v>12.508873541314692</c:v>
                </c:pt>
                <c:pt idx="794">
                  <c:v>12.509577756894641</c:v>
                </c:pt>
                <c:pt idx="795">
                  <c:v>12.510279746633614</c:v>
                </c:pt>
                <c:pt idx="796">
                  <c:v>12.51097952198063</c:v>
                </c:pt>
                <c:pt idx="797">
                  <c:v>12.511677094301094</c:v>
                </c:pt>
                <c:pt idx="798">
                  <c:v>12.512372474877594</c:v>
                </c:pt>
                <c:pt idx="799">
                  <c:v>12.513065674910692</c:v>
                </c:pt>
                <c:pt idx="800">
                  <c:v>12.513756705519704</c:v>
                </c:pt>
                <c:pt idx="801">
                  <c:v>12.514445577743475</c:v>
                </c:pt>
                <c:pt idx="802">
                  <c:v>12.515132302541133</c:v>
                </c:pt>
                <c:pt idx="803">
                  <c:v>12.51581689079285</c:v>
                </c:pt>
                <c:pt idx="804">
                  <c:v>12.516499353300588</c:v>
                </c:pt>
                <c:pt idx="805">
                  <c:v>12.517179700788823</c:v>
                </c:pt>
                <c:pt idx="806">
                  <c:v>12.517857943905287</c:v>
                </c:pt>
                <c:pt idx="807">
                  <c:v>12.518534093221676</c:v>
                </c:pt>
                <c:pt idx="808">
                  <c:v>12.519208159234369</c:v>
                </c:pt>
                <c:pt idx="809">
                  <c:v>12.519880152365117</c:v>
                </c:pt>
                <c:pt idx="810">
                  <c:v>12.520550082961755</c:v>
                </c:pt>
                <c:pt idx="811">
                  <c:v>12.521217961298873</c:v>
                </c:pt>
                <c:pt idx="812">
                  <c:v>12.521883797578502</c:v>
                </c:pt>
                <c:pt idx="813">
                  <c:v>12.52254760193078</c:v>
                </c:pt>
                <c:pt idx="814">
                  <c:v>12.523209384414621</c:v>
                </c:pt>
                <c:pt idx="815">
                  <c:v>12.52386915501836</c:v>
                </c:pt>
                <c:pt idx="816">
                  <c:v>12.52452692366041</c:v>
                </c:pt>
                <c:pt idx="817">
                  <c:v>12.525182700189902</c:v>
                </c:pt>
                <c:pt idx="818">
                  <c:v>12.525836494387308</c:v>
                </c:pt>
                <c:pt idx="819">
                  <c:v>12.526488315965079</c:v>
                </c:pt>
                <c:pt idx="820">
                  <c:v>12.527138174568254</c:v>
                </c:pt>
                <c:pt idx="821">
                  <c:v>12.527786079775082</c:v>
                </c:pt>
                <c:pt idx="822">
                  <c:v>12.528432041097615</c:v>
                </c:pt>
                <c:pt idx="823">
                  <c:v>12.529076067982315</c:v>
                </c:pt>
                <c:pt idx="824">
                  <c:v>12.529718169810643</c:v>
                </c:pt>
                <c:pt idx="825">
                  <c:v>12.530358355899642</c:v>
                </c:pt>
                <c:pt idx="826">
                  <c:v>12.530996635502516</c:v>
                </c:pt>
                <c:pt idx="827">
                  <c:v>12.531633017809206</c:v>
                </c:pt>
                <c:pt idx="828">
                  <c:v>12.532267511946946</c:v>
                </c:pt>
                <c:pt idx="829">
                  <c:v>12.532900126980833</c:v>
                </c:pt>
                <c:pt idx="830">
                  <c:v>12.533530871914373</c:v>
                </c:pt>
                <c:pt idx="831">
                  <c:v>12.534159755690027</c:v>
                </c:pt>
                <c:pt idx="832">
                  <c:v>12.534786787189759</c:v>
                </c:pt>
                <c:pt idx="833">
                  <c:v>12.535411975235569</c:v>
                </c:pt>
                <c:pt idx="834">
                  <c:v>12.53603532859001</c:v>
                </c:pt>
                <c:pt idx="835">
                  <c:v>12.536656855956732</c:v>
                </c:pt>
                <c:pt idx="836">
                  <c:v>12.53727656598098</c:v>
                </c:pt>
                <c:pt idx="837">
                  <c:v>12.537894467250121</c:v>
                </c:pt>
                <c:pt idx="838">
                  <c:v>12.538510568294141</c:v>
                </c:pt>
                <c:pt idx="839">
                  <c:v>12.539124877586149</c:v>
                </c:pt>
                <c:pt idx="840">
                  <c:v>12.539737403542873</c:v>
                </c:pt>
                <c:pt idx="841">
                  <c:v>12.540348154525146</c:v>
                </c:pt>
                <c:pt idx="842">
                  <c:v>12.540957138838401</c:v>
                </c:pt>
                <c:pt idx="843">
                  <c:v>12.541564364733139</c:v>
                </c:pt>
                <c:pt idx="844">
                  <c:v>12.542169840405409</c:v>
                </c:pt>
                <c:pt idx="845">
                  <c:v>12.542773573997277</c:v>
                </c:pt>
                <c:pt idx="846">
                  <c:v>12.543375573597292</c:v>
                </c:pt>
                <c:pt idx="847">
                  <c:v>12.543975847240938</c:v>
                </c:pt>
                <c:pt idx="848">
                  <c:v>12.544574402911103</c:v>
                </c:pt>
                <c:pt idx="849">
                  <c:v>12.545171248538511</c:v>
                </c:pt>
                <c:pt idx="850">
                  <c:v>12.54576639200218</c:v>
                </c:pt>
                <c:pt idx="851">
                  <c:v>12.54635984112986</c:v>
                </c:pt>
                <c:pt idx="852">
                  <c:v>12.546951603698464</c:v>
                </c:pt>
                <c:pt idx="853">
                  <c:v>12.547541687434498</c:v>
                </c:pt>
                <c:pt idx="854">
                  <c:v>12.548130100014497</c:v>
                </c:pt>
                <c:pt idx="855">
                  <c:v>12.548716849065437</c:v>
                </c:pt>
                <c:pt idx="856">
                  <c:v>12.549301942165162</c:v>
                </c:pt>
                <c:pt idx="857">
                  <c:v>12.549885386842787</c:v>
                </c:pt>
                <c:pt idx="858">
                  <c:v>12.550467190579113</c:v>
                </c:pt>
                <c:pt idx="859">
                  <c:v>12.551047360807029</c:v>
                </c:pt>
                <c:pt idx="860">
                  <c:v>12.551625904911919</c:v>
                </c:pt>
                <c:pt idx="861">
                  <c:v>12.552202830232046</c:v>
                </c:pt>
                <c:pt idx="862">
                  <c:v>12.552778144058959</c:v>
                </c:pt>
                <c:pt idx="863">
                  <c:v>12.553351853637867</c:v>
                </c:pt>
                <c:pt idx="864">
                  <c:v>12.553923966168037</c:v>
                </c:pt>
                <c:pt idx="865">
                  <c:v>12.55449448880316</c:v>
                </c:pt>
                <c:pt idx="866">
                  <c:v>12.555063428651739</c:v>
                </c:pt>
                <c:pt idx="867">
                  <c:v>12.555630792777455</c:v>
                </c:pt>
                <c:pt idx="868">
                  <c:v>12.556196588199539</c:v>
                </c:pt>
                <c:pt idx="869">
                  <c:v>12.556760821893132</c:v>
                </c:pt>
                <c:pt idx="870">
                  <c:v>12.557323500789657</c:v>
                </c:pt>
                <c:pt idx="871">
                  <c:v>12.557884631777162</c:v>
                </c:pt>
                <c:pt idx="872">
                  <c:v>12.558444221700684</c:v>
                </c:pt>
                <c:pt idx="873">
                  <c:v>12.5590022773626</c:v>
                </c:pt>
                <c:pt idx="874">
                  <c:v>12.559558805522963</c:v>
                </c:pt>
                <c:pt idx="875">
                  <c:v>12.560113812899859</c:v>
                </c:pt>
                <c:pt idx="876">
                  <c:v>12.560667306169737</c:v>
                </c:pt>
                <c:pt idx="877">
                  <c:v>12.561219291967753</c:v>
                </c:pt>
                <c:pt idx="878">
                  <c:v>12.561769776888095</c:v>
                </c:pt>
                <c:pt idx="879">
                  <c:v>12.562318767484321</c:v>
                </c:pt>
                <c:pt idx="880">
                  <c:v>12.562866270269677</c:v>
                </c:pt>
                <c:pt idx="881">
                  <c:v>12.563412291717425</c:v>
                </c:pt>
                <c:pt idx="882">
                  <c:v>12.563956838261168</c:v>
                </c:pt>
                <c:pt idx="883">
                  <c:v>12.564499916295157</c:v>
                </c:pt>
                <c:pt idx="884">
                  <c:v>12.565041532174609</c:v>
                </c:pt>
                <c:pt idx="885">
                  <c:v>12.56558169221602</c:v>
                </c:pt>
                <c:pt idx="886">
                  <c:v>12.56612040269747</c:v>
                </c:pt>
                <c:pt idx="887">
                  <c:v>12.566657669858925</c:v>
                </c:pt>
                <c:pt idx="888">
                  <c:v>12.567193499902546</c:v>
                </c:pt>
                <c:pt idx="889">
                  <c:v>12.567727898992981</c:v>
                </c:pt>
                <c:pt idx="890">
                  <c:v>12.56826087325766</c:v>
                </c:pt>
                <c:pt idx="891">
                  <c:v>12.568792428787095</c:v>
                </c:pt>
                <c:pt idx="892">
                  <c:v>12.569322571635166</c:v>
                </c:pt>
                <c:pt idx="893">
                  <c:v>12.569851307819398</c:v>
                </c:pt>
                <c:pt idx="894">
                  <c:v>12.57037864332127</c:v>
                </c:pt>
                <c:pt idx="895">
                  <c:v>12.570904584086467</c:v>
                </c:pt>
                <c:pt idx="896">
                  <c:v>12.571429136025182</c:v>
                </c:pt>
                <c:pt idx="897">
                  <c:v>12.571952305012383</c:v>
                </c:pt>
                <c:pt idx="898">
                  <c:v>12.572474096888079</c:v>
                </c:pt>
                <c:pt idx="899">
                  <c:v>12.572994517457612</c:v>
                </c:pt>
                <c:pt idx="900">
                  <c:v>12.573513572491899</c:v>
                </c:pt>
                <c:pt idx="901">
                  <c:v>12.574031267727719</c:v>
                </c:pt>
                <c:pt idx="902">
                  <c:v>12.574547608867965</c:v>
                </c:pt>
                <c:pt idx="903">
                  <c:v>12.575062601581907</c:v>
                </c:pt>
                <c:pt idx="904">
                  <c:v>12.575576251505453</c:v>
                </c:pt>
                <c:pt idx="905">
                  <c:v>12.576088564241399</c:v>
                </c:pt>
                <c:pt idx="906">
                  <c:v>12.57659954535969</c:v>
                </c:pt>
                <c:pt idx="907">
                  <c:v>12.577109200397665</c:v>
                </c:pt>
                <c:pt idx="908">
                  <c:v>12.577617534860302</c:v>
                </c:pt>
                <c:pt idx="909">
                  <c:v>12.578124554220478</c:v>
                </c:pt>
                <c:pt idx="910">
                  <c:v>12.5786302639192</c:v>
                </c:pt>
                <c:pt idx="911">
                  <c:v>12.579134669365848</c:v>
                </c:pt>
                <c:pt idx="912">
                  <c:v>12.579637775938423</c:v>
                </c:pt>
                <c:pt idx="913">
                  <c:v>12.580139588983771</c:v>
                </c:pt>
                <c:pt idx="914">
                  <c:v>12.580640113817831</c:v>
                </c:pt>
                <c:pt idx="915">
                  <c:v>12.581139355725858</c:v>
                </c:pt>
                <c:pt idx="916">
                  <c:v>12.58163731996266</c:v>
                </c:pt>
                <c:pt idx="917">
                  <c:v>12.582134011752819</c:v>
                </c:pt>
                <c:pt idx="918">
                  <c:v>12.582629436290926</c:v>
                </c:pt>
                <c:pt idx="919">
                  <c:v>12.5831235987418</c:v>
                </c:pt>
                <c:pt idx="920">
                  <c:v>12.583616504240705</c:v>
                </c:pt>
                <c:pt idx="921">
                  <c:v>12.584108157893587</c:v>
                </c:pt>
                <c:pt idx="922">
                  <c:v>12.584598564777266</c:v>
                </c:pt>
                <c:pt idx="923">
                  <c:v>12.585087729939683</c:v>
                </c:pt>
                <c:pt idx="924">
                  <c:v>12.585575658400085</c:v>
                </c:pt>
                <c:pt idx="925">
                  <c:v>12.586062355149254</c:v>
                </c:pt>
                <c:pt idx="926">
                  <c:v>12.586547825149715</c:v>
                </c:pt>
                <c:pt idx="927">
                  <c:v>12.587032073335939</c:v>
                </c:pt>
                <c:pt idx="928">
                  <c:v>12.587515104614551</c:v>
                </c:pt>
                <c:pt idx="929">
                  <c:v>12.587996923864543</c:v>
                </c:pt>
                <c:pt idx="930">
                  <c:v>12.588477535937459</c:v>
                </c:pt>
                <c:pt idx="931">
                  <c:v>12.588956945657614</c:v>
                </c:pt>
                <c:pt idx="932">
                  <c:v>12.589435157822281</c:v>
                </c:pt>
                <c:pt idx="933">
                  <c:v>12.589912177201892</c:v>
                </c:pt>
                <c:pt idx="934">
                  <c:v>12.590388008540234</c:v>
                </c:pt>
                <c:pt idx="935">
                  <c:v>12.590862656554641</c:v>
                </c:pt>
                <c:pt idx="936">
                  <c:v>12.59133612593619</c:v>
                </c:pt>
                <c:pt idx="937">
                  <c:v>12.59180842134988</c:v>
                </c:pt>
                <c:pt idx="938">
                  <c:v>12.592279547434835</c:v>
                </c:pt>
                <c:pt idx="939">
                  <c:v>12.592749508804483</c:v>
                </c:pt>
                <c:pt idx="940">
                  <c:v>12.593218310046737</c:v>
                </c:pt>
                <c:pt idx="941">
                  <c:v>12.593685955724188</c:v>
                </c:pt>
                <c:pt idx="942">
                  <c:v>12.594152450374281</c:v>
                </c:pt>
                <c:pt idx="943">
                  <c:v>12.594617798509496</c:v>
                </c:pt>
                <c:pt idx="944">
                  <c:v>12.595082004617524</c:v>
                </c:pt>
                <c:pt idx="945">
                  <c:v>12.595545073161452</c:v>
                </c:pt>
                <c:pt idx="946">
                  <c:v>12.596007008579925</c:v>
                </c:pt>
                <c:pt idx="947">
                  <c:v>12.596467815287337</c:v>
                </c:pt>
                <c:pt idx="948">
                  <c:v>12.596927497673986</c:v>
                </c:pt>
                <c:pt idx="949">
                  <c:v>12.597386060106261</c:v>
                </c:pt>
                <c:pt idx="950">
                  <c:v>12.597843506926798</c:v>
                </c:pt>
                <c:pt idx="951">
                  <c:v>12.598299842454656</c:v>
                </c:pt>
                <c:pt idx="952">
                  <c:v>12.598755070985476</c:v>
                </c:pt>
                <c:pt idx="953">
                  <c:v>12.599209196791657</c:v>
                </c:pt>
                <c:pt idx="954">
                  <c:v>12.599662224122508</c:v>
                </c:pt>
                <c:pt idx="955">
                  <c:v>12.600114157204418</c:v>
                </c:pt>
                <c:pt idx="956">
                  <c:v>12.600565000241012</c:v>
                </c:pt>
                <c:pt idx="957">
                  <c:v>12.601014757413312</c:v>
                </c:pt>
                <c:pt idx="958">
                  <c:v>12.601463432879898</c:v>
                </c:pt>
                <c:pt idx="959">
                  <c:v>12.601911030777059</c:v>
                </c:pt>
                <c:pt idx="960">
                  <c:v>12.602357555218948</c:v>
                </c:pt>
                <c:pt idx="961">
                  <c:v>12.602803010297743</c:v>
                </c:pt>
                <c:pt idx="962">
                  <c:v>12.603247400083793</c:v>
                </c:pt>
                <c:pt idx="963">
                  <c:v>12.603690728625773</c:v>
                </c:pt>
                <c:pt idx="964">
                  <c:v>12.604132999950828</c:v>
                </c:pt>
                <c:pt idx="965">
                  <c:v>12.604574218064728</c:v>
                </c:pt>
                <c:pt idx="966">
                  <c:v>12.605014386952016</c:v>
                </c:pt>
                <c:pt idx="967">
                  <c:v>12.605453510576146</c:v>
                </c:pt>
                <c:pt idx="968">
                  <c:v>12.605891592879637</c:v>
                </c:pt>
                <c:pt idx="969">
                  <c:v>12.606328637784211</c:v>
                </c:pt>
                <c:pt idx="970">
                  <c:v>12.606764649190938</c:v>
                </c:pt>
                <c:pt idx="971">
                  <c:v>12.607199630980373</c:v>
                </c:pt>
                <c:pt idx="972">
                  <c:v>12.607633587012707</c:v>
                </c:pt>
                <c:pt idx="973">
                  <c:v>12.608066521127888</c:v>
                </c:pt>
                <c:pt idx="974">
                  <c:v>12.60849843714578</c:v>
                </c:pt>
                <c:pt idx="975">
                  <c:v>12.608929338866279</c:v>
                </c:pt>
                <c:pt idx="976">
                  <c:v>12.609359230069462</c:v>
                </c:pt>
                <c:pt idx="977">
                  <c:v>12.609788114515716</c:v>
                </c:pt>
                <c:pt idx="978">
                  <c:v>12.610215995945875</c:v>
                </c:pt>
                <c:pt idx="979">
                  <c:v>12.610642878081345</c:v>
                </c:pt>
                <c:pt idx="980">
                  <c:v>12.611068764624239</c:v>
                </c:pt>
                <c:pt idx="981">
                  <c:v>12.611493659257512</c:v>
                </c:pt>
                <c:pt idx="982">
                  <c:v>12.611917565645077</c:v>
                </c:pt>
                <c:pt idx="983">
                  <c:v>12.612340487431949</c:v>
                </c:pt>
                <c:pt idx="984">
                  <c:v>12.612762428244352</c:v>
                </c:pt>
                <c:pt idx="985">
                  <c:v>12.613183391689867</c:v>
                </c:pt>
                <c:pt idx="986">
                  <c:v>12.613603381357535</c:v>
                </c:pt>
                <c:pt idx="987">
                  <c:v>12.614022400817998</c:v>
                </c:pt>
                <c:pt idx="988">
                  <c:v>12.614440453623606</c:v>
                </c:pt>
                <c:pt idx="989">
                  <c:v>12.614857543308556</c:v>
                </c:pt>
                <c:pt idx="990">
                  <c:v>12.615273673388991</c:v>
                </c:pt>
                <c:pt idx="991">
                  <c:v>12.615688847363142</c:v>
                </c:pt>
                <c:pt idx="992">
                  <c:v>12.616103068711432</c:v>
                </c:pt>
                <c:pt idx="993">
                  <c:v>12.616516340896592</c:v>
                </c:pt>
                <c:pt idx="994">
                  <c:v>12.616928667363791</c:v>
                </c:pt>
                <c:pt idx="995">
                  <c:v>12.617340051540738</c:v>
                </c:pt>
                <c:pt idx="996">
                  <c:v>12.617750496837806</c:v>
                </c:pt>
                <c:pt idx="997">
                  <c:v>12.618160006648138</c:v>
                </c:pt>
                <c:pt idx="998">
                  <c:v>12.618568584347766</c:v>
                </c:pt>
                <c:pt idx="999">
                  <c:v>12.618976233295722</c:v>
                </c:pt>
                <c:pt idx="1000">
                  <c:v>12.619382956834144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FB9-4129-9A17-E000232B7945}"/>
            </c:ext>
          </c:extLst>
        </c:ser>
        <c:ser>
          <c:idx val="3"/>
          <c:order val="2"/>
          <c:tx>
            <c:v>Demi-équivalence 2</c:v>
          </c:tx>
          <c:spPr>
            <a:ln w="12700">
              <a:solidFill>
                <a:srgbClr val="00B050"/>
              </a:solidFill>
              <a:prstDash val="dash"/>
            </a:ln>
          </c:spPr>
          <c:marker>
            <c:symbol val="none"/>
          </c:marker>
          <c:xVal>
            <c:numRef>
              <c:f>'Acide fort monoprotique'!$S$13:$S$14</c:f>
              <c:numCache>
                <c:formatCode>General</c:formatCode>
                <c:ptCount val="2"/>
              </c:numCache>
            </c:numRef>
          </c:xVal>
          <c:yVal>
            <c:numRef>
              <c:f>'Acide fort monoprotique'!$T$13:$T$14</c:f>
              <c:numCache>
                <c:formatCode>General</c:formatCode>
                <c:ptCount val="2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FB9-4129-9A17-E000232B7945}"/>
            </c:ext>
          </c:extLst>
        </c:ser>
        <c:ser>
          <c:idx val="2"/>
          <c:order val="3"/>
          <c:tx>
            <c:v>Demi-équivalence</c:v>
          </c:tx>
          <c:spPr>
            <a:ln w="12700">
              <a:solidFill>
                <a:srgbClr val="00B050"/>
              </a:solidFill>
              <a:prstDash val="dash"/>
            </a:ln>
          </c:spPr>
          <c:marker>
            <c:symbol val="none"/>
          </c:marker>
          <c:dLbls>
            <c:dLbl>
              <c:idx val="1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B9-4129-9A17-E000232B7945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rgbClr val="00B050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00B05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xVal>
            <c:numRef>
              <c:f>'Acide fort monoprotique'!$Q$13:$Q$15</c:f>
              <c:numCache>
                <c:formatCode>General</c:formatCode>
                <c:ptCount val="3"/>
              </c:numCache>
            </c:numRef>
          </c:xVal>
          <c:yVal>
            <c:numRef>
              <c:f>'Acide fort monoprotique'!$R$13:$R$15</c:f>
              <c:numCache>
                <c:formatCode>0.000</c:formatCode>
                <c:ptCount val="3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0FB9-4129-9A17-E000232B7945}"/>
            </c:ext>
          </c:extLst>
        </c:ser>
        <c:ser>
          <c:idx val="5"/>
          <c:order val="4"/>
          <c:tx>
            <c:v>Equivalence 2</c:v>
          </c:tx>
          <c:spPr>
            <a:ln w="12700">
              <a:solidFill>
                <a:srgbClr val="00B050"/>
              </a:solidFill>
              <a:prstDash val="dash"/>
            </a:ln>
          </c:spPr>
          <c:marker>
            <c:symbol val="none"/>
          </c:marker>
          <c:xVal>
            <c:numRef>
              <c:f>'Acide fort monoprotique'!$S$10:$S$11</c:f>
              <c:numCache>
                <c:formatCode>0.0</c:formatCode>
                <c:ptCount val="2"/>
                <c:pt idx="0">
                  <c:v>18.75</c:v>
                </c:pt>
                <c:pt idx="1">
                  <c:v>18.75</c:v>
                </c:pt>
              </c:numCache>
            </c:numRef>
          </c:xVal>
          <c:yVal>
            <c:numRef>
              <c:f>'Acide fort monoprotique'!$T$10:$T$11</c:f>
              <c:numCache>
                <c:formatCode>General</c:formatCode>
                <c:ptCount val="2"/>
                <c:pt idx="0">
                  <c:v>0</c:v>
                </c:pt>
                <c:pt idx="1">
                  <c:v>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0FB9-4129-9A17-E000232B7945}"/>
            </c:ext>
          </c:extLst>
        </c:ser>
        <c:ser>
          <c:idx val="4"/>
          <c:order val="5"/>
          <c:tx>
            <c:v>Equivalence</c:v>
          </c:tx>
          <c:spPr>
            <a:ln w="12700">
              <a:solidFill>
                <a:srgbClr val="00B050"/>
              </a:solidFill>
              <a:prstDash val="dash"/>
            </a:ln>
          </c:spPr>
          <c:marker>
            <c:symbol val="none"/>
          </c:marker>
          <c:dLbls>
            <c:dLbl>
              <c:idx val="1"/>
              <c:spPr>
                <a:solidFill>
                  <a:sysClr val="window" lastClr="FFFFFF"/>
                </a:solidFill>
                <a:ln>
                  <a:solidFill>
                    <a:srgbClr val="00B05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rgbClr val="00B05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6-0FB9-4129-9A17-E000232B7945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xVal>
            <c:numRef>
              <c:f>'Acide fort monoprotique'!$Q$10:$Q$12</c:f>
              <c:numCache>
                <c:formatCode>0.0</c:formatCode>
                <c:ptCount val="3"/>
                <c:pt idx="0" formatCode="General">
                  <c:v>0</c:v>
                </c:pt>
                <c:pt idx="1">
                  <c:v>18.75</c:v>
                </c:pt>
                <c:pt idx="2" formatCode="0.00E+00">
                  <c:v>49.95</c:v>
                </c:pt>
              </c:numCache>
            </c:numRef>
          </c:xVal>
          <c:yVal>
            <c:numRef>
              <c:f>'Acide fort monoprotique'!$R$10:$R$12</c:f>
              <c:numCache>
                <c:formatCode>0.00</c:formatCode>
                <c:ptCount val="3"/>
                <c:pt idx="0">
                  <c:v>7</c:v>
                </c:pt>
                <c:pt idx="1">
                  <c:v>7</c:v>
                </c:pt>
                <c:pt idx="2">
                  <c:v>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0FB9-4129-9A17-E000232B7945}"/>
            </c:ext>
          </c:extLst>
        </c:ser>
        <c:ser>
          <c:idx val="6"/>
          <c:order val="6"/>
          <c:tx>
            <c:v>Tangente 1</c:v>
          </c:tx>
          <c:spPr>
            <a:ln w="12700">
              <a:solidFill>
                <a:srgbClr val="0070C0"/>
              </a:solidFill>
              <a:prstDash val="dash"/>
            </a:ln>
          </c:spPr>
          <c:marker>
            <c:symbol val="none"/>
          </c:marker>
          <c:xVal>
            <c:numRef>
              <c:f>'Acide fort monoprotique'!$H$12:$H$16</c:f>
              <c:numCache>
                <c:formatCode>0.00</c:formatCode>
                <c:ptCount val="5"/>
                <c:pt idx="0">
                  <c:v>0</c:v>
                </c:pt>
                <c:pt idx="1">
                  <c:v>18.75</c:v>
                </c:pt>
                <c:pt idx="2">
                  <c:v>19.75</c:v>
                </c:pt>
                <c:pt idx="3">
                  <c:v>19.8</c:v>
                </c:pt>
                <c:pt idx="4">
                  <c:v>49.95</c:v>
                </c:pt>
              </c:numCache>
            </c:numRef>
          </c:xVal>
          <c:yVal>
            <c:numRef>
              <c:f>'Acide fort monoprotique'!$L$12:$L$16</c:f>
              <c:numCache>
                <c:formatCode>0.0000</c:formatCode>
                <c:ptCount val="5"/>
                <c:pt idx="0">
                  <c:v>3.1709986944773085</c:v>
                </c:pt>
                <c:pt idx="1">
                  <c:v>10.935120465873601</c:v>
                </c:pt>
                <c:pt idx="2">
                  <c:v>11.34920696034807</c:v>
                </c:pt>
                <c:pt idx="3">
                  <c:v>11.369911285071794</c:v>
                </c:pt>
                <c:pt idx="4">
                  <c:v>23.854619093477034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0FB9-4129-9A17-E000232B7945}"/>
            </c:ext>
          </c:extLst>
        </c:ser>
        <c:ser>
          <c:idx val="7"/>
          <c:order val="7"/>
          <c:tx>
            <c:v>Tangente équivalente</c:v>
          </c:tx>
          <c:spPr>
            <a:ln w="12700">
              <a:solidFill>
                <a:srgbClr val="00B050"/>
              </a:solidFill>
              <a:prstDash val="dash"/>
            </a:ln>
          </c:spPr>
          <c:marker>
            <c:symbol val="none"/>
          </c:marker>
          <c:xVal>
            <c:numRef>
              <c:f>'Acide fort monoprotique'!$H$17:$H$19</c:f>
              <c:numCache>
                <c:formatCode>0.0</c:formatCode>
                <c:ptCount val="3"/>
                <c:pt idx="0" formatCode="0.00">
                  <c:v>0</c:v>
                </c:pt>
                <c:pt idx="1">
                  <c:v>18.75</c:v>
                </c:pt>
                <c:pt idx="2" formatCode="0.00">
                  <c:v>49.95</c:v>
                </c:pt>
              </c:numCache>
            </c:numRef>
          </c:xVal>
          <c:yVal>
            <c:numRef>
              <c:f>'Acide fort monoprotique'!$L$17:$L$19</c:f>
              <c:numCache>
                <c:formatCode>0.00</c:formatCode>
                <c:ptCount val="3"/>
                <c:pt idx="0" formatCode="0.0000">
                  <c:v>-0.764121771396292</c:v>
                </c:pt>
                <c:pt idx="1">
                  <c:v>7</c:v>
                </c:pt>
                <c:pt idx="2" formatCode="0.0000">
                  <c:v>19.919498627603431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0FB9-4129-9A17-E000232B7945}"/>
            </c:ext>
          </c:extLst>
        </c:ser>
        <c:ser>
          <c:idx val="8"/>
          <c:order val="8"/>
          <c:tx>
            <c:v>Tangente 2</c:v>
          </c:tx>
          <c:spPr>
            <a:ln w="12700">
              <a:solidFill>
                <a:srgbClr val="FF0000"/>
              </a:solidFill>
              <a:prstDash val="dash"/>
            </a:ln>
          </c:spPr>
          <c:marker>
            <c:symbol val="none"/>
          </c:marker>
          <c:xVal>
            <c:numRef>
              <c:f>'Acide fort monoprotique'!$H$20:$H$23</c:f>
              <c:numCache>
                <c:formatCode>0.00</c:formatCode>
                <c:ptCount val="4"/>
                <c:pt idx="0">
                  <c:v>0</c:v>
                </c:pt>
                <c:pt idx="1">
                  <c:v>17.7</c:v>
                </c:pt>
                <c:pt idx="2">
                  <c:v>17.75</c:v>
                </c:pt>
                <c:pt idx="3">
                  <c:v>49.95</c:v>
                </c:pt>
              </c:numCache>
            </c:numRef>
          </c:xVal>
          <c:yVal>
            <c:numRef>
              <c:f>'Acide fort monoprotique'!$L$20:$L$23</c:f>
              <c:numCache>
                <c:formatCode>General</c:formatCode>
                <c:ptCount val="4"/>
                <c:pt idx="0" formatCode="0.0000">
                  <c:v>-5.0716916846684015</c:v>
                </c:pt>
                <c:pt idx="1">
                  <c:v>2.6092385759550862</c:v>
                </c:pt>
                <c:pt idx="2">
                  <c:v>2.6309361190641924</c:v>
                </c:pt>
                <c:pt idx="3">
                  <c:v>16.604153881328394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0FB9-4129-9A17-E000232B7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587984"/>
        <c:axId val="170588544"/>
      </c:scatterChart>
      <c:valAx>
        <c:axId val="170587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V</a:t>
                </a:r>
                <a:r>
                  <a:rPr lang="fr-CH" baseline="-25000"/>
                  <a:t>B</a:t>
                </a:r>
                <a:r>
                  <a:rPr lang="fr-CH"/>
                  <a:t> [ml]</a:t>
                </a:r>
              </a:p>
            </c:rich>
          </c:tx>
          <c:overlay val="0"/>
        </c:title>
        <c:numFmt formatCode="#,##0.0" sourceLinked="0"/>
        <c:majorTickMark val="out"/>
        <c:minorTickMark val="none"/>
        <c:tickLblPos val="nextTo"/>
        <c:spPr>
          <a:ln w="19050">
            <a:solidFill>
              <a:schemeClr val="tx1"/>
            </a:solidFill>
            <a:tailEnd type="stealth" w="med" len="lg"/>
          </a:ln>
        </c:spPr>
        <c:txPr>
          <a:bodyPr/>
          <a:lstStyle/>
          <a:p>
            <a:pPr>
              <a:defRPr b="1">
                <a:solidFill>
                  <a:sysClr val="windowText" lastClr="000000"/>
                </a:solidFill>
              </a:defRPr>
            </a:pPr>
            <a:endParaRPr lang="en-US"/>
          </a:p>
        </c:txPr>
        <c:crossAx val="170588544"/>
        <c:crosses val="autoZero"/>
        <c:crossBetween val="midCat"/>
      </c:valAx>
      <c:valAx>
        <c:axId val="170588544"/>
        <c:scaling>
          <c:orientation val="minMax"/>
          <c:max val="15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pH [-]</a:t>
                </a:r>
              </a:p>
            </c:rich>
          </c:tx>
          <c:overlay val="0"/>
        </c:title>
        <c:numFmt formatCode="#,##0.0" sourceLinked="0"/>
        <c:majorTickMark val="out"/>
        <c:minorTickMark val="none"/>
        <c:tickLblPos val="nextTo"/>
        <c:spPr>
          <a:ln w="19050">
            <a:solidFill>
              <a:schemeClr val="tx1"/>
            </a:solidFill>
            <a:tailEnd type="stealth"/>
          </a:ln>
        </c:spPr>
        <c:txPr>
          <a:bodyPr/>
          <a:lstStyle/>
          <a:p>
            <a:pPr>
              <a:defRPr b="1"/>
            </a:pPr>
            <a:endParaRPr lang="en-US"/>
          </a:p>
        </c:txPr>
        <c:crossAx val="170587984"/>
        <c:crosses val="autoZero"/>
        <c:crossBetween val="midCat"/>
        <c:minorUnit val="1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Tampon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('Acide fort monoprotique'!$B$3:$B$1002,'Acide fort monoprotique'!$H$10)</c:f>
              <c:numCache>
                <c:formatCode>0.00E+00</c:formatCode>
                <c:ptCount val="1001"/>
                <c:pt idx="0" formatCode="General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0.15000000000000002</c:v>
                </c:pt>
                <c:pt idx="4">
                  <c:v>0.2</c:v>
                </c:pt>
                <c:pt idx="5">
                  <c:v>0.25</c:v>
                </c:pt>
                <c:pt idx="6">
                  <c:v>0.30000000000000004</c:v>
                </c:pt>
                <c:pt idx="7">
                  <c:v>0.35000000000000003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0.60000000000000009</c:v>
                </c:pt>
                <c:pt idx="13">
                  <c:v>0.65</c:v>
                </c:pt>
                <c:pt idx="14">
                  <c:v>0.70000000000000007</c:v>
                </c:pt>
                <c:pt idx="15">
                  <c:v>0.75</c:v>
                </c:pt>
                <c:pt idx="16">
                  <c:v>0.8</c:v>
                </c:pt>
                <c:pt idx="17">
                  <c:v>0.85000000000000009</c:v>
                </c:pt>
                <c:pt idx="18">
                  <c:v>0.9</c:v>
                </c:pt>
                <c:pt idx="19">
                  <c:v>0.95000000000000007</c:v>
                </c:pt>
                <c:pt idx="20">
                  <c:v>1</c:v>
                </c:pt>
                <c:pt idx="21">
                  <c:v>1.05</c:v>
                </c:pt>
                <c:pt idx="22">
                  <c:v>1.1000000000000001</c:v>
                </c:pt>
                <c:pt idx="23">
                  <c:v>1.1500000000000001</c:v>
                </c:pt>
                <c:pt idx="24">
                  <c:v>1.2000000000000002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1.4000000000000001</c:v>
                </c:pt>
                <c:pt idx="29">
                  <c:v>1.4500000000000002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1.6500000000000001</c:v>
                </c:pt>
                <c:pt idx="34">
                  <c:v>1.7000000000000002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1.9000000000000001</c:v>
                </c:pt>
                <c:pt idx="39">
                  <c:v>1.9500000000000002</c:v>
                </c:pt>
                <c:pt idx="40">
                  <c:v>2</c:v>
                </c:pt>
                <c:pt idx="41">
                  <c:v>2.0500000000000003</c:v>
                </c:pt>
                <c:pt idx="42">
                  <c:v>2.1</c:v>
                </c:pt>
                <c:pt idx="43">
                  <c:v>2.15</c:v>
                </c:pt>
                <c:pt idx="44">
                  <c:v>2.2000000000000002</c:v>
                </c:pt>
                <c:pt idx="45">
                  <c:v>2.25</c:v>
                </c:pt>
                <c:pt idx="46">
                  <c:v>2.3000000000000003</c:v>
                </c:pt>
                <c:pt idx="47">
                  <c:v>2.35</c:v>
                </c:pt>
                <c:pt idx="48">
                  <c:v>2.4000000000000004</c:v>
                </c:pt>
                <c:pt idx="49">
                  <c:v>2.4500000000000002</c:v>
                </c:pt>
                <c:pt idx="50">
                  <c:v>2.5</c:v>
                </c:pt>
                <c:pt idx="51">
                  <c:v>2.5500000000000003</c:v>
                </c:pt>
                <c:pt idx="52">
                  <c:v>2.6</c:v>
                </c:pt>
                <c:pt idx="53">
                  <c:v>2.6500000000000004</c:v>
                </c:pt>
                <c:pt idx="54">
                  <c:v>2.7</c:v>
                </c:pt>
                <c:pt idx="55">
                  <c:v>2.75</c:v>
                </c:pt>
                <c:pt idx="56">
                  <c:v>2.8000000000000003</c:v>
                </c:pt>
                <c:pt idx="57">
                  <c:v>2.85</c:v>
                </c:pt>
                <c:pt idx="58">
                  <c:v>2.9000000000000004</c:v>
                </c:pt>
                <c:pt idx="59">
                  <c:v>2.95</c:v>
                </c:pt>
                <c:pt idx="60">
                  <c:v>3</c:v>
                </c:pt>
                <c:pt idx="61">
                  <c:v>3.0500000000000003</c:v>
                </c:pt>
                <c:pt idx="62">
                  <c:v>3.1</c:v>
                </c:pt>
                <c:pt idx="63">
                  <c:v>3.1500000000000004</c:v>
                </c:pt>
                <c:pt idx="64">
                  <c:v>3.2</c:v>
                </c:pt>
                <c:pt idx="65">
                  <c:v>3.25</c:v>
                </c:pt>
                <c:pt idx="66">
                  <c:v>3.3000000000000003</c:v>
                </c:pt>
                <c:pt idx="67">
                  <c:v>3.35</c:v>
                </c:pt>
                <c:pt idx="68">
                  <c:v>3.4000000000000004</c:v>
                </c:pt>
                <c:pt idx="69">
                  <c:v>3.45</c:v>
                </c:pt>
                <c:pt idx="70">
                  <c:v>3.5</c:v>
                </c:pt>
                <c:pt idx="71">
                  <c:v>3.5500000000000003</c:v>
                </c:pt>
                <c:pt idx="72">
                  <c:v>3.6</c:v>
                </c:pt>
                <c:pt idx="73">
                  <c:v>3.6500000000000004</c:v>
                </c:pt>
                <c:pt idx="74">
                  <c:v>3.7</c:v>
                </c:pt>
                <c:pt idx="75">
                  <c:v>3.75</c:v>
                </c:pt>
                <c:pt idx="76">
                  <c:v>3.8000000000000003</c:v>
                </c:pt>
                <c:pt idx="77">
                  <c:v>3.85</c:v>
                </c:pt>
                <c:pt idx="78">
                  <c:v>3.9000000000000004</c:v>
                </c:pt>
                <c:pt idx="79">
                  <c:v>3.95</c:v>
                </c:pt>
                <c:pt idx="80">
                  <c:v>4</c:v>
                </c:pt>
                <c:pt idx="81">
                  <c:v>4.05</c:v>
                </c:pt>
                <c:pt idx="82">
                  <c:v>4.1000000000000005</c:v>
                </c:pt>
                <c:pt idx="83">
                  <c:v>4.1500000000000004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4.3500000000000005</c:v>
                </c:pt>
                <c:pt idx="88">
                  <c:v>4.4000000000000004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4.6000000000000005</c:v>
                </c:pt>
                <c:pt idx="93">
                  <c:v>4.6500000000000004</c:v>
                </c:pt>
                <c:pt idx="94">
                  <c:v>4.7</c:v>
                </c:pt>
                <c:pt idx="95">
                  <c:v>4.75</c:v>
                </c:pt>
                <c:pt idx="96">
                  <c:v>4.8000000000000007</c:v>
                </c:pt>
                <c:pt idx="97">
                  <c:v>4.8500000000000005</c:v>
                </c:pt>
                <c:pt idx="98">
                  <c:v>4.9000000000000004</c:v>
                </c:pt>
                <c:pt idx="99">
                  <c:v>4.95</c:v>
                </c:pt>
                <c:pt idx="100">
                  <c:v>5</c:v>
                </c:pt>
                <c:pt idx="101">
                  <c:v>5.0500000000000007</c:v>
                </c:pt>
                <c:pt idx="102">
                  <c:v>5.1000000000000005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5.3000000000000007</c:v>
                </c:pt>
                <c:pt idx="107">
                  <c:v>5.3500000000000005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5.5500000000000007</c:v>
                </c:pt>
                <c:pt idx="112">
                  <c:v>5.6000000000000005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5.8000000000000007</c:v>
                </c:pt>
                <c:pt idx="117">
                  <c:v>5.8500000000000005</c:v>
                </c:pt>
                <c:pt idx="118">
                  <c:v>5.9</c:v>
                </c:pt>
                <c:pt idx="119">
                  <c:v>5.95</c:v>
                </c:pt>
                <c:pt idx="120">
                  <c:v>6</c:v>
                </c:pt>
                <c:pt idx="121">
                  <c:v>6.0500000000000007</c:v>
                </c:pt>
                <c:pt idx="122">
                  <c:v>6.1000000000000005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6.3000000000000007</c:v>
                </c:pt>
                <c:pt idx="127">
                  <c:v>6.3500000000000005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6.5500000000000007</c:v>
                </c:pt>
                <c:pt idx="132">
                  <c:v>6.6000000000000005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6.8000000000000007</c:v>
                </c:pt>
                <c:pt idx="137">
                  <c:v>6.8500000000000005</c:v>
                </c:pt>
                <c:pt idx="138">
                  <c:v>6.9</c:v>
                </c:pt>
                <c:pt idx="139">
                  <c:v>6.95</c:v>
                </c:pt>
                <c:pt idx="140">
                  <c:v>7</c:v>
                </c:pt>
                <c:pt idx="141">
                  <c:v>7.0500000000000007</c:v>
                </c:pt>
                <c:pt idx="142">
                  <c:v>7.1000000000000005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7.3000000000000007</c:v>
                </c:pt>
                <c:pt idx="147">
                  <c:v>7.3500000000000005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7.5500000000000007</c:v>
                </c:pt>
                <c:pt idx="152">
                  <c:v>7.6000000000000005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7.8000000000000007</c:v>
                </c:pt>
                <c:pt idx="157">
                  <c:v>7.8500000000000005</c:v>
                </c:pt>
                <c:pt idx="158">
                  <c:v>7.9</c:v>
                </c:pt>
                <c:pt idx="159">
                  <c:v>7.95</c:v>
                </c:pt>
                <c:pt idx="160">
                  <c:v>8</c:v>
                </c:pt>
                <c:pt idx="161">
                  <c:v>8.0500000000000007</c:v>
                </c:pt>
                <c:pt idx="162">
                  <c:v>8.1</c:v>
                </c:pt>
                <c:pt idx="163">
                  <c:v>8.15</c:v>
                </c:pt>
                <c:pt idx="164">
                  <c:v>8.2000000000000011</c:v>
                </c:pt>
                <c:pt idx="165">
                  <c:v>8.25</c:v>
                </c:pt>
                <c:pt idx="166">
                  <c:v>8.3000000000000007</c:v>
                </c:pt>
                <c:pt idx="167">
                  <c:v>8.35</c:v>
                </c:pt>
                <c:pt idx="168">
                  <c:v>8.4</c:v>
                </c:pt>
                <c:pt idx="169">
                  <c:v>8.4500000000000011</c:v>
                </c:pt>
                <c:pt idx="170">
                  <c:v>8.5</c:v>
                </c:pt>
                <c:pt idx="171">
                  <c:v>8.5500000000000007</c:v>
                </c:pt>
                <c:pt idx="172">
                  <c:v>8.6</c:v>
                </c:pt>
                <c:pt idx="173">
                  <c:v>8.65</c:v>
                </c:pt>
                <c:pt idx="174">
                  <c:v>8.7000000000000011</c:v>
                </c:pt>
                <c:pt idx="175">
                  <c:v>8.75</c:v>
                </c:pt>
                <c:pt idx="176">
                  <c:v>8.8000000000000007</c:v>
                </c:pt>
                <c:pt idx="177">
                  <c:v>8.85</c:v>
                </c:pt>
                <c:pt idx="178">
                  <c:v>8.9</c:v>
                </c:pt>
                <c:pt idx="179">
                  <c:v>8.9500000000000011</c:v>
                </c:pt>
                <c:pt idx="180">
                  <c:v>9</c:v>
                </c:pt>
                <c:pt idx="181">
                  <c:v>9.0500000000000007</c:v>
                </c:pt>
                <c:pt idx="182">
                  <c:v>9.1</c:v>
                </c:pt>
                <c:pt idx="183">
                  <c:v>9.15</c:v>
                </c:pt>
                <c:pt idx="184">
                  <c:v>9.2000000000000011</c:v>
                </c:pt>
                <c:pt idx="185">
                  <c:v>9.25</c:v>
                </c:pt>
                <c:pt idx="186">
                  <c:v>9.3000000000000007</c:v>
                </c:pt>
                <c:pt idx="187">
                  <c:v>9.35</c:v>
                </c:pt>
                <c:pt idx="188">
                  <c:v>9.4</c:v>
                </c:pt>
                <c:pt idx="189">
                  <c:v>9.4500000000000011</c:v>
                </c:pt>
                <c:pt idx="190">
                  <c:v>9.5</c:v>
                </c:pt>
                <c:pt idx="191">
                  <c:v>9.5500000000000007</c:v>
                </c:pt>
                <c:pt idx="192">
                  <c:v>9.6000000000000014</c:v>
                </c:pt>
                <c:pt idx="193">
                  <c:v>9.65</c:v>
                </c:pt>
                <c:pt idx="194">
                  <c:v>9.7000000000000011</c:v>
                </c:pt>
                <c:pt idx="195">
                  <c:v>9.75</c:v>
                </c:pt>
                <c:pt idx="196">
                  <c:v>9.8000000000000007</c:v>
                </c:pt>
                <c:pt idx="197">
                  <c:v>9.8500000000000014</c:v>
                </c:pt>
                <c:pt idx="198">
                  <c:v>9.9</c:v>
                </c:pt>
                <c:pt idx="199">
                  <c:v>9.9500000000000011</c:v>
                </c:pt>
                <c:pt idx="200">
                  <c:v>10</c:v>
                </c:pt>
                <c:pt idx="201">
                  <c:v>10.050000000000001</c:v>
                </c:pt>
                <c:pt idx="202">
                  <c:v>10.100000000000001</c:v>
                </c:pt>
                <c:pt idx="203">
                  <c:v>10.15</c:v>
                </c:pt>
                <c:pt idx="204">
                  <c:v>10.200000000000001</c:v>
                </c:pt>
                <c:pt idx="205">
                  <c:v>10.25</c:v>
                </c:pt>
                <c:pt idx="206">
                  <c:v>10.3</c:v>
                </c:pt>
                <c:pt idx="207">
                  <c:v>10.350000000000001</c:v>
                </c:pt>
                <c:pt idx="208">
                  <c:v>10.4</c:v>
                </c:pt>
                <c:pt idx="209">
                  <c:v>10.450000000000001</c:v>
                </c:pt>
                <c:pt idx="210">
                  <c:v>10.5</c:v>
                </c:pt>
                <c:pt idx="211">
                  <c:v>10.55</c:v>
                </c:pt>
                <c:pt idx="212">
                  <c:v>10.600000000000001</c:v>
                </c:pt>
                <c:pt idx="213">
                  <c:v>10.65</c:v>
                </c:pt>
                <c:pt idx="214">
                  <c:v>10.700000000000001</c:v>
                </c:pt>
                <c:pt idx="215">
                  <c:v>10.75</c:v>
                </c:pt>
                <c:pt idx="216">
                  <c:v>10.8</c:v>
                </c:pt>
                <c:pt idx="217">
                  <c:v>10.850000000000001</c:v>
                </c:pt>
                <c:pt idx="218">
                  <c:v>10.9</c:v>
                </c:pt>
                <c:pt idx="219">
                  <c:v>10.950000000000001</c:v>
                </c:pt>
                <c:pt idx="220">
                  <c:v>11</c:v>
                </c:pt>
                <c:pt idx="221">
                  <c:v>11.05</c:v>
                </c:pt>
                <c:pt idx="222">
                  <c:v>11.100000000000001</c:v>
                </c:pt>
                <c:pt idx="223">
                  <c:v>11.15</c:v>
                </c:pt>
                <c:pt idx="224">
                  <c:v>11.200000000000001</c:v>
                </c:pt>
                <c:pt idx="225">
                  <c:v>11.25</c:v>
                </c:pt>
                <c:pt idx="226">
                  <c:v>11.3</c:v>
                </c:pt>
                <c:pt idx="227">
                  <c:v>11.350000000000001</c:v>
                </c:pt>
                <c:pt idx="228">
                  <c:v>11.4</c:v>
                </c:pt>
                <c:pt idx="229">
                  <c:v>11.450000000000001</c:v>
                </c:pt>
                <c:pt idx="230">
                  <c:v>11.5</c:v>
                </c:pt>
                <c:pt idx="231">
                  <c:v>11.55</c:v>
                </c:pt>
                <c:pt idx="232">
                  <c:v>11.600000000000001</c:v>
                </c:pt>
                <c:pt idx="233">
                  <c:v>11.65</c:v>
                </c:pt>
                <c:pt idx="234">
                  <c:v>11.700000000000001</c:v>
                </c:pt>
                <c:pt idx="235">
                  <c:v>11.75</c:v>
                </c:pt>
                <c:pt idx="236">
                  <c:v>11.8</c:v>
                </c:pt>
                <c:pt idx="237">
                  <c:v>11.850000000000001</c:v>
                </c:pt>
                <c:pt idx="238">
                  <c:v>11.9</c:v>
                </c:pt>
                <c:pt idx="239">
                  <c:v>11.950000000000001</c:v>
                </c:pt>
                <c:pt idx="240">
                  <c:v>12</c:v>
                </c:pt>
                <c:pt idx="241">
                  <c:v>12.05</c:v>
                </c:pt>
                <c:pt idx="242">
                  <c:v>12.100000000000001</c:v>
                </c:pt>
                <c:pt idx="243">
                  <c:v>12.15</c:v>
                </c:pt>
                <c:pt idx="244">
                  <c:v>12.200000000000001</c:v>
                </c:pt>
                <c:pt idx="245">
                  <c:v>12.25</c:v>
                </c:pt>
                <c:pt idx="246">
                  <c:v>12.3</c:v>
                </c:pt>
                <c:pt idx="247">
                  <c:v>12.350000000000001</c:v>
                </c:pt>
                <c:pt idx="248">
                  <c:v>12.4</c:v>
                </c:pt>
                <c:pt idx="249">
                  <c:v>12.450000000000001</c:v>
                </c:pt>
                <c:pt idx="250">
                  <c:v>12.5</c:v>
                </c:pt>
                <c:pt idx="251">
                  <c:v>12.55</c:v>
                </c:pt>
                <c:pt idx="252">
                  <c:v>12.600000000000001</c:v>
                </c:pt>
                <c:pt idx="253">
                  <c:v>12.65</c:v>
                </c:pt>
                <c:pt idx="254">
                  <c:v>12.700000000000001</c:v>
                </c:pt>
                <c:pt idx="255">
                  <c:v>12.75</c:v>
                </c:pt>
                <c:pt idx="256">
                  <c:v>12.8</c:v>
                </c:pt>
                <c:pt idx="257">
                  <c:v>12.850000000000001</c:v>
                </c:pt>
                <c:pt idx="258">
                  <c:v>12.9</c:v>
                </c:pt>
                <c:pt idx="259">
                  <c:v>12.950000000000001</c:v>
                </c:pt>
                <c:pt idx="260">
                  <c:v>13</c:v>
                </c:pt>
                <c:pt idx="261">
                  <c:v>13.05</c:v>
                </c:pt>
                <c:pt idx="262">
                  <c:v>13.100000000000001</c:v>
                </c:pt>
                <c:pt idx="263">
                  <c:v>13.15</c:v>
                </c:pt>
                <c:pt idx="264">
                  <c:v>13.200000000000001</c:v>
                </c:pt>
                <c:pt idx="265">
                  <c:v>13.25</c:v>
                </c:pt>
                <c:pt idx="266">
                  <c:v>13.3</c:v>
                </c:pt>
                <c:pt idx="267">
                  <c:v>13.350000000000001</c:v>
                </c:pt>
                <c:pt idx="268">
                  <c:v>13.4</c:v>
                </c:pt>
                <c:pt idx="269">
                  <c:v>13.450000000000001</c:v>
                </c:pt>
                <c:pt idx="270">
                  <c:v>13.5</c:v>
                </c:pt>
                <c:pt idx="271">
                  <c:v>13.55</c:v>
                </c:pt>
                <c:pt idx="272">
                  <c:v>13.600000000000001</c:v>
                </c:pt>
                <c:pt idx="273">
                  <c:v>13.65</c:v>
                </c:pt>
                <c:pt idx="274">
                  <c:v>13.700000000000001</c:v>
                </c:pt>
                <c:pt idx="275">
                  <c:v>13.75</c:v>
                </c:pt>
                <c:pt idx="276">
                  <c:v>13.8</c:v>
                </c:pt>
                <c:pt idx="277">
                  <c:v>13.850000000000001</c:v>
                </c:pt>
                <c:pt idx="278">
                  <c:v>13.9</c:v>
                </c:pt>
                <c:pt idx="279">
                  <c:v>13.950000000000001</c:v>
                </c:pt>
                <c:pt idx="280">
                  <c:v>14</c:v>
                </c:pt>
                <c:pt idx="281">
                  <c:v>14.05</c:v>
                </c:pt>
                <c:pt idx="282">
                  <c:v>14.100000000000001</c:v>
                </c:pt>
                <c:pt idx="283">
                  <c:v>14.15</c:v>
                </c:pt>
                <c:pt idx="284">
                  <c:v>14.200000000000001</c:v>
                </c:pt>
                <c:pt idx="285">
                  <c:v>14.25</c:v>
                </c:pt>
                <c:pt idx="286">
                  <c:v>14.3</c:v>
                </c:pt>
                <c:pt idx="287">
                  <c:v>14.350000000000001</c:v>
                </c:pt>
                <c:pt idx="288">
                  <c:v>14.4</c:v>
                </c:pt>
                <c:pt idx="289">
                  <c:v>14.450000000000001</c:v>
                </c:pt>
                <c:pt idx="290">
                  <c:v>14.5</c:v>
                </c:pt>
                <c:pt idx="291">
                  <c:v>14.55</c:v>
                </c:pt>
                <c:pt idx="292">
                  <c:v>14.600000000000001</c:v>
                </c:pt>
                <c:pt idx="293">
                  <c:v>14.65</c:v>
                </c:pt>
                <c:pt idx="294">
                  <c:v>14.700000000000001</c:v>
                </c:pt>
                <c:pt idx="295">
                  <c:v>14.75</c:v>
                </c:pt>
                <c:pt idx="296">
                  <c:v>14.8</c:v>
                </c:pt>
                <c:pt idx="297">
                  <c:v>14.850000000000001</c:v>
                </c:pt>
                <c:pt idx="298">
                  <c:v>14.9</c:v>
                </c:pt>
                <c:pt idx="299">
                  <c:v>14.950000000000001</c:v>
                </c:pt>
                <c:pt idx="300">
                  <c:v>15</c:v>
                </c:pt>
                <c:pt idx="301">
                  <c:v>15.05</c:v>
                </c:pt>
                <c:pt idx="302">
                  <c:v>15.100000000000001</c:v>
                </c:pt>
                <c:pt idx="303">
                  <c:v>15.15</c:v>
                </c:pt>
                <c:pt idx="304">
                  <c:v>15.200000000000001</c:v>
                </c:pt>
                <c:pt idx="305">
                  <c:v>15.25</c:v>
                </c:pt>
                <c:pt idx="306">
                  <c:v>15.3</c:v>
                </c:pt>
                <c:pt idx="307">
                  <c:v>15.350000000000001</c:v>
                </c:pt>
                <c:pt idx="308">
                  <c:v>15.4</c:v>
                </c:pt>
                <c:pt idx="309">
                  <c:v>15.450000000000001</c:v>
                </c:pt>
                <c:pt idx="310">
                  <c:v>15.5</c:v>
                </c:pt>
                <c:pt idx="311">
                  <c:v>15.55</c:v>
                </c:pt>
                <c:pt idx="312">
                  <c:v>15.600000000000001</c:v>
                </c:pt>
                <c:pt idx="313">
                  <c:v>15.65</c:v>
                </c:pt>
                <c:pt idx="314">
                  <c:v>15.700000000000001</c:v>
                </c:pt>
                <c:pt idx="315">
                  <c:v>15.75</c:v>
                </c:pt>
                <c:pt idx="316">
                  <c:v>15.8</c:v>
                </c:pt>
                <c:pt idx="317">
                  <c:v>15.850000000000001</c:v>
                </c:pt>
                <c:pt idx="318">
                  <c:v>15.9</c:v>
                </c:pt>
                <c:pt idx="319">
                  <c:v>15.950000000000001</c:v>
                </c:pt>
                <c:pt idx="320">
                  <c:v>16</c:v>
                </c:pt>
                <c:pt idx="321">
                  <c:v>16.05</c:v>
                </c:pt>
                <c:pt idx="322">
                  <c:v>16.100000000000001</c:v>
                </c:pt>
                <c:pt idx="323">
                  <c:v>16.150000000000002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16.350000000000001</c:v>
                </c:pt>
                <c:pt idx="328">
                  <c:v>16.400000000000002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16.600000000000001</c:v>
                </c:pt>
                <c:pt idx="333">
                  <c:v>16.650000000000002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16.850000000000001</c:v>
                </c:pt>
                <c:pt idx="338">
                  <c:v>16.900000000000002</c:v>
                </c:pt>
                <c:pt idx="339">
                  <c:v>16.95</c:v>
                </c:pt>
                <c:pt idx="340">
                  <c:v>17</c:v>
                </c:pt>
                <c:pt idx="341">
                  <c:v>17.05</c:v>
                </c:pt>
                <c:pt idx="342">
                  <c:v>17.100000000000001</c:v>
                </c:pt>
                <c:pt idx="343">
                  <c:v>17.150000000000002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17.350000000000001</c:v>
                </c:pt>
                <c:pt idx="348">
                  <c:v>17.400000000000002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17.600000000000001</c:v>
                </c:pt>
                <c:pt idx="353">
                  <c:v>17.650000000000002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17.850000000000001</c:v>
                </c:pt>
                <c:pt idx="358">
                  <c:v>17.900000000000002</c:v>
                </c:pt>
                <c:pt idx="359">
                  <c:v>17.95</c:v>
                </c:pt>
                <c:pt idx="360">
                  <c:v>18</c:v>
                </c:pt>
                <c:pt idx="361">
                  <c:v>18.05</c:v>
                </c:pt>
                <c:pt idx="362">
                  <c:v>18.100000000000001</c:v>
                </c:pt>
                <c:pt idx="363">
                  <c:v>18.150000000000002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18.350000000000001</c:v>
                </c:pt>
                <c:pt idx="368">
                  <c:v>18.400000000000002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18.600000000000001</c:v>
                </c:pt>
                <c:pt idx="373">
                  <c:v>18.650000000000002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18.850000000000001</c:v>
                </c:pt>
                <c:pt idx="378">
                  <c:v>18.900000000000002</c:v>
                </c:pt>
                <c:pt idx="379">
                  <c:v>18.95</c:v>
                </c:pt>
                <c:pt idx="380">
                  <c:v>19</c:v>
                </c:pt>
                <c:pt idx="381">
                  <c:v>19.05</c:v>
                </c:pt>
                <c:pt idx="382">
                  <c:v>19.100000000000001</c:v>
                </c:pt>
                <c:pt idx="383">
                  <c:v>19.150000000000002</c:v>
                </c:pt>
                <c:pt idx="384">
                  <c:v>19.200000000000003</c:v>
                </c:pt>
                <c:pt idx="385">
                  <c:v>19.25</c:v>
                </c:pt>
                <c:pt idx="386">
                  <c:v>19.3</c:v>
                </c:pt>
                <c:pt idx="387">
                  <c:v>19.350000000000001</c:v>
                </c:pt>
                <c:pt idx="388">
                  <c:v>19.400000000000002</c:v>
                </c:pt>
                <c:pt idx="389">
                  <c:v>19.450000000000003</c:v>
                </c:pt>
                <c:pt idx="390">
                  <c:v>19.5</c:v>
                </c:pt>
                <c:pt idx="391">
                  <c:v>19.55</c:v>
                </c:pt>
                <c:pt idx="392">
                  <c:v>19.600000000000001</c:v>
                </c:pt>
                <c:pt idx="393">
                  <c:v>19.650000000000002</c:v>
                </c:pt>
                <c:pt idx="394">
                  <c:v>19.700000000000003</c:v>
                </c:pt>
                <c:pt idx="395">
                  <c:v>19.75</c:v>
                </c:pt>
                <c:pt idx="396">
                  <c:v>19.8</c:v>
                </c:pt>
                <c:pt idx="397">
                  <c:v>19.850000000000001</c:v>
                </c:pt>
                <c:pt idx="398">
                  <c:v>19.900000000000002</c:v>
                </c:pt>
                <c:pt idx="399">
                  <c:v>19.950000000000003</c:v>
                </c:pt>
                <c:pt idx="400">
                  <c:v>20</c:v>
                </c:pt>
                <c:pt idx="401">
                  <c:v>20.05</c:v>
                </c:pt>
                <c:pt idx="402">
                  <c:v>20.100000000000001</c:v>
                </c:pt>
                <c:pt idx="403">
                  <c:v>20.150000000000002</c:v>
                </c:pt>
                <c:pt idx="404">
                  <c:v>20.200000000000003</c:v>
                </c:pt>
                <c:pt idx="405">
                  <c:v>20.25</c:v>
                </c:pt>
                <c:pt idx="406">
                  <c:v>20.3</c:v>
                </c:pt>
                <c:pt idx="407">
                  <c:v>20.350000000000001</c:v>
                </c:pt>
                <c:pt idx="408">
                  <c:v>20.400000000000002</c:v>
                </c:pt>
                <c:pt idx="409">
                  <c:v>20.450000000000003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20.650000000000002</c:v>
                </c:pt>
                <c:pt idx="414">
                  <c:v>20.700000000000003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20.900000000000002</c:v>
                </c:pt>
                <c:pt idx="419">
                  <c:v>20.950000000000003</c:v>
                </c:pt>
                <c:pt idx="420">
                  <c:v>21</c:v>
                </c:pt>
                <c:pt idx="421">
                  <c:v>21.05</c:v>
                </c:pt>
                <c:pt idx="422">
                  <c:v>21.1</c:v>
                </c:pt>
                <c:pt idx="423">
                  <c:v>21.150000000000002</c:v>
                </c:pt>
                <c:pt idx="424">
                  <c:v>21.200000000000003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21.400000000000002</c:v>
                </c:pt>
                <c:pt idx="429">
                  <c:v>21.450000000000003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21.650000000000002</c:v>
                </c:pt>
                <c:pt idx="434">
                  <c:v>21.700000000000003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21.900000000000002</c:v>
                </c:pt>
                <c:pt idx="439">
                  <c:v>21.950000000000003</c:v>
                </c:pt>
                <c:pt idx="440">
                  <c:v>22</c:v>
                </c:pt>
                <c:pt idx="441">
                  <c:v>22.05</c:v>
                </c:pt>
                <c:pt idx="442">
                  <c:v>22.1</c:v>
                </c:pt>
                <c:pt idx="443">
                  <c:v>22.150000000000002</c:v>
                </c:pt>
                <c:pt idx="444">
                  <c:v>22.200000000000003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22.400000000000002</c:v>
                </c:pt>
                <c:pt idx="449">
                  <c:v>22.450000000000003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22.650000000000002</c:v>
                </c:pt>
                <c:pt idx="454">
                  <c:v>22.700000000000003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22.900000000000002</c:v>
                </c:pt>
                <c:pt idx="459">
                  <c:v>22.950000000000003</c:v>
                </c:pt>
                <c:pt idx="460">
                  <c:v>23</c:v>
                </c:pt>
                <c:pt idx="461">
                  <c:v>23.05</c:v>
                </c:pt>
                <c:pt idx="462">
                  <c:v>23.1</c:v>
                </c:pt>
                <c:pt idx="463">
                  <c:v>23.150000000000002</c:v>
                </c:pt>
                <c:pt idx="464">
                  <c:v>23.200000000000003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23.400000000000002</c:v>
                </c:pt>
                <c:pt idx="469">
                  <c:v>23.450000000000003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23.650000000000002</c:v>
                </c:pt>
                <c:pt idx="474">
                  <c:v>23.700000000000003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23.900000000000002</c:v>
                </c:pt>
                <c:pt idx="479">
                  <c:v>23.950000000000003</c:v>
                </c:pt>
                <c:pt idx="480">
                  <c:v>24</c:v>
                </c:pt>
                <c:pt idx="481">
                  <c:v>24.05</c:v>
                </c:pt>
                <c:pt idx="482">
                  <c:v>24.1</c:v>
                </c:pt>
                <c:pt idx="483">
                  <c:v>24.150000000000002</c:v>
                </c:pt>
                <c:pt idx="484">
                  <c:v>24.200000000000003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24.400000000000002</c:v>
                </c:pt>
                <c:pt idx="489">
                  <c:v>24.450000000000003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24.650000000000002</c:v>
                </c:pt>
                <c:pt idx="494">
                  <c:v>24.700000000000003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24.900000000000002</c:v>
                </c:pt>
                <c:pt idx="499">
                  <c:v>24.950000000000003</c:v>
                </c:pt>
                <c:pt idx="500">
                  <c:v>25</c:v>
                </c:pt>
                <c:pt idx="501">
                  <c:v>25.05</c:v>
                </c:pt>
                <c:pt idx="502">
                  <c:v>25.1</c:v>
                </c:pt>
                <c:pt idx="503">
                  <c:v>25.150000000000002</c:v>
                </c:pt>
                <c:pt idx="504">
                  <c:v>25.200000000000003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25.400000000000002</c:v>
                </c:pt>
                <c:pt idx="509">
                  <c:v>25.450000000000003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25.650000000000002</c:v>
                </c:pt>
                <c:pt idx="514">
                  <c:v>25.700000000000003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25.900000000000002</c:v>
                </c:pt>
                <c:pt idx="519">
                  <c:v>25.950000000000003</c:v>
                </c:pt>
                <c:pt idx="520">
                  <c:v>26</c:v>
                </c:pt>
                <c:pt idx="521">
                  <c:v>26.05</c:v>
                </c:pt>
                <c:pt idx="522">
                  <c:v>26.1</c:v>
                </c:pt>
                <c:pt idx="523">
                  <c:v>26.150000000000002</c:v>
                </c:pt>
                <c:pt idx="524">
                  <c:v>26.200000000000003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26.400000000000002</c:v>
                </c:pt>
                <c:pt idx="529">
                  <c:v>26.450000000000003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26.650000000000002</c:v>
                </c:pt>
                <c:pt idx="534">
                  <c:v>26.700000000000003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26.900000000000002</c:v>
                </c:pt>
                <c:pt idx="539">
                  <c:v>26.950000000000003</c:v>
                </c:pt>
                <c:pt idx="540">
                  <c:v>27</c:v>
                </c:pt>
                <c:pt idx="541">
                  <c:v>27.05</c:v>
                </c:pt>
                <c:pt idx="542">
                  <c:v>27.1</c:v>
                </c:pt>
                <c:pt idx="543">
                  <c:v>27.150000000000002</c:v>
                </c:pt>
                <c:pt idx="544">
                  <c:v>27.200000000000003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27.400000000000002</c:v>
                </c:pt>
                <c:pt idx="549">
                  <c:v>27.450000000000003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27.650000000000002</c:v>
                </c:pt>
                <c:pt idx="554">
                  <c:v>27.700000000000003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27.900000000000002</c:v>
                </c:pt>
                <c:pt idx="559">
                  <c:v>27.950000000000003</c:v>
                </c:pt>
                <c:pt idx="560">
                  <c:v>28</c:v>
                </c:pt>
                <c:pt idx="561">
                  <c:v>28.05</c:v>
                </c:pt>
                <c:pt idx="562">
                  <c:v>28.1</c:v>
                </c:pt>
                <c:pt idx="563">
                  <c:v>28.150000000000002</c:v>
                </c:pt>
                <c:pt idx="564">
                  <c:v>28.200000000000003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28.400000000000002</c:v>
                </c:pt>
                <c:pt idx="569">
                  <c:v>28.450000000000003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28.650000000000002</c:v>
                </c:pt>
                <c:pt idx="574">
                  <c:v>28.700000000000003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28.900000000000002</c:v>
                </c:pt>
                <c:pt idx="579">
                  <c:v>28.950000000000003</c:v>
                </c:pt>
                <c:pt idx="580">
                  <c:v>29</c:v>
                </c:pt>
                <c:pt idx="581">
                  <c:v>29.05</c:v>
                </c:pt>
                <c:pt idx="582">
                  <c:v>29.1</c:v>
                </c:pt>
                <c:pt idx="583">
                  <c:v>29.150000000000002</c:v>
                </c:pt>
                <c:pt idx="584">
                  <c:v>29.200000000000003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29.400000000000002</c:v>
                </c:pt>
                <c:pt idx="589">
                  <c:v>29.450000000000003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29.650000000000002</c:v>
                </c:pt>
                <c:pt idx="594">
                  <c:v>29.700000000000003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29.900000000000002</c:v>
                </c:pt>
                <c:pt idx="599">
                  <c:v>29.950000000000003</c:v>
                </c:pt>
                <c:pt idx="600">
                  <c:v>30</c:v>
                </c:pt>
                <c:pt idx="601">
                  <c:v>30.05</c:v>
                </c:pt>
                <c:pt idx="602">
                  <c:v>30.1</c:v>
                </c:pt>
                <c:pt idx="603">
                  <c:v>30.150000000000002</c:v>
                </c:pt>
                <c:pt idx="604">
                  <c:v>30.200000000000003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30.400000000000002</c:v>
                </c:pt>
                <c:pt idx="609">
                  <c:v>30.450000000000003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30.650000000000002</c:v>
                </c:pt>
                <c:pt idx="614">
                  <c:v>30.700000000000003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30.900000000000002</c:v>
                </c:pt>
                <c:pt idx="619">
                  <c:v>30.950000000000003</c:v>
                </c:pt>
                <c:pt idx="620">
                  <c:v>31</c:v>
                </c:pt>
                <c:pt idx="621">
                  <c:v>31.05</c:v>
                </c:pt>
                <c:pt idx="622">
                  <c:v>31.1</c:v>
                </c:pt>
                <c:pt idx="623">
                  <c:v>31.150000000000002</c:v>
                </c:pt>
                <c:pt idx="624">
                  <c:v>31.200000000000003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31.400000000000002</c:v>
                </c:pt>
                <c:pt idx="629">
                  <c:v>31.450000000000003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31.650000000000002</c:v>
                </c:pt>
                <c:pt idx="634">
                  <c:v>31.700000000000003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31.900000000000002</c:v>
                </c:pt>
                <c:pt idx="639">
                  <c:v>31.950000000000003</c:v>
                </c:pt>
                <c:pt idx="640">
                  <c:v>32</c:v>
                </c:pt>
                <c:pt idx="641">
                  <c:v>32.050000000000004</c:v>
                </c:pt>
                <c:pt idx="642">
                  <c:v>32.1</c:v>
                </c:pt>
                <c:pt idx="643">
                  <c:v>32.15</c:v>
                </c:pt>
                <c:pt idx="644">
                  <c:v>32.200000000000003</c:v>
                </c:pt>
                <c:pt idx="645">
                  <c:v>32.25</c:v>
                </c:pt>
                <c:pt idx="646">
                  <c:v>32.300000000000004</c:v>
                </c:pt>
                <c:pt idx="647">
                  <c:v>32.35</c:v>
                </c:pt>
                <c:pt idx="648">
                  <c:v>32.4</c:v>
                </c:pt>
                <c:pt idx="649">
                  <c:v>32.450000000000003</c:v>
                </c:pt>
                <c:pt idx="650">
                  <c:v>32.5</c:v>
                </c:pt>
                <c:pt idx="651">
                  <c:v>32.550000000000004</c:v>
                </c:pt>
                <c:pt idx="652">
                  <c:v>32.6</c:v>
                </c:pt>
                <c:pt idx="653">
                  <c:v>32.65</c:v>
                </c:pt>
                <c:pt idx="654">
                  <c:v>32.700000000000003</c:v>
                </c:pt>
                <c:pt idx="655">
                  <c:v>32.75</c:v>
                </c:pt>
                <c:pt idx="656">
                  <c:v>32.800000000000004</c:v>
                </c:pt>
                <c:pt idx="657">
                  <c:v>32.85</c:v>
                </c:pt>
                <c:pt idx="658">
                  <c:v>32.9</c:v>
                </c:pt>
                <c:pt idx="659">
                  <c:v>32.950000000000003</c:v>
                </c:pt>
                <c:pt idx="660">
                  <c:v>33</c:v>
                </c:pt>
                <c:pt idx="661">
                  <c:v>33.050000000000004</c:v>
                </c:pt>
                <c:pt idx="662">
                  <c:v>33.1</c:v>
                </c:pt>
                <c:pt idx="663">
                  <c:v>33.15</c:v>
                </c:pt>
                <c:pt idx="664">
                  <c:v>33.200000000000003</c:v>
                </c:pt>
                <c:pt idx="665">
                  <c:v>33.25</c:v>
                </c:pt>
                <c:pt idx="666">
                  <c:v>33.300000000000004</c:v>
                </c:pt>
                <c:pt idx="667">
                  <c:v>33.35</c:v>
                </c:pt>
                <c:pt idx="668">
                  <c:v>33.4</c:v>
                </c:pt>
                <c:pt idx="669">
                  <c:v>33.450000000000003</c:v>
                </c:pt>
                <c:pt idx="670">
                  <c:v>33.5</c:v>
                </c:pt>
                <c:pt idx="671">
                  <c:v>33.550000000000004</c:v>
                </c:pt>
                <c:pt idx="672">
                  <c:v>33.6</c:v>
                </c:pt>
                <c:pt idx="673">
                  <c:v>33.65</c:v>
                </c:pt>
                <c:pt idx="674">
                  <c:v>33.700000000000003</c:v>
                </c:pt>
                <c:pt idx="675">
                  <c:v>33.75</c:v>
                </c:pt>
                <c:pt idx="676">
                  <c:v>33.800000000000004</c:v>
                </c:pt>
                <c:pt idx="677">
                  <c:v>33.85</c:v>
                </c:pt>
                <c:pt idx="678">
                  <c:v>33.9</c:v>
                </c:pt>
                <c:pt idx="679">
                  <c:v>33.950000000000003</c:v>
                </c:pt>
                <c:pt idx="680">
                  <c:v>34</c:v>
                </c:pt>
                <c:pt idx="681">
                  <c:v>34.050000000000004</c:v>
                </c:pt>
                <c:pt idx="682">
                  <c:v>34.1</c:v>
                </c:pt>
                <c:pt idx="683">
                  <c:v>34.15</c:v>
                </c:pt>
                <c:pt idx="684">
                  <c:v>34.200000000000003</c:v>
                </c:pt>
                <c:pt idx="685">
                  <c:v>34.25</c:v>
                </c:pt>
                <c:pt idx="686">
                  <c:v>34.300000000000004</c:v>
                </c:pt>
                <c:pt idx="687">
                  <c:v>34.35</c:v>
                </c:pt>
                <c:pt idx="688">
                  <c:v>34.4</c:v>
                </c:pt>
                <c:pt idx="689">
                  <c:v>34.450000000000003</c:v>
                </c:pt>
                <c:pt idx="690">
                  <c:v>34.5</c:v>
                </c:pt>
                <c:pt idx="691">
                  <c:v>34.550000000000004</c:v>
                </c:pt>
                <c:pt idx="692">
                  <c:v>34.6</c:v>
                </c:pt>
                <c:pt idx="693">
                  <c:v>34.65</c:v>
                </c:pt>
                <c:pt idx="694">
                  <c:v>34.700000000000003</c:v>
                </c:pt>
                <c:pt idx="695">
                  <c:v>34.75</c:v>
                </c:pt>
                <c:pt idx="696">
                  <c:v>34.800000000000004</c:v>
                </c:pt>
                <c:pt idx="697">
                  <c:v>34.85</c:v>
                </c:pt>
                <c:pt idx="698">
                  <c:v>34.9</c:v>
                </c:pt>
                <c:pt idx="699">
                  <c:v>34.950000000000003</c:v>
                </c:pt>
                <c:pt idx="700">
                  <c:v>35</c:v>
                </c:pt>
                <c:pt idx="701">
                  <c:v>35.050000000000004</c:v>
                </c:pt>
                <c:pt idx="702">
                  <c:v>35.1</c:v>
                </c:pt>
                <c:pt idx="703">
                  <c:v>35.15</c:v>
                </c:pt>
                <c:pt idx="704">
                  <c:v>35.200000000000003</c:v>
                </c:pt>
                <c:pt idx="705">
                  <c:v>35.25</c:v>
                </c:pt>
                <c:pt idx="706">
                  <c:v>35.300000000000004</c:v>
                </c:pt>
                <c:pt idx="707">
                  <c:v>35.35</c:v>
                </c:pt>
                <c:pt idx="708">
                  <c:v>35.4</c:v>
                </c:pt>
                <c:pt idx="709">
                  <c:v>35.450000000000003</c:v>
                </c:pt>
                <c:pt idx="710">
                  <c:v>35.5</c:v>
                </c:pt>
                <c:pt idx="711">
                  <c:v>35.550000000000004</c:v>
                </c:pt>
                <c:pt idx="712">
                  <c:v>35.6</c:v>
                </c:pt>
                <c:pt idx="713">
                  <c:v>35.65</c:v>
                </c:pt>
                <c:pt idx="714">
                  <c:v>35.700000000000003</c:v>
                </c:pt>
                <c:pt idx="715">
                  <c:v>35.75</c:v>
                </c:pt>
                <c:pt idx="716">
                  <c:v>35.800000000000004</c:v>
                </c:pt>
                <c:pt idx="717">
                  <c:v>35.85</c:v>
                </c:pt>
                <c:pt idx="718">
                  <c:v>35.9</c:v>
                </c:pt>
                <c:pt idx="719">
                  <c:v>35.950000000000003</c:v>
                </c:pt>
                <c:pt idx="720">
                  <c:v>36</c:v>
                </c:pt>
                <c:pt idx="721">
                  <c:v>36.050000000000004</c:v>
                </c:pt>
                <c:pt idx="722">
                  <c:v>36.1</c:v>
                </c:pt>
                <c:pt idx="723">
                  <c:v>36.15</c:v>
                </c:pt>
                <c:pt idx="724">
                  <c:v>36.200000000000003</c:v>
                </c:pt>
                <c:pt idx="725">
                  <c:v>36.25</c:v>
                </c:pt>
                <c:pt idx="726">
                  <c:v>36.300000000000004</c:v>
                </c:pt>
                <c:pt idx="727">
                  <c:v>36.35</c:v>
                </c:pt>
                <c:pt idx="728">
                  <c:v>36.4</c:v>
                </c:pt>
                <c:pt idx="729">
                  <c:v>36.450000000000003</c:v>
                </c:pt>
                <c:pt idx="730">
                  <c:v>36.5</c:v>
                </c:pt>
                <c:pt idx="731">
                  <c:v>36.550000000000004</c:v>
                </c:pt>
                <c:pt idx="732">
                  <c:v>36.6</c:v>
                </c:pt>
                <c:pt idx="733">
                  <c:v>36.65</c:v>
                </c:pt>
                <c:pt idx="734">
                  <c:v>36.700000000000003</c:v>
                </c:pt>
                <c:pt idx="735">
                  <c:v>36.75</c:v>
                </c:pt>
                <c:pt idx="736">
                  <c:v>36.800000000000004</c:v>
                </c:pt>
                <c:pt idx="737">
                  <c:v>36.85</c:v>
                </c:pt>
                <c:pt idx="738">
                  <c:v>36.9</c:v>
                </c:pt>
                <c:pt idx="739">
                  <c:v>36.950000000000003</c:v>
                </c:pt>
                <c:pt idx="740">
                  <c:v>37</c:v>
                </c:pt>
                <c:pt idx="741">
                  <c:v>37.050000000000004</c:v>
                </c:pt>
                <c:pt idx="742">
                  <c:v>37.1</c:v>
                </c:pt>
                <c:pt idx="743">
                  <c:v>37.15</c:v>
                </c:pt>
                <c:pt idx="744">
                  <c:v>37.200000000000003</c:v>
                </c:pt>
                <c:pt idx="745">
                  <c:v>37.25</c:v>
                </c:pt>
                <c:pt idx="746">
                  <c:v>37.300000000000004</c:v>
                </c:pt>
                <c:pt idx="747">
                  <c:v>37.35</c:v>
                </c:pt>
                <c:pt idx="748">
                  <c:v>37.4</c:v>
                </c:pt>
                <c:pt idx="749">
                  <c:v>37.450000000000003</c:v>
                </c:pt>
                <c:pt idx="750">
                  <c:v>37.5</c:v>
                </c:pt>
                <c:pt idx="751">
                  <c:v>37.550000000000004</c:v>
                </c:pt>
                <c:pt idx="752">
                  <c:v>37.6</c:v>
                </c:pt>
                <c:pt idx="753">
                  <c:v>37.65</c:v>
                </c:pt>
                <c:pt idx="754">
                  <c:v>37.700000000000003</c:v>
                </c:pt>
                <c:pt idx="755">
                  <c:v>37.75</c:v>
                </c:pt>
                <c:pt idx="756">
                  <c:v>37.800000000000004</c:v>
                </c:pt>
                <c:pt idx="757">
                  <c:v>37.85</c:v>
                </c:pt>
                <c:pt idx="758">
                  <c:v>37.9</c:v>
                </c:pt>
                <c:pt idx="759">
                  <c:v>37.950000000000003</c:v>
                </c:pt>
                <c:pt idx="760">
                  <c:v>38</c:v>
                </c:pt>
                <c:pt idx="761">
                  <c:v>38.050000000000004</c:v>
                </c:pt>
                <c:pt idx="762">
                  <c:v>38.1</c:v>
                </c:pt>
                <c:pt idx="763">
                  <c:v>38.15</c:v>
                </c:pt>
                <c:pt idx="764">
                  <c:v>38.200000000000003</c:v>
                </c:pt>
                <c:pt idx="765">
                  <c:v>38.25</c:v>
                </c:pt>
                <c:pt idx="766">
                  <c:v>38.300000000000004</c:v>
                </c:pt>
                <c:pt idx="767">
                  <c:v>38.35</c:v>
                </c:pt>
                <c:pt idx="768">
                  <c:v>38.400000000000006</c:v>
                </c:pt>
                <c:pt idx="769">
                  <c:v>38.450000000000003</c:v>
                </c:pt>
                <c:pt idx="770">
                  <c:v>38.5</c:v>
                </c:pt>
                <c:pt idx="771">
                  <c:v>38.550000000000004</c:v>
                </c:pt>
                <c:pt idx="772">
                  <c:v>38.6</c:v>
                </c:pt>
                <c:pt idx="773">
                  <c:v>38.650000000000006</c:v>
                </c:pt>
                <c:pt idx="774">
                  <c:v>38.700000000000003</c:v>
                </c:pt>
                <c:pt idx="775">
                  <c:v>38.75</c:v>
                </c:pt>
                <c:pt idx="776">
                  <c:v>38.800000000000004</c:v>
                </c:pt>
                <c:pt idx="777">
                  <c:v>38.85</c:v>
                </c:pt>
                <c:pt idx="778">
                  <c:v>38.900000000000006</c:v>
                </c:pt>
                <c:pt idx="779">
                  <c:v>38.950000000000003</c:v>
                </c:pt>
                <c:pt idx="780">
                  <c:v>39</c:v>
                </c:pt>
                <c:pt idx="781">
                  <c:v>39.050000000000004</c:v>
                </c:pt>
                <c:pt idx="782">
                  <c:v>39.1</c:v>
                </c:pt>
                <c:pt idx="783">
                  <c:v>39.150000000000006</c:v>
                </c:pt>
                <c:pt idx="784">
                  <c:v>39.200000000000003</c:v>
                </c:pt>
                <c:pt idx="785">
                  <c:v>39.25</c:v>
                </c:pt>
                <c:pt idx="786">
                  <c:v>39.300000000000004</c:v>
                </c:pt>
                <c:pt idx="787">
                  <c:v>39.35</c:v>
                </c:pt>
                <c:pt idx="788">
                  <c:v>39.400000000000006</c:v>
                </c:pt>
                <c:pt idx="789">
                  <c:v>39.450000000000003</c:v>
                </c:pt>
                <c:pt idx="790">
                  <c:v>39.5</c:v>
                </c:pt>
                <c:pt idx="791">
                  <c:v>39.550000000000004</c:v>
                </c:pt>
                <c:pt idx="792">
                  <c:v>39.6</c:v>
                </c:pt>
                <c:pt idx="793">
                  <c:v>39.650000000000006</c:v>
                </c:pt>
                <c:pt idx="794">
                  <c:v>39.700000000000003</c:v>
                </c:pt>
                <c:pt idx="795">
                  <c:v>39.75</c:v>
                </c:pt>
                <c:pt idx="796">
                  <c:v>39.800000000000004</c:v>
                </c:pt>
                <c:pt idx="797">
                  <c:v>39.85</c:v>
                </c:pt>
                <c:pt idx="798">
                  <c:v>39.900000000000006</c:v>
                </c:pt>
                <c:pt idx="799">
                  <c:v>39.950000000000003</c:v>
                </c:pt>
                <c:pt idx="800">
                  <c:v>40</c:v>
                </c:pt>
                <c:pt idx="801">
                  <c:v>40.050000000000004</c:v>
                </c:pt>
                <c:pt idx="802">
                  <c:v>40.1</c:v>
                </c:pt>
                <c:pt idx="803">
                  <c:v>40.150000000000006</c:v>
                </c:pt>
                <c:pt idx="804">
                  <c:v>40.200000000000003</c:v>
                </c:pt>
                <c:pt idx="805">
                  <c:v>40.25</c:v>
                </c:pt>
                <c:pt idx="806">
                  <c:v>40.300000000000004</c:v>
                </c:pt>
                <c:pt idx="807">
                  <c:v>40.35</c:v>
                </c:pt>
                <c:pt idx="808">
                  <c:v>40.400000000000006</c:v>
                </c:pt>
                <c:pt idx="809">
                  <c:v>40.450000000000003</c:v>
                </c:pt>
                <c:pt idx="810">
                  <c:v>40.5</c:v>
                </c:pt>
                <c:pt idx="811">
                  <c:v>40.550000000000004</c:v>
                </c:pt>
                <c:pt idx="812">
                  <c:v>40.6</c:v>
                </c:pt>
                <c:pt idx="813">
                  <c:v>40.650000000000006</c:v>
                </c:pt>
                <c:pt idx="814">
                  <c:v>40.700000000000003</c:v>
                </c:pt>
                <c:pt idx="815">
                  <c:v>40.75</c:v>
                </c:pt>
                <c:pt idx="816">
                  <c:v>40.800000000000004</c:v>
                </c:pt>
                <c:pt idx="817">
                  <c:v>40.85</c:v>
                </c:pt>
                <c:pt idx="818">
                  <c:v>40.900000000000006</c:v>
                </c:pt>
                <c:pt idx="819">
                  <c:v>40.950000000000003</c:v>
                </c:pt>
                <c:pt idx="820">
                  <c:v>41</c:v>
                </c:pt>
                <c:pt idx="821">
                  <c:v>41.050000000000004</c:v>
                </c:pt>
                <c:pt idx="822">
                  <c:v>41.1</c:v>
                </c:pt>
                <c:pt idx="823">
                  <c:v>41.150000000000006</c:v>
                </c:pt>
                <c:pt idx="824">
                  <c:v>41.2</c:v>
                </c:pt>
                <c:pt idx="825">
                  <c:v>41.25</c:v>
                </c:pt>
                <c:pt idx="826">
                  <c:v>41.300000000000004</c:v>
                </c:pt>
                <c:pt idx="827">
                  <c:v>41.35</c:v>
                </c:pt>
                <c:pt idx="828">
                  <c:v>41.400000000000006</c:v>
                </c:pt>
                <c:pt idx="829">
                  <c:v>41.45</c:v>
                </c:pt>
                <c:pt idx="830">
                  <c:v>41.5</c:v>
                </c:pt>
                <c:pt idx="831">
                  <c:v>41.550000000000004</c:v>
                </c:pt>
                <c:pt idx="832">
                  <c:v>41.6</c:v>
                </c:pt>
                <c:pt idx="833">
                  <c:v>41.650000000000006</c:v>
                </c:pt>
                <c:pt idx="834">
                  <c:v>41.7</c:v>
                </c:pt>
                <c:pt idx="835">
                  <c:v>41.75</c:v>
                </c:pt>
                <c:pt idx="836">
                  <c:v>41.800000000000004</c:v>
                </c:pt>
                <c:pt idx="837">
                  <c:v>41.85</c:v>
                </c:pt>
                <c:pt idx="838">
                  <c:v>41.900000000000006</c:v>
                </c:pt>
                <c:pt idx="839">
                  <c:v>41.95</c:v>
                </c:pt>
                <c:pt idx="840">
                  <c:v>42</c:v>
                </c:pt>
                <c:pt idx="841">
                  <c:v>42.050000000000004</c:v>
                </c:pt>
                <c:pt idx="842">
                  <c:v>42.1</c:v>
                </c:pt>
                <c:pt idx="843">
                  <c:v>42.150000000000006</c:v>
                </c:pt>
                <c:pt idx="844">
                  <c:v>42.2</c:v>
                </c:pt>
                <c:pt idx="845">
                  <c:v>42.25</c:v>
                </c:pt>
                <c:pt idx="846">
                  <c:v>42.300000000000004</c:v>
                </c:pt>
                <c:pt idx="847">
                  <c:v>42.35</c:v>
                </c:pt>
                <c:pt idx="848">
                  <c:v>42.400000000000006</c:v>
                </c:pt>
                <c:pt idx="849">
                  <c:v>42.45</c:v>
                </c:pt>
                <c:pt idx="850">
                  <c:v>42.5</c:v>
                </c:pt>
                <c:pt idx="851">
                  <c:v>42.550000000000004</c:v>
                </c:pt>
                <c:pt idx="852">
                  <c:v>42.6</c:v>
                </c:pt>
                <c:pt idx="853">
                  <c:v>42.650000000000006</c:v>
                </c:pt>
                <c:pt idx="854">
                  <c:v>42.7</c:v>
                </c:pt>
                <c:pt idx="855">
                  <c:v>42.75</c:v>
                </c:pt>
                <c:pt idx="856">
                  <c:v>42.800000000000004</c:v>
                </c:pt>
                <c:pt idx="857">
                  <c:v>42.85</c:v>
                </c:pt>
                <c:pt idx="858">
                  <c:v>42.900000000000006</c:v>
                </c:pt>
                <c:pt idx="859">
                  <c:v>42.95</c:v>
                </c:pt>
                <c:pt idx="860">
                  <c:v>43</c:v>
                </c:pt>
                <c:pt idx="861">
                  <c:v>43.050000000000004</c:v>
                </c:pt>
                <c:pt idx="862">
                  <c:v>43.1</c:v>
                </c:pt>
                <c:pt idx="863">
                  <c:v>43.150000000000006</c:v>
                </c:pt>
                <c:pt idx="864">
                  <c:v>43.2</c:v>
                </c:pt>
                <c:pt idx="865">
                  <c:v>43.25</c:v>
                </c:pt>
                <c:pt idx="866">
                  <c:v>43.300000000000004</c:v>
                </c:pt>
                <c:pt idx="867">
                  <c:v>43.35</c:v>
                </c:pt>
                <c:pt idx="868">
                  <c:v>43.400000000000006</c:v>
                </c:pt>
                <c:pt idx="869">
                  <c:v>43.45</c:v>
                </c:pt>
                <c:pt idx="870">
                  <c:v>43.5</c:v>
                </c:pt>
                <c:pt idx="871">
                  <c:v>43.550000000000004</c:v>
                </c:pt>
                <c:pt idx="872">
                  <c:v>43.6</c:v>
                </c:pt>
                <c:pt idx="873">
                  <c:v>43.650000000000006</c:v>
                </c:pt>
                <c:pt idx="874">
                  <c:v>43.7</c:v>
                </c:pt>
                <c:pt idx="875">
                  <c:v>43.75</c:v>
                </c:pt>
                <c:pt idx="876">
                  <c:v>43.800000000000004</c:v>
                </c:pt>
                <c:pt idx="877">
                  <c:v>43.85</c:v>
                </c:pt>
                <c:pt idx="878">
                  <c:v>43.900000000000006</c:v>
                </c:pt>
                <c:pt idx="879">
                  <c:v>43.95</c:v>
                </c:pt>
                <c:pt idx="880">
                  <c:v>44</c:v>
                </c:pt>
                <c:pt idx="881">
                  <c:v>44.050000000000004</c:v>
                </c:pt>
                <c:pt idx="882">
                  <c:v>44.1</c:v>
                </c:pt>
                <c:pt idx="883">
                  <c:v>44.150000000000006</c:v>
                </c:pt>
                <c:pt idx="884">
                  <c:v>44.2</c:v>
                </c:pt>
                <c:pt idx="885">
                  <c:v>44.25</c:v>
                </c:pt>
                <c:pt idx="886">
                  <c:v>44.300000000000004</c:v>
                </c:pt>
                <c:pt idx="887">
                  <c:v>44.35</c:v>
                </c:pt>
                <c:pt idx="888">
                  <c:v>44.400000000000006</c:v>
                </c:pt>
                <c:pt idx="889">
                  <c:v>44.45</c:v>
                </c:pt>
                <c:pt idx="890">
                  <c:v>44.5</c:v>
                </c:pt>
                <c:pt idx="891">
                  <c:v>44.550000000000004</c:v>
                </c:pt>
                <c:pt idx="892">
                  <c:v>44.6</c:v>
                </c:pt>
                <c:pt idx="893">
                  <c:v>44.650000000000006</c:v>
                </c:pt>
                <c:pt idx="894">
                  <c:v>44.7</c:v>
                </c:pt>
                <c:pt idx="895">
                  <c:v>44.75</c:v>
                </c:pt>
                <c:pt idx="896">
                  <c:v>44.800000000000004</c:v>
                </c:pt>
                <c:pt idx="897">
                  <c:v>44.85</c:v>
                </c:pt>
                <c:pt idx="898">
                  <c:v>44.900000000000006</c:v>
                </c:pt>
                <c:pt idx="899">
                  <c:v>44.95</c:v>
                </c:pt>
                <c:pt idx="900">
                  <c:v>45</c:v>
                </c:pt>
                <c:pt idx="901">
                  <c:v>45.050000000000004</c:v>
                </c:pt>
                <c:pt idx="902">
                  <c:v>45.1</c:v>
                </c:pt>
                <c:pt idx="903">
                  <c:v>45.150000000000006</c:v>
                </c:pt>
                <c:pt idx="904">
                  <c:v>45.2</c:v>
                </c:pt>
                <c:pt idx="905">
                  <c:v>45.25</c:v>
                </c:pt>
                <c:pt idx="906">
                  <c:v>45.300000000000004</c:v>
                </c:pt>
                <c:pt idx="907">
                  <c:v>45.35</c:v>
                </c:pt>
                <c:pt idx="908">
                  <c:v>45.400000000000006</c:v>
                </c:pt>
                <c:pt idx="909">
                  <c:v>45.45</c:v>
                </c:pt>
                <c:pt idx="910">
                  <c:v>45.5</c:v>
                </c:pt>
                <c:pt idx="911">
                  <c:v>45.550000000000004</c:v>
                </c:pt>
                <c:pt idx="912">
                  <c:v>45.6</c:v>
                </c:pt>
                <c:pt idx="913">
                  <c:v>45.650000000000006</c:v>
                </c:pt>
                <c:pt idx="914">
                  <c:v>45.7</c:v>
                </c:pt>
                <c:pt idx="915">
                  <c:v>45.75</c:v>
                </c:pt>
                <c:pt idx="916">
                  <c:v>45.800000000000004</c:v>
                </c:pt>
                <c:pt idx="917">
                  <c:v>45.85</c:v>
                </c:pt>
                <c:pt idx="918">
                  <c:v>45.900000000000006</c:v>
                </c:pt>
                <c:pt idx="919">
                  <c:v>45.95</c:v>
                </c:pt>
                <c:pt idx="920">
                  <c:v>46</c:v>
                </c:pt>
                <c:pt idx="921">
                  <c:v>46.050000000000004</c:v>
                </c:pt>
                <c:pt idx="922">
                  <c:v>46.1</c:v>
                </c:pt>
                <c:pt idx="923">
                  <c:v>46.150000000000006</c:v>
                </c:pt>
                <c:pt idx="924">
                  <c:v>46.2</c:v>
                </c:pt>
                <c:pt idx="925">
                  <c:v>46.25</c:v>
                </c:pt>
                <c:pt idx="926">
                  <c:v>46.300000000000004</c:v>
                </c:pt>
                <c:pt idx="927">
                  <c:v>46.35</c:v>
                </c:pt>
                <c:pt idx="928">
                  <c:v>46.400000000000006</c:v>
                </c:pt>
                <c:pt idx="929">
                  <c:v>46.45</c:v>
                </c:pt>
                <c:pt idx="930">
                  <c:v>46.5</c:v>
                </c:pt>
                <c:pt idx="931">
                  <c:v>46.550000000000004</c:v>
                </c:pt>
                <c:pt idx="932">
                  <c:v>46.6</c:v>
                </c:pt>
                <c:pt idx="933">
                  <c:v>46.650000000000006</c:v>
                </c:pt>
                <c:pt idx="934">
                  <c:v>46.7</c:v>
                </c:pt>
                <c:pt idx="935">
                  <c:v>46.75</c:v>
                </c:pt>
                <c:pt idx="936">
                  <c:v>46.800000000000004</c:v>
                </c:pt>
                <c:pt idx="937">
                  <c:v>46.85</c:v>
                </c:pt>
                <c:pt idx="938">
                  <c:v>46.900000000000006</c:v>
                </c:pt>
                <c:pt idx="939">
                  <c:v>46.95</c:v>
                </c:pt>
                <c:pt idx="940">
                  <c:v>47</c:v>
                </c:pt>
                <c:pt idx="941">
                  <c:v>47.050000000000004</c:v>
                </c:pt>
                <c:pt idx="942">
                  <c:v>47.1</c:v>
                </c:pt>
                <c:pt idx="943">
                  <c:v>47.150000000000006</c:v>
                </c:pt>
                <c:pt idx="944">
                  <c:v>47.2</c:v>
                </c:pt>
                <c:pt idx="945">
                  <c:v>47.25</c:v>
                </c:pt>
                <c:pt idx="946">
                  <c:v>47.300000000000004</c:v>
                </c:pt>
                <c:pt idx="947">
                  <c:v>47.35</c:v>
                </c:pt>
                <c:pt idx="948">
                  <c:v>47.400000000000006</c:v>
                </c:pt>
                <c:pt idx="949">
                  <c:v>47.45</c:v>
                </c:pt>
                <c:pt idx="950">
                  <c:v>47.5</c:v>
                </c:pt>
                <c:pt idx="951">
                  <c:v>47.550000000000004</c:v>
                </c:pt>
                <c:pt idx="952">
                  <c:v>47.6</c:v>
                </c:pt>
                <c:pt idx="953">
                  <c:v>47.650000000000006</c:v>
                </c:pt>
                <c:pt idx="954">
                  <c:v>47.7</c:v>
                </c:pt>
                <c:pt idx="955">
                  <c:v>47.75</c:v>
                </c:pt>
                <c:pt idx="956">
                  <c:v>47.800000000000004</c:v>
                </c:pt>
                <c:pt idx="957">
                  <c:v>47.85</c:v>
                </c:pt>
                <c:pt idx="958">
                  <c:v>47.900000000000006</c:v>
                </c:pt>
                <c:pt idx="959">
                  <c:v>47.95</c:v>
                </c:pt>
                <c:pt idx="960">
                  <c:v>48</c:v>
                </c:pt>
                <c:pt idx="961">
                  <c:v>48.050000000000004</c:v>
                </c:pt>
                <c:pt idx="962">
                  <c:v>48.1</c:v>
                </c:pt>
                <c:pt idx="963">
                  <c:v>48.150000000000006</c:v>
                </c:pt>
                <c:pt idx="964">
                  <c:v>48.2</c:v>
                </c:pt>
                <c:pt idx="965">
                  <c:v>48.25</c:v>
                </c:pt>
                <c:pt idx="966">
                  <c:v>48.300000000000004</c:v>
                </c:pt>
                <c:pt idx="967">
                  <c:v>48.35</c:v>
                </c:pt>
                <c:pt idx="968">
                  <c:v>48.400000000000006</c:v>
                </c:pt>
                <c:pt idx="969">
                  <c:v>48.45</c:v>
                </c:pt>
                <c:pt idx="970">
                  <c:v>48.5</c:v>
                </c:pt>
                <c:pt idx="971">
                  <c:v>48.550000000000004</c:v>
                </c:pt>
                <c:pt idx="972">
                  <c:v>48.6</c:v>
                </c:pt>
                <c:pt idx="973">
                  <c:v>48.650000000000006</c:v>
                </c:pt>
                <c:pt idx="974">
                  <c:v>48.7</c:v>
                </c:pt>
                <c:pt idx="975">
                  <c:v>48.75</c:v>
                </c:pt>
                <c:pt idx="976">
                  <c:v>48.800000000000004</c:v>
                </c:pt>
                <c:pt idx="977">
                  <c:v>48.85</c:v>
                </c:pt>
                <c:pt idx="978">
                  <c:v>48.900000000000006</c:v>
                </c:pt>
                <c:pt idx="979">
                  <c:v>48.95</c:v>
                </c:pt>
                <c:pt idx="980">
                  <c:v>49</c:v>
                </c:pt>
                <c:pt idx="981">
                  <c:v>49.050000000000004</c:v>
                </c:pt>
                <c:pt idx="982">
                  <c:v>49.1</c:v>
                </c:pt>
                <c:pt idx="983">
                  <c:v>49.150000000000006</c:v>
                </c:pt>
                <c:pt idx="984">
                  <c:v>49.2</c:v>
                </c:pt>
                <c:pt idx="985">
                  <c:v>49.25</c:v>
                </c:pt>
                <c:pt idx="986">
                  <c:v>49.300000000000004</c:v>
                </c:pt>
                <c:pt idx="987">
                  <c:v>49.35</c:v>
                </c:pt>
                <c:pt idx="988">
                  <c:v>49.400000000000006</c:v>
                </c:pt>
                <c:pt idx="989">
                  <c:v>49.45</c:v>
                </c:pt>
                <c:pt idx="990">
                  <c:v>49.5</c:v>
                </c:pt>
                <c:pt idx="991">
                  <c:v>49.550000000000004</c:v>
                </c:pt>
                <c:pt idx="992">
                  <c:v>49.6</c:v>
                </c:pt>
                <c:pt idx="993">
                  <c:v>49.650000000000006</c:v>
                </c:pt>
                <c:pt idx="994">
                  <c:v>49.7</c:v>
                </c:pt>
                <c:pt idx="995">
                  <c:v>49.75</c:v>
                </c:pt>
                <c:pt idx="996">
                  <c:v>49.800000000000004</c:v>
                </c:pt>
                <c:pt idx="997">
                  <c:v>49.85</c:v>
                </c:pt>
                <c:pt idx="998">
                  <c:v>49.900000000000006</c:v>
                </c:pt>
                <c:pt idx="999">
                  <c:v>49.95</c:v>
                </c:pt>
                <c:pt idx="1000" formatCode="0.0">
                  <c:v>18.75</c:v>
                </c:pt>
              </c:numCache>
            </c:numRef>
          </c:xVal>
          <c:yVal>
            <c:numRef>
              <c:f>('Acide fort monoprotique'!$C$3:$C$1002,'Acide fort monoprotique'!$L$10)</c:f>
              <c:numCache>
                <c:formatCode>General</c:formatCode>
                <c:ptCount val="1001"/>
                <c:pt idx="0">
                  <c:v>1.1249387366082999</c:v>
                </c:pt>
                <c:pt idx="1">
                  <c:v>1.1269661236667656</c:v>
                </c:pt>
                <c:pt idx="2">
                  <c:v>1.1289948853363319</c:v>
                </c:pt>
                <c:pt idx="3">
                  <c:v>1.13102504517403</c:v>
                </c:pt>
                <c:pt idx="4">
                  <c:v>1.1330566268304796</c:v>
                </c:pt>
                <c:pt idx="5">
                  <c:v>1.1350896540516664</c:v>
                </c:pt>
                <c:pt idx="6">
                  <c:v>1.1371241506807388</c:v>
                </c:pt>
                <c:pt idx="7">
                  <c:v>1.1391601406598184</c:v>
                </c:pt>
                <c:pt idx="8">
                  <c:v>1.14119764803183</c:v>
                </c:pt>
                <c:pt idx="9">
                  <c:v>1.143236696942348</c:v>
                </c:pt>
                <c:pt idx="10">
                  <c:v>1.1452773116414616</c:v>
                </c:pt>
                <c:pt idx="11">
                  <c:v>1.1473195164856567</c:v>
                </c:pt>
                <c:pt idx="12">
                  <c:v>1.1493633359397182</c:v>
                </c:pt>
                <c:pt idx="13">
                  <c:v>1.1514087945786506</c:v>
                </c:pt>
                <c:pt idx="14">
                  <c:v>1.1534559170896177</c:v>
                </c:pt>
                <c:pt idx="15">
                  <c:v>1.1555047282739037</c:v>
                </c:pt>
                <c:pt idx="16">
                  <c:v>1.1575552530488922</c:v>
                </c:pt>
                <c:pt idx="17">
                  <c:v>1.1596075164500681</c:v>
                </c:pt>
                <c:pt idx="18">
                  <c:v>1.1616615436330398</c:v>
                </c:pt>
                <c:pt idx="19">
                  <c:v>1.1637173598755828</c:v>
                </c:pt>
                <c:pt idx="20">
                  <c:v>1.165774990579705</c:v>
                </c:pt>
                <c:pt idx="21">
                  <c:v>1.1678344612737368</c:v>
                </c:pt>
                <c:pt idx="22">
                  <c:v>1.1698957976144397</c:v>
                </c:pt>
                <c:pt idx="23">
                  <c:v>1.1719590253891432</c:v>
                </c:pt>
                <c:pt idx="24">
                  <c:v>1.1740241705179026</c:v>
                </c:pt>
                <c:pt idx="25">
                  <c:v>1.1760912590556813</c:v>
                </c:pt>
                <c:pt idx="26">
                  <c:v>1.1781603171945592</c:v>
                </c:pt>
                <c:pt idx="27">
                  <c:v>1.1802313712659658</c:v>
                </c:pt>
                <c:pt idx="28">
                  <c:v>1.1823044477429385</c:v>
                </c:pt>
                <c:pt idx="29">
                  <c:v>1.1843795732424092</c:v>
                </c:pt>
                <c:pt idx="30">
                  <c:v>1.186456774527515</c:v>
                </c:pt>
                <c:pt idx="31">
                  <c:v>1.188536078509939</c:v>
                </c:pt>
                <c:pt idx="32">
                  <c:v>1.1906175122522777</c:v>
                </c:pt>
                <c:pt idx="33">
                  <c:v>1.1927011029704373</c:v>
                </c:pt>
                <c:pt idx="34">
                  <c:v>1.1947868780360587</c:v>
                </c:pt>
                <c:pt idx="35">
                  <c:v>1.1968748649789733</c:v>
                </c:pt>
                <c:pt idx="36">
                  <c:v>1.1989650914896879</c:v>
                </c:pt>
                <c:pt idx="37">
                  <c:v>1.201057585421901</c:v>
                </c:pt>
                <c:pt idx="38">
                  <c:v>1.2031523747950505</c:v>
                </c:pt>
                <c:pt idx="39">
                  <c:v>1.2052494877968947</c:v>
                </c:pt>
                <c:pt idx="40">
                  <c:v>1.2073489527861234</c:v>
                </c:pt>
                <c:pt idx="41">
                  <c:v>1.2094507982950051</c:v>
                </c:pt>
                <c:pt idx="42">
                  <c:v>1.2115550530320671</c:v>
                </c:pt>
                <c:pt idx="43">
                  <c:v>1.2136617458848107</c:v>
                </c:pt>
                <c:pt idx="44">
                  <c:v>1.2157709059224611</c:v>
                </c:pt>
                <c:pt idx="45">
                  <c:v>1.217882562398755</c:v>
                </c:pt>
                <c:pt idx="46">
                  <c:v>1.2199967447547631</c:v>
                </c:pt>
                <c:pt idx="47">
                  <c:v>1.2221134826217517</c:v>
                </c:pt>
                <c:pt idx="48">
                  <c:v>1.224232805824083</c:v>
                </c:pt>
                <c:pt idx="49">
                  <c:v>1.226354744382153</c:v>
                </c:pt>
                <c:pt idx="50">
                  <c:v>1.2284793285153695</c:v>
                </c:pt>
                <c:pt idx="51">
                  <c:v>1.2306065886451729</c:v>
                </c:pt>
                <c:pt idx="52">
                  <c:v>1.232736555398096</c:v>
                </c:pt>
                <c:pt idx="53">
                  <c:v>1.2348692596088673</c:v>
                </c:pt>
                <c:pt idx="54">
                  <c:v>1.2370047323235578</c:v>
                </c:pt>
                <c:pt idx="55">
                  <c:v>1.2391430048027703</c:v>
                </c:pt>
                <c:pt idx="56">
                  <c:v>1.2412841085248765</c:v>
                </c:pt>
                <c:pt idx="57">
                  <c:v>1.2434280751892963</c:v>
                </c:pt>
                <c:pt idx="58">
                  <c:v>1.2455749367198272</c:v>
                </c:pt>
                <c:pt idx="59">
                  <c:v>1.2477247252680195</c:v>
                </c:pt>
                <c:pt idx="60">
                  <c:v>1.2498774732165998</c:v>
                </c:pt>
                <c:pt idx="61">
                  <c:v>1.2520332131829466</c:v>
                </c:pt>
                <c:pt idx="62">
                  <c:v>1.2541919780226125</c:v>
                </c:pt>
                <c:pt idx="63">
                  <c:v>1.2563538008329034</c:v>
                </c:pt>
                <c:pt idx="64">
                  <c:v>1.2585187149565049</c:v>
                </c:pt>
                <c:pt idx="65">
                  <c:v>1.2606867539851658</c:v>
                </c:pt>
                <c:pt idx="66">
                  <c:v>1.2628579517634368</c:v>
                </c:pt>
                <c:pt idx="67">
                  <c:v>1.2650323423924623</c:v>
                </c:pt>
                <c:pt idx="68">
                  <c:v>1.2672099602338325</c:v>
                </c:pt>
                <c:pt idx="69">
                  <c:v>1.2693908399134912</c:v>
                </c:pt>
                <c:pt idx="70">
                  <c:v>1.2715750163257056</c:v>
                </c:pt>
                <c:pt idx="71">
                  <c:v>1.2737625246370943</c:v>
                </c:pt>
                <c:pt idx="72">
                  <c:v>1.2759534002907194</c:v>
                </c:pt>
                <c:pt idx="73">
                  <c:v>1.2781476790102393</c:v>
                </c:pt>
                <c:pt idx="74">
                  <c:v>1.2803453968041303</c:v>
                </c:pt>
                <c:pt idx="75">
                  <c:v>1.2825465899699682</c:v>
                </c:pt>
                <c:pt idx="76">
                  <c:v>1.2847512950987825</c:v>
                </c:pt>
                <c:pt idx="77">
                  <c:v>1.2869595490794763</c:v>
                </c:pt>
                <c:pt idx="78">
                  <c:v>1.2891713891033167</c:v>
                </c:pt>
                <c:pt idx="79">
                  <c:v>1.2913868526684977</c:v>
                </c:pt>
                <c:pt idx="80">
                  <c:v>1.2936059775847744</c:v>
                </c:pt>
                <c:pt idx="81">
                  <c:v>1.2958288019781734</c:v>
                </c:pt>
                <c:pt idx="82">
                  <c:v>1.2980553642957791</c:v>
                </c:pt>
                <c:pt idx="83">
                  <c:v>1.3002857033105957</c:v>
                </c:pt>
                <c:pt idx="84">
                  <c:v>1.3025198581264923</c:v>
                </c:pt>
                <c:pt idx="85">
                  <c:v>1.3047578681832244</c:v>
                </c:pt>
                <c:pt idx="86">
                  <c:v>1.3069997732615428</c:v>
                </c:pt>
                <c:pt idx="87">
                  <c:v>1.3092456134883836</c:v>
                </c:pt>
                <c:pt idx="88">
                  <c:v>1.3114954293421461</c:v>
                </c:pt>
                <c:pt idx="89">
                  <c:v>1.3137492616580586</c:v>
                </c:pt>
                <c:pt idx="90">
                  <c:v>1.316007151633634</c:v>
                </c:pt>
                <c:pt idx="91">
                  <c:v>1.3182691408342178</c:v>
                </c:pt>
                <c:pt idx="92">
                  <c:v>1.3205352711986296</c:v>
                </c:pt>
                <c:pt idx="93">
                  <c:v>1.3228055850449016</c:v>
                </c:pt>
                <c:pt idx="94">
                  <c:v>1.3250801250761137</c:v>
                </c:pt>
                <c:pt idx="95">
                  <c:v>1.3273589343863303</c:v>
                </c:pt>
                <c:pt idx="96">
                  <c:v>1.3296420564666389</c:v>
                </c:pt>
                <c:pt idx="97">
                  <c:v>1.331929535211293</c:v>
                </c:pt>
                <c:pt idx="98">
                  <c:v>1.3342214149239622</c:v>
                </c:pt>
                <c:pt idx="99">
                  <c:v>1.3365177403240938</c:v>
                </c:pt>
                <c:pt idx="100">
                  <c:v>1.338818556553381</c:v>
                </c:pt>
                <c:pt idx="101">
                  <c:v>1.3411239091823517</c:v>
                </c:pt>
                <c:pt idx="102">
                  <c:v>1.3434338442170686</c:v>
                </c:pt>
                <c:pt idx="103">
                  <c:v>1.3457484081059528</c:v>
                </c:pt>
                <c:pt idx="104">
                  <c:v>1.3480676477467262</c:v>
                </c:pt>
                <c:pt idx="105">
                  <c:v>1.3503916104934817</c:v>
                </c:pt>
                <c:pt idx="106">
                  <c:v>1.3527203441638782</c:v>
                </c:pt>
                <c:pt idx="107">
                  <c:v>1.3550538970464687</c:v>
                </c:pt>
                <c:pt idx="108">
                  <c:v>1.3573923179081597</c:v>
                </c:pt>
                <c:pt idx="109">
                  <c:v>1.3597356560018083</c:v>
                </c:pt>
                <c:pt idx="110">
                  <c:v>1.3620839610739592</c:v>
                </c:pt>
                <c:pt idx="111">
                  <c:v>1.3644372833727232</c:v>
                </c:pt>
                <c:pt idx="112">
                  <c:v>1.3667956736558036</c:v>
                </c:pt>
                <c:pt idx="113">
                  <c:v>1.3691591831986696</c:v>
                </c:pt>
                <c:pt idx="114">
                  <c:v>1.3715278638028867</c:v>
                </c:pt>
                <c:pt idx="115">
                  <c:v>1.3739017678045988</c:v>
                </c:pt>
                <c:pt idx="116">
                  <c:v>1.3762809480831737</c:v>
                </c:pt>
                <c:pt idx="117">
                  <c:v>1.3786654580700117</c:v>
                </c:pt>
                <c:pt idx="118">
                  <c:v>1.3810553517575213</c:v>
                </c:pt>
                <c:pt idx="119">
                  <c:v>1.3834506837082685</c:v>
                </c:pt>
                <c:pt idx="120">
                  <c:v>1.3858515090642987</c:v>
                </c:pt>
                <c:pt idx="121">
                  <c:v>1.3882578835566421</c:v>
                </c:pt>
                <c:pt idx="122">
                  <c:v>1.390669863515001</c:v>
                </c:pt>
                <c:pt idx="123">
                  <c:v>1.3930875058776255</c:v>
                </c:pt>
                <c:pt idx="124">
                  <c:v>1.3955108682013859</c:v>
                </c:pt>
                <c:pt idx="125">
                  <c:v>1.3979400086720377</c:v>
                </c:pt>
                <c:pt idx="126">
                  <c:v>1.4003749861146935</c:v>
                </c:pt>
                <c:pt idx="127">
                  <c:v>1.4028158600045002</c:v>
                </c:pt>
                <c:pt idx="128">
                  <c:v>1.4052626904775305</c:v>
                </c:pt>
                <c:pt idx="129">
                  <c:v>1.4077155383418898</c:v>
                </c:pt>
                <c:pt idx="130">
                  <c:v>1.4101744650890493</c:v>
                </c:pt>
                <c:pt idx="131">
                  <c:v>1.4126395329054051</c:v>
                </c:pt>
                <c:pt idx="132">
                  <c:v>1.4151108046840728</c:v>
                </c:pt>
                <c:pt idx="133">
                  <c:v>1.4175883440369237</c:v>
                </c:pt>
                <c:pt idx="134">
                  <c:v>1.4200722153068643</c:v>
                </c:pt>
                <c:pt idx="135">
                  <c:v>1.4225624835803696</c:v>
                </c:pt>
                <c:pt idx="136">
                  <c:v>1.4250592147002763</c:v>
                </c:pt>
                <c:pt idx="137">
                  <c:v>1.4275624752788385</c:v>
                </c:pt>
                <c:pt idx="138">
                  <c:v>1.4300723327110585</c:v>
                </c:pt>
                <c:pt idx="139">
                  <c:v>1.4325888551882937</c:v>
                </c:pt>
                <c:pt idx="140">
                  <c:v>1.435112111712151</c:v>
                </c:pt>
                <c:pt idx="141">
                  <c:v>1.4376421721086745</c:v>
                </c:pt>
                <c:pt idx="142">
                  <c:v>1.4401791070428345</c:v>
                </c:pt>
                <c:pt idx="143">
                  <c:v>1.4427229880333223</c:v>
                </c:pt>
                <c:pt idx="144">
                  <c:v>1.4452738874676678</c:v>
                </c:pt>
                <c:pt idx="145">
                  <c:v>1.4478318786176749</c:v>
                </c:pt>
                <c:pt idx="146">
                  <c:v>1.4503970356551961</c:v>
                </c:pt>
                <c:pt idx="147">
                  <c:v>1.4529694336682466</c:v>
                </c:pt>
                <c:pt idx="148">
                  <c:v>1.4555491486774708</c:v>
                </c:pt>
                <c:pt idx="149">
                  <c:v>1.4581362576529684</c:v>
                </c:pt>
                <c:pt idx="150">
                  <c:v>1.4607308385314932</c:v>
                </c:pt>
                <c:pt idx="151">
                  <c:v>1.4633329702340292</c:v>
                </c:pt>
                <c:pt idx="152">
                  <c:v>1.4659427326837597</c:v>
                </c:pt>
                <c:pt idx="153">
                  <c:v>1.4685602068244352</c:v>
                </c:pt>
                <c:pt idx="154">
                  <c:v>1.4711854746391566</c:v>
                </c:pt>
                <c:pt idx="155">
                  <c:v>1.4738186191695768</c:v>
                </c:pt>
                <c:pt idx="156">
                  <c:v>1.476459724535542</c:v>
                </c:pt>
                <c:pt idx="157">
                  <c:v>1.479108875955176</c:v>
                </c:pt>
                <c:pt idx="158">
                  <c:v>1.4817661597654259</c:v>
                </c:pt>
                <c:pt idx="159">
                  <c:v>1.484431663443079</c:v>
                </c:pt>
                <c:pt idx="160">
                  <c:v>1.4871054756262634</c:v>
                </c:pt>
                <c:pt idx="161">
                  <c:v>1.4897876861364494</c:v>
                </c:pt>
                <c:pt idx="162">
                  <c:v>1.4924783860009623</c:v>
                </c:pt>
                <c:pt idx="163">
                  <c:v>1.4951776674760218</c:v>
                </c:pt>
                <c:pt idx="164">
                  <c:v>1.4978856240703249</c:v>
                </c:pt>
                <c:pt idx="165">
                  <c:v>1.5006023505691855</c:v>
                </c:pt>
                <c:pt idx="166">
                  <c:v>1.503327943059247</c:v>
                </c:pt>
                <c:pt idx="167">
                  <c:v>1.5060624989537874</c:v>
                </c:pt>
                <c:pt idx="168">
                  <c:v>1.508806117018628</c:v>
                </c:pt>
                <c:pt idx="169">
                  <c:v>1.5115588973986698</c:v>
                </c:pt>
                <c:pt idx="170">
                  <c:v>1.5143209416450722</c:v>
                </c:pt>
                <c:pt idx="171">
                  <c:v>1.5170923527430933</c:v>
                </c:pt>
                <c:pt idx="172">
                  <c:v>1.5198732351406126</c:v>
                </c:pt>
                <c:pt idx="173">
                  <c:v>1.5226636947773531</c:v>
                </c:pt>
                <c:pt idx="174">
                  <c:v>1.525463839114831</c:v>
                </c:pt>
                <c:pt idx="175">
                  <c:v>1.5282737771670438</c:v>
                </c:pt>
                <c:pt idx="176">
                  <c:v>1.5310936195319294</c:v>
                </c:pt>
                <c:pt idx="177">
                  <c:v>1.5339234784236131</c:v>
                </c:pt>
                <c:pt idx="178">
                  <c:v>1.5367634677054705</c:v>
                </c:pt>
                <c:pt idx="179">
                  <c:v>1.5396137029240258</c:v>
                </c:pt>
                <c:pt idx="180">
                  <c:v>1.5424743013437183</c:v>
                </c:pt>
                <c:pt idx="181">
                  <c:v>1.5453453819825591</c:v>
                </c:pt>
                <c:pt idx="182">
                  <c:v>1.5482270656487052</c:v>
                </c:pt>
                <c:pt idx="183">
                  <c:v>1.5511194749779831</c:v>
                </c:pt>
                <c:pt idx="184">
                  <c:v>1.5540227344723887</c:v>
                </c:pt>
                <c:pt idx="185">
                  <c:v>1.5569369705395968</c:v>
                </c:pt>
                <c:pt idx="186">
                  <c:v>1.5598623115335077</c:v>
                </c:pt>
                <c:pt idx="187">
                  <c:v>1.5627988877958705</c:v>
                </c:pt>
                <c:pt idx="188">
                  <c:v>1.5657468316990124</c:v>
                </c:pt>
                <c:pt idx="189">
                  <c:v>1.5687062776897096</c:v>
                </c:pt>
                <c:pt idx="190">
                  <c:v>1.5716773623342417</c:v>
                </c:pt>
                <c:pt idx="191">
                  <c:v>1.5746602243646619</c:v>
                </c:pt>
                <c:pt idx="192">
                  <c:v>1.5776550047263285</c:v>
                </c:pt>
                <c:pt idx="193">
                  <c:v>1.5806618466267319</c:v>
                </c:pt>
                <c:pt idx="194">
                  <c:v>1.5836808955856705</c:v>
                </c:pt>
                <c:pt idx="195">
                  <c:v>1.5867122994868079</c:v>
                </c:pt>
                <c:pt idx="196">
                  <c:v>1.5897562086306691</c:v>
                </c:pt>
                <c:pt idx="197">
                  <c:v>1.5928127757891155</c:v>
                </c:pt>
                <c:pt idx="198">
                  <c:v>1.5958821562613545</c:v>
                </c:pt>
                <c:pt idx="199">
                  <c:v>1.5989645079315316</c:v>
                </c:pt>
                <c:pt idx="200">
                  <c:v>1.6020599913279625</c:v>
                </c:pt>
                <c:pt idx="201">
                  <c:v>1.6051687696840591</c:v>
                </c:pt>
                <c:pt idx="202">
                  <c:v>1.6082910090010101</c:v>
                </c:pt>
                <c:pt idx="203">
                  <c:v>1.6114268781122751</c:v>
                </c:pt>
                <c:pt idx="204">
                  <c:v>1.6145765487499586</c:v>
                </c:pt>
                <c:pt idx="205">
                  <c:v>1.6177401956131248</c:v>
                </c:pt>
                <c:pt idx="206">
                  <c:v>1.6209179964381304</c:v>
                </c:pt>
                <c:pt idx="207">
                  <c:v>1.6241101320710367</c:v>
                </c:pt>
                <c:pt idx="208">
                  <c:v>1.6273167865421858</c:v>
                </c:pt>
                <c:pt idx="209">
                  <c:v>1.6305381471430116</c:v>
                </c:pt>
                <c:pt idx="210">
                  <c:v>1.633774404505169</c:v>
                </c:pt>
                <c:pt idx="211">
                  <c:v>1.6370257526820684</c:v>
                </c:pt>
                <c:pt idx="212">
                  <c:v>1.6402923892328987</c:v>
                </c:pt>
                <c:pt idx="213">
                  <c:v>1.6435745153092347</c:v>
                </c:pt>
                <c:pt idx="214">
                  <c:v>1.6468723357443247</c:v>
                </c:pt>
                <c:pt idx="215">
                  <c:v>1.6501860591451558</c:v>
                </c:pt>
                <c:pt idx="216">
                  <c:v>1.6535158979874041</c:v>
                </c:pt>
                <c:pt idx="217">
                  <c:v>1.6568620687133777</c:v>
                </c:pt>
                <c:pt idx="218">
                  <c:v>1.6602247918330666</c:v>
                </c:pt>
                <c:pt idx="219">
                  <c:v>1.6636042920284213</c:v>
                </c:pt>
                <c:pt idx="220">
                  <c:v>1.6670007982609771</c:v>
                </c:pt>
                <c:pt idx="221">
                  <c:v>1.6704145438829663</c:v>
                </c:pt>
                <c:pt idx="222">
                  <c:v>1.6738457667520403</c:v>
                </c:pt>
                <c:pt idx="223">
                  <c:v>1.6772947093497583</c:v>
                </c:pt>
                <c:pt idx="224">
                  <c:v>1.6807616189039776</c:v>
                </c:pt>
                <c:pt idx="225">
                  <c:v>1.6842467475153124</c:v>
                </c:pt>
                <c:pt idx="226">
                  <c:v>1.6877503522878199</c:v>
                </c:pt>
                <c:pt idx="227">
                  <c:v>1.6912726954640807</c:v>
                </c:pt>
                <c:pt idx="228">
                  <c:v>1.6948140445648612</c:v>
                </c:pt>
                <c:pt idx="229">
                  <c:v>1.6983746725335378</c:v>
                </c:pt>
                <c:pt idx="230">
                  <c:v>1.7019548578854811</c:v>
                </c:pt>
                <c:pt idx="231">
                  <c:v>1.7055548848626108</c:v>
                </c:pt>
                <c:pt idx="232">
                  <c:v>1.7091750435933302</c:v>
                </c:pt>
                <c:pt idx="233">
                  <c:v>1.7128156302580715</c:v>
                </c:pt>
                <c:pt idx="234">
                  <c:v>1.7164769472606909</c:v>
                </c:pt>
                <c:pt idx="235">
                  <c:v>1.720159303405957</c:v>
                </c:pt>
                <c:pt idx="236">
                  <c:v>1.7238630140834037</c:v>
                </c:pt>
                <c:pt idx="237">
                  <c:v>1.7275884014578153</c:v>
                </c:pt>
                <c:pt idx="238">
                  <c:v>1.7313357946666348</c:v>
                </c:pt>
                <c:pt idx="239">
                  <c:v>1.7351055300246083</c:v>
                </c:pt>
                <c:pt idx="240">
                  <c:v>1.7388979512359701</c:v>
                </c:pt>
                <c:pt idx="241">
                  <c:v>1.7427134096145207</c:v>
                </c:pt>
                <c:pt idx="242">
                  <c:v>1.7465522643119415</c:v>
                </c:pt>
                <c:pt idx="243">
                  <c:v>1.7504148825547257</c:v>
                </c:pt>
                <c:pt idx="244">
                  <c:v>1.7543016398901148</c:v>
                </c:pt>
                <c:pt idx="245">
                  <c:v>1.7582129204414563</c:v>
                </c:pt>
                <c:pt idx="246">
                  <c:v>1.76214911717342</c:v>
                </c:pt>
                <c:pt idx="247">
                  <c:v>1.7661106321675308</c:v>
                </c:pt>
                <c:pt idx="248">
                  <c:v>1.7700978769085047</c:v>
                </c:pt>
                <c:pt idx="249">
                  <c:v>1.7741112725819037</c:v>
                </c:pt>
                <c:pt idx="250">
                  <c:v>1.7781512503836436</c:v>
                </c:pt>
                <c:pt idx="251">
                  <c:v>1.7822182518419334</c:v>
                </c:pt>
                <c:pt idx="252">
                  <c:v>1.7863127291522447</c:v>
                </c:pt>
                <c:pt idx="253">
                  <c:v>1.7904351455259524</c:v>
                </c:pt>
                <c:pt idx="254">
                  <c:v>1.7945859755533242</c:v>
                </c:pt>
                <c:pt idx="255">
                  <c:v>1.7987657055815636</c:v>
                </c:pt>
                <c:pt idx="256">
                  <c:v>1.8029748341086762</c:v>
                </c:pt>
                <c:pt idx="257">
                  <c:v>1.8072138721939475</c:v>
                </c:pt>
                <c:pt idx="258">
                  <c:v>1.8114833438858919</c:v>
                </c:pt>
                <c:pt idx="259">
                  <c:v>1.815783786668562</c:v>
                </c:pt>
                <c:pt idx="260">
                  <c:v>1.8201157519271796</c:v>
                </c:pt>
                <c:pt idx="261">
                  <c:v>1.8244798054341005</c:v>
                </c:pt>
                <c:pt idx="262">
                  <c:v>1.8288765278561809</c:v>
                </c:pt>
                <c:pt idx="263">
                  <c:v>1.833306515284699</c:v>
                </c:pt>
                <c:pt idx="264">
                  <c:v>1.8377703797890328</c:v>
                </c:pt>
                <c:pt idx="265">
                  <c:v>1.8422687499953927</c:v>
                </c:pt>
                <c:pt idx="266">
                  <c:v>1.8468022716919803</c:v>
                </c:pt>
                <c:pt idx="267">
                  <c:v>1.8513716084620315</c:v>
                </c:pt>
                <c:pt idx="268">
                  <c:v>1.8559774423463025</c:v>
                </c:pt>
                <c:pt idx="269">
                  <c:v>1.8606204745366612</c:v>
                </c:pt>
                <c:pt idx="270">
                  <c:v>1.865301426102544</c:v>
                </c:pt>
                <c:pt idx="271">
                  <c:v>1.870021038752177</c:v>
                </c:pt>
                <c:pt idx="272">
                  <c:v>1.8747800756305644</c:v>
                </c:pt>
                <c:pt idx="273">
                  <c:v>1.8795793221564074</c:v>
                </c:pt>
                <c:pt idx="274">
                  <c:v>1.8844195869002502</c:v>
                </c:pt>
                <c:pt idx="275">
                  <c:v>1.8893017025063104</c:v>
                </c:pt>
                <c:pt idx="276">
                  <c:v>1.8942265266606386</c:v>
                </c:pt>
                <c:pt idx="277">
                  <c:v>1.8991949431084196</c:v>
                </c:pt>
                <c:pt idx="278">
                  <c:v>1.9042078627234442</c:v>
                </c:pt>
                <c:pt idx="279">
                  <c:v>1.9092662246329963</c:v>
                </c:pt>
                <c:pt idx="280">
                  <c:v>1.914370997401633</c:v>
                </c:pt>
                <c:pt idx="281">
                  <c:v>1.9195231802776018</c:v>
                </c:pt>
                <c:pt idx="282">
                  <c:v>1.9247238045059132</c:v>
                </c:pt>
                <c:pt idx="283">
                  <c:v>1.9299739347123881</c:v>
                </c:pt>
                <c:pt idx="284">
                  <c:v>1.9352746703633452</c:v>
                </c:pt>
                <c:pt idx="285">
                  <c:v>1.9406271473059278</c:v>
                </c:pt>
                <c:pt idx="286">
                  <c:v>1.9460325393944951</c:v>
                </c:pt>
                <c:pt idx="287">
                  <c:v>1.9514920602088963</c:v>
                </c:pt>
                <c:pt idx="288">
                  <c:v>1.9570069648709369</c:v>
                </c:pt>
                <c:pt idx="289">
                  <c:v>1.9625785519658532</c:v>
                </c:pt>
                <c:pt idx="290">
                  <c:v>1.968208165576149</c:v>
                </c:pt>
                <c:pt idx="291">
                  <c:v>1.9738971974357951</c:v>
                </c:pt>
                <c:pt idx="292">
                  <c:v>1.9796470892134199</c:v>
                </c:pt>
                <c:pt idx="293">
                  <c:v>1.9854593349338874</c:v>
                </c:pt>
                <c:pt idx="294">
                  <c:v>1.9913354835484469</c:v>
                </c:pt>
                <c:pt idx="295">
                  <c:v>1.997277141664527</c:v>
                </c:pt>
                <c:pt idx="296">
                  <c:v>2.0032859764472279</c:v>
                </c:pt>
                <c:pt idx="297">
                  <c:v>2.0093637187056324</c:v>
                </c:pt>
                <c:pt idx="298">
                  <c:v>2.0155121661782478</c:v>
                </c:pt>
                <c:pt idx="299">
                  <c:v>2.0217331870332003</c:v>
                </c:pt>
                <c:pt idx="300">
                  <c:v>2.0280287236002437</c:v>
                </c:pt>
                <c:pt idx="301">
                  <c:v>2.0344007963532618</c:v>
                </c:pt>
                <c:pt idx="302">
                  <c:v>2.040851508163708</c:v>
                </c:pt>
                <c:pt idx="303">
                  <c:v>2.0473830488474127</c:v>
                </c:pt>
                <c:pt idx="304">
                  <c:v>2.0539977000293765</c:v>
                </c:pt>
                <c:pt idx="305">
                  <c:v>2.0606978403536118</c:v>
                </c:pt>
                <c:pt idx="306">
                  <c:v>2.0674859510678356</c:v>
                </c:pt>
                <c:pt idx="307">
                  <c:v>2.0743646220158345</c:v>
                </c:pt>
                <c:pt idx="308">
                  <c:v>2.0813365580737599</c:v>
                </c:pt>
                <c:pt idx="309">
                  <c:v>2.0884045860704039</c:v>
                </c:pt>
                <c:pt idx="310">
                  <c:v>2.0955716622357943</c:v>
                </c:pt>
                <c:pt idx="311">
                  <c:v>2.1028408802272693</c:v>
                </c:pt>
                <c:pt idx="312">
                  <c:v>2.1102154797875938</c:v>
                </c:pt>
                <c:pt idx="313">
                  <c:v>2.1176988560958145</c:v>
                </c:pt>
                <c:pt idx="314">
                  <c:v>2.1252945698784345</c:v>
                </c:pt>
                <c:pt idx="315">
                  <c:v>2.1330063583563335</c:v>
                </c:pt>
                <c:pt idx="316">
                  <c:v>2.140838147111717</c:v>
                </c:pt>
                <c:pt idx="317">
                  <c:v>2.1487940629694786</c:v>
                </c:pt>
                <c:pt idx="318">
                  <c:v>2.1568784479988317</c:v>
                </c:pt>
                <c:pt idx="319">
                  <c:v>2.1650958747542188</c:v>
                </c:pt>
                <c:pt idx="320">
                  <c:v>2.173451162889473</c:v>
                </c:pt>
                <c:pt idx="321">
                  <c:v>2.181949397296473</c:v>
                </c:pt>
                <c:pt idx="322">
                  <c:v>2.1905959479392618</c:v>
                </c:pt>
                <c:pt idx="323">
                  <c:v>2.1993964915774709</c:v>
                </c:pt>
                <c:pt idx="324">
                  <c:v>2.20835703559918</c:v>
                </c:pt>
                <c:pt idx="325">
                  <c:v>2.2174839442139063</c:v>
                </c:pt>
                <c:pt idx="326">
                  <c:v>2.226783967291869</c:v>
                </c:pt>
                <c:pt idx="327">
                  <c:v>2.2362642721769599</c:v>
                </c:pt>
                <c:pt idx="328">
                  <c:v>2.2459324788491637</c:v>
                </c:pt>
                <c:pt idx="329">
                  <c:v>2.2557966988686995</c:v>
                </c:pt>
                <c:pt idx="330">
                  <c:v>2.2658655786007307</c:v>
                </c:pt>
                <c:pt idx="331">
                  <c:v>2.2761483472979243</c:v>
                </c:pt>
                <c:pt idx="332">
                  <c:v>2.2866548707111378</c:v>
                </c:pt>
                <c:pt idx="333">
                  <c:v>2.2973957110088881</c:v>
                </c:pt>
                <c:pt idx="334">
                  <c:v>2.3083821939180029</c:v>
                </c:pt>
                <c:pt idx="335">
                  <c:v>2.31962648415564</c:v>
                </c:pt>
                <c:pt idx="336">
                  <c:v>2.3311416704125176</c:v>
                </c:pt>
                <c:pt idx="337">
                  <c:v>2.3429418613764508</c:v>
                </c:pt>
                <c:pt idx="338">
                  <c:v>2.3550422945632823</c:v>
                </c:pt>
                <c:pt idx="339">
                  <c:v>2.3674594600614136</c:v>
                </c:pt>
                <c:pt idx="340">
                  <c:v>2.3802112417116064</c:v>
                </c:pt>
                <c:pt idx="341">
                  <c:v>2.3933170787556577</c:v>
                </c:pt>
                <c:pt idx="342">
                  <c:v>2.4067981516217625</c:v>
                </c:pt>
                <c:pt idx="343">
                  <c:v>2.4206775963048375</c:v>
                </c:pt>
                <c:pt idx="344">
                  <c:v>2.4349807527913825</c:v>
                </c:pt>
                <c:pt idx="345">
                  <c:v>2.4497354542300305</c:v>
                </c:pt>
                <c:pt idx="346">
                  <c:v>2.4649723651400683</c:v>
                </c:pt>
                <c:pt idx="347">
                  <c:v>2.4807253789884887</c:v>
                </c:pt>
                <c:pt idx="348">
                  <c:v>2.4970320880977277</c:v>
                </c:pt>
                <c:pt idx="349">
                  <c:v>2.5139343422731351</c:v>
                </c:pt>
                <c:pt idx="350">
                  <c:v>2.5314789170422554</c:v>
                </c:pt>
                <c:pt idx="351">
                  <c:v>2.5497183183729821</c:v>
                </c:pt>
                <c:pt idx="352">
                  <c:v>2.5687117587491084</c:v>
                </c:pt>
                <c:pt idx="353">
                  <c:v>2.5885263503453184</c:v>
                </c:pt>
                <c:pt idx="354">
                  <c:v>2.6092385759550862</c:v>
                </c:pt>
                <c:pt idx="355">
                  <c:v>2.6309361190641924</c:v>
                </c:pt>
                <c:pt idx="356">
                  <c:v>2.653720163724326</c:v>
                </c:pt>
                <c:pt idx="357">
                  <c:v>2.677708316819893</c:v>
                </c:pt>
                <c:pt idx="358">
                  <c:v>2.7030383664704338</c:v>
                </c:pt>
                <c:pt idx="359">
                  <c:v>2.7298731811753174</c:v>
                </c:pt>
                <c:pt idx="360">
                  <c:v>2.7584071921878865</c:v>
                </c:pt>
                <c:pt idx="361">
                  <c:v>2.7888751157754181</c:v>
                </c:pt>
                <c:pt idx="362">
                  <c:v>2.8215639135178776</c:v>
                </c:pt>
                <c:pt idx="363">
                  <c:v>2.8568295496675886</c:v>
                </c:pt>
                <c:pt idx="364">
                  <c:v>2.8951210573206687</c:v>
                </c:pt>
                <c:pt idx="365">
                  <c:v>2.9370161074648169</c:v>
                </c:pt>
                <c:pt idx="366">
                  <c:v>2.9832753825780229</c:v>
                </c:pt>
                <c:pt idx="367">
                  <c:v>3.0349291104842702</c:v>
                </c:pt>
                <c:pt idx="368">
                  <c:v>3.0934216851622396</c:v>
                </c:pt>
                <c:pt idx="369">
                  <c:v>3.1608685260650247</c:v>
                </c:pt>
                <c:pt idx="370">
                  <c:v>3.2405492482826022</c:v>
                </c:pt>
                <c:pt idx="371">
                  <c:v>3.3379581636797089</c:v>
                </c:pt>
                <c:pt idx="372">
                  <c:v>3.4633952302129161</c:v>
                </c:pt>
                <c:pt idx="373">
                  <c:v>3.6399842480415967</c:v>
                </c:pt>
                <c:pt idx="374">
                  <c:v>3.9415114326344209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 formatCode="0.00">
                  <c:v>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547-40A7-8031-4365CC8C39FC}"/>
            </c:ext>
          </c:extLst>
        </c:ser>
        <c:ser>
          <c:idx val="1"/>
          <c:order val="1"/>
          <c:tx>
            <c:v>Base forte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('Acide fort monoprotique'!$H$10,'Acide fort monoprotique'!$B$3:$B$1002)</c:f>
              <c:numCache>
                <c:formatCode>General</c:formatCode>
                <c:ptCount val="1001"/>
                <c:pt idx="0" formatCode="0.0">
                  <c:v>18.75</c:v>
                </c:pt>
                <c:pt idx="1">
                  <c:v>0</c:v>
                </c:pt>
                <c:pt idx="2" formatCode="0.00E+00">
                  <c:v>0.05</c:v>
                </c:pt>
                <c:pt idx="3" formatCode="0.00E+00">
                  <c:v>0.1</c:v>
                </c:pt>
                <c:pt idx="4" formatCode="0.00E+00">
                  <c:v>0.15000000000000002</c:v>
                </c:pt>
                <c:pt idx="5" formatCode="0.00E+00">
                  <c:v>0.2</c:v>
                </c:pt>
                <c:pt idx="6" formatCode="0.00E+00">
                  <c:v>0.25</c:v>
                </c:pt>
                <c:pt idx="7" formatCode="0.00E+00">
                  <c:v>0.30000000000000004</c:v>
                </c:pt>
                <c:pt idx="8" formatCode="0.00E+00">
                  <c:v>0.35000000000000003</c:v>
                </c:pt>
                <c:pt idx="9" formatCode="0.00E+00">
                  <c:v>0.4</c:v>
                </c:pt>
                <c:pt idx="10" formatCode="0.00E+00">
                  <c:v>0.45</c:v>
                </c:pt>
                <c:pt idx="11" formatCode="0.00E+00">
                  <c:v>0.5</c:v>
                </c:pt>
                <c:pt idx="12" formatCode="0.00E+00">
                  <c:v>0.55000000000000004</c:v>
                </c:pt>
                <c:pt idx="13" formatCode="0.00E+00">
                  <c:v>0.60000000000000009</c:v>
                </c:pt>
                <c:pt idx="14" formatCode="0.00E+00">
                  <c:v>0.65</c:v>
                </c:pt>
                <c:pt idx="15" formatCode="0.00E+00">
                  <c:v>0.70000000000000007</c:v>
                </c:pt>
                <c:pt idx="16" formatCode="0.00E+00">
                  <c:v>0.75</c:v>
                </c:pt>
                <c:pt idx="17" formatCode="0.00E+00">
                  <c:v>0.8</c:v>
                </c:pt>
                <c:pt idx="18" formatCode="0.00E+00">
                  <c:v>0.85000000000000009</c:v>
                </c:pt>
                <c:pt idx="19" formatCode="0.00E+00">
                  <c:v>0.9</c:v>
                </c:pt>
                <c:pt idx="20" formatCode="0.00E+00">
                  <c:v>0.95000000000000007</c:v>
                </c:pt>
                <c:pt idx="21" formatCode="0.00E+00">
                  <c:v>1</c:v>
                </c:pt>
                <c:pt idx="22" formatCode="0.00E+00">
                  <c:v>1.05</c:v>
                </c:pt>
                <c:pt idx="23" formatCode="0.00E+00">
                  <c:v>1.1000000000000001</c:v>
                </c:pt>
                <c:pt idx="24" formatCode="0.00E+00">
                  <c:v>1.1500000000000001</c:v>
                </c:pt>
                <c:pt idx="25" formatCode="0.00E+00">
                  <c:v>1.2000000000000002</c:v>
                </c:pt>
                <c:pt idx="26" formatCode="0.00E+00">
                  <c:v>1.25</c:v>
                </c:pt>
                <c:pt idx="27" formatCode="0.00E+00">
                  <c:v>1.3</c:v>
                </c:pt>
                <c:pt idx="28" formatCode="0.00E+00">
                  <c:v>1.35</c:v>
                </c:pt>
                <c:pt idx="29" formatCode="0.00E+00">
                  <c:v>1.4000000000000001</c:v>
                </c:pt>
                <c:pt idx="30" formatCode="0.00E+00">
                  <c:v>1.4500000000000002</c:v>
                </c:pt>
                <c:pt idx="31" formatCode="0.00E+00">
                  <c:v>1.5</c:v>
                </c:pt>
                <c:pt idx="32" formatCode="0.00E+00">
                  <c:v>1.55</c:v>
                </c:pt>
                <c:pt idx="33" formatCode="0.00E+00">
                  <c:v>1.6</c:v>
                </c:pt>
                <c:pt idx="34" formatCode="0.00E+00">
                  <c:v>1.6500000000000001</c:v>
                </c:pt>
                <c:pt idx="35" formatCode="0.00E+00">
                  <c:v>1.7000000000000002</c:v>
                </c:pt>
                <c:pt idx="36" formatCode="0.00E+00">
                  <c:v>1.75</c:v>
                </c:pt>
                <c:pt idx="37" formatCode="0.00E+00">
                  <c:v>1.8</c:v>
                </c:pt>
                <c:pt idx="38" formatCode="0.00E+00">
                  <c:v>1.85</c:v>
                </c:pt>
                <c:pt idx="39" formatCode="0.00E+00">
                  <c:v>1.9000000000000001</c:v>
                </c:pt>
                <c:pt idx="40" formatCode="0.00E+00">
                  <c:v>1.9500000000000002</c:v>
                </c:pt>
                <c:pt idx="41" formatCode="0.00E+00">
                  <c:v>2</c:v>
                </c:pt>
                <c:pt idx="42" formatCode="0.00E+00">
                  <c:v>2.0500000000000003</c:v>
                </c:pt>
                <c:pt idx="43" formatCode="0.00E+00">
                  <c:v>2.1</c:v>
                </c:pt>
                <c:pt idx="44" formatCode="0.00E+00">
                  <c:v>2.15</c:v>
                </c:pt>
                <c:pt idx="45" formatCode="0.00E+00">
                  <c:v>2.2000000000000002</c:v>
                </c:pt>
                <c:pt idx="46" formatCode="0.00E+00">
                  <c:v>2.25</c:v>
                </c:pt>
                <c:pt idx="47" formatCode="0.00E+00">
                  <c:v>2.3000000000000003</c:v>
                </c:pt>
                <c:pt idx="48" formatCode="0.00E+00">
                  <c:v>2.35</c:v>
                </c:pt>
                <c:pt idx="49" formatCode="0.00E+00">
                  <c:v>2.4000000000000004</c:v>
                </c:pt>
                <c:pt idx="50" formatCode="0.00E+00">
                  <c:v>2.4500000000000002</c:v>
                </c:pt>
                <c:pt idx="51" formatCode="0.00E+00">
                  <c:v>2.5</c:v>
                </c:pt>
                <c:pt idx="52" formatCode="0.00E+00">
                  <c:v>2.5500000000000003</c:v>
                </c:pt>
                <c:pt idx="53" formatCode="0.00E+00">
                  <c:v>2.6</c:v>
                </c:pt>
                <c:pt idx="54" formatCode="0.00E+00">
                  <c:v>2.6500000000000004</c:v>
                </c:pt>
                <c:pt idx="55" formatCode="0.00E+00">
                  <c:v>2.7</c:v>
                </c:pt>
                <c:pt idx="56" formatCode="0.00E+00">
                  <c:v>2.75</c:v>
                </c:pt>
                <c:pt idx="57" formatCode="0.00E+00">
                  <c:v>2.8000000000000003</c:v>
                </c:pt>
                <c:pt idx="58" formatCode="0.00E+00">
                  <c:v>2.85</c:v>
                </c:pt>
                <c:pt idx="59" formatCode="0.00E+00">
                  <c:v>2.9000000000000004</c:v>
                </c:pt>
                <c:pt idx="60" formatCode="0.00E+00">
                  <c:v>2.95</c:v>
                </c:pt>
                <c:pt idx="61" formatCode="0.00E+00">
                  <c:v>3</c:v>
                </c:pt>
                <c:pt idx="62" formatCode="0.00E+00">
                  <c:v>3.0500000000000003</c:v>
                </c:pt>
                <c:pt idx="63" formatCode="0.00E+00">
                  <c:v>3.1</c:v>
                </c:pt>
                <c:pt idx="64" formatCode="0.00E+00">
                  <c:v>3.1500000000000004</c:v>
                </c:pt>
                <c:pt idx="65" formatCode="0.00E+00">
                  <c:v>3.2</c:v>
                </c:pt>
                <c:pt idx="66" formatCode="0.00E+00">
                  <c:v>3.25</c:v>
                </c:pt>
                <c:pt idx="67" formatCode="0.00E+00">
                  <c:v>3.3000000000000003</c:v>
                </c:pt>
                <c:pt idx="68" formatCode="0.00E+00">
                  <c:v>3.35</c:v>
                </c:pt>
                <c:pt idx="69" formatCode="0.00E+00">
                  <c:v>3.4000000000000004</c:v>
                </c:pt>
                <c:pt idx="70" formatCode="0.00E+00">
                  <c:v>3.45</c:v>
                </c:pt>
                <c:pt idx="71" formatCode="0.00E+00">
                  <c:v>3.5</c:v>
                </c:pt>
                <c:pt idx="72" formatCode="0.00E+00">
                  <c:v>3.5500000000000003</c:v>
                </c:pt>
                <c:pt idx="73" formatCode="0.00E+00">
                  <c:v>3.6</c:v>
                </c:pt>
                <c:pt idx="74" formatCode="0.00E+00">
                  <c:v>3.6500000000000004</c:v>
                </c:pt>
                <c:pt idx="75" formatCode="0.00E+00">
                  <c:v>3.7</c:v>
                </c:pt>
                <c:pt idx="76" formatCode="0.00E+00">
                  <c:v>3.75</c:v>
                </c:pt>
                <c:pt idx="77" formatCode="0.00E+00">
                  <c:v>3.8000000000000003</c:v>
                </c:pt>
                <c:pt idx="78" formatCode="0.00E+00">
                  <c:v>3.85</c:v>
                </c:pt>
                <c:pt idx="79" formatCode="0.00E+00">
                  <c:v>3.9000000000000004</c:v>
                </c:pt>
                <c:pt idx="80" formatCode="0.00E+00">
                  <c:v>3.95</c:v>
                </c:pt>
                <c:pt idx="81" formatCode="0.00E+00">
                  <c:v>4</c:v>
                </c:pt>
                <c:pt idx="82" formatCode="0.00E+00">
                  <c:v>4.05</c:v>
                </c:pt>
                <c:pt idx="83" formatCode="0.00E+00">
                  <c:v>4.1000000000000005</c:v>
                </c:pt>
                <c:pt idx="84" formatCode="0.00E+00">
                  <c:v>4.1500000000000004</c:v>
                </c:pt>
                <c:pt idx="85" formatCode="0.00E+00">
                  <c:v>4.2</c:v>
                </c:pt>
                <c:pt idx="86" formatCode="0.00E+00">
                  <c:v>4.25</c:v>
                </c:pt>
                <c:pt idx="87" formatCode="0.00E+00">
                  <c:v>4.3</c:v>
                </c:pt>
                <c:pt idx="88" formatCode="0.00E+00">
                  <c:v>4.3500000000000005</c:v>
                </c:pt>
                <c:pt idx="89" formatCode="0.00E+00">
                  <c:v>4.4000000000000004</c:v>
                </c:pt>
                <c:pt idx="90" formatCode="0.00E+00">
                  <c:v>4.45</c:v>
                </c:pt>
                <c:pt idx="91" formatCode="0.00E+00">
                  <c:v>4.5</c:v>
                </c:pt>
                <c:pt idx="92" formatCode="0.00E+00">
                  <c:v>4.55</c:v>
                </c:pt>
                <c:pt idx="93" formatCode="0.00E+00">
                  <c:v>4.6000000000000005</c:v>
                </c:pt>
                <c:pt idx="94" formatCode="0.00E+00">
                  <c:v>4.6500000000000004</c:v>
                </c:pt>
                <c:pt idx="95" formatCode="0.00E+00">
                  <c:v>4.7</c:v>
                </c:pt>
                <c:pt idx="96" formatCode="0.00E+00">
                  <c:v>4.75</c:v>
                </c:pt>
                <c:pt idx="97" formatCode="0.00E+00">
                  <c:v>4.8000000000000007</c:v>
                </c:pt>
                <c:pt idx="98" formatCode="0.00E+00">
                  <c:v>4.8500000000000005</c:v>
                </c:pt>
                <c:pt idx="99" formatCode="0.00E+00">
                  <c:v>4.9000000000000004</c:v>
                </c:pt>
                <c:pt idx="100" formatCode="0.00E+00">
                  <c:v>4.95</c:v>
                </c:pt>
                <c:pt idx="101" formatCode="0.00E+00">
                  <c:v>5</c:v>
                </c:pt>
                <c:pt idx="102" formatCode="0.00E+00">
                  <c:v>5.0500000000000007</c:v>
                </c:pt>
                <c:pt idx="103" formatCode="0.00E+00">
                  <c:v>5.1000000000000005</c:v>
                </c:pt>
                <c:pt idx="104" formatCode="0.00E+00">
                  <c:v>5.15</c:v>
                </c:pt>
                <c:pt idx="105" formatCode="0.00E+00">
                  <c:v>5.2</c:v>
                </c:pt>
                <c:pt idx="106" formatCode="0.00E+00">
                  <c:v>5.25</c:v>
                </c:pt>
                <c:pt idx="107" formatCode="0.00E+00">
                  <c:v>5.3000000000000007</c:v>
                </c:pt>
                <c:pt idx="108" formatCode="0.00E+00">
                  <c:v>5.3500000000000005</c:v>
                </c:pt>
                <c:pt idx="109" formatCode="0.00E+00">
                  <c:v>5.4</c:v>
                </c:pt>
                <c:pt idx="110" formatCode="0.00E+00">
                  <c:v>5.45</c:v>
                </c:pt>
                <c:pt idx="111" formatCode="0.00E+00">
                  <c:v>5.5</c:v>
                </c:pt>
                <c:pt idx="112" formatCode="0.00E+00">
                  <c:v>5.5500000000000007</c:v>
                </c:pt>
                <c:pt idx="113" formatCode="0.00E+00">
                  <c:v>5.6000000000000005</c:v>
                </c:pt>
                <c:pt idx="114" formatCode="0.00E+00">
                  <c:v>5.65</c:v>
                </c:pt>
                <c:pt idx="115" formatCode="0.00E+00">
                  <c:v>5.7</c:v>
                </c:pt>
                <c:pt idx="116" formatCode="0.00E+00">
                  <c:v>5.75</c:v>
                </c:pt>
                <c:pt idx="117" formatCode="0.00E+00">
                  <c:v>5.8000000000000007</c:v>
                </c:pt>
                <c:pt idx="118" formatCode="0.00E+00">
                  <c:v>5.8500000000000005</c:v>
                </c:pt>
                <c:pt idx="119" formatCode="0.00E+00">
                  <c:v>5.9</c:v>
                </c:pt>
                <c:pt idx="120" formatCode="0.00E+00">
                  <c:v>5.95</c:v>
                </c:pt>
                <c:pt idx="121" formatCode="0.00E+00">
                  <c:v>6</c:v>
                </c:pt>
                <c:pt idx="122" formatCode="0.00E+00">
                  <c:v>6.0500000000000007</c:v>
                </c:pt>
                <c:pt idx="123" formatCode="0.00E+00">
                  <c:v>6.1000000000000005</c:v>
                </c:pt>
                <c:pt idx="124" formatCode="0.00E+00">
                  <c:v>6.15</c:v>
                </c:pt>
                <c:pt idx="125" formatCode="0.00E+00">
                  <c:v>6.2</c:v>
                </c:pt>
                <c:pt idx="126" formatCode="0.00E+00">
                  <c:v>6.25</c:v>
                </c:pt>
                <c:pt idx="127" formatCode="0.00E+00">
                  <c:v>6.3000000000000007</c:v>
                </c:pt>
                <c:pt idx="128" formatCode="0.00E+00">
                  <c:v>6.3500000000000005</c:v>
                </c:pt>
                <c:pt idx="129" formatCode="0.00E+00">
                  <c:v>6.4</c:v>
                </c:pt>
                <c:pt idx="130" formatCode="0.00E+00">
                  <c:v>6.45</c:v>
                </c:pt>
                <c:pt idx="131" formatCode="0.00E+00">
                  <c:v>6.5</c:v>
                </c:pt>
                <c:pt idx="132" formatCode="0.00E+00">
                  <c:v>6.5500000000000007</c:v>
                </c:pt>
                <c:pt idx="133" formatCode="0.00E+00">
                  <c:v>6.6000000000000005</c:v>
                </c:pt>
                <c:pt idx="134" formatCode="0.00E+00">
                  <c:v>6.65</c:v>
                </c:pt>
                <c:pt idx="135" formatCode="0.00E+00">
                  <c:v>6.7</c:v>
                </c:pt>
                <c:pt idx="136" formatCode="0.00E+00">
                  <c:v>6.75</c:v>
                </c:pt>
                <c:pt idx="137" formatCode="0.00E+00">
                  <c:v>6.8000000000000007</c:v>
                </c:pt>
                <c:pt idx="138" formatCode="0.00E+00">
                  <c:v>6.8500000000000005</c:v>
                </c:pt>
                <c:pt idx="139" formatCode="0.00E+00">
                  <c:v>6.9</c:v>
                </c:pt>
                <c:pt idx="140" formatCode="0.00E+00">
                  <c:v>6.95</c:v>
                </c:pt>
                <c:pt idx="141" formatCode="0.00E+00">
                  <c:v>7</c:v>
                </c:pt>
                <c:pt idx="142" formatCode="0.00E+00">
                  <c:v>7.0500000000000007</c:v>
                </c:pt>
                <c:pt idx="143" formatCode="0.00E+00">
                  <c:v>7.1000000000000005</c:v>
                </c:pt>
                <c:pt idx="144" formatCode="0.00E+00">
                  <c:v>7.15</c:v>
                </c:pt>
                <c:pt idx="145" formatCode="0.00E+00">
                  <c:v>7.2</c:v>
                </c:pt>
                <c:pt idx="146" formatCode="0.00E+00">
                  <c:v>7.25</c:v>
                </c:pt>
                <c:pt idx="147" formatCode="0.00E+00">
                  <c:v>7.3000000000000007</c:v>
                </c:pt>
                <c:pt idx="148" formatCode="0.00E+00">
                  <c:v>7.3500000000000005</c:v>
                </c:pt>
                <c:pt idx="149" formatCode="0.00E+00">
                  <c:v>7.4</c:v>
                </c:pt>
                <c:pt idx="150" formatCode="0.00E+00">
                  <c:v>7.45</c:v>
                </c:pt>
                <c:pt idx="151" formatCode="0.00E+00">
                  <c:v>7.5</c:v>
                </c:pt>
                <c:pt idx="152" formatCode="0.00E+00">
                  <c:v>7.5500000000000007</c:v>
                </c:pt>
                <c:pt idx="153" formatCode="0.00E+00">
                  <c:v>7.6000000000000005</c:v>
                </c:pt>
                <c:pt idx="154" formatCode="0.00E+00">
                  <c:v>7.65</c:v>
                </c:pt>
                <c:pt idx="155" formatCode="0.00E+00">
                  <c:v>7.7</c:v>
                </c:pt>
                <c:pt idx="156" formatCode="0.00E+00">
                  <c:v>7.75</c:v>
                </c:pt>
                <c:pt idx="157" formatCode="0.00E+00">
                  <c:v>7.8000000000000007</c:v>
                </c:pt>
                <c:pt idx="158" formatCode="0.00E+00">
                  <c:v>7.8500000000000005</c:v>
                </c:pt>
                <c:pt idx="159" formatCode="0.00E+00">
                  <c:v>7.9</c:v>
                </c:pt>
                <c:pt idx="160" formatCode="0.00E+00">
                  <c:v>7.95</c:v>
                </c:pt>
                <c:pt idx="161" formatCode="0.00E+00">
                  <c:v>8</c:v>
                </c:pt>
                <c:pt idx="162" formatCode="0.00E+00">
                  <c:v>8.0500000000000007</c:v>
                </c:pt>
                <c:pt idx="163" formatCode="0.00E+00">
                  <c:v>8.1</c:v>
                </c:pt>
                <c:pt idx="164" formatCode="0.00E+00">
                  <c:v>8.15</c:v>
                </c:pt>
                <c:pt idx="165" formatCode="0.00E+00">
                  <c:v>8.2000000000000011</c:v>
                </c:pt>
                <c:pt idx="166" formatCode="0.00E+00">
                  <c:v>8.25</c:v>
                </c:pt>
                <c:pt idx="167" formatCode="0.00E+00">
                  <c:v>8.3000000000000007</c:v>
                </c:pt>
                <c:pt idx="168" formatCode="0.00E+00">
                  <c:v>8.35</c:v>
                </c:pt>
                <c:pt idx="169" formatCode="0.00E+00">
                  <c:v>8.4</c:v>
                </c:pt>
                <c:pt idx="170" formatCode="0.00E+00">
                  <c:v>8.4500000000000011</c:v>
                </c:pt>
                <c:pt idx="171" formatCode="0.00E+00">
                  <c:v>8.5</c:v>
                </c:pt>
                <c:pt idx="172" formatCode="0.00E+00">
                  <c:v>8.5500000000000007</c:v>
                </c:pt>
                <c:pt idx="173" formatCode="0.00E+00">
                  <c:v>8.6</c:v>
                </c:pt>
                <c:pt idx="174" formatCode="0.00E+00">
                  <c:v>8.65</c:v>
                </c:pt>
                <c:pt idx="175" formatCode="0.00E+00">
                  <c:v>8.7000000000000011</c:v>
                </c:pt>
                <c:pt idx="176" formatCode="0.00E+00">
                  <c:v>8.75</c:v>
                </c:pt>
                <c:pt idx="177" formatCode="0.00E+00">
                  <c:v>8.8000000000000007</c:v>
                </c:pt>
                <c:pt idx="178" formatCode="0.00E+00">
                  <c:v>8.85</c:v>
                </c:pt>
                <c:pt idx="179" formatCode="0.00E+00">
                  <c:v>8.9</c:v>
                </c:pt>
                <c:pt idx="180" formatCode="0.00E+00">
                  <c:v>8.9500000000000011</c:v>
                </c:pt>
                <c:pt idx="181" formatCode="0.00E+00">
                  <c:v>9</c:v>
                </c:pt>
                <c:pt idx="182" formatCode="0.00E+00">
                  <c:v>9.0500000000000007</c:v>
                </c:pt>
                <c:pt idx="183" formatCode="0.00E+00">
                  <c:v>9.1</c:v>
                </c:pt>
                <c:pt idx="184" formatCode="0.00E+00">
                  <c:v>9.15</c:v>
                </c:pt>
                <c:pt idx="185" formatCode="0.00E+00">
                  <c:v>9.2000000000000011</c:v>
                </c:pt>
                <c:pt idx="186" formatCode="0.00E+00">
                  <c:v>9.25</c:v>
                </c:pt>
                <c:pt idx="187" formatCode="0.00E+00">
                  <c:v>9.3000000000000007</c:v>
                </c:pt>
                <c:pt idx="188" formatCode="0.00E+00">
                  <c:v>9.35</c:v>
                </c:pt>
                <c:pt idx="189" formatCode="0.00E+00">
                  <c:v>9.4</c:v>
                </c:pt>
                <c:pt idx="190" formatCode="0.00E+00">
                  <c:v>9.4500000000000011</c:v>
                </c:pt>
                <c:pt idx="191" formatCode="0.00E+00">
                  <c:v>9.5</c:v>
                </c:pt>
                <c:pt idx="192" formatCode="0.00E+00">
                  <c:v>9.5500000000000007</c:v>
                </c:pt>
                <c:pt idx="193" formatCode="0.00E+00">
                  <c:v>9.6000000000000014</c:v>
                </c:pt>
                <c:pt idx="194" formatCode="0.00E+00">
                  <c:v>9.65</c:v>
                </c:pt>
                <c:pt idx="195" formatCode="0.00E+00">
                  <c:v>9.7000000000000011</c:v>
                </c:pt>
                <c:pt idx="196" formatCode="0.00E+00">
                  <c:v>9.75</c:v>
                </c:pt>
                <c:pt idx="197" formatCode="0.00E+00">
                  <c:v>9.8000000000000007</c:v>
                </c:pt>
                <c:pt idx="198" formatCode="0.00E+00">
                  <c:v>9.8500000000000014</c:v>
                </c:pt>
                <c:pt idx="199" formatCode="0.00E+00">
                  <c:v>9.9</c:v>
                </c:pt>
                <c:pt idx="200" formatCode="0.00E+00">
                  <c:v>9.9500000000000011</c:v>
                </c:pt>
                <c:pt idx="201" formatCode="0.00E+00">
                  <c:v>10</c:v>
                </c:pt>
                <c:pt idx="202" formatCode="0.00E+00">
                  <c:v>10.050000000000001</c:v>
                </c:pt>
                <c:pt idx="203" formatCode="0.00E+00">
                  <c:v>10.100000000000001</c:v>
                </c:pt>
                <c:pt idx="204" formatCode="0.00E+00">
                  <c:v>10.15</c:v>
                </c:pt>
                <c:pt idx="205" formatCode="0.00E+00">
                  <c:v>10.200000000000001</c:v>
                </c:pt>
                <c:pt idx="206" formatCode="0.00E+00">
                  <c:v>10.25</c:v>
                </c:pt>
                <c:pt idx="207" formatCode="0.00E+00">
                  <c:v>10.3</c:v>
                </c:pt>
                <c:pt idx="208" formatCode="0.00E+00">
                  <c:v>10.350000000000001</c:v>
                </c:pt>
                <c:pt idx="209" formatCode="0.00E+00">
                  <c:v>10.4</c:v>
                </c:pt>
                <c:pt idx="210" formatCode="0.00E+00">
                  <c:v>10.450000000000001</c:v>
                </c:pt>
                <c:pt idx="211" formatCode="0.00E+00">
                  <c:v>10.5</c:v>
                </c:pt>
                <c:pt idx="212" formatCode="0.00E+00">
                  <c:v>10.55</c:v>
                </c:pt>
                <c:pt idx="213" formatCode="0.00E+00">
                  <c:v>10.600000000000001</c:v>
                </c:pt>
                <c:pt idx="214" formatCode="0.00E+00">
                  <c:v>10.65</c:v>
                </c:pt>
                <c:pt idx="215" formatCode="0.00E+00">
                  <c:v>10.700000000000001</c:v>
                </c:pt>
                <c:pt idx="216" formatCode="0.00E+00">
                  <c:v>10.75</c:v>
                </c:pt>
                <c:pt idx="217" formatCode="0.00E+00">
                  <c:v>10.8</c:v>
                </c:pt>
                <c:pt idx="218" formatCode="0.00E+00">
                  <c:v>10.850000000000001</c:v>
                </c:pt>
                <c:pt idx="219" formatCode="0.00E+00">
                  <c:v>10.9</c:v>
                </c:pt>
                <c:pt idx="220" formatCode="0.00E+00">
                  <c:v>10.950000000000001</c:v>
                </c:pt>
                <c:pt idx="221" formatCode="0.00E+00">
                  <c:v>11</c:v>
                </c:pt>
                <c:pt idx="222" formatCode="0.00E+00">
                  <c:v>11.05</c:v>
                </c:pt>
                <c:pt idx="223" formatCode="0.00E+00">
                  <c:v>11.100000000000001</c:v>
                </c:pt>
                <c:pt idx="224" formatCode="0.00E+00">
                  <c:v>11.15</c:v>
                </c:pt>
                <c:pt idx="225" formatCode="0.00E+00">
                  <c:v>11.200000000000001</c:v>
                </c:pt>
                <c:pt idx="226" formatCode="0.00E+00">
                  <c:v>11.25</c:v>
                </c:pt>
                <c:pt idx="227" formatCode="0.00E+00">
                  <c:v>11.3</c:v>
                </c:pt>
                <c:pt idx="228" formatCode="0.00E+00">
                  <c:v>11.350000000000001</c:v>
                </c:pt>
                <c:pt idx="229" formatCode="0.00E+00">
                  <c:v>11.4</c:v>
                </c:pt>
                <c:pt idx="230" formatCode="0.00E+00">
                  <c:v>11.450000000000001</c:v>
                </c:pt>
                <c:pt idx="231" formatCode="0.00E+00">
                  <c:v>11.5</c:v>
                </c:pt>
                <c:pt idx="232" formatCode="0.00E+00">
                  <c:v>11.55</c:v>
                </c:pt>
                <c:pt idx="233" formatCode="0.00E+00">
                  <c:v>11.600000000000001</c:v>
                </c:pt>
                <c:pt idx="234" formatCode="0.00E+00">
                  <c:v>11.65</c:v>
                </c:pt>
                <c:pt idx="235" formatCode="0.00E+00">
                  <c:v>11.700000000000001</c:v>
                </c:pt>
                <c:pt idx="236" formatCode="0.00E+00">
                  <c:v>11.75</c:v>
                </c:pt>
                <c:pt idx="237" formatCode="0.00E+00">
                  <c:v>11.8</c:v>
                </c:pt>
                <c:pt idx="238" formatCode="0.00E+00">
                  <c:v>11.850000000000001</c:v>
                </c:pt>
                <c:pt idx="239" formatCode="0.00E+00">
                  <c:v>11.9</c:v>
                </c:pt>
                <c:pt idx="240" formatCode="0.00E+00">
                  <c:v>11.950000000000001</c:v>
                </c:pt>
                <c:pt idx="241" formatCode="0.00E+00">
                  <c:v>12</c:v>
                </c:pt>
                <c:pt idx="242" formatCode="0.00E+00">
                  <c:v>12.05</c:v>
                </c:pt>
                <c:pt idx="243" formatCode="0.00E+00">
                  <c:v>12.100000000000001</c:v>
                </c:pt>
                <c:pt idx="244" formatCode="0.00E+00">
                  <c:v>12.15</c:v>
                </c:pt>
                <c:pt idx="245" formatCode="0.00E+00">
                  <c:v>12.200000000000001</c:v>
                </c:pt>
                <c:pt idx="246" formatCode="0.00E+00">
                  <c:v>12.25</c:v>
                </c:pt>
                <c:pt idx="247" formatCode="0.00E+00">
                  <c:v>12.3</c:v>
                </c:pt>
                <c:pt idx="248" formatCode="0.00E+00">
                  <c:v>12.350000000000001</c:v>
                </c:pt>
                <c:pt idx="249" formatCode="0.00E+00">
                  <c:v>12.4</c:v>
                </c:pt>
                <c:pt idx="250" formatCode="0.00E+00">
                  <c:v>12.450000000000001</c:v>
                </c:pt>
                <c:pt idx="251" formatCode="0.00E+00">
                  <c:v>12.5</c:v>
                </c:pt>
                <c:pt idx="252" formatCode="0.00E+00">
                  <c:v>12.55</c:v>
                </c:pt>
                <c:pt idx="253" formatCode="0.00E+00">
                  <c:v>12.600000000000001</c:v>
                </c:pt>
                <c:pt idx="254" formatCode="0.00E+00">
                  <c:v>12.65</c:v>
                </c:pt>
                <c:pt idx="255" formatCode="0.00E+00">
                  <c:v>12.700000000000001</c:v>
                </c:pt>
                <c:pt idx="256" formatCode="0.00E+00">
                  <c:v>12.75</c:v>
                </c:pt>
                <c:pt idx="257" formatCode="0.00E+00">
                  <c:v>12.8</c:v>
                </c:pt>
                <c:pt idx="258" formatCode="0.00E+00">
                  <c:v>12.850000000000001</c:v>
                </c:pt>
                <c:pt idx="259" formatCode="0.00E+00">
                  <c:v>12.9</c:v>
                </c:pt>
                <c:pt idx="260" formatCode="0.00E+00">
                  <c:v>12.950000000000001</c:v>
                </c:pt>
                <c:pt idx="261" formatCode="0.00E+00">
                  <c:v>13</c:v>
                </c:pt>
                <c:pt idx="262" formatCode="0.00E+00">
                  <c:v>13.05</c:v>
                </c:pt>
                <c:pt idx="263" formatCode="0.00E+00">
                  <c:v>13.100000000000001</c:v>
                </c:pt>
                <c:pt idx="264" formatCode="0.00E+00">
                  <c:v>13.15</c:v>
                </c:pt>
                <c:pt idx="265" formatCode="0.00E+00">
                  <c:v>13.200000000000001</c:v>
                </c:pt>
                <c:pt idx="266" formatCode="0.00E+00">
                  <c:v>13.25</c:v>
                </c:pt>
                <c:pt idx="267" formatCode="0.00E+00">
                  <c:v>13.3</c:v>
                </c:pt>
                <c:pt idx="268" formatCode="0.00E+00">
                  <c:v>13.350000000000001</c:v>
                </c:pt>
                <c:pt idx="269" formatCode="0.00E+00">
                  <c:v>13.4</c:v>
                </c:pt>
                <c:pt idx="270" formatCode="0.00E+00">
                  <c:v>13.450000000000001</c:v>
                </c:pt>
                <c:pt idx="271" formatCode="0.00E+00">
                  <c:v>13.5</c:v>
                </c:pt>
                <c:pt idx="272" formatCode="0.00E+00">
                  <c:v>13.55</c:v>
                </c:pt>
                <c:pt idx="273" formatCode="0.00E+00">
                  <c:v>13.600000000000001</c:v>
                </c:pt>
                <c:pt idx="274" formatCode="0.00E+00">
                  <c:v>13.65</c:v>
                </c:pt>
                <c:pt idx="275" formatCode="0.00E+00">
                  <c:v>13.700000000000001</c:v>
                </c:pt>
                <c:pt idx="276" formatCode="0.00E+00">
                  <c:v>13.75</c:v>
                </c:pt>
                <c:pt idx="277" formatCode="0.00E+00">
                  <c:v>13.8</c:v>
                </c:pt>
                <c:pt idx="278" formatCode="0.00E+00">
                  <c:v>13.850000000000001</c:v>
                </c:pt>
                <c:pt idx="279" formatCode="0.00E+00">
                  <c:v>13.9</c:v>
                </c:pt>
                <c:pt idx="280" formatCode="0.00E+00">
                  <c:v>13.950000000000001</c:v>
                </c:pt>
                <c:pt idx="281" formatCode="0.00E+00">
                  <c:v>14</c:v>
                </c:pt>
                <c:pt idx="282" formatCode="0.00E+00">
                  <c:v>14.05</c:v>
                </c:pt>
                <c:pt idx="283" formatCode="0.00E+00">
                  <c:v>14.100000000000001</c:v>
                </c:pt>
                <c:pt idx="284" formatCode="0.00E+00">
                  <c:v>14.15</c:v>
                </c:pt>
                <c:pt idx="285" formatCode="0.00E+00">
                  <c:v>14.200000000000001</c:v>
                </c:pt>
                <c:pt idx="286" formatCode="0.00E+00">
                  <c:v>14.25</c:v>
                </c:pt>
                <c:pt idx="287" formatCode="0.00E+00">
                  <c:v>14.3</c:v>
                </c:pt>
                <c:pt idx="288" formatCode="0.00E+00">
                  <c:v>14.350000000000001</c:v>
                </c:pt>
                <c:pt idx="289" formatCode="0.00E+00">
                  <c:v>14.4</c:v>
                </c:pt>
                <c:pt idx="290" formatCode="0.00E+00">
                  <c:v>14.450000000000001</c:v>
                </c:pt>
                <c:pt idx="291" formatCode="0.00E+00">
                  <c:v>14.5</c:v>
                </c:pt>
                <c:pt idx="292" formatCode="0.00E+00">
                  <c:v>14.55</c:v>
                </c:pt>
                <c:pt idx="293" formatCode="0.00E+00">
                  <c:v>14.600000000000001</c:v>
                </c:pt>
                <c:pt idx="294" formatCode="0.00E+00">
                  <c:v>14.65</c:v>
                </c:pt>
                <c:pt idx="295" formatCode="0.00E+00">
                  <c:v>14.700000000000001</c:v>
                </c:pt>
                <c:pt idx="296" formatCode="0.00E+00">
                  <c:v>14.75</c:v>
                </c:pt>
                <c:pt idx="297" formatCode="0.00E+00">
                  <c:v>14.8</c:v>
                </c:pt>
                <c:pt idx="298" formatCode="0.00E+00">
                  <c:v>14.850000000000001</c:v>
                </c:pt>
                <c:pt idx="299" formatCode="0.00E+00">
                  <c:v>14.9</c:v>
                </c:pt>
                <c:pt idx="300" formatCode="0.00E+00">
                  <c:v>14.950000000000001</c:v>
                </c:pt>
                <c:pt idx="301" formatCode="0.00E+00">
                  <c:v>15</c:v>
                </c:pt>
                <c:pt idx="302" formatCode="0.00E+00">
                  <c:v>15.05</c:v>
                </c:pt>
                <c:pt idx="303" formatCode="0.00E+00">
                  <c:v>15.100000000000001</c:v>
                </c:pt>
                <c:pt idx="304" formatCode="0.00E+00">
                  <c:v>15.15</c:v>
                </c:pt>
                <c:pt idx="305" formatCode="0.00E+00">
                  <c:v>15.200000000000001</c:v>
                </c:pt>
                <c:pt idx="306" formatCode="0.00E+00">
                  <c:v>15.25</c:v>
                </c:pt>
                <c:pt idx="307" formatCode="0.00E+00">
                  <c:v>15.3</c:v>
                </c:pt>
                <c:pt idx="308" formatCode="0.00E+00">
                  <c:v>15.350000000000001</c:v>
                </c:pt>
                <c:pt idx="309" formatCode="0.00E+00">
                  <c:v>15.4</c:v>
                </c:pt>
                <c:pt idx="310" formatCode="0.00E+00">
                  <c:v>15.450000000000001</c:v>
                </c:pt>
                <c:pt idx="311" formatCode="0.00E+00">
                  <c:v>15.5</c:v>
                </c:pt>
                <c:pt idx="312" formatCode="0.00E+00">
                  <c:v>15.55</c:v>
                </c:pt>
                <c:pt idx="313" formatCode="0.00E+00">
                  <c:v>15.600000000000001</c:v>
                </c:pt>
                <c:pt idx="314" formatCode="0.00E+00">
                  <c:v>15.65</c:v>
                </c:pt>
                <c:pt idx="315" formatCode="0.00E+00">
                  <c:v>15.700000000000001</c:v>
                </c:pt>
                <c:pt idx="316" formatCode="0.00E+00">
                  <c:v>15.75</c:v>
                </c:pt>
                <c:pt idx="317" formatCode="0.00E+00">
                  <c:v>15.8</c:v>
                </c:pt>
                <c:pt idx="318" formatCode="0.00E+00">
                  <c:v>15.850000000000001</c:v>
                </c:pt>
                <c:pt idx="319" formatCode="0.00E+00">
                  <c:v>15.9</c:v>
                </c:pt>
                <c:pt idx="320" formatCode="0.00E+00">
                  <c:v>15.950000000000001</c:v>
                </c:pt>
                <c:pt idx="321" formatCode="0.00E+00">
                  <c:v>16</c:v>
                </c:pt>
                <c:pt idx="322" formatCode="0.00E+00">
                  <c:v>16.05</c:v>
                </c:pt>
                <c:pt idx="323" formatCode="0.00E+00">
                  <c:v>16.100000000000001</c:v>
                </c:pt>
                <c:pt idx="324" formatCode="0.00E+00">
                  <c:v>16.150000000000002</c:v>
                </c:pt>
                <c:pt idx="325" formatCode="0.00E+00">
                  <c:v>16.2</c:v>
                </c:pt>
                <c:pt idx="326" formatCode="0.00E+00">
                  <c:v>16.25</c:v>
                </c:pt>
                <c:pt idx="327" formatCode="0.00E+00">
                  <c:v>16.3</c:v>
                </c:pt>
                <c:pt idx="328" formatCode="0.00E+00">
                  <c:v>16.350000000000001</c:v>
                </c:pt>
                <c:pt idx="329" formatCode="0.00E+00">
                  <c:v>16.400000000000002</c:v>
                </c:pt>
                <c:pt idx="330" formatCode="0.00E+00">
                  <c:v>16.45</c:v>
                </c:pt>
                <c:pt idx="331" formatCode="0.00E+00">
                  <c:v>16.5</c:v>
                </c:pt>
                <c:pt idx="332" formatCode="0.00E+00">
                  <c:v>16.55</c:v>
                </c:pt>
                <c:pt idx="333" formatCode="0.00E+00">
                  <c:v>16.600000000000001</c:v>
                </c:pt>
                <c:pt idx="334" formatCode="0.00E+00">
                  <c:v>16.650000000000002</c:v>
                </c:pt>
                <c:pt idx="335" formatCode="0.00E+00">
                  <c:v>16.7</c:v>
                </c:pt>
                <c:pt idx="336" formatCode="0.00E+00">
                  <c:v>16.75</c:v>
                </c:pt>
                <c:pt idx="337" formatCode="0.00E+00">
                  <c:v>16.8</c:v>
                </c:pt>
                <c:pt idx="338" formatCode="0.00E+00">
                  <c:v>16.850000000000001</c:v>
                </c:pt>
                <c:pt idx="339" formatCode="0.00E+00">
                  <c:v>16.900000000000002</c:v>
                </c:pt>
                <c:pt idx="340" formatCode="0.00E+00">
                  <c:v>16.95</c:v>
                </c:pt>
                <c:pt idx="341" formatCode="0.00E+00">
                  <c:v>17</c:v>
                </c:pt>
                <c:pt idx="342" formatCode="0.00E+00">
                  <c:v>17.05</c:v>
                </c:pt>
                <c:pt idx="343" formatCode="0.00E+00">
                  <c:v>17.100000000000001</c:v>
                </c:pt>
                <c:pt idx="344" formatCode="0.00E+00">
                  <c:v>17.150000000000002</c:v>
                </c:pt>
                <c:pt idx="345" formatCode="0.00E+00">
                  <c:v>17.2</c:v>
                </c:pt>
                <c:pt idx="346" formatCode="0.00E+00">
                  <c:v>17.25</c:v>
                </c:pt>
                <c:pt idx="347" formatCode="0.00E+00">
                  <c:v>17.3</c:v>
                </c:pt>
                <c:pt idx="348" formatCode="0.00E+00">
                  <c:v>17.350000000000001</c:v>
                </c:pt>
                <c:pt idx="349" formatCode="0.00E+00">
                  <c:v>17.400000000000002</c:v>
                </c:pt>
                <c:pt idx="350" formatCode="0.00E+00">
                  <c:v>17.45</c:v>
                </c:pt>
                <c:pt idx="351" formatCode="0.00E+00">
                  <c:v>17.5</c:v>
                </c:pt>
                <c:pt idx="352" formatCode="0.00E+00">
                  <c:v>17.55</c:v>
                </c:pt>
                <c:pt idx="353" formatCode="0.00E+00">
                  <c:v>17.600000000000001</c:v>
                </c:pt>
                <c:pt idx="354" formatCode="0.00E+00">
                  <c:v>17.650000000000002</c:v>
                </c:pt>
                <c:pt idx="355" formatCode="0.00E+00">
                  <c:v>17.7</c:v>
                </c:pt>
                <c:pt idx="356" formatCode="0.00E+00">
                  <c:v>17.75</c:v>
                </c:pt>
                <c:pt idx="357" formatCode="0.00E+00">
                  <c:v>17.8</c:v>
                </c:pt>
                <c:pt idx="358" formatCode="0.00E+00">
                  <c:v>17.850000000000001</c:v>
                </c:pt>
                <c:pt idx="359" formatCode="0.00E+00">
                  <c:v>17.900000000000002</c:v>
                </c:pt>
                <c:pt idx="360" formatCode="0.00E+00">
                  <c:v>17.95</c:v>
                </c:pt>
                <c:pt idx="361" formatCode="0.00E+00">
                  <c:v>18</c:v>
                </c:pt>
                <c:pt idx="362" formatCode="0.00E+00">
                  <c:v>18.05</c:v>
                </c:pt>
                <c:pt idx="363" formatCode="0.00E+00">
                  <c:v>18.100000000000001</c:v>
                </c:pt>
                <c:pt idx="364" formatCode="0.00E+00">
                  <c:v>18.150000000000002</c:v>
                </c:pt>
                <c:pt idx="365" formatCode="0.00E+00">
                  <c:v>18.2</c:v>
                </c:pt>
                <c:pt idx="366" formatCode="0.00E+00">
                  <c:v>18.25</c:v>
                </c:pt>
                <c:pt idx="367" formatCode="0.00E+00">
                  <c:v>18.3</c:v>
                </c:pt>
                <c:pt idx="368" formatCode="0.00E+00">
                  <c:v>18.350000000000001</c:v>
                </c:pt>
                <c:pt idx="369" formatCode="0.00E+00">
                  <c:v>18.400000000000002</c:v>
                </c:pt>
                <c:pt idx="370" formatCode="0.00E+00">
                  <c:v>18.45</c:v>
                </c:pt>
                <c:pt idx="371" formatCode="0.00E+00">
                  <c:v>18.5</c:v>
                </c:pt>
                <c:pt idx="372" formatCode="0.00E+00">
                  <c:v>18.55</c:v>
                </c:pt>
                <c:pt idx="373" formatCode="0.00E+00">
                  <c:v>18.600000000000001</c:v>
                </c:pt>
                <c:pt idx="374" formatCode="0.00E+00">
                  <c:v>18.650000000000002</c:v>
                </c:pt>
                <c:pt idx="375" formatCode="0.00E+00">
                  <c:v>18.7</c:v>
                </c:pt>
                <c:pt idx="376" formatCode="0.00E+00">
                  <c:v>18.75</c:v>
                </c:pt>
                <c:pt idx="377" formatCode="0.00E+00">
                  <c:v>18.8</c:v>
                </c:pt>
                <c:pt idx="378" formatCode="0.00E+00">
                  <c:v>18.850000000000001</c:v>
                </c:pt>
                <c:pt idx="379" formatCode="0.00E+00">
                  <c:v>18.900000000000002</c:v>
                </c:pt>
                <c:pt idx="380" formatCode="0.00E+00">
                  <c:v>18.95</c:v>
                </c:pt>
                <c:pt idx="381" formatCode="0.00E+00">
                  <c:v>19</c:v>
                </c:pt>
                <c:pt idx="382" formatCode="0.00E+00">
                  <c:v>19.05</c:v>
                </c:pt>
                <c:pt idx="383" formatCode="0.00E+00">
                  <c:v>19.100000000000001</c:v>
                </c:pt>
                <c:pt idx="384" formatCode="0.00E+00">
                  <c:v>19.150000000000002</c:v>
                </c:pt>
                <c:pt idx="385" formatCode="0.00E+00">
                  <c:v>19.200000000000003</c:v>
                </c:pt>
                <c:pt idx="386" formatCode="0.00E+00">
                  <c:v>19.25</c:v>
                </c:pt>
                <c:pt idx="387" formatCode="0.00E+00">
                  <c:v>19.3</c:v>
                </c:pt>
                <c:pt idx="388" formatCode="0.00E+00">
                  <c:v>19.350000000000001</c:v>
                </c:pt>
                <c:pt idx="389" formatCode="0.00E+00">
                  <c:v>19.400000000000002</c:v>
                </c:pt>
                <c:pt idx="390" formatCode="0.00E+00">
                  <c:v>19.450000000000003</c:v>
                </c:pt>
                <c:pt idx="391" formatCode="0.00E+00">
                  <c:v>19.5</c:v>
                </c:pt>
                <c:pt idx="392" formatCode="0.00E+00">
                  <c:v>19.55</c:v>
                </c:pt>
                <c:pt idx="393" formatCode="0.00E+00">
                  <c:v>19.600000000000001</c:v>
                </c:pt>
                <c:pt idx="394" formatCode="0.00E+00">
                  <c:v>19.650000000000002</c:v>
                </c:pt>
                <c:pt idx="395" formatCode="0.00E+00">
                  <c:v>19.700000000000003</c:v>
                </c:pt>
                <c:pt idx="396" formatCode="0.00E+00">
                  <c:v>19.75</c:v>
                </c:pt>
                <c:pt idx="397" formatCode="0.00E+00">
                  <c:v>19.8</c:v>
                </c:pt>
                <c:pt idx="398" formatCode="0.00E+00">
                  <c:v>19.850000000000001</c:v>
                </c:pt>
                <c:pt idx="399" formatCode="0.00E+00">
                  <c:v>19.900000000000002</c:v>
                </c:pt>
                <c:pt idx="400" formatCode="0.00E+00">
                  <c:v>19.950000000000003</c:v>
                </c:pt>
                <c:pt idx="401" formatCode="0.00E+00">
                  <c:v>20</c:v>
                </c:pt>
                <c:pt idx="402" formatCode="0.00E+00">
                  <c:v>20.05</c:v>
                </c:pt>
                <c:pt idx="403" formatCode="0.00E+00">
                  <c:v>20.100000000000001</c:v>
                </c:pt>
                <c:pt idx="404" formatCode="0.00E+00">
                  <c:v>20.150000000000002</c:v>
                </c:pt>
                <c:pt idx="405" formatCode="0.00E+00">
                  <c:v>20.200000000000003</c:v>
                </c:pt>
                <c:pt idx="406" formatCode="0.00E+00">
                  <c:v>20.25</c:v>
                </c:pt>
                <c:pt idx="407" formatCode="0.00E+00">
                  <c:v>20.3</c:v>
                </c:pt>
                <c:pt idx="408" formatCode="0.00E+00">
                  <c:v>20.350000000000001</c:v>
                </c:pt>
                <c:pt idx="409" formatCode="0.00E+00">
                  <c:v>20.400000000000002</c:v>
                </c:pt>
                <c:pt idx="410" formatCode="0.00E+00">
                  <c:v>20.450000000000003</c:v>
                </c:pt>
                <c:pt idx="411" formatCode="0.00E+00">
                  <c:v>20.5</c:v>
                </c:pt>
                <c:pt idx="412" formatCode="0.00E+00">
                  <c:v>20.55</c:v>
                </c:pt>
                <c:pt idx="413" formatCode="0.00E+00">
                  <c:v>20.6</c:v>
                </c:pt>
                <c:pt idx="414" formatCode="0.00E+00">
                  <c:v>20.650000000000002</c:v>
                </c:pt>
                <c:pt idx="415" formatCode="0.00E+00">
                  <c:v>20.700000000000003</c:v>
                </c:pt>
                <c:pt idx="416" formatCode="0.00E+00">
                  <c:v>20.75</c:v>
                </c:pt>
                <c:pt idx="417" formatCode="0.00E+00">
                  <c:v>20.8</c:v>
                </c:pt>
                <c:pt idx="418" formatCode="0.00E+00">
                  <c:v>20.85</c:v>
                </c:pt>
                <c:pt idx="419" formatCode="0.00E+00">
                  <c:v>20.900000000000002</c:v>
                </c:pt>
                <c:pt idx="420" formatCode="0.00E+00">
                  <c:v>20.950000000000003</c:v>
                </c:pt>
                <c:pt idx="421" formatCode="0.00E+00">
                  <c:v>21</c:v>
                </c:pt>
                <c:pt idx="422" formatCode="0.00E+00">
                  <c:v>21.05</c:v>
                </c:pt>
                <c:pt idx="423" formatCode="0.00E+00">
                  <c:v>21.1</c:v>
                </c:pt>
                <c:pt idx="424" formatCode="0.00E+00">
                  <c:v>21.150000000000002</c:v>
                </c:pt>
                <c:pt idx="425" formatCode="0.00E+00">
                  <c:v>21.200000000000003</c:v>
                </c:pt>
                <c:pt idx="426" formatCode="0.00E+00">
                  <c:v>21.25</c:v>
                </c:pt>
                <c:pt idx="427" formatCode="0.00E+00">
                  <c:v>21.3</c:v>
                </c:pt>
                <c:pt idx="428" formatCode="0.00E+00">
                  <c:v>21.35</c:v>
                </c:pt>
                <c:pt idx="429" formatCode="0.00E+00">
                  <c:v>21.400000000000002</c:v>
                </c:pt>
                <c:pt idx="430" formatCode="0.00E+00">
                  <c:v>21.450000000000003</c:v>
                </c:pt>
                <c:pt idx="431" formatCode="0.00E+00">
                  <c:v>21.5</c:v>
                </c:pt>
                <c:pt idx="432" formatCode="0.00E+00">
                  <c:v>21.55</c:v>
                </c:pt>
                <c:pt idx="433" formatCode="0.00E+00">
                  <c:v>21.6</c:v>
                </c:pt>
                <c:pt idx="434" formatCode="0.00E+00">
                  <c:v>21.650000000000002</c:v>
                </c:pt>
                <c:pt idx="435" formatCode="0.00E+00">
                  <c:v>21.700000000000003</c:v>
                </c:pt>
                <c:pt idx="436" formatCode="0.00E+00">
                  <c:v>21.75</c:v>
                </c:pt>
                <c:pt idx="437" formatCode="0.00E+00">
                  <c:v>21.8</c:v>
                </c:pt>
                <c:pt idx="438" formatCode="0.00E+00">
                  <c:v>21.85</c:v>
                </c:pt>
                <c:pt idx="439" formatCode="0.00E+00">
                  <c:v>21.900000000000002</c:v>
                </c:pt>
                <c:pt idx="440" formatCode="0.00E+00">
                  <c:v>21.950000000000003</c:v>
                </c:pt>
                <c:pt idx="441" formatCode="0.00E+00">
                  <c:v>22</c:v>
                </c:pt>
                <c:pt idx="442" formatCode="0.00E+00">
                  <c:v>22.05</c:v>
                </c:pt>
                <c:pt idx="443" formatCode="0.00E+00">
                  <c:v>22.1</c:v>
                </c:pt>
                <c:pt idx="444" formatCode="0.00E+00">
                  <c:v>22.150000000000002</c:v>
                </c:pt>
                <c:pt idx="445" formatCode="0.00E+00">
                  <c:v>22.200000000000003</c:v>
                </c:pt>
                <c:pt idx="446" formatCode="0.00E+00">
                  <c:v>22.25</c:v>
                </c:pt>
                <c:pt idx="447" formatCode="0.00E+00">
                  <c:v>22.3</c:v>
                </c:pt>
                <c:pt idx="448" formatCode="0.00E+00">
                  <c:v>22.35</c:v>
                </c:pt>
                <c:pt idx="449" formatCode="0.00E+00">
                  <c:v>22.400000000000002</c:v>
                </c:pt>
                <c:pt idx="450" formatCode="0.00E+00">
                  <c:v>22.450000000000003</c:v>
                </c:pt>
                <c:pt idx="451" formatCode="0.00E+00">
                  <c:v>22.5</c:v>
                </c:pt>
                <c:pt idx="452" formatCode="0.00E+00">
                  <c:v>22.55</c:v>
                </c:pt>
                <c:pt idx="453" formatCode="0.00E+00">
                  <c:v>22.6</c:v>
                </c:pt>
                <c:pt idx="454" formatCode="0.00E+00">
                  <c:v>22.650000000000002</c:v>
                </c:pt>
                <c:pt idx="455" formatCode="0.00E+00">
                  <c:v>22.700000000000003</c:v>
                </c:pt>
                <c:pt idx="456" formatCode="0.00E+00">
                  <c:v>22.75</c:v>
                </c:pt>
                <c:pt idx="457" formatCode="0.00E+00">
                  <c:v>22.8</c:v>
                </c:pt>
                <c:pt idx="458" formatCode="0.00E+00">
                  <c:v>22.85</c:v>
                </c:pt>
                <c:pt idx="459" formatCode="0.00E+00">
                  <c:v>22.900000000000002</c:v>
                </c:pt>
                <c:pt idx="460" formatCode="0.00E+00">
                  <c:v>22.950000000000003</c:v>
                </c:pt>
                <c:pt idx="461" formatCode="0.00E+00">
                  <c:v>23</c:v>
                </c:pt>
                <c:pt idx="462" formatCode="0.00E+00">
                  <c:v>23.05</c:v>
                </c:pt>
                <c:pt idx="463" formatCode="0.00E+00">
                  <c:v>23.1</c:v>
                </c:pt>
                <c:pt idx="464" formatCode="0.00E+00">
                  <c:v>23.150000000000002</c:v>
                </c:pt>
                <c:pt idx="465" formatCode="0.00E+00">
                  <c:v>23.200000000000003</c:v>
                </c:pt>
                <c:pt idx="466" formatCode="0.00E+00">
                  <c:v>23.25</c:v>
                </c:pt>
                <c:pt idx="467" formatCode="0.00E+00">
                  <c:v>23.3</c:v>
                </c:pt>
                <c:pt idx="468" formatCode="0.00E+00">
                  <c:v>23.35</c:v>
                </c:pt>
                <c:pt idx="469" formatCode="0.00E+00">
                  <c:v>23.400000000000002</c:v>
                </c:pt>
                <c:pt idx="470" formatCode="0.00E+00">
                  <c:v>23.450000000000003</c:v>
                </c:pt>
                <c:pt idx="471" formatCode="0.00E+00">
                  <c:v>23.5</c:v>
                </c:pt>
                <c:pt idx="472" formatCode="0.00E+00">
                  <c:v>23.55</c:v>
                </c:pt>
                <c:pt idx="473" formatCode="0.00E+00">
                  <c:v>23.6</c:v>
                </c:pt>
                <c:pt idx="474" formatCode="0.00E+00">
                  <c:v>23.650000000000002</c:v>
                </c:pt>
                <c:pt idx="475" formatCode="0.00E+00">
                  <c:v>23.700000000000003</c:v>
                </c:pt>
                <c:pt idx="476" formatCode="0.00E+00">
                  <c:v>23.75</c:v>
                </c:pt>
                <c:pt idx="477" formatCode="0.00E+00">
                  <c:v>23.8</c:v>
                </c:pt>
                <c:pt idx="478" formatCode="0.00E+00">
                  <c:v>23.85</c:v>
                </c:pt>
                <c:pt idx="479" formatCode="0.00E+00">
                  <c:v>23.900000000000002</c:v>
                </c:pt>
                <c:pt idx="480" formatCode="0.00E+00">
                  <c:v>23.950000000000003</c:v>
                </c:pt>
                <c:pt idx="481" formatCode="0.00E+00">
                  <c:v>24</c:v>
                </c:pt>
                <c:pt idx="482" formatCode="0.00E+00">
                  <c:v>24.05</c:v>
                </c:pt>
                <c:pt idx="483" formatCode="0.00E+00">
                  <c:v>24.1</c:v>
                </c:pt>
                <c:pt idx="484" formatCode="0.00E+00">
                  <c:v>24.150000000000002</c:v>
                </c:pt>
                <c:pt idx="485" formatCode="0.00E+00">
                  <c:v>24.200000000000003</c:v>
                </c:pt>
                <c:pt idx="486" formatCode="0.00E+00">
                  <c:v>24.25</c:v>
                </c:pt>
                <c:pt idx="487" formatCode="0.00E+00">
                  <c:v>24.3</c:v>
                </c:pt>
                <c:pt idx="488" formatCode="0.00E+00">
                  <c:v>24.35</c:v>
                </c:pt>
                <c:pt idx="489" formatCode="0.00E+00">
                  <c:v>24.400000000000002</c:v>
                </c:pt>
                <c:pt idx="490" formatCode="0.00E+00">
                  <c:v>24.450000000000003</c:v>
                </c:pt>
                <c:pt idx="491" formatCode="0.00E+00">
                  <c:v>24.5</c:v>
                </c:pt>
                <c:pt idx="492" formatCode="0.00E+00">
                  <c:v>24.55</c:v>
                </c:pt>
                <c:pt idx="493" formatCode="0.00E+00">
                  <c:v>24.6</c:v>
                </c:pt>
                <c:pt idx="494" formatCode="0.00E+00">
                  <c:v>24.650000000000002</c:v>
                </c:pt>
                <c:pt idx="495" formatCode="0.00E+00">
                  <c:v>24.700000000000003</c:v>
                </c:pt>
                <c:pt idx="496" formatCode="0.00E+00">
                  <c:v>24.75</c:v>
                </c:pt>
                <c:pt idx="497" formatCode="0.00E+00">
                  <c:v>24.8</c:v>
                </c:pt>
                <c:pt idx="498" formatCode="0.00E+00">
                  <c:v>24.85</c:v>
                </c:pt>
                <c:pt idx="499" formatCode="0.00E+00">
                  <c:v>24.900000000000002</c:v>
                </c:pt>
                <c:pt idx="500" formatCode="0.00E+00">
                  <c:v>24.950000000000003</c:v>
                </c:pt>
                <c:pt idx="501" formatCode="0.00E+00">
                  <c:v>25</c:v>
                </c:pt>
                <c:pt idx="502" formatCode="0.00E+00">
                  <c:v>25.05</c:v>
                </c:pt>
                <c:pt idx="503" formatCode="0.00E+00">
                  <c:v>25.1</c:v>
                </c:pt>
                <c:pt idx="504" formatCode="0.00E+00">
                  <c:v>25.150000000000002</c:v>
                </c:pt>
                <c:pt idx="505" formatCode="0.00E+00">
                  <c:v>25.200000000000003</c:v>
                </c:pt>
                <c:pt idx="506" formatCode="0.00E+00">
                  <c:v>25.25</c:v>
                </c:pt>
                <c:pt idx="507" formatCode="0.00E+00">
                  <c:v>25.3</c:v>
                </c:pt>
                <c:pt idx="508" formatCode="0.00E+00">
                  <c:v>25.35</c:v>
                </c:pt>
                <c:pt idx="509" formatCode="0.00E+00">
                  <c:v>25.400000000000002</c:v>
                </c:pt>
                <c:pt idx="510" formatCode="0.00E+00">
                  <c:v>25.450000000000003</c:v>
                </c:pt>
                <c:pt idx="511" formatCode="0.00E+00">
                  <c:v>25.5</c:v>
                </c:pt>
                <c:pt idx="512" formatCode="0.00E+00">
                  <c:v>25.55</c:v>
                </c:pt>
                <c:pt idx="513" formatCode="0.00E+00">
                  <c:v>25.6</c:v>
                </c:pt>
                <c:pt idx="514" formatCode="0.00E+00">
                  <c:v>25.650000000000002</c:v>
                </c:pt>
                <c:pt idx="515" formatCode="0.00E+00">
                  <c:v>25.700000000000003</c:v>
                </c:pt>
                <c:pt idx="516" formatCode="0.00E+00">
                  <c:v>25.75</c:v>
                </c:pt>
                <c:pt idx="517" formatCode="0.00E+00">
                  <c:v>25.8</c:v>
                </c:pt>
                <c:pt idx="518" formatCode="0.00E+00">
                  <c:v>25.85</c:v>
                </c:pt>
                <c:pt idx="519" formatCode="0.00E+00">
                  <c:v>25.900000000000002</c:v>
                </c:pt>
                <c:pt idx="520" formatCode="0.00E+00">
                  <c:v>25.950000000000003</c:v>
                </c:pt>
                <c:pt idx="521" formatCode="0.00E+00">
                  <c:v>26</c:v>
                </c:pt>
                <c:pt idx="522" formatCode="0.00E+00">
                  <c:v>26.05</c:v>
                </c:pt>
                <c:pt idx="523" formatCode="0.00E+00">
                  <c:v>26.1</c:v>
                </c:pt>
                <c:pt idx="524" formatCode="0.00E+00">
                  <c:v>26.150000000000002</c:v>
                </c:pt>
                <c:pt idx="525" formatCode="0.00E+00">
                  <c:v>26.200000000000003</c:v>
                </c:pt>
                <c:pt idx="526" formatCode="0.00E+00">
                  <c:v>26.25</c:v>
                </c:pt>
                <c:pt idx="527" formatCode="0.00E+00">
                  <c:v>26.3</c:v>
                </c:pt>
                <c:pt idx="528" formatCode="0.00E+00">
                  <c:v>26.35</c:v>
                </c:pt>
                <c:pt idx="529" formatCode="0.00E+00">
                  <c:v>26.400000000000002</c:v>
                </c:pt>
                <c:pt idx="530" formatCode="0.00E+00">
                  <c:v>26.450000000000003</c:v>
                </c:pt>
                <c:pt idx="531" formatCode="0.00E+00">
                  <c:v>26.5</c:v>
                </c:pt>
                <c:pt idx="532" formatCode="0.00E+00">
                  <c:v>26.55</c:v>
                </c:pt>
                <c:pt idx="533" formatCode="0.00E+00">
                  <c:v>26.6</c:v>
                </c:pt>
                <c:pt idx="534" formatCode="0.00E+00">
                  <c:v>26.650000000000002</c:v>
                </c:pt>
                <c:pt idx="535" formatCode="0.00E+00">
                  <c:v>26.700000000000003</c:v>
                </c:pt>
                <c:pt idx="536" formatCode="0.00E+00">
                  <c:v>26.75</c:v>
                </c:pt>
                <c:pt idx="537" formatCode="0.00E+00">
                  <c:v>26.8</c:v>
                </c:pt>
                <c:pt idx="538" formatCode="0.00E+00">
                  <c:v>26.85</c:v>
                </c:pt>
                <c:pt idx="539" formatCode="0.00E+00">
                  <c:v>26.900000000000002</c:v>
                </c:pt>
                <c:pt idx="540" formatCode="0.00E+00">
                  <c:v>26.950000000000003</c:v>
                </c:pt>
                <c:pt idx="541" formatCode="0.00E+00">
                  <c:v>27</c:v>
                </c:pt>
                <c:pt idx="542" formatCode="0.00E+00">
                  <c:v>27.05</c:v>
                </c:pt>
                <c:pt idx="543" formatCode="0.00E+00">
                  <c:v>27.1</c:v>
                </c:pt>
                <c:pt idx="544" formatCode="0.00E+00">
                  <c:v>27.150000000000002</c:v>
                </c:pt>
                <c:pt idx="545" formatCode="0.00E+00">
                  <c:v>27.200000000000003</c:v>
                </c:pt>
                <c:pt idx="546" formatCode="0.00E+00">
                  <c:v>27.25</c:v>
                </c:pt>
                <c:pt idx="547" formatCode="0.00E+00">
                  <c:v>27.3</c:v>
                </c:pt>
                <c:pt idx="548" formatCode="0.00E+00">
                  <c:v>27.35</c:v>
                </c:pt>
                <c:pt idx="549" formatCode="0.00E+00">
                  <c:v>27.400000000000002</c:v>
                </c:pt>
                <c:pt idx="550" formatCode="0.00E+00">
                  <c:v>27.450000000000003</c:v>
                </c:pt>
                <c:pt idx="551" formatCode="0.00E+00">
                  <c:v>27.5</c:v>
                </c:pt>
                <c:pt idx="552" formatCode="0.00E+00">
                  <c:v>27.55</c:v>
                </c:pt>
                <c:pt idx="553" formatCode="0.00E+00">
                  <c:v>27.6</c:v>
                </c:pt>
                <c:pt idx="554" formatCode="0.00E+00">
                  <c:v>27.650000000000002</c:v>
                </c:pt>
                <c:pt idx="555" formatCode="0.00E+00">
                  <c:v>27.700000000000003</c:v>
                </c:pt>
                <c:pt idx="556" formatCode="0.00E+00">
                  <c:v>27.75</c:v>
                </c:pt>
                <c:pt idx="557" formatCode="0.00E+00">
                  <c:v>27.8</c:v>
                </c:pt>
                <c:pt idx="558" formatCode="0.00E+00">
                  <c:v>27.85</c:v>
                </c:pt>
                <c:pt idx="559" formatCode="0.00E+00">
                  <c:v>27.900000000000002</c:v>
                </c:pt>
                <c:pt idx="560" formatCode="0.00E+00">
                  <c:v>27.950000000000003</c:v>
                </c:pt>
                <c:pt idx="561" formatCode="0.00E+00">
                  <c:v>28</c:v>
                </c:pt>
                <c:pt idx="562" formatCode="0.00E+00">
                  <c:v>28.05</c:v>
                </c:pt>
                <c:pt idx="563" formatCode="0.00E+00">
                  <c:v>28.1</c:v>
                </c:pt>
                <c:pt idx="564" formatCode="0.00E+00">
                  <c:v>28.150000000000002</c:v>
                </c:pt>
                <c:pt idx="565" formatCode="0.00E+00">
                  <c:v>28.200000000000003</c:v>
                </c:pt>
                <c:pt idx="566" formatCode="0.00E+00">
                  <c:v>28.25</c:v>
                </c:pt>
                <c:pt idx="567" formatCode="0.00E+00">
                  <c:v>28.3</c:v>
                </c:pt>
                <c:pt idx="568" formatCode="0.00E+00">
                  <c:v>28.35</c:v>
                </c:pt>
                <c:pt idx="569" formatCode="0.00E+00">
                  <c:v>28.400000000000002</c:v>
                </c:pt>
                <c:pt idx="570" formatCode="0.00E+00">
                  <c:v>28.450000000000003</c:v>
                </c:pt>
                <c:pt idx="571" formatCode="0.00E+00">
                  <c:v>28.5</c:v>
                </c:pt>
                <c:pt idx="572" formatCode="0.00E+00">
                  <c:v>28.55</c:v>
                </c:pt>
                <c:pt idx="573" formatCode="0.00E+00">
                  <c:v>28.6</c:v>
                </c:pt>
                <c:pt idx="574" formatCode="0.00E+00">
                  <c:v>28.650000000000002</c:v>
                </c:pt>
                <c:pt idx="575" formatCode="0.00E+00">
                  <c:v>28.700000000000003</c:v>
                </c:pt>
                <c:pt idx="576" formatCode="0.00E+00">
                  <c:v>28.75</c:v>
                </c:pt>
                <c:pt idx="577" formatCode="0.00E+00">
                  <c:v>28.8</c:v>
                </c:pt>
                <c:pt idx="578" formatCode="0.00E+00">
                  <c:v>28.85</c:v>
                </c:pt>
                <c:pt idx="579" formatCode="0.00E+00">
                  <c:v>28.900000000000002</c:v>
                </c:pt>
                <c:pt idx="580" formatCode="0.00E+00">
                  <c:v>28.950000000000003</c:v>
                </c:pt>
                <c:pt idx="581" formatCode="0.00E+00">
                  <c:v>29</c:v>
                </c:pt>
                <c:pt idx="582" formatCode="0.00E+00">
                  <c:v>29.05</c:v>
                </c:pt>
                <c:pt idx="583" formatCode="0.00E+00">
                  <c:v>29.1</c:v>
                </c:pt>
                <c:pt idx="584" formatCode="0.00E+00">
                  <c:v>29.150000000000002</c:v>
                </c:pt>
                <c:pt idx="585" formatCode="0.00E+00">
                  <c:v>29.200000000000003</c:v>
                </c:pt>
                <c:pt idx="586" formatCode="0.00E+00">
                  <c:v>29.25</c:v>
                </c:pt>
                <c:pt idx="587" formatCode="0.00E+00">
                  <c:v>29.3</c:v>
                </c:pt>
                <c:pt idx="588" formatCode="0.00E+00">
                  <c:v>29.35</c:v>
                </c:pt>
                <c:pt idx="589" formatCode="0.00E+00">
                  <c:v>29.400000000000002</c:v>
                </c:pt>
                <c:pt idx="590" formatCode="0.00E+00">
                  <c:v>29.450000000000003</c:v>
                </c:pt>
                <c:pt idx="591" formatCode="0.00E+00">
                  <c:v>29.5</c:v>
                </c:pt>
                <c:pt idx="592" formatCode="0.00E+00">
                  <c:v>29.55</c:v>
                </c:pt>
                <c:pt idx="593" formatCode="0.00E+00">
                  <c:v>29.6</c:v>
                </c:pt>
                <c:pt idx="594" formatCode="0.00E+00">
                  <c:v>29.650000000000002</c:v>
                </c:pt>
                <c:pt idx="595" formatCode="0.00E+00">
                  <c:v>29.700000000000003</c:v>
                </c:pt>
                <c:pt idx="596" formatCode="0.00E+00">
                  <c:v>29.75</c:v>
                </c:pt>
                <c:pt idx="597" formatCode="0.00E+00">
                  <c:v>29.8</c:v>
                </c:pt>
                <c:pt idx="598" formatCode="0.00E+00">
                  <c:v>29.85</c:v>
                </c:pt>
                <c:pt idx="599" formatCode="0.00E+00">
                  <c:v>29.900000000000002</c:v>
                </c:pt>
                <c:pt idx="600" formatCode="0.00E+00">
                  <c:v>29.950000000000003</c:v>
                </c:pt>
                <c:pt idx="601" formatCode="0.00E+00">
                  <c:v>30</c:v>
                </c:pt>
                <c:pt idx="602" formatCode="0.00E+00">
                  <c:v>30.05</c:v>
                </c:pt>
                <c:pt idx="603" formatCode="0.00E+00">
                  <c:v>30.1</c:v>
                </c:pt>
                <c:pt idx="604" formatCode="0.00E+00">
                  <c:v>30.150000000000002</c:v>
                </c:pt>
                <c:pt idx="605" formatCode="0.00E+00">
                  <c:v>30.200000000000003</c:v>
                </c:pt>
                <c:pt idx="606" formatCode="0.00E+00">
                  <c:v>30.25</c:v>
                </c:pt>
                <c:pt idx="607" formatCode="0.00E+00">
                  <c:v>30.3</c:v>
                </c:pt>
                <c:pt idx="608" formatCode="0.00E+00">
                  <c:v>30.35</c:v>
                </c:pt>
                <c:pt idx="609" formatCode="0.00E+00">
                  <c:v>30.400000000000002</c:v>
                </c:pt>
                <c:pt idx="610" formatCode="0.00E+00">
                  <c:v>30.450000000000003</c:v>
                </c:pt>
                <c:pt idx="611" formatCode="0.00E+00">
                  <c:v>30.5</c:v>
                </c:pt>
                <c:pt idx="612" formatCode="0.00E+00">
                  <c:v>30.55</c:v>
                </c:pt>
                <c:pt idx="613" formatCode="0.00E+00">
                  <c:v>30.6</c:v>
                </c:pt>
                <c:pt idx="614" formatCode="0.00E+00">
                  <c:v>30.650000000000002</c:v>
                </c:pt>
                <c:pt idx="615" formatCode="0.00E+00">
                  <c:v>30.700000000000003</c:v>
                </c:pt>
                <c:pt idx="616" formatCode="0.00E+00">
                  <c:v>30.75</c:v>
                </c:pt>
                <c:pt idx="617" formatCode="0.00E+00">
                  <c:v>30.8</c:v>
                </c:pt>
                <c:pt idx="618" formatCode="0.00E+00">
                  <c:v>30.85</c:v>
                </c:pt>
                <c:pt idx="619" formatCode="0.00E+00">
                  <c:v>30.900000000000002</c:v>
                </c:pt>
                <c:pt idx="620" formatCode="0.00E+00">
                  <c:v>30.950000000000003</c:v>
                </c:pt>
                <c:pt idx="621" formatCode="0.00E+00">
                  <c:v>31</c:v>
                </c:pt>
                <c:pt idx="622" formatCode="0.00E+00">
                  <c:v>31.05</c:v>
                </c:pt>
                <c:pt idx="623" formatCode="0.00E+00">
                  <c:v>31.1</c:v>
                </c:pt>
                <c:pt idx="624" formatCode="0.00E+00">
                  <c:v>31.150000000000002</c:v>
                </c:pt>
                <c:pt idx="625" formatCode="0.00E+00">
                  <c:v>31.200000000000003</c:v>
                </c:pt>
                <c:pt idx="626" formatCode="0.00E+00">
                  <c:v>31.25</c:v>
                </c:pt>
                <c:pt idx="627" formatCode="0.00E+00">
                  <c:v>31.3</c:v>
                </c:pt>
                <c:pt idx="628" formatCode="0.00E+00">
                  <c:v>31.35</c:v>
                </c:pt>
                <c:pt idx="629" formatCode="0.00E+00">
                  <c:v>31.400000000000002</c:v>
                </c:pt>
                <c:pt idx="630" formatCode="0.00E+00">
                  <c:v>31.450000000000003</c:v>
                </c:pt>
                <c:pt idx="631" formatCode="0.00E+00">
                  <c:v>31.5</c:v>
                </c:pt>
                <c:pt idx="632" formatCode="0.00E+00">
                  <c:v>31.55</c:v>
                </c:pt>
                <c:pt idx="633" formatCode="0.00E+00">
                  <c:v>31.6</c:v>
                </c:pt>
                <c:pt idx="634" formatCode="0.00E+00">
                  <c:v>31.650000000000002</c:v>
                </c:pt>
                <c:pt idx="635" formatCode="0.00E+00">
                  <c:v>31.700000000000003</c:v>
                </c:pt>
                <c:pt idx="636" formatCode="0.00E+00">
                  <c:v>31.75</c:v>
                </c:pt>
                <c:pt idx="637" formatCode="0.00E+00">
                  <c:v>31.8</c:v>
                </c:pt>
                <c:pt idx="638" formatCode="0.00E+00">
                  <c:v>31.85</c:v>
                </c:pt>
                <c:pt idx="639" formatCode="0.00E+00">
                  <c:v>31.900000000000002</c:v>
                </c:pt>
                <c:pt idx="640" formatCode="0.00E+00">
                  <c:v>31.950000000000003</c:v>
                </c:pt>
                <c:pt idx="641" formatCode="0.00E+00">
                  <c:v>32</c:v>
                </c:pt>
                <c:pt idx="642" formatCode="0.00E+00">
                  <c:v>32.050000000000004</c:v>
                </c:pt>
                <c:pt idx="643" formatCode="0.00E+00">
                  <c:v>32.1</c:v>
                </c:pt>
                <c:pt idx="644" formatCode="0.00E+00">
                  <c:v>32.15</c:v>
                </c:pt>
                <c:pt idx="645" formatCode="0.00E+00">
                  <c:v>32.200000000000003</c:v>
                </c:pt>
                <c:pt idx="646" formatCode="0.00E+00">
                  <c:v>32.25</c:v>
                </c:pt>
                <c:pt idx="647" formatCode="0.00E+00">
                  <c:v>32.300000000000004</c:v>
                </c:pt>
                <c:pt idx="648" formatCode="0.00E+00">
                  <c:v>32.35</c:v>
                </c:pt>
                <c:pt idx="649" formatCode="0.00E+00">
                  <c:v>32.4</c:v>
                </c:pt>
                <c:pt idx="650" formatCode="0.00E+00">
                  <c:v>32.450000000000003</c:v>
                </c:pt>
                <c:pt idx="651" formatCode="0.00E+00">
                  <c:v>32.5</c:v>
                </c:pt>
                <c:pt idx="652" formatCode="0.00E+00">
                  <c:v>32.550000000000004</c:v>
                </c:pt>
                <c:pt idx="653" formatCode="0.00E+00">
                  <c:v>32.6</c:v>
                </c:pt>
                <c:pt idx="654" formatCode="0.00E+00">
                  <c:v>32.65</c:v>
                </c:pt>
                <c:pt idx="655" formatCode="0.00E+00">
                  <c:v>32.700000000000003</c:v>
                </c:pt>
                <c:pt idx="656" formatCode="0.00E+00">
                  <c:v>32.75</c:v>
                </c:pt>
                <c:pt idx="657" formatCode="0.00E+00">
                  <c:v>32.800000000000004</c:v>
                </c:pt>
                <c:pt idx="658" formatCode="0.00E+00">
                  <c:v>32.85</c:v>
                </c:pt>
                <c:pt idx="659" formatCode="0.00E+00">
                  <c:v>32.9</c:v>
                </c:pt>
                <c:pt idx="660" formatCode="0.00E+00">
                  <c:v>32.950000000000003</c:v>
                </c:pt>
                <c:pt idx="661" formatCode="0.00E+00">
                  <c:v>33</c:v>
                </c:pt>
                <c:pt idx="662" formatCode="0.00E+00">
                  <c:v>33.050000000000004</c:v>
                </c:pt>
                <c:pt idx="663" formatCode="0.00E+00">
                  <c:v>33.1</c:v>
                </c:pt>
                <c:pt idx="664" formatCode="0.00E+00">
                  <c:v>33.15</c:v>
                </c:pt>
                <c:pt idx="665" formatCode="0.00E+00">
                  <c:v>33.200000000000003</c:v>
                </c:pt>
                <c:pt idx="666" formatCode="0.00E+00">
                  <c:v>33.25</c:v>
                </c:pt>
                <c:pt idx="667" formatCode="0.00E+00">
                  <c:v>33.300000000000004</c:v>
                </c:pt>
                <c:pt idx="668" formatCode="0.00E+00">
                  <c:v>33.35</c:v>
                </c:pt>
                <c:pt idx="669" formatCode="0.00E+00">
                  <c:v>33.4</c:v>
                </c:pt>
                <c:pt idx="670" formatCode="0.00E+00">
                  <c:v>33.450000000000003</c:v>
                </c:pt>
                <c:pt idx="671" formatCode="0.00E+00">
                  <c:v>33.5</c:v>
                </c:pt>
                <c:pt idx="672" formatCode="0.00E+00">
                  <c:v>33.550000000000004</c:v>
                </c:pt>
                <c:pt idx="673" formatCode="0.00E+00">
                  <c:v>33.6</c:v>
                </c:pt>
                <c:pt idx="674" formatCode="0.00E+00">
                  <c:v>33.65</c:v>
                </c:pt>
                <c:pt idx="675" formatCode="0.00E+00">
                  <c:v>33.700000000000003</c:v>
                </c:pt>
                <c:pt idx="676" formatCode="0.00E+00">
                  <c:v>33.75</c:v>
                </c:pt>
                <c:pt idx="677" formatCode="0.00E+00">
                  <c:v>33.800000000000004</c:v>
                </c:pt>
                <c:pt idx="678" formatCode="0.00E+00">
                  <c:v>33.85</c:v>
                </c:pt>
                <c:pt idx="679" formatCode="0.00E+00">
                  <c:v>33.9</c:v>
                </c:pt>
                <c:pt idx="680" formatCode="0.00E+00">
                  <c:v>33.950000000000003</c:v>
                </c:pt>
                <c:pt idx="681" formatCode="0.00E+00">
                  <c:v>34</c:v>
                </c:pt>
                <c:pt idx="682" formatCode="0.00E+00">
                  <c:v>34.050000000000004</c:v>
                </c:pt>
                <c:pt idx="683" formatCode="0.00E+00">
                  <c:v>34.1</c:v>
                </c:pt>
                <c:pt idx="684" formatCode="0.00E+00">
                  <c:v>34.15</c:v>
                </c:pt>
                <c:pt idx="685" formatCode="0.00E+00">
                  <c:v>34.200000000000003</c:v>
                </c:pt>
                <c:pt idx="686" formatCode="0.00E+00">
                  <c:v>34.25</c:v>
                </c:pt>
                <c:pt idx="687" formatCode="0.00E+00">
                  <c:v>34.300000000000004</c:v>
                </c:pt>
                <c:pt idx="688" formatCode="0.00E+00">
                  <c:v>34.35</c:v>
                </c:pt>
                <c:pt idx="689" formatCode="0.00E+00">
                  <c:v>34.4</c:v>
                </c:pt>
                <c:pt idx="690" formatCode="0.00E+00">
                  <c:v>34.450000000000003</c:v>
                </c:pt>
                <c:pt idx="691" formatCode="0.00E+00">
                  <c:v>34.5</c:v>
                </c:pt>
                <c:pt idx="692" formatCode="0.00E+00">
                  <c:v>34.550000000000004</c:v>
                </c:pt>
                <c:pt idx="693" formatCode="0.00E+00">
                  <c:v>34.6</c:v>
                </c:pt>
                <c:pt idx="694" formatCode="0.00E+00">
                  <c:v>34.65</c:v>
                </c:pt>
                <c:pt idx="695" formatCode="0.00E+00">
                  <c:v>34.700000000000003</c:v>
                </c:pt>
                <c:pt idx="696" formatCode="0.00E+00">
                  <c:v>34.75</c:v>
                </c:pt>
                <c:pt idx="697" formatCode="0.00E+00">
                  <c:v>34.800000000000004</c:v>
                </c:pt>
                <c:pt idx="698" formatCode="0.00E+00">
                  <c:v>34.85</c:v>
                </c:pt>
                <c:pt idx="699" formatCode="0.00E+00">
                  <c:v>34.9</c:v>
                </c:pt>
                <c:pt idx="700" formatCode="0.00E+00">
                  <c:v>34.950000000000003</c:v>
                </c:pt>
                <c:pt idx="701" formatCode="0.00E+00">
                  <c:v>35</c:v>
                </c:pt>
                <c:pt idx="702" formatCode="0.00E+00">
                  <c:v>35.050000000000004</c:v>
                </c:pt>
                <c:pt idx="703" formatCode="0.00E+00">
                  <c:v>35.1</c:v>
                </c:pt>
                <c:pt idx="704" formatCode="0.00E+00">
                  <c:v>35.15</c:v>
                </c:pt>
                <c:pt idx="705" formatCode="0.00E+00">
                  <c:v>35.200000000000003</c:v>
                </c:pt>
                <c:pt idx="706" formatCode="0.00E+00">
                  <c:v>35.25</c:v>
                </c:pt>
                <c:pt idx="707" formatCode="0.00E+00">
                  <c:v>35.300000000000004</c:v>
                </c:pt>
                <c:pt idx="708" formatCode="0.00E+00">
                  <c:v>35.35</c:v>
                </c:pt>
                <c:pt idx="709" formatCode="0.00E+00">
                  <c:v>35.4</c:v>
                </c:pt>
                <c:pt idx="710" formatCode="0.00E+00">
                  <c:v>35.450000000000003</c:v>
                </c:pt>
                <c:pt idx="711" formatCode="0.00E+00">
                  <c:v>35.5</c:v>
                </c:pt>
                <c:pt idx="712" formatCode="0.00E+00">
                  <c:v>35.550000000000004</c:v>
                </c:pt>
                <c:pt idx="713" formatCode="0.00E+00">
                  <c:v>35.6</c:v>
                </c:pt>
                <c:pt idx="714" formatCode="0.00E+00">
                  <c:v>35.65</c:v>
                </c:pt>
                <c:pt idx="715" formatCode="0.00E+00">
                  <c:v>35.700000000000003</c:v>
                </c:pt>
                <c:pt idx="716" formatCode="0.00E+00">
                  <c:v>35.75</c:v>
                </c:pt>
                <c:pt idx="717" formatCode="0.00E+00">
                  <c:v>35.800000000000004</c:v>
                </c:pt>
                <c:pt idx="718" formatCode="0.00E+00">
                  <c:v>35.85</c:v>
                </c:pt>
                <c:pt idx="719" formatCode="0.00E+00">
                  <c:v>35.9</c:v>
                </c:pt>
                <c:pt idx="720" formatCode="0.00E+00">
                  <c:v>35.950000000000003</c:v>
                </c:pt>
                <c:pt idx="721" formatCode="0.00E+00">
                  <c:v>36</c:v>
                </c:pt>
                <c:pt idx="722" formatCode="0.00E+00">
                  <c:v>36.050000000000004</c:v>
                </c:pt>
                <c:pt idx="723" formatCode="0.00E+00">
                  <c:v>36.1</c:v>
                </c:pt>
                <c:pt idx="724" formatCode="0.00E+00">
                  <c:v>36.15</c:v>
                </c:pt>
                <c:pt idx="725" formatCode="0.00E+00">
                  <c:v>36.200000000000003</c:v>
                </c:pt>
                <c:pt idx="726" formatCode="0.00E+00">
                  <c:v>36.25</c:v>
                </c:pt>
                <c:pt idx="727" formatCode="0.00E+00">
                  <c:v>36.300000000000004</c:v>
                </c:pt>
                <c:pt idx="728" formatCode="0.00E+00">
                  <c:v>36.35</c:v>
                </c:pt>
                <c:pt idx="729" formatCode="0.00E+00">
                  <c:v>36.4</c:v>
                </c:pt>
                <c:pt idx="730" formatCode="0.00E+00">
                  <c:v>36.450000000000003</c:v>
                </c:pt>
                <c:pt idx="731" formatCode="0.00E+00">
                  <c:v>36.5</c:v>
                </c:pt>
                <c:pt idx="732" formatCode="0.00E+00">
                  <c:v>36.550000000000004</c:v>
                </c:pt>
                <c:pt idx="733" formatCode="0.00E+00">
                  <c:v>36.6</c:v>
                </c:pt>
                <c:pt idx="734" formatCode="0.00E+00">
                  <c:v>36.65</c:v>
                </c:pt>
                <c:pt idx="735" formatCode="0.00E+00">
                  <c:v>36.700000000000003</c:v>
                </c:pt>
                <c:pt idx="736" formatCode="0.00E+00">
                  <c:v>36.75</c:v>
                </c:pt>
                <c:pt idx="737" formatCode="0.00E+00">
                  <c:v>36.800000000000004</c:v>
                </c:pt>
                <c:pt idx="738" formatCode="0.00E+00">
                  <c:v>36.85</c:v>
                </c:pt>
                <c:pt idx="739" formatCode="0.00E+00">
                  <c:v>36.9</c:v>
                </c:pt>
                <c:pt idx="740" formatCode="0.00E+00">
                  <c:v>36.950000000000003</c:v>
                </c:pt>
                <c:pt idx="741" formatCode="0.00E+00">
                  <c:v>37</c:v>
                </c:pt>
                <c:pt idx="742" formatCode="0.00E+00">
                  <c:v>37.050000000000004</c:v>
                </c:pt>
                <c:pt idx="743" formatCode="0.00E+00">
                  <c:v>37.1</c:v>
                </c:pt>
                <c:pt idx="744" formatCode="0.00E+00">
                  <c:v>37.15</c:v>
                </c:pt>
                <c:pt idx="745" formatCode="0.00E+00">
                  <c:v>37.200000000000003</c:v>
                </c:pt>
                <c:pt idx="746" formatCode="0.00E+00">
                  <c:v>37.25</c:v>
                </c:pt>
                <c:pt idx="747" formatCode="0.00E+00">
                  <c:v>37.300000000000004</c:v>
                </c:pt>
                <c:pt idx="748" formatCode="0.00E+00">
                  <c:v>37.35</c:v>
                </c:pt>
                <c:pt idx="749" formatCode="0.00E+00">
                  <c:v>37.4</c:v>
                </c:pt>
                <c:pt idx="750" formatCode="0.00E+00">
                  <c:v>37.450000000000003</c:v>
                </c:pt>
                <c:pt idx="751" formatCode="0.00E+00">
                  <c:v>37.5</c:v>
                </c:pt>
                <c:pt idx="752" formatCode="0.00E+00">
                  <c:v>37.550000000000004</c:v>
                </c:pt>
                <c:pt idx="753" formatCode="0.00E+00">
                  <c:v>37.6</c:v>
                </c:pt>
                <c:pt idx="754" formatCode="0.00E+00">
                  <c:v>37.65</c:v>
                </c:pt>
                <c:pt idx="755" formatCode="0.00E+00">
                  <c:v>37.700000000000003</c:v>
                </c:pt>
                <c:pt idx="756" formatCode="0.00E+00">
                  <c:v>37.75</c:v>
                </c:pt>
                <c:pt idx="757" formatCode="0.00E+00">
                  <c:v>37.800000000000004</c:v>
                </c:pt>
                <c:pt idx="758" formatCode="0.00E+00">
                  <c:v>37.85</c:v>
                </c:pt>
                <c:pt idx="759" formatCode="0.00E+00">
                  <c:v>37.9</c:v>
                </c:pt>
                <c:pt idx="760" formatCode="0.00E+00">
                  <c:v>37.950000000000003</c:v>
                </c:pt>
                <c:pt idx="761" formatCode="0.00E+00">
                  <c:v>38</c:v>
                </c:pt>
                <c:pt idx="762" formatCode="0.00E+00">
                  <c:v>38.050000000000004</c:v>
                </c:pt>
                <c:pt idx="763" formatCode="0.00E+00">
                  <c:v>38.1</c:v>
                </c:pt>
                <c:pt idx="764" formatCode="0.00E+00">
                  <c:v>38.15</c:v>
                </c:pt>
                <c:pt idx="765" formatCode="0.00E+00">
                  <c:v>38.200000000000003</c:v>
                </c:pt>
                <c:pt idx="766" formatCode="0.00E+00">
                  <c:v>38.25</c:v>
                </c:pt>
                <c:pt idx="767" formatCode="0.00E+00">
                  <c:v>38.300000000000004</c:v>
                </c:pt>
                <c:pt idx="768" formatCode="0.00E+00">
                  <c:v>38.35</c:v>
                </c:pt>
                <c:pt idx="769" formatCode="0.00E+00">
                  <c:v>38.400000000000006</c:v>
                </c:pt>
                <c:pt idx="770" formatCode="0.00E+00">
                  <c:v>38.450000000000003</c:v>
                </c:pt>
                <c:pt idx="771" formatCode="0.00E+00">
                  <c:v>38.5</c:v>
                </c:pt>
                <c:pt idx="772" formatCode="0.00E+00">
                  <c:v>38.550000000000004</c:v>
                </c:pt>
                <c:pt idx="773" formatCode="0.00E+00">
                  <c:v>38.6</c:v>
                </c:pt>
                <c:pt idx="774" formatCode="0.00E+00">
                  <c:v>38.650000000000006</c:v>
                </c:pt>
                <c:pt idx="775" formatCode="0.00E+00">
                  <c:v>38.700000000000003</c:v>
                </c:pt>
                <c:pt idx="776" formatCode="0.00E+00">
                  <c:v>38.75</c:v>
                </c:pt>
                <c:pt idx="777" formatCode="0.00E+00">
                  <c:v>38.800000000000004</c:v>
                </c:pt>
                <c:pt idx="778" formatCode="0.00E+00">
                  <c:v>38.85</c:v>
                </c:pt>
                <c:pt idx="779" formatCode="0.00E+00">
                  <c:v>38.900000000000006</c:v>
                </c:pt>
                <c:pt idx="780" formatCode="0.00E+00">
                  <c:v>38.950000000000003</c:v>
                </c:pt>
                <c:pt idx="781" formatCode="0.00E+00">
                  <c:v>39</c:v>
                </c:pt>
                <c:pt idx="782" formatCode="0.00E+00">
                  <c:v>39.050000000000004</c:v>
                </c:pt>
                <c:pt idx="783" formatCode="0.00E+00">
                  <c:v>39.1</c:v>
                </c:pt>
                <c:pt idx="784" formatCode="0.00E+00">
                  <c:v>39.150000000000006</c:v>
                </c:pt>
                <c:pt idx="785" formatCode="0.00E+00">
                  <c:v>39.200000000000003</c:v>
                </c:pt>
                <c:pt idx="786" formatCode="0.00E+00">
                  <c:v>39.25</c:v>
                </c:pt>
                <c:pt idx="787" formatCode="0.00E+00">
                  <c:v>39.300000000000004</c:v>
                </c:pt>
                <c:pt idx="788" formatCode="0.00E+00">
                  <c:v>39.35</c:v>
                </c:pt>
                <c:pt idx="789" formatCode="0.00E+00">
                  <c:v>39.400000000000006</c:v>
                </c:pt>
                <c:pt idx="790" formatCode="0.00E+00">
                  <c:v>39.450000000000003</c:v>
                </c:pt>
                <c:pt idx="791" formatCode="0.00E+00">
                  <c:v>39.5</c:v>
                </c:pt>
                <c:pt idx="792" formatCode="0.00E+00">
                  <c:v>39.550000000000004</c:v>
                </c:pt>
                <c:pt idx="793" formatCode="0.00E+00">
                  <c:v>39.6</c:v>
                </c:pt>
                <c:pt idx="794" formatCode="0.00E+00">
                  <c:v>39.650000000000006</c:v>
                </c:pt>
                <c:pt idx="795" formatCode="0.00E+00">
                  <c:v>39.700000000000003</c:v>
                </c:pt>
                <c:pt idx="796" formatCode="0.00E+00">
                  <c:v>39.75</c:v>
                </c:pt>
                <c:pt idx="797" formatCode="0.00E+00">
                  <c:v>39.800000000000004</c:v>
                </c:pt>
                <c:pt idx="798" formatCode="0.00E+00">
                  <c:v>39.85</c:v>
                </c:pt>
                <c:pt idx="799" formatCode="0.00E+00">
                  <c:v>39.900000000000006</c:v>
                </c:pt>
                <c:pt idx="800" formatCode="0.00E+00">
                  <c:v>39.950000000000003</c:v>
                </c:pt>
                <c:pt idx="801" formatCode="0.00E+00">
                  <c:v>40</c:v>
                </c:pt>
                <c:pt idx="802" formatCode="0.00E+00">
                  <c:v>40.050000000000004</c:v>
                </c:pt>
                <c:pt idx="803" formatCode="0.00E+00">
                  <c:v>40.1</c:v>
                </c:pt>
                <c:pt idx="804" formatCode="0.00E+00">
                  <c:v>40.150000000000006</c:v>
                </c:pt>
                <c:pt idx="805" formatCode="0.00E+00">
                  <c:v>40.200000000000003</c:v>
                </c:pt>
                <c:pt idx="806" formatCode="0.00E+00">
                  <c:v>40.25</c:v>
                </c:pt>
                <c:pt idx="807" formatCode="0.00E+00">
                  <c:v>40.300000000000004</c:v>
                </c:pt>
                <c:pt idx="808" formatCode="0.00E+00">
                  <c:v>40.35</c:v>
                </c:pt>
                <c:pt idx="809" formatCode="0.00E+00">
                  <c:v>40.400000000000006</c:v>
                </c:pt>
                <c:pt idx="810" formatCode="0.00E+00">
                  <c:v>40.450000000000003</c:v>
                </c:pt>
                <c:pt idx="811" formatCode="0.00E+00">
                  <c:v>40.5</c:v>
                </c:pt>
                <c:pt idx="812" formatCode="0.00E+00">
                  <c:v>40.550000000000004</c:v>
                </c:pt>
                <c:pt idx="813" formatCode="0.00E+00">
                  <c:v>40.6</c:v>
                </c:pt>
                <c:pt idx="814" formatCode="0.00E+00">
                  <c:v>40.650000000000006</c:v>
                </c:pt>
                <c:pt idx="815" formatCode="0.00E+00">
                  <c:v>40.700000000000003</c:v>
                </c:pt>
                <c:pt idx="816" formatCode="0.00E+00">
                  <c:v>40.75</c:v>
                </c:pt>
                <c:pt idx="817" formatCode="0.00E+00">
                  <c:v>40.800000000000004</c:v>
                </c:pt>
                <c:pt idx="818" formatCode="0.00E+00">
                  <c:v>40.85</c:v>
                </c:pt>
                <c:pt idx="819" formatCode="0.00E+00">
                  <c:v>40.900000000000006</c:v>
                </c:pt>
                <c:pt idx="820" formatCode="0.00E+00">
                  <c:v>40.950000000000003</c:v>
                </c:pt>
                <c:pt idx="821" formatCode="0.00E+00">
                  <c:v>41</c:v>
                </c:pt>
                <c:pt idx="822" formatCode="0.00E+00">
                  <c:v>41.050000000000004</c:v>
                </c:pt>
                <c:pt idx="823" formatCode="0.00E+00">
                  <c:v>41.1</c:v>
                </c:pt>
                <c:pt idx="824" formatCode="0.00E+00">
                  <c:v>41.150000000000006</c:v>
                </c:pt>
                <c:pt idx="825" formatCode="0.00E+00">
                  <c:v>41.2</c:v>
                </c:pt>
                <c:pt idx="826" formatCode="0.00E+00">
                  <c:v>41.25</c:v>
                </c:pt>
                <c:pt idx="827" formatCode="0.00E+00">
                  <c:v>41.300000000000004</c:v>
                </c:pt>
                <c:pt idx="828" formatCode="0.00E+00">
                  <c:v>41.35</c:v>
                </c:pt>
                <c:pt idx="829" formatCode="0.00E+00">
                  <c:v>41.400000000000006</c:v>
                </c:pt>
                <c:pt idx="830" formatCode="0.00E+00">
                  <c:v>41.45</c:v>
                </c:pt>
                <c:pt idx="831" formatCode="0.00E+00">
                  <c:v>41.5</c:v>
                </c:pt>
                <c:pt idx="832" formatCode="0.00E+00">
                  <c:v>41.550000000000004</c:v>
                </c:pt>
                <c:pt idx="833" formatCode="0.00E+00">
                  <c:v>41.6</c:v>
                </c:pt>
                <c:pt idx="834" formatCode="0.00E+00">
                  <c:v>41.650000000000006</c:v>
                </c:pt>
                <c:pt idx="835" formatCode="0.00E+00">
                  <c:v>41.7</c:v>
                </c:pt>
                <c:pt idx="836" formatCode="0.00E+00">
                  <c:v>41.75</c:v>
                </c:pt>
                <c:pt idx="837" formatCode="0.00E+00">
                  <c:v>41.800000000000004</c:v>
                </c:pt>
                <c:pt idx="838" formatCode="0.00E+00">
                  <c:v>41.85</c:v>
                </c:pt>
                <c:pt idx="839" formatCode="0.00E+00">
                  <c:v>41.900000000000006</c:v>
                </c:pt>
                <c:pt idx="840" formatCode="0.00E+00">
                  <c:v>41.95</c:v>
                </c:pt>
                <c:pt idx="841" formatCode="0.00E+00">
                  <c:v>42</c:v>
                </c:pt>
                <c:pt idx="842" formatCode="0.00E+00">
                  <c:v>42.050000000000004</c:v>
                </c:pt>
                <c:pt idx="843" formatCode="0.00E+00">
                  <c:v>42.1</c:v>
                </c:pt>
                <c:pt idx="844" formatCode="0.00E+00">
                  <c:v>42.150000000000006</c:v>
                </c:pt>
                <c:pt idx="845" formatCode="0.00E+00">
                  <c:v>42.2</c:v>
                </c:pt>
                <c:pt idx="846" formatCode="0.00E+00">
                  <c:v>42.25</c:v>
                </c:pt>
                <c:pt idx="847" formatCode="0.00E+00">
                  <c:v>42.300000000000004</c:v>
                </c:pt>
                <c:pt idx="848" formatCode="0.00E+00">
                  <c:v>42.35</c:v>
                </c:pt>
                <c:pt idx="849" formatCode="0.00E+00">
                  <c:v>42.400000000000006</c:v>
                </c:pt>
                <c:pt idx="850" formatCode="0.00E+00">
                  <c:v>42.45</c:v>
                </c:pt>
                <c:pt idx="851" formatCode="0.00E+00">
                  <c:v>42.5</c:v>
                </c:pt>
                <c:pt idx="852" formatCode="0.00E+00">
                  <c:v>42.550000000000004</c:v>
                </c:pt>
                <c:pt idx="853" formatCode="0.00E+00">
                  <c:v>42.6</c:v>
                </c:pt>
                <c:pt idx="854" formatCode="0.00E+00">
                  <c:v>42.650000000000006</c:v>
                </c:pt>
                <c:pt idx="855" formatCode="0.00E+00">
                  <c:v>42.7</c:v>
                </c:pt>
                <c:pt idx="856" formatCode="0.00E+00">
                  <c:v>42.75</c:v>
                </c:pt>
                <c:pt idx="857" formatCode="0.00E+00">
                  <c:v>42.800000000000004</c:v>
                </c:pt>
                <c:pt idx="858" formatCode="0.00E+00">
                  <c:v>42.85</c:v>
                </c:pt>
                <c:pt idx="859" formatCode="0.00E+00">
                  <c:v>42.900000000000006</c:v>
                </c:pt>
                <c:pt idx="860" formatCode="0.00E+00">
                  <c:v>42.95</c:v>
                </c:pt>
                <c:pt idx="861" formatCode="0.00E+00">
                  <c:v>43</c:v>
                </c:pt>
                <c:pt idx="862" formatCode="0.00E+00">
                  <c:v>43.050000000000004</c:v>
                </c:pt>
                <c:pt idx="863" formatCode="0.00E+00">
                  <c:v>43.1</c:v>
                </c:pt>
                <c:pt idx="864" formatCode="0.00E+00">
                  <c:v>43.150000000000006</c:v>
                </c:pt>
                <c:pt idx="865" formatCode="0.00E+00">
                  <c:v>43.2</c:v>
                </c:pt>
                <c:pt idx="866" formatCode="0.00E+00">
                  <c:v>43.25</c:v>
                </c:pt>
                <c:pt idx="867" formatCode="0.00E+00">
                  <c:v>43.300000000000004</c:v>
                </c:pt>
                <c:pt idx="868" formatCode="0.00E+00">
                  <c:v>43.35</c:v>
                </c:pt>
                <c:pt idx="869" formatCode="0.00E+00">
                  <c:v>43.400000000000006</c:v>
                </c:pt>
                <c:pt idx="870" formatCode="0.00E+00">
                  <c:v>43.45</c:v>
                </c:pt>
                <c:pt idx="871" formatCode="0.00E+00">
                  <c:v>43.5</c:v>
                </c:pt>
                <c:pt idx="872" formatCode="0.00E+00">
                  <c:v>43.550000000000004</c:v>
                </c:pt>
                <c:pt idx="873" formatCode="0.00E+00">
                  <c:v>43.6</c:v>
                </c:pt>
                <c:pt idx="874" formatCode="0.00E+00">
                  <c:v>43.650000000000006</c:v>
                </c:pt>
                <c:pt idx="875" formatCode="0.00E+00">
                  <c:v>43.7</c:v>
                </c:pt>
                <c:pt idx="876" formatCode="0.00E+00">
                  <c:v>43.75</c:v>
                </c:pt>
                <c:pt idx="877" formatCode="0.00E+00">
                  <c:v>43.800000000000004</c:v>
                </c:pt>
                <c:pt idx="878" formatCode="0.00E+00">
                  <c:v>43.85</c:v>
                </c:pt>
                <c:pt idx="879" formatCode="0.00E+00">
                  <c:v>43.900000000000006</c:v>
                </c:pt>
                <c:pt idx="880" formatCode="0.00E+00">
                  <c:v>43.95</c:v>
                </c:pt>
                <c:pt idx="881" formatCode="0.00E+00">
                  <c:v>44</c:v>
                </c:pt>
                <c:pt idx="882" formatCode="0.00E+00">
                  <c:v>44.050000000000004</c:v>
                </c:pt>
                <c:pt idx="883" formatCode="0.00E+00">
                  <c:v>44.1</c:v>
                </c:pt>
                <c:pt idx="884" formatCode="0.00E+00">
                  <c:v>44.150000000000006</c:v>
                </c:pt>
                <c:pt idx="885" formatCode="0.00E+00">
                  <c:v>44.2</c:v>
                </c:pt>
                <c:pt idx="886" formatCode="0.00E+00">
                  <c:v>44.25</c:v>
                </c:pt>
                <c:pt idx="887" formatCode="0.00E+00">
                  <c:v>44.300000000000004</c:v>
                </c:pt>
                <c:pt idx="888" formatCode="0.00E+00">
                  <c:v>44.35</c:v>
                </c:pt>
                <c:pt idx="889" formatCode="0.00E+00">
                  <c:v>44.400000000000006</c:v>
                </c:pt>
                <c:pt idx="890" formatCode="0.00E+00">
                  <c:v>44.45</c:v>
                </c:pt>
                <c:pt idx="891" formatCode="0.00E+00">
                  <c:v>44.5</c:v>
                </c:pt>
                <c:pt idx="892" formatCode="0.00E+00">
                  <c:v>44.550000000000004</c:v>
                </c:pt>
                <c:pt idx="893" formatCode="0.00E+00">
                  <c:v>44.6</c:v>
                </c:pt>
                <c:pt idx="894" formatCode="0.00E+00">
                  <c:v>44.650000000000006</c:v>
                </c:pt>
                <c:pt idx="895" formatCode="0.00E+00">
                  <c:v>44.7</c:v>
                </c:pt>
                <c:pt idx="896" formatCode="0.00E+00">
                  <c:v>44.75</c:v>
                </c:pt>
                <c:pt idx="897" formatCode="0.00E+00">
                  <c:v>44.800000000000004</c:v>
                </c:pt>
                <c:pt idx="898" formatCode="0.00E+00">
                  <c:v>44.85</c:v>
                </c:pt>
                <c:pt idx="899" formatCode="0.00E+00">
                  <c:v>44.900000000000006</c:v>
                </c:pt>
                <c:pt idx="900" formatCode="0.00E+00">
                  <c:v>44.95</c:v>
                </c:pt>
                <c:pt idx="901" formatCode="0.00E+00">
                  <c:v>45</c:v>
                </c:pt>
                <c:pt idx="902" formatCode="0.00E+00">
                  <c:v>45.050000000000004</c:v>
                </c:pt>
                <c:pt idx="903" formatCode="0.00E+00">
                  <c:v>45.1</c:v>
                </c:pt>
                <c:pt idx="904" formatCode="0.00E+00">
                  <c:v>45.150000000000006</c:v>
                </c:pt>
                <c:pt idx="905" formatCode="0.00E+00">
                  <c:v>45.2</c:v>
                </c:pt>
                <c:pt idx="906" formatCode="0.00E+00">
                  <c:v>45.25</c:v>
                </c:pt>
                <c:pt idx="907" formatCode="0.00E+00">
                  <c:v>45.300000000000004</c:v>
                </c:pt>
                <c:pt idx="908" formatCode="0.00E+00">
                  <c:v>45.35</c:v>
                </c:pt>
                <c:pt idx="909" formatCode="0.00E+00">
                  <c:v>45.400000000000006</c:v>
                </c:pt>
                <c:pt idx="910" formatCode="0.00E+00">
                  <c:v>45.45</c:v>
                </c:pt>
                <c:pt idx="911" formatCode="0.00E+00">
                  <c:v>45.5</c:v>
                </c:pt>
                <c:pt idx="912" formatCode="0.00E+00">
                  <c:v>45.550000000000004</c:v>
                </c:pt>
                <c:pt idx="913" formatCode="0.00E+00">
                  <c:v>45.6</c:v>
                </c:pt>
                <c:pt idx="914" formatCode="0.00E+00">
                  <c:v>45.650000000000006</c:v>
                </c:pt>
                <c:pt idx="915" formatCode="0.00E+00">
                  <c:v>45.7</c:v>
                </c:pt>
                <c:pt idx="916" formatCode="0.00E+00">
                  <c:v>45.75</c:v>
                </c:pt>
                <c:pt idx="917" formatCode="0.00E+00">
                  <c:v>45.800000000000004</c:v>
                </c:pt>
                <c:pt idx="918" formatCode="0.00E+00">
                  <c:v>45.85</c:v>
                </c:pt>
                <c:pt idx="919" formatCode="0.00E+00">
                  <c:v>45.900000000000006</c:v>
                </c:pt>
                <c:pt idx="920" formatCode="0.00E+00">
                  <c:v>45.95</c:v>
                </c:pt>
                <c:pt idx="921" formatCode="0.00E+00">
                  <c:v>46</c:v>
                </c:pt>
                <c:pt idx="922" formatCode="0.00E+00">
                  <c:v>46.050000000000004</c:v>
                </c:pt>
                <c:pt idx="923" formatCode="0.00E+00">
                  <c:v>46.1</c:v>
                </c:pt>
                <c:pt idx="924" formatCode="0.00E+00">
                  <c:v>46.150000000000006</c:v>
                </c:pt>
                <c:pt idx="925" formatCode="0.00E+00">
                  <c:v>46.2</c:v>
                </c:pt>
                <c:pt idx="926" formatCode="0.00E+00">
                  <c:v>46.25</c:v>
                </c:pt>
                <c:pt idx="927" formatCode="0.00E+00">
                  <c:v>46.300000000000004</c:v>
                </c:pt>
                <c:pt idx="928" formatCode="0.00E+00">
                  <c:v>46.35</c:v>
                </c:pt>
                <c:pt idx="929" formatCode="0.00E+00">
                  <c:v>46.400000000000006</c:v>
                </c:pt>
                <c:pt idx="930" formatCode="0.00E+00">
                  <c:v>46.45</c:v>
                </c:pt>
                <c:pt idx="931" formatCode="0.00E+00">
                  <c:v>46.5</c:v>
                </c:pt>
                <c:pt idx="932" formatCode="0.00E+00">
                  <c:v>46.550000000000004</c:v>
                </c:pt>
                <c:pt idx="933" formatCode="0.00E+00">
                  <c:v>46.6</c:v>
                </c:pt>
                <c:pt idx="934" formatCode="0.00E+00">
                  <c:v>46.650000000000006</c:v>
                </c:pt>
                <c:pt idx="935" formatCode="0.00E+00">
                  <c:v>46.7</c:v>
                </c:pt>
                <c:pt idx="936" formatCode="0.00E+00">
                  <c:v>46.75</c:v>
                </c:pt>
                <c:pt idx="937" formatCode="0.00E+00">
                  <c:v>46.800000000000004</c:v>
                </c:pt>
                <c:pt idx="938" formatCode="0.00E+00">
                  <c:v>46.85</c:v>
                </c:pt>
                <c:pt idx="939" formatCode="0.00E+00">
                  <c:v>46.900000000000006</c:v>
                </c:pt>
                <c:pt idx="940" formatCode="0.00E+00">
                  <c:v>46.95</c:v>
                </c:pt>
                <c:pt idx="941" formatCode="0.00E+00">
                  <c:v>47</c:v>
                </c:pt>
                <c:pt idx="942" formatCode="0.00E+00">
                  <c:v>47.050000000000004</c:v>
                </c:pt>
                <c:pt idx="943" formatCode="0.00E+00">
                  <c:v>47.1</c:v>
                </c:pt>
                <c:pt idx="944" formatCode="0.00E+00">
                  <c:v>47.150000000000006</c:v>
                </c:pt>
                <c:pt idx="945" formatCode="0.00E+00">
                  <c:v>47.2</c:v>
                </c:pt>
                <c:pt idx="946" formatCode="0.00E+00">
                  <c:v>47.25</c:v>
                </c:pt>
                <c:pt idx="947" formatCode="0.00E+00">
                  <c:v>47.300000000000004</c:v>
                </c:pt>
                <c:pt idx="948" formatCode="0.00E+00">
                  <c:v>47.35</c:v>
                </c:pt>
                <c:pt idx="949" formatCode="0.00E+00">
                  <c:v>47.400000000000006</c:v>
                </c:pt>
                <c:pt idx="950" formatCode="0.00E+00">
                  <c:v>47.45</c:v>
                </c:pt>
                <c:pt idx="951" formatCode="0.00E+00">
                  <c:v>47.5</c:v>
                </c:pt>
                <c:pt idx="952" formatCode="0.00E+00">
                  <c:v>47.550000000000004</c:v>
                </c:pt>
                <c:pt idx="953" formatCode="0.00E+00">
                  <c:v>47.6</c:v>
                </c:pt>
                <c:pt idx="954" formatCode="0.00E+00">
                  <c:v>47.650000000000006</c:v>
                </c:pt>
                <c:pt idx="955" formatCode="0.00E+00">
                  <c:v>47.7</c:v>
                </c:pt>
                <c:pt idx="956" formatCode="0.00E+00">
                  <c:v>47.75</c:v>
                </c:pt>
                <c:pt idx="957" formatCode="0.00E+00">
                  <c:v>47.800000000000004</c:v>
                </c:pt>
                <c:pt idx="958" formatCode="0.00E+00">
                  <c:v>47.85</c:v>
                </c:pt>
                <c:pt idx="959" formatCode="0.00E+00">
                  <c:v>47.900000000000006</c:v>
                </c:pt>
                <c:pt idx="960" formatCode="0.00E+00">
                  <c:v>47.95</c:v>
                </c:pt>
                <c:pt idx="961" formatCode="0.00E+00">
                  <c:v>48</c:v>
                </c:pt>
                <c:pt idx="962" formatCode="0.00E+00">
                  <c:v>48.050000000000004</c:v>
                </c:pt>
                <c:pt idx="963" formatCode="0.00E+00">
                  <c:v>48.1</c:v>
                </c:pt>
                <c:pt idx="964" formatCode="0.00E+00">
                  <c:v>48.150000000000006</c:v>
                </c:pt>
                <c:pt idx="965" formatCode="0.00E+00">
                  <c:v>48.2</c:v>
                </c:pt>
                <c:pt idx="966" formatCode="0.00E+00">
                  <c:v>48.25</c:v>
                </c:pt>
                <c:pt idx="967" formatCode="0.00E+00">
                  <c:v>48.300000000000004</c:v>
                </c:pt>
                <c:pt idx="968" formatCode="0.00E+00">
                  <c:v>48.35</c:v>
                </c:pt>
                <c:pt idx="969" formatCode="0.00E+00">
                  <c:v>48.400000000000006</c:v>
                </c:pt>
                <c:pt idx="970" formatCode="0.00E+00">
                  <c:v>48.45</c:v>
                </c:pt>
                <c:pt idx="971" formatCode="0.00E+00">
                  <c:v>48.5</c:v>
                </c:pt>
                <c:pt idx="972" formatCode="0.00E+00">
                  <c:v>48.550000000000004</c:v>
                </c:pt>
                <c:pt idx="973" formatCode="0.00E+00">
                  <c:v>48.6</c:v>
                </c:pt>
                <c:pt idx="974" formatCode="0.00E+00">
                  <c:v>48.650000000000006</c:v>
                </c:pt>
                <c:pt idx="975" formatCode="0.00E+00">
                  <c:v>48.7</c:v>
                </c:pt>
                <c:pt idx="976" formatCode="0.00E+00">
                  <c:v>48.75</c:v>
                </c:pt>
                <c:pt idx="977" formatCode="0.00E+00">
                  <c:v>48.800000000000004</c:v>
                </c:pt>
                <c:pt idx="978" formatCode="0.00E+00">
                  <c:v>48.85</c:v>
                </c:pt>
                <c:pt idx="979" formatCode="0.00E+00">
                  <c:v>48.900000000000006</c:v>
                </c:pt>
                <c:pt idx="980" formatCode="0.00E+00">
                  <c:v>48.95</c:v>
                </c:pt>
                <c:pt idx="981" formatCode="0.00E+00">
                  <c:v>49</c:v>
                </c:pt>
                <c:pt idx="982" formatCode="0.00E+00">
                  <c:v>49.050000000000004</c:v>
                </c:pt>
                <c:pt idx="983" formatCode="0.00E+00">
                  <c:v>49.1</c:v>
                </c:pt>
                <c:pt idx="984" formatCode="0.00E+00">
                  <c:v>49.150000000000006</c:v>
                </c:pt>
                <c:pt idx="985" formatCode="0.00E+00">
                  <c:v>49.2</c:v>
                </c:pt>
                <c:pt idx="986" formatCode="0.00E+00">
                  <c:v>49.25</c:v>
                </c:pt>
                <c:pt idx="987" formatCode="0.00E+00">
                  <c:v>49.300000000000004</c:v>
                </c:pt>
                <c:pt idx="988" formatCode="0.00E+00">
                  <c:v>49.35</c:v>
                </c:pt>
                <c:pt idx="989" formatCode="0.00E+00">
                  <c:v>49.400000000000006</c:v>
                </c:pt>
                <c:pt idx="990" formatCode="0.00E+00">
                  <c:v>49.45</c:v>
                </c:pt>
                <c:pt idx="991" formatCode="0.00E+00">
                  <c:v>49.5</c:v>
                </c:pt>
                <c:pt idx="992" formatCode="0.00E+00">
                  <c:v>49.550000000000004</c:v>
                </c:pt>
                <c:pt idx="993" formatCode="0.00E+00">
                  <c:v>49.6</c:v>
                </c:pt>
                <c:pt idx="994" formatCode="0.00E+00">
                  <c:v>49.650000000000006</c:v>
                </c:pt>
                <c:pt idx="995" formatCode="0.00E+00">
                  <c:v>49.7</c:v>
                </c:pt>
                <c:pt idx="996" formatCode="0.00E+00">
                  <c:v>49.75</c:v>
                </c:pt>
                <c:pt idx="997" formatCode="0.00E+00">
                  <c:v>49.800000000000004</c:v>
                </c:pt>
                <c:pt idx="998" formatCode="0.00E+00">
                  <c:v>49.85</c:v>
                </c:pt>
                <c:pt idx="999" formatCode="0.00E+00">
                  <c:v>49.900000000000006</c:v>
                </c:pt>
                <c:pt idx="1000" formatCode="0.00E+00">
                  <c:v>49.95</c:v>
                </c:pt>
              </c:numCache>
            </c:numRef>
          </c:xVal>
          <c:yVal>
            <c:numRef>
              <c:f>('Acide fort monoprotique'!$L$10,'Acide fort monoprotique'!$D$3:$D$1002)</c:f>
              <c:numCache>
                <c:formatCode>General</c:formatCode>
                <c:ptCount val="1001"/>
                <c:pt idx="0" formatCode="0.00">
                  <c:v>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10.057495893831939</c:v>
                </c:pt>
                <c:pt idx="378">
                  <c:v>10.358030402297951</c:v>
                </c:pt>
                <c:pt idx="379">
                  <c:v>10.533626738813574</c:v>
                </c:pt>
                <c:pt idx="380">
                  <c:v>10.658071116254192</c:v>
                </c:pt>
                <c:pt idx="381">
                  <c:v>10.754487332185855</c:v>
                </c:pt>
                <c:pt idx="382">
                  <c:v>10.8331753419716</c:v>
                </c:pt>
                <c:pt idx="383">
                  <c:v>10.89962945488244</c:v>
                </c:pt>
                <c:pt idx="384">
                  <c:v>10.957129283414378</c:v>
                </c:pt>
                <c:pt idx="385">
                  <c:v>11.007790244426255</c:v>
                </c:pt>
                <c:pt idx="386">
                  <c:v>11.053056729302176</c:v>
                </c:pt>
                <c:pt idx="387">
                  <c:v>11.093958963271175</c:v>
                </c:pt>
                <c:pt idx="388">
                  <c:v>11.131257626215902</c:v>
                </c:pt>
                <c:pt idx="389">
                  <c:v>11.165530386528239</c:v>
                </c:pt>
                <c:pt idx="390">
                  <c:v>11.197226274708026</c:v>
                </c:pt>
                <c:pt idx="391">
                  <c:v>11.22670125241077</c:v>
                </c:pt>
                <c:pt idx="392">
                  <c:v>11.254242278619051</c:v>
                </c:pt>
                <c:pt idx="393">
                  <c:v>11.280084067002154</c:v>
                </c:pt>
                <c:pt idx="394">
                  <c:v>11.30442104621476</c:v>
                </c:pt>
                <c:pt idx="395">
                  <c:v>11.327416082156914</c:v>
                </c:pt>
                <c:pt idx="396">
                  <c:v>11.34920696034807</c:v>
                </c:pt>
                <c:pt idx="397">
                  <c:v>11.369911285071794</c:v>
                </c:pt>
                <c:pt idx="398">
                  <c:v>11.389630237778116</c:v>
                </c:pt>
                <c:pt idx="399">
                  <c:v>11.408451499350289</c:v>
                </c:pt>
                <c:pt idx="400">
                  <c:v>11.426451549978378</c:v>
                </c:pt>
                <c:pt idx="401">
                  <c:v>11.443697499232712</c:v>
                </c:pt>
                <c:pt idx="402">
                  <c:v>11.460248556991756</c:v>
                </c:pt>
                <c:pt idx="403">
                  <c:v>11.476157226617046</c:v>
                </c:pt>
                <c:pt idx="404">
                  <c:v>11.491470281028715</c:v>
                </c:pt>
                <c:pt idx="405">
                  <c:v>11.506229567423595</c:v>
                </c:pt>
                <c:pt idx="406">
                  <c:v>11.520472675514458</c:v>
                </c:pt>
                <c:pt idx="407">
                  <c:v>11.53423349615746</c:v>
                </c:pt>
                <c:pt idx="408">
                  <c:v>11.547542691259812</c:v>
                </c:pt>
                <c:pt idx="409">
                  <c:v>11.560428091356805</c:v>
                </c:pt>
                <c:pt idx="410">
                  <c:v>11.572915033820289</c:v>
                </c:pt>
                <c:pt idx="411">
                  <c:v>11.585026652029182</c:v>
                </c:pt>
                <c:pt idx="412">
                  <c:v>11.59678412379429</c:v>
                </c:pt>
                <c:pt idx="413">
                  <c:v>11.608206885738579</c:v>
                </c:pt>
                <c:pt idx="414">
                  <c:v>11.619312819082513</c:v>
                </c:pt>
                <c:pt idx="415">
                  <c:v>11.630118411292669</c:v>
                </c:pt>
                <c:pt idx="416">
                  <c:v>11.640638897261514</c:v>
                </c:pt>
                <c:pt idx="417">
                  <c:v>11.650888383051885</c:v>
                </c:pt>
                <c:pt idx="418">
                  <c:v>11.66087995472788</c:v>
                </c:pt>
                <c:pt idx="419">
                  <c:v>11.670625774378344</c:v>
                </c:pt>
                <c:pt idx="420">
                  <c:v>11.680137165100076</c:v>
                </c:pt>
                <c:pt idx="421">
                  <c:v>11.689424686429788</c:v>
                </c:pt>
                <c:pt idx="422">
                  <c:v>11.698498201484725</c:v>
                </c:pt>
                <c:pt idx="423">
                  <c:v>11.707366936882089</c:v>
                </c:pt>
                <c:pt idx="424">
                  <c:v>11.716039536349676</c:v>
                </c:pt>
                <c:pt idx="425">
                  <c:v>11.724524108808408</c:v>
                </c:pt>
                <c:pt idx="426">
                  <c:v>11.732828271596986</c:v>
                </c:pt>
                <c:pt idx="427">
                  <c:v>11.740959189416003</c:v>
                </c:pt>
                <c:pt idx="428">
                  <c:v>11.748923609490303</c:v>
                </c:pt>
                <c:pt idx="429">
                  <c:v>11.756727893381926</c:v>
                </c:pt>
                <c:pt idx="430">
                  <c:v>11.764378045829329</c:v>
                </c:pt>
                <c:pt idx="431">
                  <c:v>11.771879740940308</c:v>
                </c:pt>
                <c:pt idx="432">
                  <c:v>11.779238346024858</c:v>
                </c:pt>
                <c:pt idx="433">
                  <c:v>11.786458943318511</c:v>
                </c:pt>
                <c:pt idx="434">
                  <c:v>11.793546349816438</c:v>
                </c:pt>
                <c:pt idx="435">
                  <c:v>11.800505135412052</c:v>
                </c:pt>
                <c:pt idx="436">
                  <c:v>11.807339639511127</c:v>
                </c:pt>
                <c:pt idx="437">
                  <c:v>11.814053986272661</c:v>
                </c:pt>
                <c:pt idx="438">
                  <c:v>11.820652098610475</c:v>
                </c:pt>
                <c:pt idx="439">
                  <c:v>11.827137711074517</c:v>
                </c:pt>
                <c:pt idx="440">
                  <c:v>11.833514381717777</c:v>
                </c:pt>
                <c:pt idx="441">
                  <c:v>11.839785503043156</c:v>
                </c:pt>
                <c:pt idx="442">
                  <c:v>11.845954312114612</c:v>
                </c:pt>
                <c:pt idx="443">
                  <c:v>11.85202389990795</c:v>
                </c:pt>
                <c:pt idx="444">
                  <c:v>11.857997219968908</c:v>
                </c:pt>
                <c:pt idx="445">
                  <c:v>11.863877096439186</c:v>
                </c:pt>
                <c:pt idx="446">
                  <c:v>11.869666231504993</c:v>
                </c:pt>
                <c:pt idx="447">
                  <c:v>11.875367212317283</c:v>
                </c:pt>
                <c:pt idx="448">
                  <c:v>11.880982517427995</c:v>
                </c:pt>
                <c:pt idx="449">
                  <c:v>11.88651452278239</c:v>
                </c:pt>
                <c:pt idx="450">
                  <c:v>11.891965507303684</c:v>
                </c:pt>
                <c:pt idx="451">
                  <c:v>11.897337658102852</c:v>
                </c:pt>
                <c:pt idx="452">
                  <c:v>11.902633075343378</c:v>
                </c:pt>
                <c:pt idx="453">
                  <c:v>11.907853776788007</c:v>
                </c:pt>
                <c:pt idx="454">
                  <c:v>11.913001702052155</c:v>
                </c:pt>
                <c:pt idx="455">
                  <c:v>11.918078716586347</c:v>
                </c:pt>
                <c:pt idx="456">
                  <c:v>11.923086615408197</c:v>
                </c:pt>
                <c:pt idx="457">
                  <c:v>11.928027126602551</c:v>
                </c:pt>
                <c:pt idx="458">
                  <c:v>11.932901914606873</c:v>
                </c:pt>
                <c:pt idx="459">
                  <c:v>11.937712583297529</c:v>
                </c:pt>
                <c:pt idx="460">
                  <c:v>11.942460678891219</c:v>
                </c:pt>
                <c:pt idx="461">
                  <c:v>11.947147692674726</c:v>
                </c:pt>
                <c:pt idx="462">
                  <c:v>11.951775063575022</c:v>
                </c:pt>
                <c:pt idx="463">
                  <c:v>11.956344180580805</c:v>
                </c:pt>
                <c:pt idx="464">
                  <c:v>11.960856385025634</c:v>
                </c:pt>
                <c:pt idx="465">
                  <c:v>11.965312972742083</c:v>
                </c:pt>
                <c:pt idx="466">
                  <c:v>11.969715196095532</c:v>
                </c:pt>
                <c:pt idx="467">
                  <c:v>11.9740642659056</c:v>
                </c:pt>
                <c:pt idx="468">
                  <c:v>11.978361353262553</c:v>
                </c:pt>
                <c:pt idx="469">
                  <c:v>11.982607591245543</c:v>
                </c:pt>
                <c:pt idx="470">
                  <c:v>11.986804076548934</c:v>
                </c:pt>
                <c:pt idx="471">
                  <c:v>11.990951871022602</c:v>
                </c:pt>
                <c:pt idx="472">
                  <c:v>11.995052003131564</c:v>
                </c:pt>
                <c:pt idx="473">
                  <c:v>11.99910546933997</c:v>
                </c:pt>
                <c:pt idx="474">
                  <c:v>12.003113235424143</c:v>
                </c:pt>
                <c:pt idx="475">
                  <c:v>12.007076237718936</c:v>
                </c:pt>
                <c:pt idx="476">
                  <c:v>12.010995384301463</c:v>
                </c:pt>
                <c:pt idx="477">
                  <c:v>12.014871556115951</c:v>
                </c:pt>
                <c:pt idx="478">
                  <c:v>12.018705608043145</c:v>
                </c:pt>
                <c:pt idx="479">
                  <c:v>12.022498369917571</c:v>
                </c:pt>
                <c:pt idx="480">
                  <c:v>12.026250647495644</c:v>
                </c:pt>
                <c:pt idx="481">
                  <c:v>12.029963223377443</c:v>
                </c:pt>
                <c:pt idx="482">
                  <c:v>12.033636857884822</c:v>
                </c:pt>
                <c:pt idx="483">
                  <c:v>12.03727228989826</c:v>
                </c:pt>
                <c:pt idx="484">
                  <c:v>12.040870237654815</c:v>
                </c:pt>
                <c:pt idx="485">
                  <c:v>12.044431399509282</c:v>
                </c:pt>
                <c:pt idx="486">
                  <c:v>12.047956454660614</c:v>
                </c:pt>
                <c:pt idx="487">
                  <c:v>12.051446063845447</c:v>
                </c:pt>
                <c:pt idx="488">
                  <c:v>12.054900870000544</c:v>
                </c:pt>
                <c:pt idx="489">
                  <c:v>12.058321498895792</c:v>
                </c:pt>
                <c:pt idx="490">
                  <c:v>12.061708559739294</c:v>
                </c:pt>
                <c:pt idx="491">
                  <c:v>12.065062645756061</c:v>
                </c:pt>
                <c:pt idx="492">
                  <c:v>12.068384334741644</c:v>
                </c:pt>
                <c:pt idx="493">
                  <c:v>12.071674189591983</c:v>
                </c:pt>
                <c:pt idx="494">
                  <c:v>12.074932758810744</c:v>
                </c:pt>
                <c:pt idx="495">
                  <c:v>12.078160576995218</c:v>
                </c:pt>
                <c:pt idx="496">
                  <c:v>12.0813581653019</c:v>
                </c:pt>
                <c:pt idx="497">
                  <c:v>12.084526031892752</c:v>
                </c:pt>
                <c:pt idx="498">
                  <c:v>12.087664672363093</c:v>
                </c:pt>
                <c:pt idx="499">
                  <c:v>12.090774570152027</c:v>
                </c:pt>
                <c:pt idx="500">
                  <c:v>12.093856196936253</c:v>
                </c:pt>
                <c:pt idx="501">
                  <c:v>12.096910013008056</c:v>
                </c:pt>
                <c:pt idx="502">
                  <c:v>12.099936467638244</c:v>
                </c:pt>
                <c:pt idx="503">
                  <c:v>12.10293599942473</c:v>
                </c:pt>
                <c:pt idx="504">
                  <c:v>12.10590903662745</c:v>
                </c:pt>
                <c:pt idx="505">
                  <c:v>12.108855997490249</c:v>
                </c:pt>
                <c:pt idx="506">
                  <c:v>12.111777290550329</c:v>
                </c:pt>
                <c:pt idx="507">
                  <c:v>12.114673314935857</c:v>
                </c:pt>
                <c:pt idx="508">
                  <c:v>12.117544460652232</c:v>
                </c:pt>
                <c:pt idx="509">
                  <c:v>12.12039110885758</c:v>
                </c:pt>
                <c:pt idx="510">
                  <c:v>12.123213632127896</c:v>
                </c:pt>
                <c:pt idx="511">
                  <c:v>12.126012394712363</c:v>
                </c:pt>
                <c:pt idx="512">
                  <c:v>12.128787752779216</c:v>
                </c:pt>
                <c:pt idx="513">
                  <c:v>12.131540054652627</c:v>
                </c:pt>
                <c:pt idx="514">
                  <c:v>12.134269641040957</c:v>
                </c:pt>
                <c:pt idx="515">
                  <c:v>12.136976845256779</c:v>
                </c:pt>
                <c:pt idx="516">
                  <c:v>12.139661993429007</c:v>
                </c:pt>
                <c:pt idx="517">
                  <c:v>12.14232540470748</c:v>
                </c:pt>
                <c:pt idx="518">
                  <c:v>12.144967391460312</c:v>
                </c:pt>
                <c:pt idx="519">
                  <c:v>12.147588259464323</c:v>
                </c:pt>
                <c:pt idx="520">
                  <c:v>12.150188308088824</c:v>
                </c:pt>
                <c:pt idx="521">
                  <c:v>12.152767830473056</c:v>
                </c:pt>
                <c:pt idx="522">
                  <c:v>12.155327113697528</c:v>
                </c:pt>
                <c:pt idx="523">
                  <c:v>12.157866438949483</c:v>
                </c:pt>
                <c:pt idx="524">
                  <c:v>12.160386081682798</c:v>
                </c:pt>
                <c:pt idx="525">
                  <c:v>12.162886311772462</c:v>
                </c:pt>
                <c:pt idx="526">
                  <c:v>12.165367393663908</c:v>
                </c:pt>
                <c:pt idx="527">
                  <c:v>12.167829586517373</c:v>
                </c:pt>
                <c:pt idx="528">
                  <c:v>12.170273144347494</c:v>
                </c:pt>
                <c:pt idx="529">
                  <c:v>12.172698316158343</c:v>
                </c:pt>
                <c:pt idx="530">
                  <c:v>12.17510534607403</c:v>
                </c:pt>
                <c:pt idx="531">
                  <c:v>12.177494473465119</c:v>
                </c:pt>
                <c:pt idx="532">
                  <c:v>12.179865933070944</c:v>
                </c:pt>
                <c:pt idx="533">
                  <c:v>12.182219955118041</c:v>
                </c:pt>
                <c:pt idx="534">
                  <c:v>12.184556765434802</c:v>
                </c:pt>
                <c:pt idx="535">
                  <c:v>12.186876585562528</c:v>
                </c:pt>
                <c:pt idx="536">
                  <c:v>12.189179632862988</c:v>
                </c:pt>
                <c:pt idx="537">
                  <c:v>12.191466120622636</c:v>
                </c:pt>
                <c:pt idx="538">
                  <c:v>12.19373625815359</c:v>
                </c:pt>
                <c:pt idx="539">
                  <c:v>12.195990250891519</c:v>
                </c:pt>
                <c:pt idx="540">
                  <c:v>12.19822830049052</c:v>
                </c:pt>
                <c:pt idx="541">
                  <c:v>12.200450604915126</c:v>
                </c:pt>
                <c:pt idx="542">
                  <c:v>12.202657358529519</c:v>
                </c:pt>
                <c:pt idx="543">
                  <c:v>12.204848752184079</c:v>
                </c:pt>
                <c:pt idx="544">
                  <c:v>12.207024973299331</c:v>
                </c:pt>
                <c:pt idx="545">
                  <c:v>12.209186205947431</c:v>
                </c:pt>
                <c:pt idx="546">
                  <c:v>12.211332630931201</c:v>
                </c:pt>
                <c:pt idx="547">
                  <c:v>12.213464425860899</c:v>
                </c:pt>
                <c:pt idx="548">
                  <c:v>12.215581765228707</c:v>
                </c:pt>
                <c:pt idx="549">
                  <c:v>12.217684820481088</c:v>
                </c:pt>
                <c:pt idx="550">
                  <c:v>12.219773760089042</c:v>
                </c:pt>
                <c:pt idx="551">
                  <c:v>12.221848749616356</c:v>
                </c:pt>
                <c:pt idx="552">
                  <c:v>12.223909951785908</c:v>
                </c:pt>
                <c:pt idx="553">
                  <c:v>12.225957526544086</c:v>
                </c:pt>
                <c:pt idx="554">
                  <c:v>12.227991631123407</c:v>
                </c:pt>
                <c:pt idx="555">
                  <c:v>12.230012420103366</c:v>
                </c:pt>
                <c:pt idx="556">
                  <c:v>12.232020045469595</c:v>
                </c:pt>
                <c:pt idx="557">
                  <c:v>12.234014656671391</c:v>
                </c:pt>
                <c:pt idx="558">
                  <c:v>12.235996400677649</c:v>
                </c:pt>
                <c:pt idx="559">
                  <c:v>12.237965422031262</c:v>
                </c:pt>
                <c:pt idx="560">
                  <c:v>12.239921862902051</c:v>
                </c:pt>
                <c:pt idx="561">
                  <c:v>12.241865863138244</c:v>
                </c:pt>
                <c:pt idx="562">
                  <c:v>12.243797560316576</c:v>
                </c:pt>
                <c:pt idx="563">
                  <c:v>12.245717089791048</c:v>
                </c:pt>
                <c:pt idx="564">
                  <c:v>12.247624584740382</c:v>
                </c:pt>
                <c:pt idx="565">
                  <c:v>12.249520176214215</c:v>
                </c:pt>
                <c:pt idx="566">
                  <c:v>12.251403993178073</c:v>
                </c:pt>
                <c:pt idx="567">
                  <c:v>12.253276162557174</c:v>
                </c:pt>
                <c:pt idx="568">
                  <c:v>12.25513680927908</c:v>
                </c:pt>
                <c:pt idx="569">
                  <c:v>12.256986056315236</c:v>
                </c:pt>
                <c:pt idx="570">
                  <c:v>12.258824024721449</c:v>
                </c:pt>
                <c:pt idx="571">
                  <c:v>12.260650833677309</c:v>
                </c:pt>
                <c:pt idx="572">
                  <c:v>12.26246660052462</c:v>
                </c:pt>
                <c:pt idx="573">
                  <c:v>12.264271440804842</c:v>
                </c:pt>
                <c:pt idx="574">
                  <c:v>12.266065468295579</c:v>
                </c:pt>
                <c:pt idx="575">
                  <c:v>12.26784879504617</c:v>
                </c:pt>
                <c:pt idx="576">
                  <c:v>12.269621531412357</c:v>
                </c:pt>
                <c:pt idx="577">
                  <c:v>12.271383786090119</c:v>
                </c:pt>
                <c:pt idx="578">
                  <c:v>12.273135666148642</c:v>
                </c:pt>
                <c:pt idx="579">
                  <c:v>12.274877277062494</c:v>
                </c:pt>
                <c:pt idx="580">
                  <c:v>12.276608722742989</c:v>
                </c:pt>
                <c:pt idx="581">
                  <c:v>12.278330105568806</c:v>
                </c:pt>
                <c:pt idx="582">
                  <c:v>12.280041526415843</c:v>
                </c:pt>
                <c:pt idx="583">
                  <c:v>12.281743084686367</c:v>
                </c:pt>
                <c:pt idx="584">
                  <c:v>12.283434878337442</c:v>
                </c:pt>
                <c:pt idx="585">
                  <c:v>12.285117003908686</c:v>
                </c:pt>
                <c:pt idx="586">
                  <c:v>12.286789556549371</c:v>
                </c:pt>
                <c:pt idx="587">
                  <c:v>12.288452630044866</c:v>
                </c:pt>
                <c:pt idx="588">
                  <c:v>12.290106316842458</c:v>
                </c:pt>
                <c:pt idx="589">
                  <c:v>12.291750708076577</c:v>
                </c:pt>
                <c:pt idx="590">
                  <c:v>12.293385893593417</c:v>
                </c:pt>
                <c:pt idx="591">
                  <c:v>12.295011961974982</c:v>
                </c:pt>
                <c:pt idx="592">
                  <c:v>12.296629000562589</c:v>
                </c:pt>
                <c:pt idx="593">
                  <c:v>12.298237095479811</c:v>
                </c:pt>
                <c:pt idx="594">
                  <c:v>12.299836331654902</c:v>
                </c:pt>
                <c:pt idx="595">
                  <c:v>12.301426792842706</c:v>
                </c:pt>
                <c:pt idx="596">
                  <c:v>12.303008561646068</c:v>
                </c:pt>
                <c:pt idx="597">
                  <c:v>12.30458171953676</c:v>
                </c:pt>
                <c:pt idx="598">
                  <c:v>12.306146346875927</c:v>
                </c:pt>
                <c:pt idx="599">
                  <c:v>12.307702522934088</c:v>
                </c:pt>
                <c:pt idx="600">
                  <c:v>12.309250325910673</c:v>
                </c:pt>
                <c:pt idx="601">
                  <c:v>12.310789832953137</c:v>
                </c:pt>
                <c:pt idx="602">
                  <c:v>12.31232112017565</c:v>
                </c:pt>
                <c:pt idx="603">
                  <c:v>12.313844262677357</c:v>
                </c:pt>
                <c:pt idx="604">
                  <c:v>12.315359334560263</c:v>
                </c:pt>
                <c:pt idx="605">
                  <c:v>12.316866408946709</c:v>
                </c:pt>
                <c:pt idx="606">
                  <c:v>12.318365557996463</c:v>
                </c:pt>
                <c:pt idx="607">
                  <c:v>12.319856852923465</c:v>
                </c:pt>
                <c:pt idx="608">
                  <c:v>12.321340364012176</c:v>
                </c:pt>
                <c:pt idx="609">
                  <c:v>12.322816160633607</c:v>
                </c:pt>
                <c:pt idx="610">
                  <c:v>12.324284311260984</c:v>
                </c:pt>
                <c:pt idx="611">
                  <c:v>12.325744883485079</c:v>
                </c:pt>
                <c:pt idx="612">
                  <c:v>12.327197944029239</c:v>
                </c:pt>
                <c:pt idx="613">
                  <c:v>12.328643558764066</c:v>
                </c:pt>
                <c:pt idx="614">
                  <c:v>12.330081792721804</c:v>
                </c:pt>
                <c:pt idx="615">
                  <c:v>12.331512710110427</c:v>
                </c:pt>
                <c:pt idx="616">
                  <c:v>12.332936374327426</c:v>
                </c:pt>
                <c:pt idx="617">
                  <c:v>12.334352847973308</c:v>
                </c:pt>
                <c:pt idx="618">
                  <c:v>12.335762192864822</c:v>
                </c:pt>
                <c:pt idx="619">
                  <c:v>12.337164470047908</c:v>
                </c:pt>
                <c:pt idx="620">
                  <c:v>12.33855973981038</c:v>
                </c:pt>
                <c:pt idx="621">
                  <c:v>12.339948061694351</c:v>
                </c:pt>
                <c:pt idx="622">
                  <c:v>12.341329494508406</c:v>
                </c:pt>
                <c:pt idx="623">
                  <c:v>12.342704096339524</c:v>
                </c:pt>
                <c:pt idx="624">
                  <c:v>12.344071924564759</c:v>
                </c:pt>
                <c:pt idx="625">
                  <c:v>12.345433035862694</c:v>
                </c:pt>
                <c:pt idx="626">
                  <c:v>12.346787486224656</c:v>
                </c:pt>
                <c:pt idx="627">
                  <c:v>12.348135330965711</c:v>
                </c:pt>
                <c:pt idx="628">
                  <c:v>12.349476624735438</c:v>
                </c:pt>
                <c:pt idx="629">
                  <c:v>12.350811421528494</c:v>
                </c:pt>
                <c:pt idx="630">
                  <c:v>12.352139774694971</c:v>
                </c:pt>
                <c:pt idx="631">
                  <c:v>12.353461736950536</c:v>
                </c:pt>
                <c:pt idx="632">
                  <c:v>12.354777360386395</c:v>
                </c:pt>
                <c:pt idx="633">
                  <c:v>12.356086696479043</c:v>
                </c:pt>
                <c:pt idx="634">
                  <c:v>12.357389796099833</c:v>
                </c:pt>
                <c:pt idx="635">
                  <c:v>12.358686709524363</c:v>
                </c:pt>
                <c:pt idx="636">
                  <c:v>12.359977486441677</c:v>
                </c:pt>
                <c:pt idx="637">
                  <c:v>12.361262175963281</c:v>
                </c:pt>
                <c:pt idx="638">
                  <c:v>12.36254082663201</c:v>
                </c:pt>
                <c:pt idx="639">
                  <c:v>12.363813486430706</c:v>
                </c:pt>
                <c:pt idx="640">
                  <c:v>12.365080202790731</c:v>
                </c:pt>
                <c:pt idx="641">
                  <c:v>12.366341022600336</c:v>
                </c:pt>
                <c:pt idx="642">
                  <c:v>12.367595992212852</c:v>
                </c:pt>
                <c:pt idx="643">
                  <c:v>12.368845157454746</c:v>
                </c:pt>
                <c:pt idx="644">
                  <c:v>12.370088563633507</c:v>
                </c:pt>
                <c:pt idx="645">
                  <c:v>12.371326255545403</c:v>
                </c:pt>
                <c:pt idx="646">
                  <c:v>12.37255827748308</c:v>
                </c:pt>
                <c:pt idx="647">
                  <c:v>12.373784673243035</c:v>
                </c:pt>
                <c:pt idx="648">
                  <c:v>12.375005486132931</c:v>
                </c:pt>
                <c:pt idx="649">
                  <c:v>12.376220758978802</c:v>
                </c:pt>
                <c:pt idx="650">
                  <c:v>12.377430534132102</c:v>
                </c:pt>
                <c:pt idx="651">
                  <c:v>12.378634853476651</c:v>
                </c:pt>
                <c:pt idx="652">
                  <c:v>12.379833758435426</c:v>
                </c:pt>
                <c:pt idx="653">
                  <c:v>12.381027289977256</c:v>
                </c:pt>
                <c:pt idx="654">
                  <c:v>12.382215488623377</c:v>
                </c:pt>
                <c:pt idx="655">
                  <c:v>12.383398394453884</c:v>
                </c:pt>
                <c:pt idx="656">
                  <c:v>12.384576047114056</c:v>
                </c:pt>
                <c:pt idx="657">
                  <c:v>12.385748485820569</c:v>
                </c:pt>
                <c:pt idx="658">
                  <c:v>12.386915749367612</c:v>
                </c:pt>
                <c:pt idx="659">
                  <c:v>12.388077876132872</c:v>
                </c:pt>
                <c:pt idx="660">
                  <c:v>12.389234904083441</c:v>
                </c:pt>
                <c:pt idx="661">
                  <c:v>12.390386870781592</c:v>
                </c:pt>
                <c:pt idx="662">
                  <c:v>12.391533813390469</c:v>
                </c:pt>
                <c:pt idx="663">
                  <c:v>12.39267576867968</c:v>
                </c:pt>
                <c:pt idx="664">
                  <c:v>12.393812773030783</c:v>
                </c:pt>
                <c:pt idx="665">
                  <c:v>12.394944862442678</c:v>
                </c:pt>
                <c:pt idx="666">
                  <c:v>12.396072072536919</c:v>
                </c:pt>
                <c:pt idx="667">
                  <c:v>12.397194438562913</c:v>
                </c:pt>
                <c:pt idx="668">
                  <c:v>12.398311995403049</c:v>
                </c:pt>
                <c:pt idx="669">
                  <c:v>12.399424777577728</c:v>
                </c:pt>
                <c:pt idx="670">
                  <c:v>12.400532819250317</c:v>
                </c:pt>
                <c:pt idx="671">
                  <c:v>12.401636154232001</c:v>
                </c:pt>
                <c:pt idx="672">
                  <c:v>12.402734815986575</c:v>
                </c:pt>
                <c:pt idx="673">
                  <c:v>12.403828837635141</c:v>
                </c:pt>
                <c:pt idx="674">
                  <c:v>12.404918251960726</c:v>
                </c:pt>
                <c:pt idx="675">
                  <c:v>12.406003091412835</c:v>
                </c:pt>
                <c:pt idx="676">
                  <c:v>12.407083388111907</c:v>
                </c:pt>
                <c:pt idx="677">
                  <c:v>12.408159173853724</c:v>
                </c:pt>
                <c:pt idx="678">
                  <c:v>12.409230480113717</c:v>
                </c:pt>
                <c:pt idx="679">
                  <c:v>12.410297338051222</c:v>
                </c:pt>
                <c:pt idx="680">
                  <c:v>12.411359778513665</c:v>
                </c:pt>
                <c:pt idx="681">
                  <c:v>12.41241783204066</c:v>
                </c:pt>
                <c:pt idx="682">
                  <c:v>12.413471528868065</c:v>
                </c:pt>
                <c:pt idx="683">
                  <c:v>12.414520898931951</c:v>
                </c:pt>
                <c:pt idx="684">
                  <c:v>12.415565971872514</c:v>
                </c:pt>
                <c:pt idx="685">
                  <c:v>12.416606777037934</c:v>
                </c:pt>
                <c:pt idx="686">
                  <c:v>12.41764334348815</c:v>
                </c:pt>
                <c:pt idx="687">
                  <c:v>12.418675699998595</c:v>
                </c:pt>
                <c:pt idx="688">
                  <c:v>12.419703875063853</c:v>
                </c:pt>
                <c:pt idx="689">
                  <c:v>12.420727896901274</c:v>
                </c:pt>
                <c:pt idx="690">
                  <c:v>12.421747793454523</c:v>
                </c:pt>
                <c:pt idx="691">
                  <c:v>12.42276359239707</c:v>
                </c:pt>
                <c:pt idx="692">
                  <c:v>12.423775321135626</c:v>
                </c:pt>
                <c:pt idx="693">
                  <c:v>12.424783006813534</c:v>
                </c:pt>
                <c:pt idx="694">
                  <c:v>12.425786676314091</c:v>
                </c:pt>
                <c:pt idx="695">
                  <c:v>12.426786356263831</c:v>
                </c:pt>
                <c:pt idx="696">
                  <c:v>12.42778207303575</c:v>
                </c:pt>
                <c:pt idx="697">
                  <c:v>12.42877385275248</c:v>
                </c:pt>
                <c:pt idx="698">
                  <c:v>12.42976172128942</c:v>
                </c:pt>
                <c:pt idx="699">
                  <c:v>12.430745704277811</c:v>
                </c:pt>
                <c:pt idx="700">
                  <c:v>12.431725827107764</c:v>
                </c:pt>
                <c:pt idx="701">
                  <c:v>12.432702114931249</c:v>
                </c:pt>
                <c:pt idx="702">
                  <c:v>12.433674592665033</c:v>
                </c:pt>
                <c:pt idx="703">
                  <c:v>12.434643284993566</c:v>
                </c:pt>
                <c:pt idx="704">
                  <c:v>12.435608216371834</c:v>
                </c:pt>
                <c:pt idx="705">
                  <c:v>12.436569411028168</c:v>
                </c:pt>
                <c:pt idx="706">
                  <c:v>12.437526892967</c:v>
                </c:pt>
                <c:pt idx="707">
                  <c:v>12.438480685971587</c:v>
                </c:pt>
                <c:pt idx="708">
                  <c:v>12.439430813606688</c:v>
                </c:pt>
                <c:pt idx="709">
                  <c:v>12.440377299221208</c:v>
                </c:pt>
                <c:pt idx="710">
                  <c:v>12.441320165950792</c:v>
                </c:pt>
                <c:pt idx="711">
                  <c:v>12.442259436720395</c:v>
                </c:pt>
                <c:pt idx="712">
                  <c:v>12.443195134246793</c:v>
                </c:pt>
                <c:pt idx="713">
                  <c:v>12.444127281041071</c:v>
                </c:pt>
                <c:pt idx="714">
                  <c:v>12.445055899411082</c:v>
                </c:pt>
                <c:pt idx="715">
                  <c:v>12.445981011463843</c:v>
                </c:pt>
                <c:pt idx="716">
                  <c:v>12.446902639107924</c:v>
                </c:pt>
                <c:pt idx="717">
                  <c:v>12.447820804055782</c:v>
                </c:pt>
                <c:pt idx="718">
                  <c:v>12.44873552782607</c:v>
                </c:pt>
                <c:pt idx="719">
                  <c:v>12.449646831745914</c:v>
                </c:pt>
                <c:pt idx="720">
                  <c:v>12.450554736953148</c:v>
                </c:pt>
                <c:pt idx="721">
                  <c:v>12.451459264398526</c:v>
                </c:pt>
                <c:pt idx="722">
                  <c:v>12.452360434847893</c:v>
                </c:pt>
                <c:pt idx="723">
                  <c:v>12.453258268884339</c:v>
                </c:pt>
                <c:pt idx="724">
                  <c:v>12.454152786910296</c:v>
                </c:pt>
                <c:pt idx="725">
                  <c:v>12.455044009149638</c:v>
                </c:pt>
                <c:pt idx="726">
                  <c:v>12.455931955649724</c:v>
                </c:pt>
                <c:pt idx="727">
                  <c:v>12.456816646283428</c:v>
                </c:pt>
                <c:pt idx="728">
                  <c:v>12.457698100751127</c:v>
                </c:pt>
                <c:pt idx="729">
                  <c:v>12.458576338582674</c:v>
                </c:pt>
                <c:pt idx="730">
                  <c:v>12.459451379139335</c:v>
                </c:pt>
                <c:pt idx="731">
                  <c:v>12.460323241615697</c:v>
                </c:pt>
                <c:pt idx="732">
                  <c:v>12.461191945041559</c:v>
                </c:pt>
                <c:pt idx="733">
                  <c:v>12.462057508283786</c:v>
                </c:pt>
                <c:pt idx="734">
                  <c:v>12.462919950048143</c:v>
                </c:pt>
                <c:pt idx="735">
                  <c:v>12.463779288881096</c:v>
                </c:pt>
                <c:pt idx="736">
                  <c:v>12.464635543171603</c:v>
                </c:pt>
                <c:pt idx="737">
                  <c:v>12.465488731152861</c:v>
                </c:pt>
                <c:pt idx="738">
                  <c:v>12.466338870904044</c:v>
                </c:pt>
                <c:pt idx="739">
                  <c:v>12.467185980352014</c:v>
                </c:pt>
                <c:pt idx="740">
                  <c:v>12.468030077272992</c:v>
                </c:pt>
                <c:pt idx="741">
                  <c:v>12.46887117929424</c:v>
                </c:pt>
                <c:pt idx="742">
                  <c:v>12.46970930389568</c:v>
                </c:pt>
                <c:pt idx="743">
                  <c:v>12.470544468411529</c:v>
                </c:pt>
                <c:pt idx="744">
                  <c:v>12.471376690031873</c:v>
                </c:pt>
                <c:pt idx="745">
                  <c:v>12.47220598580426</c:v>
                </c:pt>
                <c:pt idx="746">
                  <c:v>12.47303237263524</c:v>
                </c:pt>
                <c:pt idx="747">
                  <c:v>12.473855867291896</c:v>
                </c:pt>
                <c:pt idx="748">
                  <c:v>12.474676486403355</c:v>
                </c:pt>
                <c:pt idx="749">
                  <c:v>12.475494246462283</c:v>
                </c:pt>
                <c:pt idx="750">
                  <c:v>12.476309163826345</c:v>
                </c:pt>
                <c:pt idx="751">
                  <c:v>12.477121254719663</c:v>
                </c:pt>
                <c:pt idx="752">
                  <c:v>12.477930535234242</c:v>
                </c:pt>
                <c:pt idx="753">
                  <c:v>12.478737021331382</c:v>
                </c:pt>
                <c:pt idx="754">
                  <c:v>12.479540728843075</c:v>
                </c:pt>
                <c:pt idx="755">
                  <c:v>12.480341673473374</c:v>
                </c:pt>
                <c:pt idx="756">
                  <c:v>12.481139870799753</c:v>
                </c:pt>
                <c:pt idx="757">
                  <c:v>12.481935336274443</c:v>
                </c:pt>
                <c:pt idx="758">
                  <c:v>12.482728085225752</c:v>
                </c:pt>
                <c:pt idx="759">
                  <c:v>12.483518132859373</c:v>
                </c:pt>
                <c:pt idx="760">
                  <c:v>12.484305494259669</c:v>
                </c:pt>
                <c:pt idx="761">
                  <c:v>12.485090184390938</c:v>
                </c:pt>
                <c:pt idx="762">
                  <c:v>12.485872218098674</c:v>
                </c:pt>
                <c:pt idx="763">
                  <c:v>12.486651610110796</c:v>
                </c:pt>
                <c:pt idx="764">
                  <c:v>12.487428375038876</c:v>
                </c:pt>
                <c:pt idx="765">
                  <c:v>12.488202527379341</c:v>
                </c:pt>
                <c:pt idx="766">
                  <c:v>12.488974081514662</c:v>
                </c:pt>
                <c:pt idx="767">
                  <c:v>12.48974305171453</c:v>
                </c:pt>
                <c:pt idx="768">
                  <c:v>12.490509452137015</c:v>
                </c:pt>
                <c:pt idx="769">
                  <c:v>12.491273296829712</c:v>
                </c:pt>
                <c:pt idx="770">
                  <c:v>12.49203459973087</c:v>
                </c:pt>
                <c:pt idx="771">
                  <c:v>12.492793374670503</c:v>
                </c:pt>
                <c:pt idx="772">
                  <c:v>12.493549635371505</c:v>
                </c:pt>
                <c:pt idx="773">
                  <c:v>12.49430339545072</c:v>
                </c:pt>
                <c:pt idx="774">
                  <c:v>12.495054668420032</c:v>
                </c:pt>
                <c:pt idx="775">
                  <c:v>12.495803467687416</c:v>
                </c:pt>
                <c:pt idx="776">
                  <c:v>12.496549806557988</c:v>
                </c:pt>
                <c:pt idx="777">
                  <c:v>12.497293698235039</c:v>
                </c:pt>
                <c:pt idx="778">
                  <c:v>12.498035155821055</c:v>
                </c:pt>
                <c:pt idx="779">
                  <c:v>12.498774192318727</c:v>
                </c:pt>
                <c:pt idx="780">
                  <c:v>12.499510820631951</c:v>
                </c:pt>
                <c:pt idx="781">
                  <c:v>12.5002450535668</c:v>
                </c:pt>
                <c:pt idx="782">
                  <c:v>12.500976903832507</c:v>
                </c:pt>
                <c:pt idx="783">
                  <c:v>12.501706384042421</c:v>
                </c:pt>
                <c:pt idx="784">
                  <c:v>12.502433506714951</c:v>
                </c:pt>
                <c:pt idx="785">
                  <c:v>12.503158284274507</c:v>
                </c:pt>
                <c:pt idx="786">
                  <c:v>12.503880729052423</c:v>
                </c:pt>
                <c:pt idx="787">
                  <c:v>12.504600853287865</c:v>
                </c:pt>
                <c:pt idx="788">
                  <c:v>12.505318669128748</c:v>
                </c:pt>
                <c:pt idx="789">
                  <c:v>12.506034188632608</c:v>
                </c:pt>
                <c:pt idx="790">
                  <c:v>12.506747423767496</c:v>
                </c:pt>
                <c:pt idx="791">
                  <c:v>12.507458386412843</c:v>
                </c:pt>
                <c:pt idx="792">
                  <c:v>12.508167088360322</c:v>
                </c:pt>
                <c:pt idx="793">
                  <c:v>12.508873541314692</c:v>
                </c:pt>
                <c:pt idx="794">
                  <c:v>12.509577756894641</c:v>
                </c:pt>
                <c:pt idx="795">
                  <c:v>12.510279746633614</c:v>
                </c:pt>
                <c:pt idx="796">
                  <c:v>12.51097952198063</c:v>
                </c:pt>
                <c:pt idx="797">
                  <c:v>12.511677094301094</c:v>
                </c:pt>
                <c:pt idx="798">
                  <c:v>12.512372474877594</c:v>
                </c:pt>
                <c:pt idx="799">
                  <c:v>12.513065674910692</c:v>
                </c:pt>
                <c:pt idx="800">
                  <c:v>12.513756705519704</c:v>
                </c:pt>
                <c:pt idx="801">
                  <c:v>12.514445577743475</c:v>
                </c:pt>
                <c:pt idx="802">
                  <c:v>12.515132302541133</c:v>
                </c:pt>
                <c:pt idx="803">
                  <c:v>12.51581689079285</c:v>
                </c:pt>
                <c:pt idx="804">
                  <c:v>12.516499353300588</c:v>
                </c:pt>
                <c:pt idx="805">
                  <c:v>12.517179700788823</c:v>
                </c:pt>
                <c:pt idx="806">
                  <c:v>12.517857943905287</c:v>
                </c:pt>
                <c:pt idx="807">
                  <c:v>12.518534093221676</c:v>
                </c:pt>
                <c:pt idx="808">
                  <c:v>12.519208159234369</c:v>
                </c:pt>
                <c:pt idx="809">
                  <c:v>12.519880152365117</c:v>
                </c:pt>
                <c:pt idx="810">
                  <c:v>12.520550082961755</c:v>
                </c:pt>
                <c:pt idx="811">
                  <c:v>12.521217961298873</c:v>
                </c:pt>
                <c:pt idx="812">
                  <c:v>12.521883797578502</c:v>
                </c:pt>
                <c:pt idx="813">
                  <c:v>12.52254760193078</c:v>
                </c:pt>
                <c:pt idx="814">
                  <c:v>12.523209384414621</c:v>
                </c:pt>
                <c:pt idx="815">
                  <c:v>12.52386915501836</c:v>
                </c:pt>
                <c:pt idx="816">
                  <c:v>12.52452692366041</c:v>
                </c:pt>
                <c:pt idx="817">
                  <c:v>12.525182700189902</c:v>
                </c:pt>
                <c:pt idx="818">
                  <c:v>12.525836494387308</c:v>
                </c:pt>
                <c:pt idx="819">
                  <c:v>12.526488315965079</c:v>
                </c:pt>
                <c:pt idx="820">
                  <c:v>12.527138174568254</c:v>
                </c:pt>
                <c:pt idx="821">
                  <c:v>12.527786079775082</c:v>
                </c:pt>
                <c:pt idx="822">
                  <c:v>12.528432041097615</c:v>
                </c:pt>
                <c:pt idx="823">
                  <c:v>12.529076067982315</c:v>
                </c:pt>
                <c:pt idx="824">
                  <c:v>12.529718169810643</c:v>
                </c:pt>
                <c:pt idx="825">
                  <c:v>12.530358355899642</c:v>
                </c:pt>
                <c:pt idx="826">
                  <c:v>12.530996635502516</c:v>
                </c:pt>
                <c:pt idx="827">
                  <c:v>12.531633017809206</c:v>
                </c:pt>
                <c:pt idx="828">
                  <c:v>12.532267511946946</c:v>
                </c:pt>
                <c:pt idx="829">
                  <c:v>12.532900126980833</c:v>
                </c:pt>
                <c:pt idx="830">
                  <c:v>12.533530871914373</c:v>
                </c:pt>
                <c:pt idx="831">
                  <c:v>12.534159755690027</c:v>
                </c:pt>
                <c:pt idx="832">
                  <c:v>12.534786787189759</c:v>
                </c:pt>
                <c:pt idx="833">
                  <c:v>12.535411975235569</c:v>
                </c:pt>
                <c:pt idx="834">
                  <c:v>12.53603532859001</c:v>
                </c:pt>
                <c:pt idx="835">
                  <c:v>12.536656855956732</c:v>
                </c:pt>
                <c:pt idx="836">
                  <c:v>12.53727656598098</c:v>
                </c:pt>
                <c:pt idx="837">
                  <c:v>12.537894467250121</c:v>
                </c:pt>
                <c:pt idx="838">
                  <c:v>12.538510568294141</c:v>
                </c:pt>
                <c:pt idx="839">
                  <c:v>12.539124877586149</c:v>
                </c:pt>
                <c:pt idx="840">
                  <c:v>12.539737403542873</c:v>
                </c:pt>
                <c:pt idx="841">
                  <c:v>12.540348154525146</c:v>
                </c:pt>
                <c:pt idx="842">
                  <c:v>12.540957138838401</c:v>
                </c:pt>
                <c:pt idx="843">
                  <c:v>12.541564364733139</c:v>
                </c:pt>
                <c:pt idx="844">
                  <c:v>12.542169840405409</c:v>
                </c:pt>
                <c:pt idx="845">
                  <c:v>12.542773573997277</c:v>
                </c:pt>
                <c:pt idx="846">
                  <c:v>12.543375573597292</c:v>
                </c:pt>
                <c:pt idx="847">
                  <c:v>12.543975847240938</c:v>
                </c:pt>
                <c:pt idx="848">
                  <c:v>12.544574402911103</c:v>
                </c:pt>
                <c:pt idx="849">
                  <c:v>12.545171248538511</c:v>
                </c:pt>
                <c:pt idx="850">
                  <c:v>12.54576639200218</c:v>
                </c:pt>
                <c:pt idx="851">
                  <c:v>12.54635984112986</c:v>
                </c:pt>
                <c:pt idx="852">
                  <c:v>12.546951603698464</c:v>
                </c:pt>
                <c:pt idx="853">
                  <c:v>12.547541687434498</c:v>
                </c:pt>
                <c:pt idx="854">
                  <c:v>12.548130100014497</c:v>
                </c:pt>
                <c:pt idx="855">
                  <c:v>12.548716849065437</c:v>
                </c:pt>
                <c:pt idx="856">
                  <c:v>12.549301942165162</c:v>
                </c:pt>
                <c:pt idx="857">
                  <c:v>12.549885386842787</c:v>
                </c:pt>
                <c:pt idx="858">
                  <c:v>12.550467190579113</c:v>
                </c:pt>
                <c:pt idx="859">
                  <c:v>12.551047360807029</c:v>
                </c:pt>
                <c:pt idx="860">
                  <c:v>12.551625904911919</c:v>
                </c:pt>
                <c:pt idx="861">
                  <c:v>12.552202830232046</c:v>
                </c:pt>
                <c:pt idx="862">
                  <c:v>12.552778144058959</c:v>
                </c:pt>
                <c:pt idx="863">
                  <c:v>12.553351853637867</c:v>
                </c:pt>
                <c:pt idx="864">
                  <c:v>12.553923966168037</c:v>
                </c:pt>
                <c:pt idx="865">
                  <c:v>12.55449448880316</c:v>
                </c:pt>
                <c:pt idx="866">
                  <c:v>12.555063428651739</c:v>
                </c:pt>
                <c:pt idx="867">
                  <c:v>12.555630792777455</c:v>
                </c:pt>
                <c:pt idx="868">
                  <c:v>12.556196588199539</c:v>
                </c:pt>
                <c:pt idx="869">
                  <c:v>12.556760821893132</c:v>
                </c:pt>
                <c:pt idx="870">
                  <c:v>12.557323500789657</c:v>
                </c:pt>
                <c:pt idx="871">
                  <c:v>12.557884631777162</c:v>
                </c:pt>
                <c:pt idx="872">
                  <c:v>12.558444221700684</c:v>
                </c:pt>
                <c:pt idx="873">
                  <c:v>12.5590022773626</c:v>
                </c:pt>
                <c:pt idx="874">
                  <c:v>12.559558805522963</c:v>
                </c:pt>
                <c:pt idx="875">
                  <c:v>12.560113812899859</c:v>
                </c:pt>
                <c:pt idx="876">
                  <c:v>12.560667306169737</c:v>
                </c:pt>
                <c:pt idx="877">
                  <c:v>12.561219291967753</c:v>
                </c:pt>
                <c:pt idx="878">
                  <c:v>12.561769776888095</c:v>
                </c:pt>
                <c:pt idx="879">
                  <c:v>12.562318767484321</c:v>
                </c:pt>
                <c:pt idx="880">
                  <c:v>12.562866270269677</c:v>
                </c:pt>
                <c:pt idx="881">
                  <c:v>12.563412291717425</c:v>
                </c:pt>
                <c:pt idx="882">
                  <c:v>12.563956838261168</c:v>
                </c:pt>
                <c:pt idx="883">
                  <c:v>12.564499916295157</c:v>
                </c:pt>
                <c:pt idx="884">
                  <c:v>12.565041532174609</c:v>
                </c:pt>
                <c:pt idx="885">
                  <c:v>12.56558169221602</c:v>
                </c:pt>
                <c:pt idx="886">
                  <c:v>12.56612040269747</c:v>
                </c:pt>
                <c:pt idx="887">
                  <c:v>12.566657669858925</c:v>
                </c:pt>
                <c:pt idx="888">
                  <c:v>12.567193499902546</c:v>
                </c:pt>
                <c:pt idx="889">
                  <c:v>12.567727898992981</c:v>
                </c:pt>
                <c:pt idx="890">
                  <c:v>12.56826087325766</c:v>
                </c:pt>
                <c:pt idx="891">
                  <c:v>12.568792428787095</c:v>
                </c:pt>
                <c:pt idx="892">
                  <c:v>12.569322571635166</c:v>
                </c:pt>
                <c:pt idx="893">
                  <c:v>12.569851307819398</c:v>
                </c:pt>
                <c:pt idx="894">
                  <c:v>12.57037864332127</c:v>
                </c:pt>
                <c:pt idx="895">
                  <c:v>12.570904584086467</c:v>
                </c:pt>
                <c:pt idx="896">
                  <c:v>12.571429136025182</c:v>
                </c:pt>
                <c:pt idx="897">
                  <c:v>12.571952305012383</c:v>
                </c:pt>
                <c:pt idx="898">
                  <c:v>12.572474096888079</c:v>
                </c:pt>
                <c:pt idx="899">
                  <c:v>12.572994517457612</c:v>
                </c:pt>
                <c:pt idx="900">
                  <c:v>12.573513572491899</c:v>
                </c:pt>
                <c:pt idx="901">
                  <c:v>12.574031267727719</c:v>
                </c:pt>
                <c:pt idx="902">
                  <c:v>12.574547608867965</c:v>
                </c:pt>
                <c:pt idx="903">
                  <c:v>12.575062601581907</c:v>
                </c:pt>
                <c:pt idx="904">
                  <c:v>12.575576251505453</c:v>
                </c:pt>
                <c:pt idx="905">
                  <c:v>12.576088564241399</c:v>
                </c:pt>
                <c:pt idx="906">
                  <c:v>12.57659954535969</c:v>
                </c:pt>
                <c:pt idx="907">
                  <c:v>12.577109200397665</c:v>
                </c:pt>
                <c:pt idx="908">
                  <c:v>12.577617534860302</c:v>
                </c:pt>
                <c:pt idx="909">
                  <c:v>12.578124554220478</c:v>
                </c:pt>
                <c:pt idx="910">
                  <c:v>12.5786302639192</c:v>
                </c:pt>
                <c:pt idx="911">
                  <c:v>12.579134669365848</c:v>
                </c:pt>
                <c:pt idx="912">
                  <c:v>12.579637775938423</c:v>
                </c:pt>
                <c:pt idx="913">
                  <c:v>12.580139588983771</c:v>
                </c:pt>
                <c:pt idx="914">
                  <c:v>12.580640113817831</c:v>
                </c:pt>
                <c:pt idx="915">
                  <c:v>12.581139355725858</c:v>
                </c:pt>
                <c:pt idx="916">
                  <c:v>12.58163731996266</c:v>
                </c:pt>
                <c:pt idx="917">
                  <c:v>12.582134011752819</c:v>
                </c:pt>
                <c:pt idx="918">
                  <c:v>12.582629436290926</c:v>
                </c:pt>
                <c:pt idx="919">
                  <c:v>12.5831235987418</c:v>
                </c:pt>
                <c:pt idx="920">
                  <c:v>12.583616504240705</c:v>
                </c:pt>
                <c:pt idx="921">
                  <c:v>12.584108157893587</c:v>
                </c:pt>
                <c:pt idx="922">
                  <c:v>12.584598564777266</c:v>
                </c:pt>
                <c:pt idx="923">
                  <c:v>12.585087729939683</c:v>
                </c:pt>
                <c:pt idx="924">
                  <c:v>12.585575658400085</c:v>
                </c:pt>
                <c:pt idx="925">
                  <c:v>12.586062355149254</c:v>
                </c:pt>
                <c:pt idx="926">
                  <c:v>12.586547825149715</c:v>
                </c:pt>
                <c:pt idx="927">
                  <c:v>12.587032073335939</c:v>
                </c:pt>
                <c:pt idx="928">
                  <c:v>12.587515104614551</c:v>
                </c:pt>
                <c:pt idx="929">
                  <c:v>12.587996923864543</c:v>
                </c:pt>
                <c:pt idx="930">
                  <c:v>12.588477535937459</c:v>
                </c:pt>
                <c:pt idx="931">
                  <c:v>12.588956945657614</c:v>
                </c:pt>
                <c:pt idx="932">
                  <c:v>12.589435157822281</c:v>
                </c:pt>
                <c:pt idx="933">
                  <c:v>12.589912177201892</c:v>
                </c:pt>
                <c:pt idx="934">
                  <c:v>12.590388008540234</c:v>
                </c:pt>
                <c:pt idx="935">
                  <c:v>12.590862656554641</c:v>
                </c:pt>
                <c:pt idx="936">
                  <c:v>12.59133612593619</c:v>
                </c:pt>
                <c:pt idx="937">
                  <c:v>12.59180842134988</c:v>
                </c:pt>
                <c:pt idx="938">
                  <c:v>12.592279547434835</c:v>
                </c:pt>
                <c:pt idx="939">
                  <c:v>12.592749508804483</c:v>
                </c:pt>
                <c:pt idx="940">
                  <c:v>12.593218310046737</c:v>
                </c:pt>
                <c:pt idx="941">
                  <c:v>12.593685955724188</c:v>
                </c:pt>
                <c:pt idx="942">
                  <c:v>12.594152450374281</c:v>
                </c:pt>
                <c:pt idx="943">
                  <c:v>12.594617798509496</c:v>
                </c:pt>
                <c:pt idx="944">
                  <c:v>12.595082004617524</c:v>
                </c:pt>
                <c:pt idx="945">
                  <c:v>12.595545073161452</c:v>
                </c:pt>
                <c:pt idx="946">
                  <c:v>12.596007008579925</c:v>
                </c:pt>
                <c:pt idx="947">
                  <c:v>12.596467815287337</c:v>
                </c:pt>
                <c:pt idx="948">
                  <c:v>12.596927497673986</c:v>
                </c:pt>
                <c:pt idx="949">
                  <c:v>12.597386060106261</c:v>
                </c:pt>
                <c:pt idx="950">
                  <c:v>12.597843506926798</c:v>
                </c:pt>
                <c:pt idx="951">
                  <c:v>12.598299842454656</c:v>
                </c:pt>
                <c:pt idx="952">
                  <c:v>12.598755070985476</c:v>
                </c:pt>
                <c:pt idx="953">
                  <c:v>12.599209196791657</c:v>
                </c:pt>
                <c:pt idx="954">
                  <c:v>12.599662224122508</c:v>
                </c:pt>
                <c:pt idx="955">
                  <c:v>12.600114157204418</c:v>
                </c:pt>
                <c:pt idx="956">
                  <c:v>12.600565000241012</c:v>
                </c:pt>
                <c:pt idx="957">
                  <c:v>12.601014757413312</c:v>
                </c:pt>
                <c:pt idx="958">
                  <c:v>12.601463432879898</c:v>
                </c:pt>
                <c:pt idx="959">
                  <c:v>12.601911030777059</c:v>
                </c:pt>
                <c:pt idx="960">
                  <c:v>12.602357555218948</c:v>
                </c:pt>
                <c:pt idx="961">
                  <c:v>12.602803010297743</c:v>
                </c:pt>
                <c:pt idx="962">
                  <c:v>12.603247400083793</c:v>
                </c:pt>
                <c:pt idx="963">
                  <c:v>12.603690728625773</c:v>
                </c:pt>
                <c:pt idx="964">
                  <c:v>12.604132999950828</c:v>
                </c:pt>
                <c:pt idx="965">
                  <c:v>12.604574218064728</c:v>
                </c:pt>
                <c:pt idx="966">
                  <c:v>12.605014386952016</c:v>
                </c:pt>
                <c:pt idx="967">
                  <c:v>12.605453510576146</c:v>
                </c:pt>
                <c:pt idx="968">
                  <c:v>12.605891592879637</c:v>
                </c:pt>
                <c:pt idx="969">
                  <c:v>12.606328637784211</c:v>
                </c:pt>
                <c:pt idx="970">
                  <c:v>12.606764649190938</c:v>
                </c:pt>
                <c:pt idx="971">
                  <c:v>12.607199630980373</c:v>
                </c:pt>
                <c:pt idx="972">
                  <c:v>12.607633587012707</c:v>
                </c:pt>
                <c:pt idx="973">
                  <c:v>12.608066521127888</c:v>
                </c:pt>
                <c:pt idx="974">
                  <c:v>12.60849843714578</c:v>
                </c:pt>
                <c:pt idx="975">
                  <c:v>12.608929338866279</c:v>
                </c:pt>
                <c:pt idx="976">
                  <c:v>12.609359230069462</c:v>
                </c:pt>
                <c:pt idx="977">
                  <c:v>12.609788114515716</c:v>
                </c:pt>
                <c:pt idx="978">
                  <c:v>12.610215995945875</c:v>
                </c:pt>
                <c:pt idx="979">
                  <c:v>12.610642878081345</c:v>
                </c:pt>
                <c:pt idx="980">
                  <c:v>12.611068764624239</c:v>
                </c:pt>
                <c:pt idx="981">
                  <c:v>12.611493659257512</c:v>
                </c:pt>
                <c:pt idx="982">
                  <c:v>12.611917565645077</c:v>
                </c:pt>
                <c:pt idx="983">
                  <c:v>12.612340487431949</c:v>
                </c:pt>
                <c:pt idx="984">
                  <c:v>12.612762428244352</c:v>
                </c:pt>
                <c:pt idx="985">
                  <c:v>12.613183391689867</c:v>
                </c:pt>
                <c:pt idx="986">
                  <c:v>12.613603381357535</c:v>
                </c:pt>
                <c:pt idx="987">
                  <c:v>12.614022400817998</c:v>
                </c:pt>
                <c:pt idx="988">
                  <c:v>12.614440453623606</c:v>
                </c:pt>
                <c:pt idx="989">
                  <c:v>12.614857543308556</c:v>
                </c:pt>
                <c:pt idx="990">
                  <c:v>12.615273673388991</c:v>
                </c:pt>
                <c:pt idx="991">
                  <c:v>12.615688847363142</c:v>
                </c:pt>
                <c:pt idx="992">
                  <c:v>12.616103068711432</c:v>
                </c:pt>
                <c:pt idx="993">
                  <c:v>12.616516340896592</c:v>
                </c:pt>
                <c:pt idx="994">
                  <c:v>12.616928667363791</c:v>
                </c:pt>
                <c:pt idx="995">
                  <c:v>12.617340051540738</c:v>
                </c:pt>
                <c:pt idx="996">
                  <c:v>12.617750496837806</c:v>
                </c:pt>
                <c:pt idx="997">
                  <c:v>12.618160006648138</c:v>
                </c:pt>
                <c:pt idx="998">
                  <c:v>12.618568584347766</c:v>
                </c:pt>
                <c:pt idx="999">
                  <c:v>12.618976233295722</c:v>
                </c:pt>
                <c:pt idx="1000">
                  <c:v>12.619382956834144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547-40A7-8031-4365CC8C39FC}"/>
            </c:ext>
          </c:extLst>
        </c:ser>
        <c:ser>
          <c:idx val="3"/>
          <c:order val="2"/>
          <c:tx>
            <c:v>Demi-équivalence 2</c:v>
          </c:tx>
          <c:spPr>
            <a:ln w="12700">
              <a:solidFill>
                <a:srgbClr val="00B050"/>
              </a:solidFill>
              <a:prstDash val="dash"/>
            </a:ln>
          </c:spPr>
          <c:marker>
            <c:symbol val="none"/>
          </c:marker>
          <c:xVal>
            <c:numRef>
              <c:f>'Acide fort monoprotique'!$S$13:$S$14</c:f>
              <c:numCache>
                <c:formatCode>General</c:formatCode>
                <c:ptCount val="2"/>
              </c:numCache>
            </c:numRef>
          </c:xVal>
          <c:yVal>
            <c:numRef>
              <c:f>'Acide fort monoprotique'!$T$13:$T$14</c:f>
              <c:numCache>
                <c:formatCode>General</c:formatCode>
                <c:ptCount val="2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547-40A7-8031-4365CC8C39FC}"/>
            </c:ext>
          </c:extLst>
        </c:ser>
        <c:ser>
          <c:idx val="2"/>
          <c:order val="3"/>
          <c:tx>
            <c:v>Demi-équivalence</c:v>
          </c:tx>
          <c:spPr>
            <a:ln w="12700">
              <a:solidFill>
                <a:srgbClr val="00B050"/>
              </a:solidFill>
              <a:prstDash val="dash"/>
            </a:ln>
          </c:spPr>
          <c:marker>
            <c:symbol val="none"/>
          </c:marker>
          <c:dLbls>
            <c:dLbl>
              <c:idx val="1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47-40A7-8031-4365CC8C39FC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rgbClr val="00B050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00B05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xVal>
            <c:numRef>
              <c:f>'Acide fort monoprotique'!$Q$13:$Q$15</c:f>
              <c:numCache>
                <c:formatCode>General</c:formatCode>
                <c:ptCount val="3"/>
              </c:numCache>
            </c:numRef>
          </c:xVal>
          <c:yVal>
            <c:numRef>
              <c:f>'Acide fort monoprotique'!$R$13:$R$15</c:f>
              <c:numCache>
                <c:formatCode>0.000</c:formatCode>
                <c:ptCount val="3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547-40A7-8031-4365CC8C39FC}"/>
            </c:ext>
          </c:extLst>
        </c:ser>
        <c:ser>
          <c:idx val="5"/>
          <c:order val="4"/>
          <c:tx>
            <c:v>Equivalence 2</c:v>
          </c:tx>
          <c:spPr>
            <a:ln w="12700">
              <a:solidFill>
                <a:srgbClr val="00B050"/>
              </a:solidFill>
              <a:prstDash val="dash"/>
            </a:ln>
          </c:spPr>
          <c:marker>
            <c:symbol val="none"/>
          </c:marker>
          <c:xVal>
            <c:numRef>
              <c:f>'Acide fort monoprotique'!$S$10:$S$11</c:f>
              <c:numCache>
                <c:formatCode>0.0</c:formatCode>
                <c:ptCount val="2"/>
                <c:pt idx="0">
                  <c:v>18.75</c:v>
                </c:pt>
                <c:pt idx="1">
                  <c:v>18.75</c:v>
                </c:pt>
              </c:numCache>
            </c:numRef>
          </c:xVal>
          <c:yVal>
            <c:numRef>
              <c:f>'Acide fort monoprotique'!$T$10:$T$11</c:f>
              <c:numCache>
                <c:formatCode>General</c:formatCode>
                <c:ptCount val="2"/>
                <c:pt idx="0">
                  <c:v>0</c:v>
                </c:pt>
                <c:pt idx="1">
                  <c:v>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4547-40A7-8031-4365CC8C39FC}"/>
            </c:ext>
          </c:extLst>
        </c:ser>
        <c:ser>
          <c:idx val="4"/>
          <c:order val="5"/>
          <c:tx>
            <c:v>Equivalence</c:v>
          </c:tx>
          <c:spPr>
            <a:ln w="12700">
              <a:solidFill>
                <a:srgbClr val="00B050"/>
              </a:solidFill>
              <a:prstDash val="dash"/>
            </a:ln>
          </c:spPr>
          <c:marker>
            <c:symbol val="none"/>
          </c:marker>
          <c:dLbls>
            <c:dLbl>
              <c:idx val="1"/>
              <c:spPr>
                <a:solidFill>
                  <a:sysClr val="window" lastClr="FFFFFF"/>
                </a:solidFill>
                <a:ln>
                  <a:solidFill>
                    <a:srgbClr val="00B05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rgbClr val="00B05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6-4547-40A7-8031-4365CC8C39FC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xVal>
            <c:numRef>
              <c:f>'Acide fort monoprotique'!$Q$10:$Q$12</c:f>
              <c:numCache>
                <c:formatCode>0.0</c:formatCode>
                <c:ptCount val="3"/>
                <c:pt idx="0" formatCode="General">
                  <c:v>0</c:v>
                </c:pt>
                <c:pt idx="1">
                  <c:v>18.75</c:v>
                </c:pt>
                <c:pt idx="2" formatCode="0.00E+00">
                  <c:v>49.95</c:v>
                </c:pt>
              </c:numCache>
            </c:numRef>
          </c:xVal>
          <c:yVal>
            <c:numRef>
              <c:f>'Acide fort monoprotique'!$R$10:$R$12</c:f>
              <c:numCache>
                <c:formatCode>0.00</c:formatCode>
                <c:ptCount val="3"/>
                <c:pt idx="0">
                  <c:v>7</c:v>
                </c:pt>
                <c:pt idx="1">
                  <c:v>7</c:v>
                </c:pt>
                <c:pt idx="2">
                  <c:v>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4547-40A7-8031-4365CC8C39FC}"/>
            </c:ext>
          </c:extLst>
        </c:ser>
        <c:ser>
          <c:idx val="6"/>
          <c:order val="6"/>
          <c:tx>
            <c:v>Tangente 1</c:v>
          </c:tx>
          <c:spPr>
            <a:ln w="12700">
              <a:solidFill>
                <a:srgbClr val="0070C0"/>
              </a:solidFill>
              <a:prstDash val="dash"/>
            </a:ln>
          </c:spPr>
          <c:marker>
            <c:symbol val="none"/>
          </c:marker>
          <c:xVal>
            <c:numRef>
              <c:f>'Acide fort monoprotique'!$H$12:$H$16</c:f>
              <c:numCache>
                <c:formatCode>0.00</c:formatCode>
                <c:ptCount val="5"/>
                <c:pt idx="0">
                  <c:v>0</c:v>
                </c:pt>
                <c:pt idx="1">
                  <c:v>18.75</c:v>
                </c:pt>
                <c:pt idx="2">
                  <c:v>19.75</c:v>
                </c:pt>
                <c:pt idx="3">
                  <c:v>19.8</c:v>
                </c:pt>
                <c:pt idx="4">
                  <c:v>49.95</c:v>
                </c:pt>
              </c:numCache>
            </c:numRef>
          </c:xVal>
          <c:yVal>
            <c:numRef>
              <c:f>'Acide fort monoprotique'!$L$12:$L$16</c:f>
              <c:numCache>
                <c:formatCode>0.0000</c:formatCode>
                <c:ptCount val="5"/>
                <c:pt idx="0">
                  <c:v>3.1709986944773085</c:v>
                </c:pt>
                <c:pt idx="1">
                  <c:v>10.935120465873601</c:v>
                </c:pt>
                <c:pt idx="2">
                  <c:v>11.34920696034807</c:v>
                </c:pt>
                <c:pt idx="3">
                  <c:v>11.369911285071794</c:v>
                </c:pt>
                <c:pt idx="4">
                  <c:v>23.854619093477034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4547-40A7-8031-4365CC8C39FC}"/>
            </c:ext>
          </c:extLst>
        </c:ser>
        <c:ser>
          <c:idx val="7"/>
          <c:order val="7"/>
          <c:tx>
            <c:v>Tangente équivalente</c:v>
          </c:tx>
          <c:spPr>
            <a:ln w="12700">
              <a:solidFill>
                <a:srgbClr val="00B050"/>
              </a:solidFill>
              <a:prstDash val="dash"/>
            </a:ln>
          </c:spPr>
          <c:marker>
            <c:symbol val="none"/>
          </c:marker>
          <c:xVal>
            <c:numRef>
              <c:f>'Acide fort monoprotique'!$H$17:$H$19</c:f>
              <c:numCache>
                <c:formatCode>0.0</c:formatCode>
                <c:ptCount val="3"/>
                <c:pt idx="0" formatCode="0.00">
                  <c:v>0</c:v>
                </c:pt>
                <c:pt idx="1">
                  <c:v>18.75</c:v>
                </c:pt>
                <c:pt idx="2" formatCode="0.00">
                  <c:v>49.95</c:v>
                </c:pt>
              </c:numCache>
            </c:numRef>
          </c:xVal>
          <c:yVal>
            <c:numRef>
              <c:f>'Acide fort monoprotique'!$L$17:$L$19</c:f>
              <c:numCache>
                <c:formatCode>0.00</c:formatCode>
                <c:ptCount val="3"/>
                <c:pt idx="0" formatCode="0.0000">
                  <c:v>-0.764121771396292</c:v>
                </c:pt>
                <c:pt idx="1">
                  <c:v>7</c:v>
                </c:pt>
                <c:pt idx="2" formatCode="0.0000">
                  <c:v>19.919498627603431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4547-40A7-8031-4365CC8C39FC}"/>
            </c:ext>
          </c:extLst>
        </c:ser>
        <c:ser>
          <c:idx val="8"/>
          <c:order val="8"/>
          <c:tx>
            <c:v>Tangente 2</c:v>
          </c:tx>
          <c:spPr>
            <a:ln w="12700">
              <a:solidFill>
                <a:srgbClr val="FF0000"/>
              </a:solidFill>
              <a:prstDash val="dash"/>
            </a:ln>
          </c:spPr>
          <c:marker>
            <c:symbol val="none"/>
          </c:marker>
          <c:xVal>
            <c:numRef>
              <c:f>'Acide fort monoprotique'!$H$20:$H$23</c:f>
              <c:numCache>
                <c:formatCode>0.00</c:formatCode>
                <c:ptCount val="4"/>
                <c:pt idx="0">
                  <c:v>0</c:v>
                </c:pt>
                <c:pt idx="1">
                  <c:v>17.7</c:v>
                </c:pt>
                <c:pt idx="2">
                  <c:v>17.75</c:v>
                </c:pt>
                <c:pt idx="3">
                  <c:v>49.95</c:v>
                </c:pt>
              </c:numCache>
            </c:numRef>
          </c:xVal>
          <c:yVal>
            <c:numRef>
              <c:f>'Acide fort monoprotique'!$L$20:$L$23</c:f>
              <c:numCache>
                <c:formatCode>General</c:formatCode>
                <c:ptCount val="4"/>
                <c:pt idx="0" formatCode="0.0000">
                  <c:v>-5.0716916846684015</c:v>
                </c:pt>
                <c:pt idx="1">
                  <c:v>2.6092385759550862</c:v>
                </c:pt>
                <c:pt idx="2">
                  <c:v>2.6309361190641924</c:v>
                </c:pt>
                <c:pt idx="3">
                  <c:v>16.604153881328394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4547-40A7-8031-4365CC8C3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108208"/>
        <c:axId val="172108768"/>
      </c:scatterChart>
      <c:valAx>
        <c:axId val="172108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V</a:t>
                </a:r>
                <a:r>
                  <a:rPr lang="fr-CH" baseline="-25000"/>
                  <a:t>B</a:t>
                </a:r>
                <a:r>
                  <a:rPr lang="fr-CH"/>
                  <a:t> [ml]</a:t>
                </a:r>
              </a:p>
            </c:rich>
          </c:tx>
          <c:overlay val="0"/>
        </c:title>
        <c:numFmt formatCode="#,##0.0" sourceLinked="0"/>
        <c:majorTickMark val="out"/>
        <c:minorTickMark val="none"/>
        <c:tickLblPos val="nextTo"/>
        <c:spPr>
          <a:ln w="19050">
            <a:solidFill>
              <a:schemeClr val="tx1"/>
            </a:solidFill>
            <a:tailEnd type="stealth" w="med" len="lg"/>
          </a:ln>
        </c:spPr>
        <c:txPr>
          <a:bodyPr/>
          <a:lstStyle/>
          <a:p>
            <a:pPr>
              <a:defRPr b="1">
                <a:solidFill>
                  <a:sysClr val="windowText" lastClr="000000"/>
                </a:solidFill>
              </a:defRPr>
            </a:pPr>
            <a:endParaRPr lang="en-US"/>
          </a:p>
        </c:txPr>
        <c:crossAx val="172108768"/>
        <c:crosses val="autoZero"/>
        <c:crossBetween val="midCat"/>
      </c:valAx>
      <c:valAx>
        <c:axId val="172108768"/>
        <c:scaling>
          <c:orientation val="minMax"/>
          <c:max val="15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pH [-]</a:t>
                </a:r>
              </a:p>
            </c:rich>
          </c:tx>
          <c:overlay val="0"/>
        </c:title>
        <c:numFmt formatCode="#,##0.0" sourceLinked="0"/>
        <c:majorTickMark val="out"/>
        <c:minorTickMark val="none"/>
        <c:tickLblPos val="nextTo"/>
        <c:spPr>
          <a:ln w="19050">
            <a:solidFill>
              <a:schemeClr val="tx1"/>
            </a:solidFill>
            <a:tailEnd type="stealth"/>
          </a:ln>
        </c:spPr>
        <c:txPr>
          <a:bodyPr/>
          <a:lstStyle/>
          <a:p>
            <a:pPr>
              <a:defRPr b="1"/>
            </a:pPr>
            <a:endParaRPr lang="en-US"/>
          </a:p>
        </c:txPr>
        <c:crossAx val="172108208"/>
        <c:crosses val="autoZero"/>
        <c:crossBetween val="midCat"/>
        <c:minorUnit val="1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Tampon</c:v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('Monobase forte'!$B$3:$B$1002,'Monobase forte'!$H$10)</c:f>
              <c:numCache>
                <c:formatCode>0.00E+00</c:formatCode>
                <c:ptCount val="1001"/>
                <c:pt idx="0" formatCode="General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0.15000000000000002</c:v>
                </c:pt>
                <c:pt idx="4">
                  <c:v>0.2</c:v>
                </c:pt>
                <c:pt idx="5">
                  <c:v>0.25</c:v>
                </c:pt>
                <c:pt idx="6">
                  <c:v>0.30000000000000004</c:v>
                </c:pt>
                <c:pt idx="7">
                  <c:v>0.35000000000000003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0.60000000000000009</c:v>
                </c:pt>
                <c:pt idx="13">
                  <c:v>0.65</c:v>
                </c:pt>
                <c:pt idx="14">
                  <c:v>0.70000000000000007</c:v>
                </c:pt>
                <c:pt idx="15">
                  <c:v>0.75</c:v>
                </c:pt>
                <c:pt idx="16">
                  <c:v>0.8</c:v>
                </c:pt>
                <c:pt idx="17">
                  <c:v>0.85000000000000009</c:v>
                </c:pt>
                <c:pt idx="18">
                  <c:v>0.9</c:v>
                </c:pt>
                <c:pt idx="19">
                  <c:v>0.95000000000000007</c:v>
                </c:pt>
                <c:pt idx="20">
                  <c:v>1</c:v>
                </c:pt>
                <c:pt idx="21">
                  <c:v>1.05</c:v>
                </c:pt>
                <c:pt idx="22">
                  <c:v>1.1000000000000001</c:v>
                </c:pt>
                <c:pt idx="23">
                  <c:v>1.1500000000000001</c:v>
                </c:pt>
                <c:pt idx="24">
                  <c:v>1.2000000000000002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1.4000000000000001</c:v>
                </c:pt>
                <c:pt idx="29">
                  <c:v>1.4500000000000002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1.6500000000000001</c:v>
                </c:pt>
                <c:pt idx="34">
                  <c:v>1.7000000000000002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1.9000000000000001</c:v>
                </c:pt>
                <c:pt idx="39">
                  <c:v>1.9500000000000002</c:v>
                </c:pt>
                <c:pt idx="40">
                  <c:v>2</c:v>
                </c:pt>
                <c:pt idx="41">
                  <c:v>2.0500000000000003</c:v>
                </c:pt>
                <c:pt idx="42">
                  <c:v>2.1</c:v>
                </c:pt>
                <c:pt idx="43">
                  <c:v>2.15</c:v>
                </c:pt>
                <c:pt idx="44">
                  <c:v>2.2000000000000002</c:v>
                </c:pt>
                <c:pt idx="45">
                  <c:v>2.25</c:v>
                </c:pt>
                <c:pt idx="46">
                  <c:v>2.3000000000000003</c:v>
                </c:pt>
                <c:pt idx="47">
                  <c:v>2.35</c:v>
                </c:pt>
                <c:pt idx="48">
                  <c:v>2.4000000000000004</c:v>
                </c:pt>
                <c:pt idx="49">
                  <c:v>2.4500000000000002</c:v>
                </c:pt>
                <c:pt idx="50">
                  <c:v>2.5</c:v>
                </c:pt>
                <c:pt idx="51">
                  <c:v>2.5500000000000003</c:v>
                </c:pt>
                <c:pt idx="52">
                  <c:v>2.6</c:v>
                </c:pt>
                <c:pt idx="53">
                  <c:v>2.6500000000000004</c:v>
                </c:pt>
                <c:pt idx="54">
                  <c:v>2.7</c:v>
                </c:pt>
                <c:pt idx="55">
                  <c:v>2.75</c:v>
                </c:pt>
                <c:pt idx="56">
                  <c:v>2.8000000000000003</c:v>
                </c:pt>
                <c:pt idx="57">
                  <c:v>2.85</c:v>
                </c:pt>
                <c:pt idx="58">
                  <c:v>2.9000000000000004</c:v>
                </c:pt>
                <c:pt idx="59">
                  <c:v>2.95</c:v>
                </c:pt>
                <c:pt idx="60">
                  <c:v>3</c:v>
                </c:pt>
                <c:pt idx="61">
                  <c:v>3.0500000000000003</c:v>
                </c:pt>
                <c:pt idx="62">
                  <c:v>3.1</c:v>
                </c:pt>
                <c:pt idx="63">
                  <c:v>3.1500000000000004</c:v>
                </c:pt>
                <c:pt idx="64">
                  <c:v>3.2</c:v>
                </c:pt>
                <c:pt idx="65">
                  <c:v>3.25</c:v>
                </c:pt>
                <c:pt idx="66">
                  <c:v>3.3000000000000003</c:v>
                </c:pt>
                <c:pt idx="67">
                  <c:v>3.35</c:v>
                </c:pt>
                <c:pt idx="68">
                  <c:v>3.4000000000000004</c:v>
                </c:pt>
                <c:pt idx="69">
                  <c:v>3.45</c:v>
                </c:pt>
                <c:pt idx="70">
                  <c:v>3.5</c:v>
                </c:pt>
                <c:pt idx="71">
                  <c:v>3.5500000000000003</c:v>
                </c:pt>
                <c:pt idx="72">
                  <c:v>3.6</c:v>
                </c:pt>
                <c:pt idx="73">
                  <c:v>3.6500000000000004</c:v>
                </c:pt>
                <c:pt idx="74">
                  <c:v>3.7</c:v>
                </c:pt>
                <c:pt idx="75">
                  <c:v>3.75</c:v>
                </c:pt>
                <c:pt idx="76">
                  <c:v>3.8000000000000003</c:v>
                </c:pt>
                <c:pt idx="77">
                  <c:v>3.85</c:v>
                </c:pt>
                <c:pt idx="78">
                  <c:v>3.9000000000000004</c:v>
                </c:pt>
                <c:pt idx="79">
                  <c:v>3.95</c:v>
                </c:pt>
                <c:pt idx="80">
                  <c:v>4</c:v>
                </c:pt>
                <c:pt idx="81">
                  <c:v>4.05</c:v>
                </c:pt>
                <c:pt idx="82">
                  <c:v>4.1000000000000005</c:v>
                </c:pt>
                <c:pt idx="83">
                  <c:v>4.1500000000000004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4.3500000000000005</c:v>
                </c:pt>
                <c:pt idx="88">
                  <c:v>4.4000000000000004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4.6000000000000005</c:v>
                </c:pt>
                <c:pt idx="93">
                  <c:v>4.6500000000000004</c:v>
                </c:pt>
                <c:pt idx="94">
                  <c:v>4.7</c:v>
                </c:pt>
                <c:pt idx="95">
                  <c:v>4.75</c:v>
                </c:pt>
                <c:pt idx="96">
                  <c:v>4.8000000000000007</c:v>
                </c:pt>
                <c:pt idx="97">
                  <c:v>4.8500000000000005</c:v>
                </c:pt>
                <c:pt idx="98">
                  <c:v>4.9000000000000004</c:v>
                </c:pt>
                <c:pt idx="99">
                  <c:v>4.95</c:v>
                </c:pt>
                <c:pt idx="100">
                  <c:v>5</c:v>
                </c:pt>
                <c:pt idx="101">
                  <c:v>5.0500000000000007</c:v>
                </c:pt>
                <c:pt idx="102">
                  <c:v>5.1000000000000005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5.3000000000000007</c:v>
                </c:pt>
                <c:pt idx="107">
                  <c:v>5.3500000000000005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5.5500000000000007</c:v>
                </c:pt>
                <c:pt idx="112">
                  <c:v>5.6000000000000005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5.8000000000000007</c:v>
                </c:pt>
                <c:pt idx="117">
                  <c:v>5.8500000000000005</c:v>
                </c:pt>
                <c:pt idx="118">
                  <c:v>5.9</c:v>
                </c:pt>
                <c:pt idx="119">
                  <c:v>5.95</c:v>
                </c:pt>
                <c:pt idx="120">
                  <c:v>6</c:v>
                </c:pt>
                <c:pt idx="121">
                  <c:v>6.0500000000000007</c:v>
                </c:pt>
                <c:pt idx="122">
                  <c:v>6.1000000000000005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6.3000000000000007</c:v>
                </c:pt>
                <c:pt idx="127">
                  <c:v>6.3500000000000005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6.5500000000000007</c:v>
                </c:pt>
                <c:pt idx="132">
                  <c:v>6.6000000000000005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6.8000000000000007</c:v>
                </c:pt>
                <c:pt idx="137">
                  <c:v>6.8500000000000005</c:v>
                </c:pt>
                <c:pt idx="138">
                  <c:v>6.9</c:v>
                </c:pt>
                <c:pt idx="139">
                  <c:v>6.95</c:v>
                </c:pt>
                <c:pt idx="140">
                  <c:v>7</c:v>
                </c:pt>
                <c:pt idx="141">
                  <c:v>7.0500000000000007</c:v>
                </c:pt>
                <c:pt idx="142">
                  <c:v>7.1000000000000005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7.3000000000000007</c:v>
                </c:pt>
                <c:pt idx="147">
                  <c:v>7.3500000000000005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7.5500000000000007</c:v>
                </c:pt>
                <c:pt idx="152">
                  <c:v>7.6000000000000005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7.8000000000000007</c:v>
                </c:pt>
                <c:pt idx="157">
                  <c:v>7.8500000000000005</c:v>
                </c:pt>
                <c:pt idx="158">
                  <c:v>7.9</c:v>
                </c:pt>
                <c:pt idx="159">
                  <c:v>7.95</c:v>
                </c:pt>
                <c:pt idx="160">
                  <c:v>8</c:v>
                </c:pt>
                <c:pt idx="161">
                  <c:v>8.0500000000000007</c:v>
                </c:pt>
                <c:pt idx="162">
                  <c:v>8.1</c:v>
                </c:pt>
                <c:pt idx="163">
                  <c:v>8.15</c:v>
                </c:pt>
                <c:pt idx="164">
                  <c:v>8.2000000000000011</c:v>
                </c:pt>
                <c:pt idx="165">
                  <c:v>8.25</c:v>
                </c:pt>
                <c:pt idx="166">
                  <c:v>8.3000000000000007</c:v>
                </c:pt>
                <c:pt idx="167">
                  <c:v>8.35</c:v>
                </c:pt>
                <c:pt idx="168">
                  <c:v>8.4</c:v>
                </c:pt>
                <c:pt idx="169">
                  <c:v>8.4500000000000011</c:v>
                </c:pt>
                <c:pt idx="170">
                  <c:v>8.5</c:v>
                </c:pt>
                <c:pt idx="171">
                  <c:v>8.5500000000000007</c:v>
                </c:pt>
                <c:pt idx="172">
                  <c:v>8.6</c:v>
                </c:pt>
                <c:pt idx="173">
                  <c:v>8.65</c:v>
                </c:pt>
                <c:pt idx="174">
                  <c:v>8.7000000000000011</c:v>
                </c:pt>
                <c:pt idx="175">
                  <c:v>8.75</c:v>
                </c:pt>
                <c:pt idx="176">
                  <c:v>8.8000000000000007</c:v>
                </c:pt>
                <c:pt idx="177">
                  <c:v>8.85</c:v>
                </c:pt>
                <c:pt idx="178">
                  <c:v>8.9</c:v>
                </c:pt>
                <c:pt idx="179">
                  <c:v>8.9500000000000011</c:v>
                </c:pt>
                <c:pt idx="180">
                  <c:v>9</c:v>
                </c:pt>
                <c:pt idx="181">
                  <c:v>9.0500000000000007</c:v>
                </c:pt>
                <c:pt idx="182">
                  <c:v>9.1</c:v>
                </c:pt>
                <c:pt idx="183">
                  <c:v>9.15</c:v>
                </c:pt>
                <c:pt idx="184">
                  <c:v>9.2000000000000011</c:v>
                </c:pt>
                <c:pt idx="185">
                  <c:v>9.25</c:v>
                </c:pt>
                <c:pt idx="186">
                  <c:v>9.3000000000000007</c:v>
                </c:pt>
                <c:pt idx="187">
                  <c:v>9.35</c:v>
                </c:pt>
                <c:pt idx="188">
                  <c:v>9.4</c:v>
                </c:pt>
                <c:pt idx="189">
                  <c:v>9.4500000000000011</c:v>
                </c:pt>
                <c:pt idx="190">
                  <c:v>9.5</c:v>
                </c:pt>
                <c:pt idx="191">
                  <c:v>9.5500000000000007</c:v>
                </c:pt>
                <c:pt idx="192">
                  <c:v>9.6000000000000014</c:v>
                </c:pt>
                <c:pt idx="193">
                  <c:v>9.65</c:v>
                </c:pt>
                <c:pt idx="194">
                  <c:v>9.7000000000000011</c:v>
                </c:pt>
                <c:pt idx="195">
                  <c:v>9.75</c:v>
                </c:pt>
                <c:pt idx="196">
                  <c:v>9.8000000000000007</c:v>
                </c:pt>
                <c:pt idx="197">
                  <c:v>9.8500000000000014</c:v>
                </c:pt>
                <c:pt idx="198">
                  <c:v>9.9</c:v>
                </c:pt>
                <c:pt idx="199">
                  <c:v>9.9500000000000011</c:v>
                </c:pt>
                <c:pt idx="200">
                  <c:v>10</c:v>
                </c:pt>
                <c:pt idx="201">
                  <c:v>10.050000000000001</c:v>
                </c:pt>
                <c:pt idx="202">
                  <c:v>10.100000000000001</c:v>
                </c:pt>
                <c:pt idx="203">
                  <c:v>10.15</c:v>
                </c:pt>
                <c:pt idx="204">
                  <c:v>10.200000000000001</c:v>
                </c:pt>
                <c:pt idx="205">
                  <c:v>10.25</c:v>
                </c:pt>
                <c:pt idx="206">
                  <c:v>10.3</c:v>
                </c:pt>
                <c:pt idx="207">
                  <c:v>10.350000000000001</c:v>
                </c:pt>
                <c:pt idx="208">
                  <c:v>10.4</c:v>
                </c:pt>
                <c:pt idx="209">
                  <c:v>10.450000000000001</c:v>
                </c:pt>
                <c:pt idx="210">
                  <c:v>10.5</c:v>
                </c:pt>
                <c:pt idx="211">
                  <c:v>10.55</c:v>
                </c:pt>
                <c:pt idx="212">
                  <c:v>10.600000000000001</c:v>
                </c:pt>
                <c:pt idx="213">
                  <c:v>10.65</c:v>
                </c:pt>
                <c:pt idx="214">
                  <c:v>10.700000000000001</c:v>
                </c:pt>
                <c:pt idx="215">
                  <c:v>10.75</c:v>
                </c:pt>
                <c:pt idx="216">
                  <c:v>10.8</c:v>
                </c:pt>
                <c:pt idx="217">
                  <c:v>10.850000000000001</c:v>
                </c:pt>
                <c:pt idx="218">
                  <c:v>10.9</c:v>
                </c:pt>
                <c:pt idx="219">
                  <c:v>10.950000000000001</c:v>
                </c:pt>
                <c:pt idx="220">
                  <c:v>11</c:v>
                </c:pt>
                <c:pt idx="221">
                  <c:v>11.05</c:v>
                </c:pt>
                <c:pt idx="222">
                  <c:v>11.100000000000001</c:v>
                </c:pt>
                <c:pt idx="223">
                  <c:v>11.15</c:v>
                </c:pt>
                <c:pt idx="224">
                  <c:v>11.200000000000001</c:v>
                </c:pt>
                <c:pt idx="225">
                  <c:v>11.25</c:v>
                </c:pt>
                <c:pt idx="226">
                  <c:v>11.3</c:v>
                </c:pt>
                <c:pt idx="227">
                  <c:v>11.350000000000001</c:v>
                </c:pt>
                <c:pt idx="228">
                  <c:v>11.4</c:v>
                </c:pt>
                <c:pt idx="229">
                  <c:v>11.450000000000001</c:v>
                </c:pt>
                <c:pt idx="230">
                  <c:v>11.5</c:v>
                </c:pt>
                <c:pt idx="231">
                  <c:v>11.55</c:v>
                </c:pt>
                <c:pt idx="232">
                  <c:v>11.600000000000001</c:v>
                </c:pt>
                <c:pt idx="233">
                  <c:v>11.65</c:v>
                </c:pt>
                <c:pt idx="234">
                  <c:v>11.700000000000001</c:v>
                </c:pt>
                <c:pt idx="235">
                  <c:v>11.75</c:v>
                </c:pt>
                <c:pt idx="236">
                  <c:v>11.8</c:v>
                </c:pt>
                <c:pt idx="237">
                  <c:v>11.850000000000001</c:v>
                </c:pt>
                <c:pt idx="238">
                  <c:v>11.9</c:v>
                </c:pt>
                <c:pt idx="239">
                  <c:v>11.950000000000001</c:v>
                </c:pt>
                <c:pt idx="240">
                  <c:v>12</c:v>
                </c:pt>
                <c:pt idx="241">
                  <c:v>12.05</c:v>
                </c:pt>
                <c:pt idx="242">
                  <c:v>12.100000000000001</c:v>
                </c:pt>
                <c:pt idx="243">
                  <c:v>12.15</c:v>
                </c:pt>
                <c:pt idx="244">
                  <c:v>12.200000000000001</c:v>
                </c:pt>
                <c:pt idx="245">
                  <c:v>12.25</c:v>
                </c:pt>
                <c:pt idx="246">
                  <c:v>12.3</c:v>
                </c:pt>
                <c:pt idx="247">
                  <c:v>12.350000000000001</c:v>
                </c:pt>
                <c:pt idx="248">
                  <c:v>12.4</c:v>
                </c:pt>
                <c:pt idx="249">
                  <c:v>12.450000000000001</c:v>
                </c:pt>
                <c:pt idx="250">
                  <c:v>12.5</c:v>
                </c:pt>
                <c:pt idx="251">
                  <c:v>12.55</c:v>
                </c:pt>
                <c:pt idx="252">
                  <c:v>12.600000000000001</c:v>
                </c:pt>
                <c:pt idx="253">
                  <c:v>12.65</c:v>
                </c:pt>
                <c:pt idx="254">
                  <c:v>12.700000000000001</c:v>
                </c:pt>
                <c:pt idx="255">
                  <c:v>12.75</c:v>
                </c:pt>
                <c:pt idx="256">
                  <c:v>12.8</c:v>
                </c:pt>
                <c:pt idx="257">
                  <c:v>12.850000000000001</c:v>
                </c:pt>
                <c:pt idx="258">
                  <c:v>12.9</c:v>
                </c:pt>
                <c:pt idx="259">
                  <c:v>12.950000000000001</c:v>
                </c:pt>
                <c:pt idx="260">
                  <c:v>13</c:v>
                </c:pt>
                <c:pt idx="261">
                  <c:v>13.05</c:v>
                </c:pt>
                <c:pt idx="262">
                  <c:v>13.100000000000001</c:v>
                </c:pt>
                <c:pt idx="263">
                  <c:v>13.15</c:v>
                </c:pt>
                <c:pt idx="264">
                  <c:v>13.200000000000001</c:v>
                </c:pt>
                <c:pt idx="265">
                  <c:v>13.25</c:v>
                </c:pt>
                <c:pt idx="266">
                  <c:v>13.3</c:v>
                </c:pt>
                <c:pt idx="267">
                  <c:v>13.350000000000001</c:v>
                </c:pt>
                <c:pt idx="268">
                  <c:v>13.4</c:v>
                </c:pt>
                <c:pt idx="269">
                  <c:v>13.450000000000001</c:v>
                </c:pt>
                <c:pt idx="270">
                  <c:v>13.5</c:v>
                </c:pt>
                <c:pt idx="271">
                  <c:v>13.55</c:v>
                </c:pt>
                <c:pt idx="272">
                  <c:v>13.600000000000001</c:v>
                </c:pt>
                <c:pt idx="273">
                  <c:v>13.65</c:v>
                </c:pt>
                <c:pt idx="274">
                  <c:v>13.700000000000001</c:v>
                </c:pt>
                <c:pt idx="275">
                  <c:v>13.75</c:v>
                </c:pt>
                <c:pt idx="276">
                  <c:v>13.8</c:v>
                </c:pt>
                <c:pt idx="277">
                  <c:v>13.850000000000001</c:v>
                </c:pt>
                <c:pt idx="278">
                  <c:v>13.9</c:v>
                </c:pt>
                <c:pt idx="279">
                  <c:v>13.950000000000001</c:v>
                </c:pt>
                <c:pt idx="280">
                  <c:v>14</c:v>
                </c:pt>
                <c:pt idx="281">
                  <c:v>14.05</c:v>
                </c:pt>
                <c:pt idx="282">
                  <c:v>14.100000000000001</c:v>
                </c:pt>
                <c:pt idx="283">
                  <c:v>14.15</c:v>
                </c:pt>
                <c:pt idx="284">
                  <c:v>14.200000000000001</c:v>
                </c:pt>
                <c:pt idx="285">
                  <c:v>14.25</c:v>
                </c:pt>
                <c:pt idx="286">
                  <c:v>14.3</c:v>
                </c:pt>
                <c:pt idx="287">
                  <c:v>14.350000000000001</c:v>
                </c:pt>
                <c:pt idx="288">
                  <c:v>14.4</c:v>
                </c:pt>
                <c:pt idx="289">
                  <c:v>14.450000000000001</c:v>
                </c:pt>
                <c:pt idx="290">
                  <c:v>14.5</c:v>
                </c:pt>
                <c:pt idx="291">
                  <c:v>14.55</c:v>
                </c:pt>
                <c:pt idx="292">
                  <c:v>14.600000000000001</c:v>
                </c:pt>
                <c:pt idx="293">
                  <c:v>14.65</c:v>
                </c:pt>
                <c:pt idx="294">
                  <c:v>14.700000000000001</c:v>
                </c:pt>
                <c:pt idx="295">
                  <c:v>14.75</c:v>
                </c:pt>
                <c:pt idx="296">
                  <c:v>14.8</c:v>
                </c:pt>
                <c:pt idx="297">
                  <c:v>14.850000000000001</c:v>
                </c:pt>
                <c:pt idx="298">
                  <c:v>14.9</c:v>
                </c:pt>
                <c:pt idx="299">
                  <c:v>14.950000000000001</c:v>
                </c:pt>
                <c:pt idx="300">
                  <c:v>15</c:v>
                </c:pt>
                <c:pt idx="301">
                  <c:v>15.05</c:v>
                </c:pt>
                <c:pt idx="302">
                  <c:v>15.100000000000001</c:v>
                </c:pt>
                <c:pt idx="303">
                  <c:v>15.15</c:v>
                </c:pt>
                <c:pt idx="304">
                  <c:v>15.200000000000001</c:v>
                </c:pt>
                <c:pt idx="305">
                  <c:v>15.25</c:v>
                </c:pt>
                <c:pt idx="306">
                  <c:v>15.3</c:v>
                </c:pt>
                <c:pt idx="307">
                  <c:v>15.350000000000001</c:v>
                </c:pt>
                <c:pt idx="308">
                  <c:v>15.4</c:v>
                </c:pt>
                <c:pt idx="309">
                  <c:v>15.450000000000001</c:v>
                </c:pt>
                <c:pt idx="310">
                  <c:v>15.5</c:v>
                </c:pt>
                <c:pt idx="311">
                  <c:v>15.55</c:v>
                </c:pt>
                <c:pt idx="312">
                  <c:v>15.600000000000001</c:v>
                </c:pt>
                <c:pt idx="313">
                  <c:v>15.65</c:v>
                </c:pt>
                <c:pt idx="314">
                  <c:v>15.700000000000001</c:v>
                </c:pt>
                <c:pt idx="315">
                  <c:v>15.75</c:v>
                </c:pt>
                <c:pt idx="316">
                  <c:v>15.8</c:v>
                </c:pt>
                <c:pt idx="317">
                  <c:v>15.850000000000001</c:v>
                </c:pt>
                <c:pt idx="318">
                  <c:v>15.9</c:v>
                </c:pt>
                <c:pt idx="319">
                  <c:v>15.950000000000001</c:v>
                </c:pt>
                <c:pt idx="320">
                  <c:v>16</c:v>
                </c:pt>
                <c:pt idx="321">
                  <c:v>16.05</c:v>
                </c:pt>
                <c:pt idx="322">
                  <c:v>16.100000000000001</c:v>
                </c:pt>
                <c:pt idx="323">
                  <c:v>16.150000000000002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16.350000000000001</c:v>
                </c:pt>
                <c:pt idx="328">
                  <c:v>16.400000000000002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16.600000000000001</c:v>
                </c:pt>
                <c:pt idx="333">
                  <c:v>16.650000000000002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16.850000000000001</c:v>
                </c:pt>
                <c:pt idx="338">
                  <c:v>16.900000000000002</c:v>
                </c:pt>
                <c:pt idx="339">
                  <c:v>16.95</c:v>
                </c:pt>
                <c:pt idx="340">
                  <c:v>17</c:v>
                </c:pt>
                <c:pt idx="341">
                  <c:v>17.05</c:v>
                </c:pt>
                <c:pt idx="342">
                  <c:v>17.100000000000001</c:v>
                </c:pt>
                <c:pt idx="343">
                  <c:v>17.150000000000002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17.350000000000001</c:v>
                </c:pt>
                <c:pt idx="348">
                  <c:v>17.400000000000002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17.600000000000001</c:v>
                </c:pt>
                <c:pt idx="353">
                  <c:v>17.650000000000002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17.850000000000001</c:v>
                </c:pt>
                <c:pt idx="358">
                  <c:v>17.900000000000002</c:v>
                </c:pt>
                <c:pt idx="359">
                  <c:v>17.95</c:v>
                </c:pt>
                <c:pt idx="360">
                  <c:v>18</c:v>
                </c:pt>
                <c:pt idx="361">
                  <c:v>18.05</c:v>
                </c:pt>
                <c:pt idx="362">
                  <c:v>18.100000000000001</c:v>
                </c:pt>
                <c:pt idx="363">
                  <c:v>18.150000000000002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18.350000000000001</c:v>
                </c:pt>
                <c:pt idx="368">
                  <c:v>18.400000000000002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18.600000000000001</c:v>
                </c:pt>
                <c:pt idx="373">
                  <c:v>18.650000000000002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18.850000000000001</c:v>
                </c:pt>
                <c:pt idx="378">
                  <c:v>18.900000000000002</c:v>
                </c:pt>
                <c:pt idx="379">
                  <c:v>18.95</c:v>
                </c:pt>
                <c:pt idx="380">
                  <c:v>19</c:v>
                </c:pt>
                <c:pt idx="381">
                  <c:v>19.05</c:v>
                </c:pt>
                <c:pt idx="382">
                  <c:v>19.100000000000001</c:v>
                </c:pt>
                <c:pt idx="383">
                  <c:v>19.150000000000002</c:v>
                </c:pt>
                <c:pt idx="384">
                  <c:v>19.200000000000003</c:v>
                </c:pt>
                <c:pt idx="385">
                  <c:v>19.25</c:v>
                </c:pt>
                <c:pt idx="386">
                  <c:v>19.3</c:v>
                </c:pt>
                <c:pt idx="387">
                  <c:v>19.350000000000001</c:v>
                </c:pt>
                <c:pt idx="388">
                  <c:v>19.400000000000002</c:v>
                </c:pt>
                <c:pt idx="389">
                  <c:v>19.450000000000003</c:v>
                </c:pt>
                <c:pt idx="390">
                  <c:v>19.5</c:v>
                </c:pt>
                <c:pt idx="391">
                  <c:v>19.55</c:v>
                </c:pt>
                <c:pt idx="392">
                  <c:v>19.600000000000001</c:v>
                </c:pt>
                <c:pt idx="393">
                  <c:v>19.650000000000002</c:v>
                </c:pt>
                <c:pt idx="394">
                  <c:v>19.700000000000003</c:v>
                </c:pt>
                <c:pt idx="395">
                  <c:v>19.75</c:v>
                </c:pt>
                <c:pt idx="396">
                  <c:v>19.8</c:v>
                </c:pt>
                <c:pt idx="397">
                  <c:v>19.850000000000001</c:v>
                </c:pt>
                <c:pt idx="398">
                  <c:v>19.900000000000002</c:v>
                </c:pt>
                <c:pt idx="399">
                  <c:v>19.950000000000003</c:v>
                </c:pt>
                <c:pt idx="400">
                  <c:v>20</c:v>
                </c:pt>
                <c:pt idx="401">
                  <c:v>20.05</c:v>
                </c:pt>
                <c:pt idx="402">
                  <c:v>20.100000000000001</c:v>
                </c:pt>
                <c:pt idx="403">
                  <c:v>20.150000000000002</c:v>
                </c:pt>
                <c:pt idx="404">
                  <c:v>20.200000000000003</c:v>
                </c:pt>
                <c:pt idx="405">
                  <c:v>20.25</c:v>
                </c:pt>
                <c:pt idx="406">
                  <c:v>20.3</c:v>
                </c:pt>
                <c:pt idx="407">
                  <c:v>20.350000000000001</c:v>
                </c:pt>
                <c:pt idx="408">
                  <c:v>20.400000000000002</c:v>
                </c:pt>
                <c:pt idx="409">
                  <c:v>20.450000000000003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20.650000000000002</c:v>
                </c:pt>
                <c:pt idx="414">
                  <c:v>20.700000000000003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20.900000000000002</c:v>
                </c:pt>
                <c:pt idx="419">
                  <c:v>20.950000000000003</c:v>
                </c:pt>
                <c:pt idx="420">
                  <c:v>21</c:v>
                </c:pt>
                <c:pt idx="421">
                  <c:v>21.05</c:v>
                </c:pt>
                <c:pt idx="422">
                  <c:v>21.1</c:v>
                </c:pt>
                <c:pt idx="423">
                  <c:v>21.150000000000002</c:v>
                </c:pt>
                <c:pt idx="424">
                  <c:v>21.200000000000003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21.400000000000002</c:v>
                </c:pt>
                <c:pt idx="429">
                  <c:v>21.450000000000003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21.650000000000002</c:v>
                </c:pt>
                <c:pt idx="434">
                  <c:v>21.700000000000003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21.900000000000002</c:v>
                </c:pt>
                <c:pt idx="439">
                  <c:v>21.950000000000003</c:v>
                </c:pt>
                <c:pt idx="440">
                  <c:v>22</c:v>
                </c:pt>
                <c:pt idx="441">
                  <c:v>22.05</c:v>
                </c:pt>
                <c:pt idx="442">
                  <c:v>22.1</c:v>
                </c:pt>
                <c:pt idx="443">
                  <c:v>22.150000000000002</c:v>
                </c:pt>
                <c:pt idx="444">
                  <c:v>22.200000000000003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22.400000000000002</c:v>
                </c:pt>
                <c:pt idx="449">
                  <c:v>22.450000000000003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22.650000000000002</c:v>
                </c:pt>
                <c:pt idx="454">
                  <c:v>22.700000000000003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22.900000000000002</c:v>
                </c:pt>
                <c:pt idx="459">
                  <c:v>22.950000000000003</c:v>
                </c:pt>
                <c:pt idx="460">
                  <c:v>23</c:v>
                </c:pt>
                <c:pt idx="461">
                  <c:v>23.05</c:v>
                </c:pt>
                <c:pt idx="462">
                  <c:v>23.1</c:v>
                </c:pt>
                <c:pt idx="463">
                  <c:v>23.150000000000002</c:v>
                </c:pt>
                <c:pt idx="464">
                  <c:v>23.200000000000003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23.400000000000002</c:v>
                </c:pt>
                <c:pt idx="469">
                  <c:v>23.450000000000003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23.650000000000002</c:v>
                </c:pt>
                <c:pt idx="474">
                  <c:v>23.700000000000003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23.900000000000002</c:v>
                </c:pt>
                <c:pt idx="479">
                  <c:v>23.950000000000003</c:v>
                </c:pt>
                <c:pt idx="480">
                  <c:v>24</c:v>
                </c:pt>
                <c:pt idx="481">
                  <c:v>24.05</c:v>
                </c:pt>
                <c:pt idx="482">
                  <c:v>24.1</c:v>
                </c:pt>
                <c:pt idx="483">
                  <c:v>24.150000000000002</c:v>
                </c:pt>
                <c:pt idx="484">
                  <c:v>24.200000000000003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24.400000000000002</c:v>
                </c:pt>
                <c:pt idx="489">
                  <c:v>24.450000000000003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24.650000000000002</c:v>
                </c:pt>
                <c:pt idx="494">
                  <c:v>24.700000000000003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24.900000000000002</c:v>
                </c:pt>
                <c:pt idx="499">
                  <c:v>24.950000000000003</c:v>
                </c:pt>
                <c:pt idx="500">
                  <c:v>25</c:v>
                </c:pt>
                <c:pt idx="501">
                  <c:v>25.05</c:v>
                </c:pt>
                <c:pt idx="502">
                  <c:v>25.1</c:v>
                </c:pt>
                <c:pt idx="503">
                  <c:v>25.150000000000002</c:v>
                </c:pt>
                <c:pt idx="504">
                  <c:v>25.200000000000003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25.400000000000002</c:v>
                </c:pt>
                <c:pt idx="509">
                  <c:v>25.450000000000003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25.650000000000002</c:v>
                </c:pt>
                <c:pt idx="514">
                  <c:v>25.700000000000003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25.900000000000002</c:v>
                </c:pt>
                <c:pt idx="519">
                  <c:v>25.950000000000003</c:v>
                </c:pt>
                <c:pt idx="520">
                  <c:v>26</c:v>
                </c:pt>
                <c:pt idx="521">
                  <c:v>26.05</c:v>
                </c:pt>
                <c:pt idx="522">
                  <c:v>26.1</c:v>
                </c:pt>
                <c:pt idx="523">
                  <c:v>26.150000000000002</c:v>
                </c:pt>
                <c:pt idx="524">
                  <c:v>26.200000000000003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26.400000000000002</c:v>
                </c:pt>
                <c:pt idx="529">
                  <c:v>26.450000000000003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26.650000000000002</c:v>
                </c:pt>
                <c:pt idx="534">
                  <c:v>26.700000000000003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26.900000000000002</c:v>
                </c:pt>
                <c:pt idx="539">
                  <c:v>26.950000000000003</c:v>
                </c:pt>
                <c:pt idx="540">
                  <c:v>27</c:v>
                </c:pt>
                <c:pt idx="541">
                  <c:v>27.05</c:v>
                </c:pt>
                <c:pt idx="542">
                  <c:v>27.1</c:v>
                </c:pt>
                <c:pt idx="543">
                  <c:v>27.150000000000002</c:v>
                </c:pt>
                <c:pt idx="544">
                  <c:v>27.200000000000003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27.400000000000002</c:v>
                </c:pt>
                <c:pt idx="549">
                  <c:v>27.450000000000003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27.650000000000002</c:v>
                </c:pt>
                <c:pt idx="554">
                  <c:v>27.700000000000003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27.900000000000002</c:v>
                </c:pt>
                <c:pt idx="559">
                  <c:v>27.950000000000003</c:v>
                </c:pt>
                <c:pt idx="560">
                  <c:v>28</c:v>
                </c:pt>
                <c:pt idx="561">
                  <c:v>28.05</c:v>
                </c:pt>
                <c:pt idx="562">
                  <c:v>28.1</c:v>
                </c:pt>
                <c:pt idx="563">
                  <c:v>28.150000000000002</c:v>
                </c:pt>
                <c:pt idx="564">
                  <c:v>28.200000000000003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28.400000000000002</c:v>
                </c:pt>
                <c:pt idx="569">
                  <c:v>28.450000000000003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28.650000000000002</c:v>
                </c:pt>
                <c:pt idx="574">
                  <c:v>28.700000000000003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28.900000000000002</c:v>
                </c:pt>
                <c:pt idx="579">
                  <c:v>28.950000000000003</c:v>
                </c:pt>
                <c:pt idx="580">
                  <c:v>29</c:v>
                </c:pt>
                <c:pt idx="581">
                  <c:v>29.05</c:v>
                </c:pt>
                <c:pt idx="582">
                  <c:v>29.1</c:v>
                </c:pt>
                <c:pt idx="583">
                  <c:v>29.150000000000002</c:v>
                </c:pt>
                <c:pt idx="584">
                  <c:v>29.200000000000003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29.400000000000002</c:v>
                </c:pt>
                <c:pt idx="589">
                  <c:v>29.450000000000003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29.650000000000002</c:v>
                </c:pt>
                <c:pt idx="594">
                  <c:v>29.700000000000003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29.900000000000002</c:v>
                </c:pt>
                <c:pt idx="599">
                  <c:v>29.950000000000003</c:v>
                </c:pt>
                <c:pt idx="600">
                  <c:v>30</c:v>
                </c:pt>
                <c:pt idx="601">
                  <c:v>30.05</c:v>
                </c:pt>
                <c:pt idx="602">
                  <c:v>30.1</c:v>
                </c:pt>
                <c:pt idx="603">
                  <c:v>30.150000000000002</c:v>
                </c:pt>
                <c:pt idx="604">
                  <c:v>30.200000000000003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30.400000000000002</c:v>
                </c:pt>
                <c:pt idx="609">
                  <c:v>30.450000000000003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30.650000000000002</c:v>
                </c:pt>
                <c:pt idx="614">
                  <c:v>30.700000000000003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30.900000000000002</c:v>
                </c:pt>
                <c:pt idx="619">
                  <c:v>30.950000000000003</c:v>
                </c:pt>
                <c:pt idx="620">
                  <c:v>31</c:v>
                </c:pt>
                <c:pt idx="621">
                  <c:v>31.05</c:v>
                </c:pt>
                <c:pt idx="622">
                  <c:v>31.1</c:v>
                </c:pt>
                <c:pt idx="623">
                  <c:v>31.150000000000002</c:v>
                </c:pt>
                <c:pt idx="624">
                  <c:v>31.200000000000003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31.400000000000002</c:v>
                </c:pt>
                <c:pt idx="629">
                  <c:v>31.450000000000003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31.650000000000002</c:v>
                </c:pt>
                <c:pt idx="634">
                  <c:v>31.700000000000003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31.900000000000002</c:v>
                </c:pt>
                <c:pt idx="639">
                  <c:v>31.950000000000003</c:v>
                </c:pt>
                <c:pt idx="640">
                  <c:v>32</c:v>
                </c:pt>
                <c:pt idx="641">
                  <c:v>32.050000000000004</c:v>
                </c:pt>
                <c:pt idx="642">
                  <c:v>32.1</c:v>
                </c:pt>
                <c:pt idx="643">
                  <c:v>32.15</c:v>
                </c:pt>
                <c:pt idx="644">
                  <c:v>32.200000000000003</c:v>
                </c:pt>
                <c:pt idx="645">
                  <c:v>32.25</c:v>
                </c:pt>
                <c:pt idx="646">
                  <c:v>32.300000000000004</c:v>
                </c:pt>
                <c:pt idx="647">
                  <c:v>32.35</c:v>
                </c:pt>
                <c:pt idx="648">
                  <c:v>32.4</c:v>
                </c:pt>
                <c:pt idx="649">
                  <c:v>32.450000000000003</c:v>
                </c:pt>
                <c:pt idx="650">
                  <c:v>32.5</c:v>
                </c:pt>
                <c:pt idx="651">
                  <c:v>32.550000000000004</c:v>
                </c:pt>
                <c:pt idx="652">
                  <c:v>32.6</c:v>
                </c:pt>
                <c:pt idx="653">
                  <c:v>32.65</c:v>
                </c:pt>
                <c:pt idx="654">
                  <c:v>32.700000000000003</c:v>
                </c:pt>
                <c:pt idx="655">
                  <c:v>32.75</c:v>
                </c:pt>
                <c:pt idx="656">
                  <c:v>32.800000000000004</c:v>
                </c:pt>
                <c:pt idx="657">
                  <c:v>32.85</c:v>
                </c:pt>
                <c:pt idx="658">
                  <c:v>32.9</c:v>
                </c:pt>
                <c:pt idx="659">
                  <c:v>32.950000000000003</c:v>
                </c:pt>
                <c:pt idx="660">
                  <c:v>33</c:v>
                </c:pt>
                <c:pt idx="661">
                  <c:v>33.050000000000004</c:v>
                </c:pt>
                <c:pt idx="662">
                  <c:v>33.1</c:v>
                </c:pt>
                <c:pt idx="663">
                  <c:v>33.15</c:v>
                </c:pt>
                <c:pt idx="664">
                  <c:v>33.200000000000003</c:v>
                </c:pt>
                <c:pt idx="665">
                  <c:v>33.25</c:v>
                </c:pt>
                <c:pt idx="666">
                  <c:v>33.300000000000004</c:v>
                </c:pt>
                <c:pt idx="667">
                  <c:v>33.35</c:v>
                </c:pt>
                <c:pt idx="668">
                  <c:v>33.4</c:v>
                </c:pt>
                <c:pt idx="669">
                  <c:v>33.450000000000003</c:v>
                </c:pt>
                <c:pt idx="670">
                  <c:v>33.5</c:v>
                </c:pt>
                <c:pt idx="671">
                  <c:v>33.550000000000004</c:v>
                </c:pt>
                <c:pt idx="672">
                  <c:v>33.6</c:v>
                </c:pt>
                <c:pt idx="673">
                  <c:v>33.65</c:v>
                </c:pt>
                <c:pt idx="674">
                  <c:v>33.700000000000003</c:v>
                </c:pt>
                <c:pt idx="675">
                  <c:v>33.75</c:v>
                </c:pt>
                <c:pt idx="676">
                  <c:v>33.800000000000004</c:v>
                </c:pt>
                <c:pt idx="677">
                  <c:v>33.85</c:v>
                </c:pt>
                <c:pt idx="678">
                  <c:v>33.9</c:v>
                </c:pt>
                <c:pt idx="679">
                  <c:v>33.950000000000003</c:v>
                </c:pt>
                <c:pt idx="680">
                  <c:v>34</c:v>
                </c:pt>
                <c:pt idx="681">
                  <c:v>34.050000000000004</c:v>
                </c:pt>
                <c:pt idx="682">
                  <c:v>34.1</c:v>
                </c:pt>
                <c:pt idx="683">
                  <c:v>34.15</c:v>
                </c:pt>
                <c:pt idx="684">
                  <c:v>34.200000000000003</c:v>
                </c:pt>
                <c:pt idx="685">
                  <c:v>34.25</c:v>
                </c:pt>
                <c:pt idx="686">
                  <c:v>34.300000000000004</c:v>
                </c:pt>
                <c:pt idx="687">
                  <c:v>34.35</c:v>
                </c:pt>
                <c:pt idx="688">
                  <c:v>34.4</c:v>
                </c:pt>
                <c:pt idx="689">
                  <c:v>34.450000000000003</c:v>
                </c:pt>
                <c:pt idx="690">
                  <c:v>34.5</c:v>
                </c:pt>
                <c:pt idx="691">
                  <c:v>34.550000000000004</c:v>
                </c:pt>
                <c:pt idx="692">
                  <c:v>34.6</c:v>
                </c:pt>
                <c:pt idx="693">
                  <c:v>34.65</c:v>
                </c:pt>
                <c:pt idx="694">
                  <c:v>34.700000000000003</c:v>
                </c:pt>
                <c:pt idx="695">
                  <c:v>34.75</c:v>
                </c:pt>
                <c:pt idx="696">
                  <c:v>34.800000000000004</c:v>
                </c:pt>
                <c:pt idx="697">
                  <c:v>34.85</c:v>
                </c:pt>
                <c:pt idx="698">
                  <c:v>34.9</c:v>
                </c:pt>
                <c:pt idx="699">
                  <c:v>34.950000000000003</c:v>
                </c:pt>
                <c:pt idx="700">
                  <c:v>35</c:v>
                </c:pt>
                <c:pt idx="701">
                  <c:v>35.050000000000004</c:v>
                </c:pt>
                <c:pt idx="702">
                  <c:v>35.1</c:v>
                </c:pt>
                <c:pt idx="703">
                  <c:v>35.15</c:v>
                </c:pt>
                <c:pt idx="704">
                  <c:v>35.200000000000003</c:v>
                </c:pt>
                <c:pt idx="705">
                  <c:v>35.25</c:v>
                </c:pt>
                <c:pt idx="706">
                  <c:v>35.300000000000004</c:v>
                </c:pt>
                <c:pt idx="707">
                  <c:v>35.35</c:v>
                </c:pt>
                <c:pt idx="708">
                  <c:v>35.4</c:v>
                </c:pt>
                <c:pt idx="709">
                  <c:v>35.450000000000003</c:v>
                </c:pt>
                <c:pt idx="710">
                  <c:v>35.5</c:v>
                </c:pt>
                <c:pt idx="711">
                  <c:v>35.550000000000004</c:v>
                </c:pt>
                <c:pt idx="712">
                  <c:v>35.6</c:v>
                </c:pt>
                <c:pt idx="713">
                  <c:v>35.65</c:v>
                </c:pt>
                <c:pt idx="714">
                  <c:v>35.700000000000003</c:v>
                </c:pt>
                <c:pt idx="715">
                  <c:v>35.75</c:v>
                </c:pt>
                <c:pt idx="716">
                  <c:v>35.800000000000004</c:v>
                </c:pt>
                <c:pt idx="717">
                  <c:v>35.85</c:v>
                </c:pt>
                <c:pt idx="718">
                  <c:v>35.9</c:v>
                </c:pt>
                <c:pt idx="719">
                  <c:v>35.950000000000003</c:v>
                </c:pt>
                <c:pt idx="720">
                  <c:v>36</c:v>
                </c:pt>
                <c:pt idx="721">
                  <c:v>36.050000000000004</c:v>
                </c:pt>
                <c:pt idx="722">
                  <c:v>36.1</c:v>
                </c:pt>
                <c:pt idx="723">
                  <c:v>36.15</c:v>
                </c:pt>
                <c:pt idx="724">
                  <c:v>36.200000000000003</c:v>
                </c:pt>
                <c:pt idx="725">
                  <c:v>36.25</c:v>
                </c:pt>
                <c:pt idx="726">
                  <c:v>36.300000000000004</c:v>
                </c:pt>
                <c:pt idx="727">
                  <c:v>36.35</c:v>
                </c:pt>
                <c:pt idx="728">
                  <c:v>36.4</c:v>
                </c:pt>
                <c:pt idx="729">
                  <c:v>36.450000000000003</c:v>
                </c:pt>
                <c:pt idx="730">
                  <c:v>36.5</c:v>
                </c:pt>
                <c:pt idx="731">
                  <c:v>36.550000000000004</c:v>
                </c:pt>
                <c:pt idx="732">
                  <c:v>36.6</c:v>
                </c:pt>
                <c:pt idx="733">
                  <c:v>36.65</c:v>
                </c:pt>
                <c:pt idx="734">
                  <c:v>36.700000000000003</c:v>
                </c:pt>
                <c:pt idx="735">
                  <c:v>36.75</c:v>
                </c:pt>
                <c:pt idx="736">
                  <c:v>36.800000000000004</c:v>
                </c:pt>
                <c:pt idx="737">
                  <c:v>36.85</c:v>
                </c:pt>
                <c:pt idx="738">
                  <c:v>36.9</c:v>
                </c:pt>
                <c:pt idx="739">
                  <c:v>36.950000000000003</c:v>
                </c:pt>
                <c:pt idx="740">
                  <c:v>37</c:v>
                </c:pt>
                <c:pt idx="741">
                  <c:v>37.050000000000004</c:v>
                </c:pt>
                <c:pt idx="742">
                  <c:v>37.1</c:v>
                </c:pt>
                <c:pt idx="743">
                  <c:v>37.15</c:v>
                </c:pt>
                <c:pt idx="744">
                  <c:v>37.200000000000003</c:v>
                </c:pt>
                <c:pt idx="745">
                  <c:v>37.25</c:v>
                </c:pt>
                <c:pt idx="746">
                  <c:v>37.300000000000004</c:v>
                </c:pt>
                <c:pt idx="747">
                  <c:v>37.35</c:v>
                </c:pt>
                <c:pt idx="748">
                  <c:v>37.4</c:v>
                </c:pt>
                <c:pt idx="749">
                  <c:v>37.450000000000003</c:v>
                </c:pt>
                <c:pt idx="750">
                  <c:v>37.5</c:v>
                </c:pt>
                <c:pt idx="751">
                  <c:v>37.550000000000004</c:v>
                </c:pt>
                <c:pt idx="752">
                  <c:v>37.6</c:v>
                </c:pt>
                <c:pt idx="753">
                  <c:v>37.65</c:v>
                </c:pt>
                <c:pt idx="754">
                  <c:v>37.700000000000003</c:v>
                </c:pt>
                <c:pt idx="755">
                  <c:v>37.75</c:v>
                </c:pt>
                <c:pt idx="756">
                  <c:v>37.800000000000004</c:v>
                </c:pt>
                <c:pt idx="757">
                  <c:v>37.85</c:v>
                </c:pt>
                <c:pt idx="758">
                  <c:v>37.9</c:v>
                </c:pt>
                <c:pt idx="759">
                  <c:v>37.950000000000003</c:v>
                </c:pt>
                <c:pt idx="760">
                  <c:v>38</c:v>
                </c:pt>
                <c:pt idx="761">
                  <c:v>38.050000000000004</c:v>
                </c:pt>
                <c:pt idx="762">
                  <c:v>38.1</c:v>
                </c:pt>
                <c:pt idx="763">
                  <c:v>38.15</c:v>
                </c:pt>
                <c:pt idx="764">
                  <c:v>38.200000000000003</c:v>
                </c:pt>
                <c:pt idx="765">
                  <c:v>38.25</c:v>
                </c:pt>
                <c:pt idx="766">
                  <c:v>38.300000000000004</c:v>
                </c:pt>
                <c:pt idx="767">
                  <c:v>38.35</c:v>
                </c:pt>
                <c:pt idx="768">
                  <c:v>38.400000000000006</c:v>
                </c:pt>
                <c:pt idx="769">
                  <c:v>38.450000000000003</c:v>
                </c:pt>
                <c:pt idx="770">
                  <c:v>38.5</c:v>
                </c:pt>
                <c:pt idx="771">
                  <c:v>38.550000000000004</c:v>
                </c:pt>
                <c:pt idx="772">
                  <c:v>38.6</c:v>
                </c:pt>
                <c:pt idx="773">
                  <c:v>38.650000000000006</c:v>
                </c:pt>
                <c:pt idx="774">
                  <c:v>38.700000000000003</c:v>
                </c:pt>
                <c:pt idx="775">
                  <c:v>38.75</c:v>
                </c:pt>
                <c:pt idx="776">
                  <c:v>38.800000000000004</c:v>
                </c:pt>
                <c:pt idx="777">
                  <c:v>38.85</c:v>
                </c:pt>
                <c:pt idx="778">
                  <c:v>38.900000000000006</c:v>
                </c:pt>
                <c:pt idx="779">
                  <c:v>38.950000000000003</c:v>
                </c:pt>
                <c:pt idx="780">
                  <c:v>39</c:v>
                </c:pt>
                <c:pt idx="781">
                  <c:v>39.050000000000004</c:v>
                </c:pt>
                <c:pt idx="782">
                  <c:v>39.1</c:v>
                </c:pt>
                <c:pt idx="783">
                  <c:v>39.150000000000006</c:v>
                </c:pt>
                <c:pt idx="784">
                  <c:v>39.200000000000003</c:v>
                </c:pt>
                <c:pt idx="785">
                  <c:v>39.25</c:v>
                </c:pt>
                <c:pt idx="786">
                  <c:v>39.300000000000004</c:v>
                </c:pt>
                <c:pt idx="787">
                  <c:v>39.35</c:v>
                </c:pt>
                <c:pt idx="788">
                  <c:v>39.400000000000006</c:v>
                </c:pt>
                <c:pt idx="789">
                  <c:v>39.450000000000003</c:v>
                </c:pt>
                <c:pt idx="790">
                  <c:v>39.5</c:v>
                </c:pt>
                <c:pt idx="791">
                  <c:v>39.550000000000004</c:v>
                </c:pt>
                <c:pt idx="792">
                  <c:v>39.6</c:v>
                </c:pt>
                <c:pt idx="793">
                  <c:v>39.650000000000006</c:v>
                </c:pt>
                <c:pt idx="794">
                  <c:v>39.700000000000003</c:v>
                </c:pt>
                <c:pt idx="795">
                  <c:v>39.75</c:v>
                </c:pt>
                <c:pt idx="796">
                  <c:v>39.800000000000004</c:v>
                </c:pt>
                <c:pt idx="797">
                  <c:v>39.85</c:v>
                </c:pt>
                <c:pt idx="798">
                  <c:v>39.900000000000006</c:v>
                </c:pt>
                <c:pt idx="799">
                  <c:v>39.950000000000003</c:v>
                </c:pt>
                <c:pt idx="800">
                  <c:v>40</c:v>
                </c:pt>
                <c:pt idx="801">
                  <c:v>40.050000000000004</c:v>
                </c:pt>
                <c:pt idx="802">
                  <c:v>40.1</c:v>
                </c:pt>
                <c:pt idx="803">
                  <c:v>40.150000000000006</c:v>
                </c:pt>
                <c:pt idx="804">
                  <c:v>40.200000000000003</c:v>
                </c:pt>
                <c:pt idx="805">
                  <c:v>40.25</c:v>
                </c:pt>
                <c:pt idx="806">
                  <c:v>40.300000000000004</c:v>
                </c:pt>
                <c:pt idx="807">
                  <c:v>40.35</c:v>
                </c:pt>
                <c:pt idx="808">
                  <c:v>40.400000000000006</c:v>
                </c:pt>
                <c:pt idx="809">
                  <c:v>40.450000000000003</c:v>
                </c:pt>
                <c:pt idx="810">
                  <c:v>40.5</c:v>
                </c:pt>
                <c:pt idx="811">
                  <c:v>40.550000000000004</c:v>
                </c:pt>
                <c:pt idx="812">
                  <c:v>40.6</c:v>
                </c:pt>
                <c:pt idx="813">
                  <c:v>40.650000000000006</c:v>
                </c:pt>
                <c:pt idx="814">
                  <c:v>40.700000000000003</c:v>
                </c:pt>
                <c:pt idx="815">
                  <c:v>40.75</c:v>
                </c:pt>
                <c:pt idx="816">
                  <c:v>40.800000000000004</c:v>
                </c:pt>
                <c:pt idx="817">
                  <c:v>40.85</c:v>
                </c:pt>
                <c:pt idx="818">
                  <c:v>40.900000000000006</c:v>
                </c:pt>
                <c:pt idx="819">
                  <c:v>40.950000000000003</c:v>
                </c:pt>
                <c:pt idx="820">
                  <c:v>41</c:v>
                </c:pt>
                <c:pt idx="821">
                  <c:v>41.050000000000004</c:v>
                </c:pt>
                <c:pt idx="822">
                  <c:v>41.1</c:v>
                </c:pt>
                <c:pt idx="823">
                  <c:v>41.150000000000006</c:v>
                </c:pt>
                <c:pt idx="824">
                  <c:v>41.2</c:v>
                </c:pt>
                <c:pt idx="825">
                  <c:v>41.25</c:v>
                </c:pt>
                <c:pt idx="826">
                  <c:v>41.300000000000004</c:v>
                </c:pt>
                <c:pt idx="827">
                  <c:v>41.35</c:v>
                </c:pt>
                <c:pt idx="828">
                  <c:v>41.400000000000006</c:v>
                </c:pt>
                <c:pt idx="829">
                  <c:v>41.45</c:v>
                </c:pt>
                <c:pt idx="830">
                  <c:v>41.5</c:v>
                </c:pt>
                <c:pt idx="831">
                  <c:v>41.550000000000004</c:v>
                </c:pt>
                <c:pt idx="832">
                  <c:v>41.6</c:v>
                </c:pt>
                <c:pt idx="833">
                  <c:v>41.650000000000006</c:v>
                </c:pt>
                <c:pt idx="834">
                  <c:v>41.7</c:v>
                </c:pt>
                <c:pt idx="835">
                  <c:v>41.75</c:v>
                </c:pt>
                <c:pt idx="836">
                  <c:v>41.800000000000004</c:v>
                </c:pt>
                <c:pt idx="837">
                  <c:v>41.85</c:v>
                </c:pt>
                <c:pt idx="838">
                  <c:v>41.900000000000006</c:v>
                </c:pt>
                <c:pt idx="839">
                  <c:v>41.95</c:v>
                </c:pt>
                <c:pt idx="840">
                  <c:v>42</c:v>
                </c:pt>
                <c:pt idx="841">
                  <c:v>42.050000000000004</c:v>
                </c:pt>
                <c:pt idx="842">
                  <c:v>42.1</c:v>
                </c:pt>
                <c:pt idx="843">
                  <c:v>42.150000000000006</c:v>
                </c:pt>
                <c:pt idx="844">
                  <c:v>42.2</c:v>
                </c:pt>
                <c:pt idx="845">
                  <c:v>42.25</c:v>
                </c:pt>
                <c:pt idx="846">
                  <c:v>42.300000000000004</c:v>
                </c:pt>
                <c:pt idx="847">
                  <c:v>42.35</c:v>
                </c:pt>
                <c:pt idx="848">
                  <c:v>42.400000000000006</c:v>
                </c:pt>
                <c:pt idx="849">
                  <c:v>42.45</c:v>
                </c:pt>
                <c:pt idx="850">
                  <c:v>42.5</c:v>
                </c:pt>
                <c:pt idx="851">
                  <c:v>42.550000000000004</c:v>
                </c:pt>
                <c:pt idx="852">
                  <c:v>42.6</c:v>
                </c:pt>
                <c:pt idx="853">
                  <c:v>42.650000000000006</c:v>
                </c:pt>
                <c:pt idx="854">
                  <c:v>42.7</c:v>
                </c:pt>
                <c:pt idx="855">
                  <c:v>42.75</c:v>
                </c:pt>
                <c:pt idx="856">
                  <c:v>42.800000000000004</c:v>
                </c:pt>
                <c:pt idx="857">
                  <c:v>42.85</c:v>
                </c:pt>
                <c:pt idx="858">
                  <c:v>42.900000000000006</c:v>
                </c:pt>
                <c:pt idx="859">
                  <c:v>42.95</c:v>
                </c:pt>
                <c:pt idx="860">
                  <c:v>43</c:v>
                </c:pt>
                <c:pt idx="861">
                  <c:v>43.050000000000004</c:v>
                </c:pt>
                <c:pt idx="862">
                  <c:v>43.1</c:v>
                </c:pt>
                <c:pt idx="863">
                  <c:v>43.150000000000006</c:v>
                </c:pt>
                <c:pt idx="864">
                  <c:v>43.2</c:v>
                </c:pt>
                <c:pt idx="865">
                  <c:v>43.25</c:v>
                </c:pt>
                <c:pt idx="866">
                  <c:v>43.300000000000004</c:v>
                </c:pt>
                <c:pt idx="867">
                  <c:v>43.35</c:v>
                </c:pt>
                <c:pt idx="868">
                  <c:v>43.400000000000006</c:v>
                </c:pt>
                <c:pt idx="869">
                  <c:v>43.45</c:v>
                </c:pt>
                <c:pt idx="870">
                  <c:v>43.5</c:v>
                </c:pt>
                <c:pt idx="871">
                  <c:v>43.550000000000004</c:v>
                </c:pt>
                <c:pt idx="872">
                  <c:v>43.6</c:v>
                </c:pt>
                <c:pt idx="873">
                  <c:v>43.650000000000006</c:v>
                </c:pt>
                <c:pt idx="874">
                  <c:v>43.7</c:v>
                </c:pt>
                <c:pt idx="875">
                  <c:v>43.75</c:v>
                </c:pt>
                <c:pt idx="876">
                  <c:v>43.800000000000004</c:v>
                </c:pt>
                <c:pt idx="877">
                  <c:v>43.85</c:v>
                </c:pt>
                <c:pt idx="878">
                  <c:v>43.900000000000006</c:v>
                </c:pt>
                <c:pt idx="879">
                  <c:v>43.95</c:v>
                </c:pt>
                <c:pt idx="880">
                  <c:v>44</c:v>
                </c:pt>
                <c:pt idx="881">
                  <c:v>44.050000000000004</c:v>
                </c:pt>
                <c:pt idx="882">
                  <c:v>44.1</c:v>
                </c:pt>
                <c:pt idx="883">
                  <c:v>44.150000000000006</c:v>
                </c:pt>
                <c:pt idx="884">
                  <c:v>44.2</c:v>
                </c:pt>
                <c:pt idx="885">
                  <c:v>44.25</c:v>
                </c:pt>
                <c:pt idx="886">
                  <c:v>44.300000000000004</c:v>
                </c:pt>
                <c:pt idx="887">
                  <c:v>44.35</c:v>
                </c:pt>
                <c:pt idx="888">
                  <c:v>44.400000000000006</c:v>
                </c:pt>
                <c:pt idx="889">
                  <c:v>44.45</c:v>
                </c:pt>
                <c:pt idx="890">
                  <c:v>44.5</c:v>
                </c:pt>
                <c:pt idx="891">
                  <c:v>44.550000000000004</c:v>
                </c:pt>
                <c:pt idx="892">
                  <c:v>44.6</c:v>
                </c:pt>
                <c:pt idx="893">
                  <c:v>44.650000000000006</c:v>
                </c:pt>
                <c:pt idx="894">
                  <c:v>44.7</c:v>
                </c:pt>
                <c:pt idx="895">
                  <c:v>44.75</c:v>
                </c:pt>
                <c:pt idx="896">
                  <c:v>44.800000000000004</c:v>
                </c:pt>
                <c:pt idx="897">
                  <c:v>44.85</c:v>
                </c:pt>
                <c:pt idx="898">
                  <c:v>44.900000000000006</c:v>
                </c:pt>
                <c:pt idx="899">
                  <c:v>44.95</c:v>
                </c:pt>
                <c:pt idx="900">
                  <c:v>45</c:v>
                </c:pt>
                <c:pt idx="901">
                  <c:v>45.050000000000004</c:v>
                </c:pt>
                <c:pt idx="902">
                  <c:v>45.1</c:v>
                </c:pt>
                <c:pt idx="903">
                  <c:v>45.150000000000006</c:v>
                </c:pt>
                <c:pt idx="904">
                  <c:v>45.2</c:v>
                </c:pt>
                <c:pt idx="905">
                  <c:v>45.25</c:v>
                </c:pt>
                <c:pt idx="906">
                  <c:v>45.300000000000004</c:v>
                </c:pt>
                <c:pt idx="907">
                  <c:v>45.35</c:v>
                </c:pt>
                <c:pt idx="908">
                  <c:v>45.400000000000006</c:v>
                </c:pt>
                <c:pt idx="909">
                  <c:v>45.45</c:v>
                </c:pt>
                <c:pt idx="910">
                  <c:v>45.5</c:v>
                </c:pt>
                <c:pt idx="911">
                  <c:v>45.550000000000004</c:v>
                </c:pt>
                <c:pt idx="912">
                  <c:v>45.6</c:v>
                </c:pt>
                <c:pt idx="913">
                  <c:v>45.650000000000006</c:v>
                </c:pt>
                <c:pt idx="914">
                  <c:v>45.7</c:v>
                </c:pt>
                <c:pt idx="915">
                  <c:v>45.75</c:v>
                </c:pt>
                <c:pt idx="916">
                  <c:v>45.800000000000004</c:v>
                </c:pt>
                <c:pt idx="917">
                  <c:v>45.85</c:v>
                </c:pt>
                <c:pt idx="918">
                  <c:v>45.900000000000006</c:v>
                </c:pt>
                <c:pt idx="919">
                  <c:v>45.95</c:v>
                </c:pt>
                <c:pt idx="920">
                  <c:v>46</c:v>
                </c:pt>
                <c:pt idx="921">
                  <c:v>46.050000000000004</c:v>
                </c:pt>
                <c:pt idx="922">
                  <c:v>46.1</c:v>
                </c:pt>
                <c:pt idx="923">
                  <c:v>46.150000000000006</c:v>
                </c:pt>
                <c:pt idx="924">
                  <c:v>46.2</c:v>
                </c:pt>
                <c:pt idx="925">
                  <c:v>46.25</c:v>
                </c:pt>
                <c:pt idx="926">
                  <c:v>46.300000000000004</c:v>
                </c:pt>
                <c:pt idx="927">
                  <c:v>46.35</c:v>
                </c:pt>
                <c:pt idx="928">
                  <c:v>46.400000000000006</c:v>
                </c:pt>
                <c:pt idx="929">
                  <c:v>46.45</c:v>
                </c:pt>
                <c:pt idx="930">
                  <c:v>46.5</c:v>
                </c:pt>
                <c:pt idx="931">
                  <c:v>46.550000000000004</c:v>
                </c:pt>
                <c:pt idx="932">
                  <c:v>46.6</c:v>
                </c:pt>
                <c:pt idx="933">
                  <c:v>46.650000000000006</c:v>
                </c:pt>
                <c:pt idx="934">
                  <c:v>46.7</c:v>
                </c:pt>
                <c:pt idx="935">
                  <c:v>46.75</c:v>
                </c:pt>
                <c:pt idx="936">
                  <c:v>46.800000000000004</c:v>
                </c:pt>
                <c:pt idx="937">
                  <c:v>46.85</c:v>
                </c:pt>
                <c:pt idx="938">
                  <c:v>46.900000000000006</c:v>
                </c:pt>
                <c:pt idx="939">
                  <c:v>46.95</c:v>
                </c:pt>
                <c:pt idx="940">
                  <c:v>47</c:v>
                </c:pt>
                <c:pt idx="941">
                  <c:v>47.050000000000004</c:v>
                </c:pt>
                <c:pt idx="942">
                  <c:v>47.1</c:v>
                </c:pt>
                <c:pt idx="943">
                  <c:v>47.150000000000006</c:v>
                </c:pt>
                <c:pt idx="944">
                  <c:v>47.2</c:v>
                </c:pt>
                <c:pt idx="945">
                  <c:v>47.25</c:v>
                </c:pt>
                <c:pt idx="946">
                  <c:v>47.300000000000004</c:v>
                </c:pt>
                <c:pt idx="947">
                  <c:v>47.35</c:v>
                </c:pt>
                <c:pt idx="948">
                  <c:v>47.400000000000006</c:v>
                </c:pt>
                <c:pt idx="949">
                  <c:v>47.45</c:v>
                </c:pt>
                <c:pt idx="950">
                  <c:v>47.5</c:v>
                </c:pt>
                <c:pt idx="951">
                  <c:v>47.550000000000004</c:v>
                </c:pt>
                <c:pt idx="952">
                  <c:v>47.6</c:v>
                </c:pt>
                <c:pt idx="953">
                  <c:v>47.650000000000006</c:v>
                </c:pt>
                <c:pt idx="954">
                  <c:v>47.7</c:v>
                </c:pt>
                <c:pt idx="955">
                  <c:v>47.75</c:v>
                </c:pt>
                <c:pt idx="956">
                  <c:v>47.800000000000004</c:v>
                </c:pt>
                <c:pt idx="957">
                  <c:v>47.85</c:v>
                </c:pt>
                <c:pt idx="958">
                  <c:v>47.900000000000006</c:v>
                </c:pt>
                <c:pt idx="959">
                  <c:v>47.95</c:v>
                </c:pt>
                <c:pt idx="960">
                  <c:v>48</c:v>
                </c:pt>
                <c:pt idx="961">
                  <c:v>48.050000000000004</c:v>
                </c:pt>
                <c:pt idx="962">
                  <c:v>48.1</c:v>
                </c:pt>
                <c:pt idx="963">
                  <c:v>48.150000000000006</c:v>
                </c:pt>
                <c:pt idx="964">
                  <c:v>48.2</c:v>
                </c:pt>
                <c:pt idx="965">
                  <c:v>48.25</c:v>
                </c:pt>
                <c:pt idx="966">
                  <c:v>48.300000000000004</c:v>
                </c:pt>
                <c:pt idx="967">
                  <c:v>48.35</c:v>
                </c:pt>
                <c:pt idx="968">
                  <c:v>48.400000000000006</c:v>
                </c:pt>
                <c:pt idx="969">
                  <c:v>48.45</c:v>
                </c:pt>
                <c:pt idx="970">
                  <c:v>48.5</c:v>
                </c:pt>
                <c:pt idx="971">
                  <c:v>48.550000000000004</c:v>
                </c:pt>
                <c:pt idx="972">
                  <c:v>48.6</c:v>
                </c:pt>
                <c:pt idx="973">
                  <c:v>48.650000000000006</c:v>
                </c:pt>
                <c:pt idx="974">
                  <c:v>48.7</c:v>
                </c:pt>
                <c:pt idx="975">
                  <c:v>48.75</c:v>
                </c:pt>
                <c:pt idx="976">
                  <c:v>48.800000000000004</c:v>
                </c:pt>
                <c:pt idx="977">
                  <c:v>48.85</c:v>
                </c:pt>
                <c:pt idx="978">
                  <c:v>48.900000000000006</c:v>
                </c:pt>
                <c:pt idx="979">
                  <c:v>48.95</c:v>
                </c:pt>
                <c:pt idx="980">
                  <c:v>49</c:v>
                </c:pt>
                <c:pt idx="981">
                  <c:v>49.050000000000004</c:v>
                </c:pt>
                <c:pt idx="982">
                  <c:v>49.1</c:v>
                </c:pt>
                <c:pt idx="983">
                  <c:v>49.150000000000006</c:v>
                </c:pt>
                <c:pt idx="984">
                  <c:v>49.2</c:v>
                </c:pt>
                <c:pt idx="985">
                  <c:v>49.25</c:v>
                </c:pt>
                <c:pt idx="986">
                  <c:v>49.300000000000004</c:v>
                </c:pt>
                <c:pt idx="987">
                  <c:v>49.35</c:v>
                </c:pt>
                <c:pt idx="988">
                  <c:v>49.400000000000006</c:v>
                </c:pt>
                <c:pt idx="989">
                  <c:v>49.45</c:v>
                </c:pt>
                <c:pt idx="990">
                  <c:v>49.5</c:v>
                </c:pt>
                <c:pt idx="991">
                  <c:v>49.550000000000004</c:v>
                </c:pt>
                <c:pt idx="992">
                  <c:v>49.6</c:v>
                </c:pt>
                <c:pt idx="993">
                  <c:v>49.650000000000006</c:v>
                </c:pt>
                <c:pt idx="994">
                  <c:v>49.7</c:v>
                </c:pt>
                <c:pt idx="995">
                  <c:v>49.75</c:v>
                </c:pt>
                <c:pt idx="996">
                  <c:v>49.800000000000004</c:v>
                </c:pt>
                <c:pt idx="997">
                  <c:v>49.85</c:v>
                </c:pt>
                <c:pt idx="998">
                  <c:v>49.900000000000006</c:v>
                </c:pt>
                <c:pt idx="999">
                  <c:v>49.95</c:v>
                </c:pt>
                <c:pt idx="1000" formatCode="0.0">
                  <c:v>7.5</c:v>
                </c:pt>
              </c:numCache>
            </c:numRef>
          </c:xVal>
          <c:yVal>
            <c:numRef>
              <c:f>('Monobase forte'!$C$3:$C$1002,'Monobase forte'!$L$10)</c:f>
              <c:numCache>
                <c:formatCode>General</c:formatCode>
                <c:ptCount val="1001"/>
                <c:pt idx="0" formatCode="0.000">
                  <c:v>11.698970004336019</c:v>
                </c:pt>
                <c:pt idx="1">
                  <c:v>11.695341792073515</c:v>
                </c:pt>
                <c:pt idx="2">
                  <c:v>11.691695219801113</c:v>
                </c:pt>
                <c:pt idx="3">
                  <c:v>11.688030018272006</c:v>
                </c:pt>
                <c:pt idx="4">
                  <c:v>11.684345912827286</c:v>
                </c:pt>
                <c:pt idx="5">
                  <c:v>11.680642623246488</c:v>
                </c:pt>
                <c:pt idx="6">
                  <c:v>11.676919863592945</c:v>
                </c:pt>
                <c:pt idx="7">
                  <c:v>11.673177342053785</c:v>
                </c:pt>
                <c:pt idx="8">
                  <c:v>11.669414760774302</c:v>
                </c:pt>
                <c:pt idx="9">
                  <c:v>11.665631815686485</c:v>
                </c:pt>
                <c:pt idx="10">
                  <c:v>11.661828196331452</c:v>
                </c:pt>
                <c:pt idx="11">
                  <c:v>11.658003585675523</c:v>
                </c:pt>
                <c:pt idx="12">
                  <c:v>11.654157659919656</c:v>
                </c:pt>
                <c:pt idx="13">
                  <c:v>11.650290088301972</c:v>
                </c:pt>
                <c:pt idx="14">
                  <c:v>11.646400532893031</c:v>
                </c:pt>
                <c:pt idx="15">
                  <c:v>11.642488648383571</c:v>
                </c:pt>
                <c:pt idx="16">
                  <c:v>11.638554081864363</c:v>
                </c:pt>
                <c:pt idx="17">
                  <c:v>11.634596472597824</c:v>
                </c:pt>
                <c:pt idx="18">
                  <c:v>11.630615451781015</c:v>
                </c:pt>
                <c:pt idx="19">
                  <c:v>11.626610642299628</c:v>
                </c:pt>
                <c:pt idx="20">
                  <c:v>11.622581658472564</c:v>
                </c:pt>
                <c:pt idx="21">
                  <c:v>11.61852810578665</c:v>
                </c:pt>
                <c:pt idx="22">
                  <c:v>11.614449580621031</c:v>
                </c:pt>
                <c:pt idx="23">
                  <c:v>11.610345669960768</c:v>
                </c:pt>
                <c:pt idx="24">
                  <c:v>11.60621595109912</c:v>
                </c:pt>
                <c:pt idx="25">
                  <c:v>11.602059991327963</c:v>
                </c:pt>
                <c:pt idx="26">
                  <c:v>11.597877347615785</c:v>
                </c:pt>
                <c:pt idx="27">
                  <c:v>11.593667566272662</c:v>
                </c:pt>
                <c:pt idx="28">
                  <c:v>11.589430182601532</c:v>
                </c:pt>
                <c:pt idx="29">
                  <c:v>11.585164720535163</c:v>
                </c:pt>
                <c:pt idx="30">
                  <c:v>11.580870692258024</c:v>
                </c:pt>
                <c:pt idx="31">
                  <c:v>11.576547597812377</c:v>
                </c:pt>
                <c:pt idx="32">
                  <c:v>11.572194924687722</c:v>
                </c:pt>
                <c:pt idx="33">
                  <c:v>11.567812147392788</c:v>
                </c:pt>
                <c:pt idx="34">
                  <c:v>11.563398727009167</c:v>
                </c:pt>
                <c:pt idx="35">
                  <c:v>11.558954110725617</c:v>
                </c:pt>
                <c:pt idx="36">
                  <c:v>11.554477731352041</c:v>
                </c:pt>
                <c:pt idx="37">
                  <c:v>11.54996900681205</c:v>
                </c:pt>
                <c:pt idx="38">
                  <c:v>11.545427339613001</c:v>
                </c:pt>
                <c:pt idx="39">
                  <c:v>11.540852116292239</c:v>
                </c:pt>
                <c:pt idx="40">
                  <c:v>11.536242706838319</c:v>
                </c:pt>
                <c:pt idx="41">
                  <c:v>11.531598464085787</c:v>
                </c:pt>
                <c:pt idx="42">
                  <c:v>11.526918723082078</c:v>
                </c:pt>
                <c:pt idx="43">
                  <c:v>11.522202800424969</c:v>
                </c:pt>
                <c:pt idx="44">
                  <c:v>11.517449993568938</c:v>
                </c:pt>
                <c:pt idx="45">
                  <c:v>11.512659580098651</c:v>
                </c:pt>
                <c:pt idx="46">
                  <c:v>11.507830816967678</c:v>
                </c:pt>
                <c:pt idx="47">
                  <c:v>11.502962939700453</c:v>
                </c:pt>
                <c:pt idx="48">
                  <c:v>11.498055161555305</c:v>
                </c:pt>
                <c:pt idx="49">
                  <c:v>11.493106672646254</c:v>
                </c:pt>
                <c:pt idx="50">
                  <c:v>11.488116639021126</c:v>
                </c:pt>
                <c:pt idx="51">
                  <c:v>11.483084201693339</c:v>
                </c:pt>
                <c:pt idx="52">
                  <c:v>11.478008475624556</c:v>
                </c:pt>
                <c:pt idx="53">
                  <c:v>11.472888548655153</c:v>
                </c:pt>
                <c:pt idx="54">
                  <c:v>11.467723480379282</c:v>
                </c:pt>
                <c:pt idx="55">
                  <c:v>11.462512300961045</c:v>
                </c:pt>
                <c:pt idx="56">
                  <c:v>11.45725400988802</c:v>
                </c:pt>
                <c:pt idx="57">
                  <c:v>11.451947574658135</c:v>
                </c:pt>
                <c:pt idx="58">
                  <c:v>11.446591929395581</c:v>
                </c:pt>
                <c:pt idx="59">
                  <c:v>11.441185973391065</c:v>
                </c:pt>
                <c:pt idx="60">
                  <c:v>11.435728569561437</c:v>
                </c:pt>
                <c:pt idx="61">
                  <c:v>11.430218542823255</c:v>
                </c:pt>
                <c:pt idx="62">
                  <c:v>11.42465467837445</c:v>
                </c:pt>
                <c:pt idx="63">
                  <c:v>11.419035719877826</c:v>
                </c:pt>
                <c:pt idx="64">
                  <c:v>11.413360367539532</c:v>
                </c:pt>
                <c:pt idx="65">
                  <c:v>11.40762727607517</c:v>
                </c:pt>
                <c:pt idx="66">
                  <c:v>11.401835052555562</c:v>
                </c:pt>
                <c:pt idx="67">
                  <c:v>11.395982254123506</c:v>
                </c:pt>
                <c:pt idx="68">
                  <c:v>11.390067385572152</c:v>
                </c:pt>
                <c:pt idx="69">
                  <c:v>11.384088896774808</c:v>
                </c:pt>
                <c:pt idx="70">
                  <c:v>11.378045179955098</c:v>
                </c:pt>
                <c:pt idx="71">
                  <c:v>11.371934566785431</c:v>
                </c:pt>
                <c:pt idx="72">
                  <c:v>11.365755325300636</c:v>
                </c:pt>
                <c:pt idx="73">
                  <c:v>11.359505656612486</c:v>
                </c:pt>
                <c:pt idx="74">
                  <c:v>11.353183691409452</c:v>
                </c:pt>
                <c:pt idx="75">
                  <c:v>11.346787486224656</c:v>
                </c:pt>
                <c:pt idx="76">
                  <c:v>11.340315019453321</c:v>
                </c:pt>
                <c:pt idx="77">
                  <c:v>11.333764187099293</c:v>
                </c:pt>
                <c:pt idx="78">
                  <c:v>11.327132798228186</c:v>
                </c:pt>
                <c:pt idx="79">
                  <c:v>11.320418570102554</c:v>
                </c:pt>
                <c:pt idx="80">
                  <c:v>11.313619122972002</c:v>
                </c:pt>
                <c:pt idx="81">
                  <c:v>11.306731974488452</c:v>
                </c:pt>
                <c:pt idx="82">
                  <c:v>11.299754533713738</c:v>
                </c:pt>
                <c:pt idx="83">
                  <c:v>11.292684094683274</c:v>
                </c:pt>
                <c:pt idx="84">
                  <c:v>11.285517829485734</c:v>
                </c:pt>
                <c:pt idx="85">
                  <c:v>11.278252780814411</c:v>
                </c:pt>
                <c:pt idx="86">
                  <c:v>11.270885853941117</c:v>
                </c:pt>
                <c:pt idx="87">
                  <c:v>11.263413808058012</c:v>
                </c:pt>
                <c:pt idx="88">
                  <c:v>11.255833246926723</c:v>
                </c:pt>
                <c:pt idx="89">
                  <c:v>11.248140608767123</c:v>
                </c:pt>
                <c:pt idx="90">
                  <c:v>11.240332155310369</c:v>
                </c:pt>
                <c:pt idx="91">
                  <c:v>11.232403959931927</c:v>
                </c:pt>
                <c:pt idx="92">
                  <c:v>11.224351894770161</c:v>
                </c:pt>
                <c:pt idx="93">
                  <c:v>11.216171616724665</c:v>
                </c:pt>
                <c:pt idx="94">
                  <c:v>11.207858552215328</c:v>
                </c:pt>
                <c:pt idx="95">
                  <c:v>11.199407880568112</c:v>
                </c:pt>
                <c:pt idx="96">
                  <c:v>11.190814515876387</c:v>
                </c:pt>
                <c:pt idx="97">
                  <c:v>11.18207308716676</c:v>
                </c:pt>
                <c:pt idx="98">
                  <c:v>11.17317791667562</c:v>
                </c:pt>
                <c:pt idx="99">
                  <c:v>11.164122996016236</c:v>
                </c:pt>
                <c:pt idx="100">
                  <c:v>11.154901959985743</c:v>
                </c:pt>
                <c:pt idx="101">
                  <c:v>11.145508057725836</c:v>
                </c:pt>
                <c:pt idx="102">
                  <c:v>11.135934120909763</c:v>
                </c:pt>
                <c:pt idx="103">
                  <c:v>11.126172528579875</c:v>
                </c:pt>
                <c:pt idx="104">
                  <c:v>11.116215168203443</c:v>
                </c:pt>
                <c:pt idx="105">
                  <c:v>11.106053392447926</c:v>
                </c:pt>
                <c:pt idx="106">
                  <c:v>11.095677971098365</c:v>
                </c:pt>
                <c:pt idx="107">
                  <c:v>11.085079037446668</c:v>
                </c:pt>
                <c:pt idx="108">
                  <c:v>11.074246028372112</c:v>
                </c:pt>
                <c:pt idx="109">
                  <c:v>11.06316761720065</c:v>
                </c:pt>
                <c:pt idx="110">
                  <c:v>11.051831638272869</c:v>
                </c:pt>
                <c:pt idx="111">
                  <c:v>11.040225001960714</c:v>
                </c:pt>
                <c:pt idx="112">
                  <c:v>11.028333598643934</c:v>
                </c:pt>
                <c:pt idx="113">
                  <c:v>11.01614218987911</c:v>
                </c:pt>
                <c:pt idx="114">
                  <c:v>11.003634284655094</c:v>
                </c:pt>
                <c:pt idx="115">
                  <c:v>10.990791998213176</c:v>
                </c:pt>
                <c:pt idx="116">
                  <c:v>10.97759589039838</c:v>
                </c:pt>
                <c:pt idx="117">
                  <c:v>10.964024779874068</c:v>
                </c:pt>
                <c:pt idx="118">
                  <c:v>10.950055529741586</c:v>
                </c:pt>
                <c:pt idx="119">
                  <c:v>10.93566279911537</c:v>
                </c:pt>
                <c:pt idx="120">
                  <c:v>10.920818753952375</c:v>
                </c:pt>
                <c:pt idx="121">
                  <c:v>10.905492728843509</c:v>
                </c:pt>
                <c:pt idx="122">
                  <c:v>10.889650829436562</c:v>
                </c:pt>
                <c:pt idx="123">
                  <c:v>10.873255462528437</c:v>
                </c:pt>
                <c:pt idx="124">
                  <c:v>10.856264777437652</c:v>
                </c:pt>
                <c:pt idx="125">
                  <c:v>10.838631997765024</c:v>
                </c:pt>
                <c:pt idx="126">
                  <c:v>10.820304616675493</c:v>
                </c:pt>
                <c:pt idx="127">
                  <c:v>10.801223420822536</c:v>
                </c:pt>
                <c:pt idx="128">
                  <c:v>10.78132129717315</c:v>
                </c:pt>
                <c:pt idx="129">
                  <c:v>10.760521762079925</c:v>
                </c:pt>
                <c:pt idx="130">
                  <c:v>10.738737131207506</c:v>
                </c:pt>
                <c:pt idx="131">
                  <c:v>10.715866219658949</c:v>
                </c:pt>
                <c:pt idx="132">
                  <c:v>10.691791419708895</c:v>
                </c:pt>
                <c:pt idx="133">
                  <c:v>10.666374942401127</c:v>
                </c:pt>
                <c:pt idx="134">
                  <c:v>10.639453918403834</c:v>
                </c:pt>
                <c:pt idx="135">
                  <c:v>10.610833915635467</c:v>
                </c:pt>
                <c:pt idx="136">
                  <c:v>10.58028021700472</c:v>
                </c:pt>
                <c:pt idx="137">
                  <c:v>10.547505860111766</c:v>
                </c:pt>
                <c:pt idx="138">
                  <c:v>10.512154879888563</c:v>
                </c:pt>
                <c:pt idx="139">
                  <c:v>10.473778242427379</c:v>
                </c:pt>
                <c:pt idx="140">
                  <c:v>10.431798275933003</c:v>
                </c:pt>
                <c:pt idx="141">
                  <c:v>10.385454297123976</c:v>
                </c:pt>
                <c:pt idx="142">
                  <c:v>10.333716077376897</c:v>
                </c:pt>
                <c:pt idx="143">
                  <c:v>10.275139221917662</c:v>
                </c:pt>
                <c:pt idx="144">
                  <c:v>10.207608310501744</c:v>
                </c:pt>
                <c:pt idx="145">
                  <c:v>10.127843727251706</c:v>
                </c:pt>
                <c:pt idx="146">
                  <c:v>10.03035115951927</c:v>
                </c:pt>
                <c:pt idx="147">
                  <c:v>9.9048306485682396</c:v>
                </c:pt>
                <c:pt idx="148">
                  <c:v>9.7281583934634952</c:v>
                </c:pt>
                <c:pt idx="149">
                  <c:v>9.4265481779645128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 formatCode="0.00">
                  <c:v>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5F1-45B0-8897-48385D46543E}"/>
            </c:ext>
          </c:extLst>
        </c:ser>
        <c:ser>
          <c:idx val="1"/>
          <c:order val="1"/>
          <c:tx>
            <c:v>Base forte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('Monobase forte'!$H$10,'Monobase forte'!$B$3:$B$1002)</c:f>
              <c:numCache>
                <c:formatCode>General</c:formatCode>
                <c:ptCount val="1001"/>
                <c:pt idx="0" formatCode="0.0">
                  <c:v>7.5</c:v>
                </c:pt>
                <c:pt idx="1">
                  <c:v>0</c:v>
                </c:pt>
                <c:pt idx="2" formatCode="0.00E+00">
                  <c:v>0.05</c:v>
                </c:pt>
                <c:pt idx="3" formatCode="0.00E+00">
                  <c:v>0.1</c:v>
                </c:pt>
                <c:pt idx="4" formatCode="0.00E+00">
                  <c:v>0.15000000000000002</c:v>
                </c:pt>
                <c:pt idx="5" formatCode="0.00E+00">
                  <c:v>0.2</c:v>
                </c:pt>
                <c:pt idx="6" formatCode="0.00E+00">
                  <c:v>0.25</c:v>
                </c:pt>
                <c:pt idx="7" formatCode="0.00E+00">
                  <c:v>0.30000000000000004</c:v>
                </c:pt>
                <c:pt idx="8" formatCode="0.00E+00">
                  <c:v>0.35000000000000003</c:v>
                </c:pt>
                <c:pt idx="9" formatCode="0.00E+00">
                  <c:v>0.4</c:v>
                </c:pt>
                <c:pt idx="10" formatCode="0.00E+00">
                  <c:v>0.45</c:v>
                </c:pt>
                <c:pt idx="11" formatCode="0.00E+00">
                  <c:v>0.5</c:v>
                </c:pt>
                <c:pt idx="12" formatCode="0.00E+00">
                  <c:v>0.55000000000000004</c:v>
                </c:pt>
                <c:pt idx="13" formatCode="0.00E+00">
                  <c:v>0.60000000000000009</c:v>
                </c:pt>
                <c:pt idx="14" formatCode="0.00E+00">
                  <c:v>0.65</c:v>
                </c:pt>
                <c:pt idx="15" formatCode="0.00E+00">
                  <c:v>0.70000000000000007</c:v>
                </c:pt>
                <c:pt idx="16" formatCode="0.00E+00">
                  <c:v>0.75</c:v>
                </c:pt>
                <c:pt idx="17" formatCode="0.00E+00">
                  <c:v>0.8</c:v>
                </c:pt>
                <c:pt idx="18" formatCode="0.00E+00">
                  <c:v>0.85000000000000009</c:v>
                </c:pt>
                <c:pt idx="19" formatCode="0.00E+00">
                  <c:v>0.9</c:v>
                </c:pt>
                <c:pt idx="20" formatCode="0.00E+00">
                  <c:v>0.95000000000000007</c:v>
                </c:pt>
                <c:pt idx="21" formatCode="0.00E+00">
                  <c:v>1</c:v>
                </c:pt>
                <c:pt idx="22" formatCode="0.00E+00">
                  <c:v>1.05</c:v>
                </c:pt>
                <c:pt idx="23" formatCode="0.00E+00">
                  <c:v>1.1000000000000001</c:v>
                </c:pt>
                <c:pt idx="24" formatCode="0.00E+00">
                  <c:v>1.1500000000000001</c:v>
                </c:pt>
                <c:pt idx="25" formatCode="0.00E+00">
                  <c:v>1.2000000000000002</c:v>
                </c:pt>
                <c:pt idx="26" formatCode="0.00E+00">
                  <c:v>1.25</c:v>
                </c:pt>
                <c:pt idx="27" formatCode="0.00E+00">
                  <c:v>1.3</c:v>
                </c:pt>
                <c:pt idx="28" formatCode="0.00E+00">
                  <c:v>1.35</c:v>
                </c:pt>
                <c:pt idx="29" formatCode="0.00E+00">
                  <c:v>1.4000000000000001</c:v>
                </c:pt>
                <c:pt idx="30" formatCode="0.00E+00">
                  <c:v>1.4500000000000002</c:v>
                </c:pt>
                <c:pt idx="31" formatCode="0.00E+00">
                  <c:v>1.5</c:v>
                </c:pt>
                <c:pt idx="32" formatCode="0.00E+00">
                  <c:v>1.55</c:v>
                </c:pt>
                <c:pt idx="33" formatCode="0.00E+00">
                  <c:v>1.6</c:v>
                </c:pt>
                <c:pt idx="34" formatCode="0.00E+00">
                  <c:v>1.6500000000000001</c:v>
                </c:pt>
                <c:pt idx="35" formatCode="0.00E+00">
                  <c:v>1.7000000000000002</c:v>
                </c:pt>
                <c:pt idx="36" formatCode="0.00E+00">
                  <c:v>1.75</c:v>
                </c:pt>
                <c:pt idx="37" formatCode="0.00E+00">
                  <c:v>1.8</c:v>
                </c:pt>
                <c:pt idx="38" formatCode="0.00E+00">
                  <c:v>1.85</c:v>
                </c:pt>
                <c:pt idx="39" formatCode="0.00E+00">
                  <c:v>1.9000000000000001</c:v>
                </c:pt>
                <c:pt idx="40" formatCode="0.00E+00">
                  <c:v>1.9500000000000002</c:v>
                </c:pt>
                <c:pt idx="41" formatCode="0.00E+00">
                  <c:v>2</c:v>
                </c:pt>
                <c:pt idx="42" formatCode="0.00E+00">
                  <c:v>2.0500000000000003</c:v>
                </c:pt>
                <c:pt idx="43" formatCode="0.00E+00">
                  <c:v>2.1</c:v>
                </c:pt>
                <c:pt idx="44" formatCode="0.00E+00">
                  <c:v>2.15</c:v>
                </c:pt>
                <c:pt idx="45" formatCode="0.00E+00">
                  <c:v>2.2000000000000002</c:v>
                </c:pt>
                <c:pt idx="46" formatCode="0.00E+00">
                  <c:v>2.25</c:v>
                </c:pt>
                <c:pt idx="47" formatCode="0.00E+00">
                  <c:v>2.3000000000000003</c:v>
                </c:pt>
                <c:pt idx="48" formatCode="0.00E+00">
                  <c:v>2.35</c:v>
                </c:pt>
                <c:pt idx="49" formatCode="0.00E+00">
                  <c:v>2.4000000000000004</c:v>
                </c:pt>
                <c:pt idx="50" formatCode="0.00E+00">
                  <c:v>2.4500000000000002</c:v>
                </c:pt>
                <c:pt idx="51" formatCode="0.00E+00">
                  <c:v>2.5</c:v>
                </c:pt>
                <c:pt idx="52" formatCode="0.00E+00">
                  <c:v>2.5500000000000003</c:v>
                </c:pt>
                <c:pt idx="53" formatCode="0.00E+00">
                  <c:v>2.6</c:v>
                </c:pt>
                <c:pt idx="54" formatCode="0.00E+00">
                  <c:v>2.6500000000000004</c:v>
                </c:pt>
                <c:pt idx="55" formatCode="0.00E+00">
                  <c:v>2.7</c:v>
                </c:pt>
                <c:pt idx="56" formatCode="0.00E+00">
                  <c:v>2.75</c:v>
                </c:pt>
                <c:pt idx="57" formatCode="0.00E+00">
                  <c:v>2.8000000000000003</c:v>
                </c:pt>
                <c:pt idx="58" formatCode="0.00E+00">
                  <c:v>2.85</c:v>
                </c:pt>
                <c:pt idx="59" formatCode="0.00E+00">
                  <c:v>2.9000000000000004</c:v>
                </c:pt>
                <c:pt idx="60" formatCode="0.00E+00">
                  <c:v>2.95</c:v>
                </c:pt>
                <c:pt idx="61" formatCode="0.00E+00">
                  <c:v>3</c:v>
                </c:pt>
                <c:pt idx="62" formatCode="0.00E+00">
                  <c:v>3.0500000000000003</c:v>
                </c:pt>
                <c:pt idx="63" formatCode="0.00E+00">
                  <c:v>3.1</c:v>
                </c:pt>
                <c:pt idx="64" formatCode="0.00E+00">
                  <c:v>3.1500000000000004</c:v>
                </c:pt>
                <c:pt idx="65" formatCode="0.00E+00">
                  <c:v>3.2</c:v>
                </c:pt>
                <c:pt idx="66" formatCode="0.00E+00">
                  <c:v>3.25</c:v>
                </c:pt>
                <c:pt idx="67" formatCode="0.00E+00">
                  <c:v>3.3000000000000003</c:v>
                </c:pt>
                <c:pt idx="68" formatCode="0.00E+00">
                  <c:v>3.35</c:v>
                </c:pt>
                <c:pt idx="69" formatCode="0.00E+00">
                  <c:v>3.4000000000000004</c:v>
                </c:pt>
                <c:pt idx="70" formatCode="0.00E+00">
                  <c:v>3.45</c:v>
                </c:pt>
                <c:pt idx="71" formatCode="0.00E+00">
                  <c:v>3.5</c:v>
                </c:pt>
                <c:pt idx="72" formatCode="0.00E+00">
                  <c:v>3.5500000000000003</c:v>
                </c:pt>
                <c:pt idx="73" formatCode="0.00E+00">
                  <c:v>3.6</c:v>
                </c:pt>
                <c:pt idx="74" formatCode="0.00E+00">
                  <c:v>3.6500000000000004</c:v>
                </c:pt>
                <c:pt idx="75" formatCode="0.00E+00">
                  <c:v>3.7</c:v>
                </c:pt>
                <c:pt idx="76" formatCode="0.00E+00">
                  <c:v>3.75</c:v>
                </c:pt>
                <c:pt idx="77" formatCode="0.00E+00">
                  <c:v>3.8000000000000003</c:v>
                </c:pt>
                <c:pt idx="78" formatCode="0.00E+00">
                  <c:v>3.85</c:v>
                </c:pt>
                <c:pt idx="79" formatCode="0.00E+00">
                  <c:v>3.9000000000000004</c:v>
                </c:pt>
                <c:pt idx="80" formatCode="0.00E+00">
                  <c:v>3.95</c:v>
                </c:pt>
                <c:pt idx="81" formatCode="0.00E+00">
                  <c:v>4</c:v>
                </c:pt>
                <c:pt idx="82" formatCode="0.00E+00">
                  <c:v>4.05</c:v>
                </c:pt>
                <c:pt idx="83" formatCode="0.00E+00">
                  <c:v>4.1000000000000005</c:v>
                </c:pt>
                <c:pt idx="84" formatCode="0.00E+00">
                  <c:v>4.1500000000000004</c:v>
                </c:pt>
                <c:pt idx="85" formatCode="0.00E+00">
                  <c:v>4.2</c:v>
                </c:pt>
                <c:pt idx="86" formatCode="0.00E+00">
                  <c:v>4.25</c:v>
                </c:pt>
                <c:pt idx="87" formatCode="0.00E+00">
                  <c:v>4.3</c:v>
                </c:pt>
                <c:pt idx="88" formatCode="0.00E+00">
                  <c:v>4.3500000000000005</c:v>
                </c:pt>
                <c:pt idx="89" formatCode="0.00E+00">
                  <c:v>4.4000000000000004</c:v>
                </c:pt>
                <c:pt idx="90" formatCode="0.00E+00">
                  <c:v>4.45</c:v>
                </c:pt>
                <c:pt idx="91" formatCode="0.00E+00">
                  <c:v>4.5</c:v>
                </c:pt>
                <c:pt idx="92" formatCode="0.00E+00">
                  <c:v>4.55</c:v>
                </c:pt>
                <c:pt idx="93" formatCode="0.00E+00">
                  <c:v>4.6000000000000005</c:v>
                </c:pt>
                <c:pt idx="94" formatCode="0.00E+00">
                  <c:v>4.6500000000000004</c:v>
                </c:pt>
                <c:pt idx="95" formatCode="0.00E+00">
                  <c:v>4.7</c:v>
                </c:pt>
                <c:pt idx="96" formatCode="0.00E+00">
                  <c:v>4.75</c:v>
                </c:pt>
                <c:pt idx="97" formatCode="0.00E+00">
                  <c:v>4.8000000000000007</c:v>
                </c:pt>
                <c:pt idx="98" formatCode="0.00E+00">
                  <c:v>4.8500000000000005</c:v>
                </c:pt>
                <c:pt idx="99" formatCode="0.00E+00">
                  <c:v>4.9000000000000004</c:v>
                </c:pt>
                <c:pt idx="100" formatCode="0.00E+00">
                  <c:v>4.95</c:v>
                </c:pt>
                <c:pt idx="101" formatCode="0.00E+00">
                  <c:v>5</c:v>
                </c:pt>
                <c:pt idx="102" formatCode="0.00E+00">
                  <c:v>5.0500000000000007</c:v>
                </c:pt>
                <c:pt idx="103" formatCode="0.00E+00">
                  <c:v>5.1000000000000005</c:v>
                </c:pt>
                <c:pt idx="104" formatCode="0.00E+00">
                  <c:v>5.15</c:v>
                </c:pt>
                <c:pt idx="105" formatCode="0.00E+00">
                  <c:v>5.2</c:v>
                </c:pt>
                <c:pt idx="106" formatCode="0.00E+00">
                  <c:v>5.25</c:v>
                </c:pt>
                <c:pt idx="107" formatCode="0.00E+00">
                  <c:v>5.3000000000000007</c:v>
                </c:pt>
                <c:pt idx="108" formatCode="0.00E+00">
                  <c:v>5.3500000000000005</c:v>
                </c:pt>
                <c:pt idx="109" formatCode="0.00E+00">
                  <c:v>5.4</c:v>
                </c:pt>
                <c:pt idx="110" formatCode="0.00E+00">
                  <c:v>5.45</c:v>
                </c:pt>
                <c:pt idx="111" formatCode="0.00E+00">
                  <c:v>5.5</c:v>
                </c:pt>
                <c:pt idx="112" formatCode="0.00E+00">
                  <c:v>5.5500000000000007</c:v>
                </c:pt>
                <c:pt idx="113" formatCode="0.00E+00">
                  <c:v>5.6000000000000005</c:v>
                </c:pt>
                <c:pt idx="114" formatCode="0.00E+00">
                  <c:v>5.65</c:v>
                </c:pt>
                <c:pt idx="115" formatCode="0.00E+00">
                  <c:v>5.7</c:v>
                </c:pt>
                <c:pt idx="116" formatCode="0.00E+00">
                  <c:v>5.75</c:v>
                </c:pt>
                <c:pt idx="117" formatCode="0.00E+00">
                  <c:v>5.8000000000000007</c:v>
                </c:pt>
                <c:pt idx="118" formatCode="0.00E+00">
                  <c:v>5.8500000000000005</c:v>
                </c:pt>
                <c:pt idx="119" formatCode="0.00E+00">
                  <c:v>5.9</c:v>
                </c:pt>
                <c:pt idx="120" formatCode="0.00E+00">
                  <c:v>5.95</c:v>
                </c:pt>
                <c:pt idx="121" formatCode="0.00E+00">
                  <c:v>6</c:v>
                </c:pt>
                <c:pt idx="122" formatCode="0.00E+00">
                  <c:v>6.0500000000000007</c:v>
                </c:pt>
                <c:pt idx="123" formatCode="0.00E+00">
                  <c:v>6.1000000000000005</c:v>
                </c:pt>
                <c:pt idx="124" formatCode="0.00E+00">
                  <c:v>6.15</c:v>
                </c:pt>
                <c:pt idx="125" formatCode="0.00E+00">
                  <c:v>6.2</c:v>
                </c:pt>
                <c:pt idx="126" formatCode="0.00E+00">
                  <c:v>6.25</c:v>
                </c:pt>
                <c:pt idx="127" formatCode="0.00E+00">
                  <c:v>6.3000000000000007</c:v>
                </c:pt>
                <c:pt idx="128" formatCode="0.00E+00">
                  <c:v>6.3500000000000005</c:v>
                </c:pt>
                <c:pt idx="129" formatCode="0.00E+00">
                  <c:v>6.4</c:v>
                </c:pt>
                <c:pt idx="130" formatCode="0.00E+00">
                  <c:v>6.45</c:v>
                </c:pt>
                <c:pt idx="131" formatCode="0.00E+00">
                  <c:v>6.5</c:v>
                </c:pt>
                <c:pt idx="132" formatCode="0.00E+00">
                  <c:v>6.5500000000000007</c:v>
                </c:pt>
                <c:pt idx="133" formatCode="0.00E+00">
                  <c:v>6.6000000000000005</c:v>
                </c:pt>
                <c:pt idx="134" formatCode="0.00E+00">
                  <c:v>6.65</c:v>
                </c:pt>
                <c:pt idx="135" formatCode="0.00E+00">
                  <c:v>6.7</c:v>
                </c:pt>
                <c:pt idx="136" formatCode="0.00E+00">
                  <c:v>6.75</c:v>
                </c:pt>
                <c:pt idx="137" formatCode="0.00E+00">
                  <c:v>6.8000000000000007</c:v>
                </c:pt>
                <c:pt idx="138" formatCode="0.00E+00">
                  <c:v>6.8500000000000005</c:v>
                </c:pt>
                <c:pt idx="139" formatCode="0.00E+00">
                  <c:v>6.9</c:v>
                </c:pt>
                <c:pt idx="140" formatCode="0.00E+00">
                  <c:v>6.95</c:v>
                </c:pt>
                <c:pt idx="141" formatCode="0.00E+00">
                  <c:v>7</c:v>
                </c:pt>
                <c:pt idx="142" formatCode="0.00E+00">
                  <c:v>7.0500000000000007</c:v>
                </c:pt>
                <c:pt idx="143" formatCode="0.00E+00">
                  <c:v>7.1000000000000005</c:v>
                </c:pt>
                <c:pt idx="144" formatCode="0.00E+00">
                  <c:v>7.15</c:v>
                </c:pt>
                <c:pt idx="145" formatCode="0.00E+00">
                  <c:v>7.2</c:v>
                </c:pt>
                <c:pt idx="146" formatCode="0.00E+00">
                  <c:v>7.25</c:v>
                </c:pt>
                <c:pt idx="147" formatCode="0.00E+00">
                  <c:v>7.3000000000000007</c:v>
                </c:pt>
                <c:pt idx="148" formatCode="0.00E+00">
                  <c:v>7.3500000000000005</c:v>
                </c:pt>
                <c:pt idx="149" formatCode="0.00E+00">
                  <c:v>7.4</c:v>
                </c:pt>
                <c:pt idx="150" formatCode="0.00E+00">
                  <c:v>7.45</c:v>
                </c:pt>
                <c:pt idx="151" formatCode="0.00E+00">
                  <c:v>7.5</c:v>
                </c:pt>
                <c:pt idx="152" formatCode="0.00E+00">
                  <c:v>7.5500000000000007</c:v>
                </c:pt>
                <c:pt idx="153" formatCode="0.00E+00">
                  <c:v>7.6000000000000005</c:v>
                </c:pt>
                <c:pt idx="154" formatCode="0.00E+00">
                  <c:v>7.65</c:v>
                </c:pt>
                <c:pt idx="155" formatCode="0.00E+00">
                  <c:v>7.7</c:v>
                </c:pt>
                <c:pt idx="156" formatCode="0.00E+00">
                  <c:v>7.75</c:v>
                </c:pt>
                <c:pt idx="157" formatCode="0.00E+00">
                  <c:v>7.8000000000000007</c:v>
                </c:pt>
                <c:pt idx="158" formatCode="0.00E+00">
                  <c:v>7.8500000000000005</c:v>
                </c:pt>
                <c:pt idx="159" formatCode="0.00E+00">
                  <c:v>7.9</c:v>
                </c:pt>
                <c:pt idx="160" formatCode="0.00E+00">
                  <c:v>7.95</c:v>
                </c:pt>
                <c:pt idx="161" formatCode="0.00E+00">
                  <c:v>8</c:v>
                </c:pt>
                <c:pt idx="162" formatCode="0.00E+00">
                  <c:v>8.0500000000000007</c:v>
                </c:pt>
                <c:pt idx="163" formatCode="0.00E+00">
                  <c:v>8.1</c:v>
                </c:pt>
                <c:pt idx="164" formatCode="0.00E+00">
                  <c:v>8.15</c:v>
                </c:pt>
                <c:pt idx="165" formatCode="0.00E+00">
                  <c:v>8.2000000000000011</c:v>
                </c:pt>
                <c:pt idx="166" formatCode="0.00E+00">
                  <c:v>8.25</c:v>
                </c:pt>
                <c:pt idx="167" formatCode="0.00E+00">
                  <c:v>8.3000000000000007</c:v>
                </c:pt>
                <c:pt idx="168" formatCode="0.00E+00">
                  <c:v>8.35</c:v>
                </c:pt>
                <c:pt idx="169" formatCode="0.00E+00">
                  <c:v>8.4</c:v>
                </c:pt>
                <c:pt idx="170" formatCode="0.00E+00">
                  <c:v>8.4500000000000011</c:v>
                </c:pt>
                <c:pt idx="171" formatCode="0.00E+00">
                  <c:v>8.5</c:v>
                </c:pt>
                <c:pt idx="172" formatCode="0.00E+00">
                  <c:v>8.5500000000000007</c:v>
                </c:pt>
                <c:pt idx="173" formatCode="0.00E+00">
                  <c:v>8.6</c:v>
                </c:pt>
                <c:pt idx="174" formatCode="0.00E+00">
                  <c:v>8.65</c:v>
                </c:pt>
                <c:pt idx="175" formatCode="0.00E+00">
                  <c:v>8.7000000000000011</c:v>
                </c:pt>
                <c:pt idx="176" formatCode="0.00E+00">
                  <c:v>8.75</c:v>
                </c:pt>
                <c:pt idx="177" formatCode="0.00E+00">
                  <c:v>8.8000000000000007</c:v>
                </c:pt>
                <c:pt idx="178" formatCode="0.00E+00">
                  <c:v>8.85</c:v>
                </c:pt>
                <c:pt idx="179" formatCode="0.00E+00">
                  <c:v>8.9</c:v>
                </c:pt>
                <c:pt idx="180" formatCode="0.00E+00">
                  <c:v>8.9500000000000011</c:v>
                </c:pt>
                <c:pt idx="181" formatCode="0.00E+00">
                  <c:v>9</c:v>
                </c:pt>
                <c:pt idx="182" formatCode="0.00E+00">
                  <c:v>9.0500000000000007</c:v>
                </c:pt>
                <c:pt idx="183" formatCode="0.00E+00">
                  <c:v>9.1</c:v>
                </c:pt>
                <c:pt idx="184" formatCode="0.00E+00">
                  <c:v>9.15</c:v>
                </c:pt>
                <c:pt idx="185" formatCode="0.00E+00">
                  <c:v>9.2000000000000011</c:v>
                </c:pt>
                <c:pt idx="186" formatCode="0.00E+00">
                  <c:v>9.25</c:v>
                </c:pt>
                <c:pt idx="187" formatCode="0.00E+00">
                  <c:v>9.3000000000000007</c:v>
                </c:pt>
                <c:pt idx="188" formatCode="0.00E+00">
                  <c:v>9.35</c:v>
                </c:pt>
                <c:pt idx="189" formatCode="0.00E+00">
                  <c:v>9.4</c:v>
                </c:pt>
                <c:pt idx="190" formatCode="0.00E+00">
                  <c:v>9.4500000000000011</c:v>
                </c:pt>
                <c:pt idx="191" formatCode="0.00E+00">
                  <c:v>9.5</c:v>
                </c:pt>
                <c:pt idx="192" formatCode="0.00E+00">
                  <c:v>9.5500000000000007</c:v>
                </c:pt>
                <c:pt idx="193" formatCode="0.00E+00">
                  <c:v>9.6000000000000014</c:v>
                </c:pt>
                <c:pt idx="194" formatCode="0.00E+00">
                  <c:v>9.65</c:v>
                </c:pt>
                <c:pt idx="195" formatCode="0.00E+00">
                  <c:v>9.7000000000000011</c:v>
                </c:pt>
                <c:pt idx="196" formatCode="0.00E+00">
                  <c:v>9.75</c:v>
                </c:pt>
                <c:pt idx="197" formatCode="0.00E+00">
                  <c:v>9.8000000000000007</c:v>
                </c:pt>
                <c:pt idx="198" formatCode="0.00E+00">
                  <c:v>9.8500000000000014</c:v>
                </c:pt>
                <c:pt idx="199" formatCode="0.00E+00">
                  <c:v>9.9</c:v>
                </c:pt>
                <c:pt idx="200" formatCode="0.00E+00">
                  <c:v>9.9500000000000011</c:v>
                </c:pt>
                <c:pt idx="201" formatCode="0.00E+00">
                  <c:v>10</c:v>
                </c:pt>
                <c:pt idx="202" formatCode="0.00E+00">
                  <c:v>10.050000000000001</c:v>
                </c:pt>
                <c:pt idx="203" formatCode="0.00E+00">
                  <c:v>10.100000000000001</c:v>
                </c:pt>
                <c:pt idx="204" formatCode="0.00E+00">
                  <c:v>10.15</c:v>
                </c:pt>
                <c:pt idx="205" formatCode="0.00E+00">
                  <c:v>10.200000000000001</c:v>
                </c:pt>
                <c:pt idx="206" formatCode="0.00E+00">
                  <c:v>10.25</c:v>
                </c:pt>
                <c:pt idx="207" formatCode="0.00E+00">
                  <c:v>10.3</c:v>
                </c:pt>
                <c:pt idx="208" formatCode="0.00E+00">
                  <c:v>10.350000000000001</c:v>
                </c:pt>
                <c:pt idx="209" formatCode="0.00E+00">
                  <c:v>10.4</c:v>
                </c:pt>
                <c:pt idx="210" formatCode="0.00E+00">
                  <c:v>10.450000000000001</c:v>
                </c:pt>
                <c:pt idx="211" formatCode="0.00E+00">
                  <c:v>10.5</c:v>
                </c:pt>
                <c:pt idx="212" formatCode="0.00E+00">
                  <c:v>10.55</c:v>
                </c:pt>
                <c:pt idx="213" formatCode="0.00E+00">
                  <c:v>10.600000000000001</c:v>
                </c:pt>
                <c:pt idx="214" formatCode="0.00E+00">
                  <c:v>10.65</c:v>
                </c:pt>
                <c:pt idx="215" formatCode="0.00E+00">
                  <c:v>10.700000000000001</c:v>
                </c:pt>
                <c:pt idx="216" formatCode="0.00E+00">
                  <c:v>10.75</c:v>
                </c:pt>
                <c:pt idx="217" formatCode="0.00E+00">
                  <c:v>10.8</c:v>
                </c:pt>
                <c:pt idx="218" formatCode="0.00E+00">
                  <c:v>10.850000000000001</c:v>
                </c:pt>
                <c:pt idx="219" formatCode="0.00E+00">
                  <c:v>10.9</c:v>
                </c:pt>
                <c:pt idx="220" formatCode="0.00E+00">
                  <c:v>10.950000000000001</c:v>
                </c:pt>
                <c:pt idx="221" formatCode="0.00E+00">
                  <c:v>11</c:v>
                </c:pt>
                <c:pt idx="222" formatCode="0.00E+00">
                  <c:v>11.05</c:v>
                </c:pt>
                <c:pt idx="223" formatCode="0.00E+00">
                  <c:v>11.100000000000001</c:v>
                </c:pt>
                <c:pt idx="224" formatCode="0.00E+00">
                  <c:v>11.15</c:v>
                </c:pt>
                <c:pt idx="225" formatCode="0.00E+00">
                  <c:v>11.200000000000001</c:v>
                </c:pt>
                <c:pt idx="226" formatCode="0.00E+00">
                  <c:v>11.25</c:v>
                </c:pt>
                <c:pt idx="227" formatCode="0.00E+00">
                  <c:v>11.3</c:v>
                </c:pt>
                <c:pt idx="228" formatCode="0.00E+00">
                  <c:v>11.350000000000001</c:v>
                </c:pt>
                <c:pt idx="229" formatCode="0.00E+00">
                  <c:v>11.4</c:v>
                </c:pt>
                <c:pt idx="230" formatCode="0.00E+00">
                  <c:v>11.450000000000001</c:v>
                </c:pt>
                <c:pt idx="231" formatCode="0.00E+00">
                  <c:v>11.5</c:v>
                </c:pt>
                <c:pt idx="232" formatCode="0.00E+00">
                  <c:v>11.55</c:v>
                </c:pt>
                <c:pt idx="233" formatCode="0.00E+00">
                  <c:v>11.600000000000001</c:v>
                </c:pt>
                <c:pt idx="234" formatCode="0.00E+00">
                  <c:v>11.65</c:v>
                </c:pt>
                <c:pt idx="235" formatCode="0.00E+00">
                  <c:v>11.700000000000001</c:v>
                </c:pt>
                <c:pt idx="236" formatCode="0.00E+00">
                  <c:v>11.75</c:v>
                </c:pt>
                <c:pt idx="237" formatCode="0.00E+00">
                  <c:v>11.8</c:v>
                </c:pt>
                <c:pt idx="238" formatCode="0.00E+00">
                  <c:v>11.850000000000001</c:v>
                </c:pt>
                <c:pt idx="239" formatCode="0.00E+00">
                  <c:v>11.9</c:v>
                </c:pt>
                <c:pt idx="240" formatCode="0.00E+00">
                  <c:v>11.950000000000001</c:v>
                </c:pt>
                <c:pt idx="241" formatCode="0.00E+00">
                  <c:v>12</c:v>
                </c:pt>
                <c:pt idx="242" formatCode="0.00E+00">
                  <c:v>12.05</c:v>
                </c:pt>
                <c:pt idx="243" formatCode="0.00E+00">
                  <c:v>12.100000000000001</c:v>
                </c:pt>
                <c:pt idx="244" formatCode="0.00E+00">
                  <c:v>12.15</c:v>
                </c:pt>
                <c:pt idx="245" formatCode="0.00E+00">
                  <c:v>12.200000000000001</c:v>
                </c:pt>
                <c:pt idx="246" formatCode="0.00E+00">
                  <c:v>12.25</c:v>
                </c:pt>
                <c:pt idx="247" formatCode="0.00E+00">
                  <c:v>12.3</c:v>
                </c:pt>
                <c:pt idx="248" formatCode="0.00E+00">
                  <c:v>12.350000000000001</c:v>
                </c:pt>
                <c:pt idx="249" formatCode="0.00E+00">
                  <c:v>12.4</c:v>
                </c:pt>
                <c:pt idx="250" formatCode="0.00E+00">
                  <c:v>12.450000000000001</c:v>
                </c:pt>
                <c:pt idx="251" formatCode="0.00E+00">
                  <c:v>12.5</c:v>
                </c:pt>
                <c:pt idx="252" formatCode="0.00E+00">
                  <c:v>12.55</c:v>
                </c:pt>
                <c:pt idx="253" formatCode="0.00E+00">
                  <c:v>12.600000000000001</c:v>
                </c:pt>
                <c:pt idx="254" formatCode="0.00E+00">
                  <c:v>12.65</c:v>
                </c:pt>
                <c:pt idx="255" formatCode="0.00E+00">
                  <c:v>12.700000000000001</c:v>
                </c:pt>
                <c:pt idx="256" formatCode="0.00E+00">
                  <c:v>12.75</c:v>
                </c:pt>
                <c:pt idx="257" formatCode="0.00E+00">
                  <c:v>12.8</c:v>
                </c:pt>
                <c:pt idx="258" formatCode="0.00E+00">
                  <c:v>12.850000000000001</c:v>
                </c:pt>
                <c:pt idx="259" formatCode="0.00E+00">
                  <c:v>12.9</c:v>
                </c:pt>
                <c:pt idx="260" formatCode="0.00E+00">
                  <c:v>12.950000000000001</c:v>
                </c:pt>
                <c:pt idx="261" formatCode="0.00E+00">
                  <c:v>13</c:v>
                </c:pt>
                <c:pt idx="262" formatCode="0.00E+00">
                  <c:v>13.05</c:v>
                </c:pt>
                <c:pt idx="263" formatCode="0.00E+00">
                  <c:v>13.100000000000001</c:v>
                </c:pt>
                <c:pt idx="264" formatCode="0.00E+00">
                  <c:v>13.15</c:v>
                </c:pt>
                <c:pt idx="265" formatCode="0.00E+00">
                  <c:v>13.200000000000001</c:v>
                </c:pt>
                <c:pt idx="266" formatCode="0.00E+00">
                  <c:v>13.25</c:v>
                </c:pt>
                <c:pt idx="267" formatCode="0.00E+00">
                  <c:v>13.3</c:v>
                </c:pt>
                <c:pt idx="268" formatCode="0.00E+00">
                  <c:v>13.350000000000001</c:v>
                </c:pt>
                <c:pt idx="269" formatCode="0.00E+00">
                  <c:v>13.4</c:v>
                </c:pt>
                <c:pt idx="270" formatCode="0.00E+00">
                  <c:v>13.450000000000001</c:v>
                </c:pt>
                <c:pt idx="271" formatCode="0.00E+00">
                  <c:v>13.5</c:v>
                </c:pt>
                <c:pt idx="272" formatCode="0.00E+00">
                  <c:v>13.55</c:v>
                </c:pt>
                <c:pt idx="273" formatCode="0.00E+00">
                  <c:v>13.600000000000001</c:v>
                </c:pt>
                <c:pt idx="274" formatCode="0.00E+00">
                  <c:v>13.65</c:v>
                </c:pt>
                <c:pt idx="275" formatCode="0.00E+00">
                  <c:v>13.700000000000001</c:v>
                </c:pt>
                <c:pt idx="276" formatCode="0.00E+00">
                  <c:v>13.75</c:v>
                </c:pt>
                <c:pt idx="277" formatCode="0.00E+00">
                  <c:v>13.8</c:v>
                </c:pt>
                <c:pt idx="278" formatCode="0.00E+00">
                  <c:v>13.850000000000001</c:v>
                </c:pt>
                <c:pt idx="279" formatCode="0.00E+00">
                  <c:v>13.9</c:v>
                </c:pt>
                <c:pt idx="280" formatCode="0.00E+00">
                  <c:v>13.950000000000001</c:v>
                </c:pt>
                <c:pt idx="281" formatCode="0.00E+00">
                  <c:v>14</c:v>
                </c:pt>
                <c:pt idx="282" formatCode="0.00E+00">
                  <c:v>14.05</c:v>
                </c:pt>
                <c:pt idx="283" formatCode="0.00E+00">
                  <c:v>14.100000000000001</c:v>
                </c:pt>
                <c:pt idx="284" formatCode="0.00E+00">
                  <c:v>14.15</c:v>
                </c:pt>
                <c:pt idx="285" formatCode="0.00E+00">
                  <c:v>14.200000000000001</c:v>
                </c:pt>
                <c:pt idx="286" formatCode="0.00E+00">
                  <c:v>14.25</c:v>
                </c:pt>
                <c:pt idx="287" formatCode="0.00E+00">
                  <c:v>14.3</c:v>
                </c:pt>
                <c:pt idx="288" formatCode="0.00E+00">
                  <c:v>14.350000000000001</c:v>
                </c:pt>
                <c:pt idx="289" formatCode="0.00E+00">
                  <c:v>14.4</c:v>
                </c:pt>
                <c:pt idx="290" formatCode="0.00E+00">
                  <c:v>14.450000000000001</c:v>
                </c:pt>
                <c:pt idx="291" formatCode="0.00E+00">
                  <c:v>14.5</c:v>
                </c:pt>
                <c:pt idx="292" formatCode="0.00E+00">
                  <c:v>14.55</c:v>
                </c:pt>
                <c:pt idx="293" formatCode="0.00E+00">
                  <c:v>14.600000000000001</c:v>
                </c:pt>
                <c:pt idx="294" formatCode="0.00E+00">
                  <c:v>14.65</c:v>
                </c:pt>
                <c:pt idx="295" formatCode="0.00E+00">
                  <c:v>14.700000000000001</c:v>
                </c:pt>
                <c:pt idx="296" formatCode="0.00E+00">
                  <c:v>14.75</c:v>
                </c:pt>
                <c:pt idx="297" formatCode="0.00E+00">
                  <c:v>14.8</c:v>
                </c:pt>
                <c:pt idx="298" formatCode="0.00E+00">
                  <c:v>14.850000000000001</c:v>
                </c:pt>
                <c:pt idx="299" formatCode="0.00E+00">
                  <c:v>14.9</c:v>
                </c:pt>
                <c:pt idx="300" formatCode="0.00E+00">
                  <c:v>14.950000000000001</c:v>
                </c:pt>
                <c:pt idx="301" formatCode="0.00E+00">
                  <c:v>15</c:v>
                </c:pt>
                <c:pt idx="302" formatCode="0.00E+00">
                  <c:v>15.05</c:v>
                </c:pt>
                <c:pt idx="303" formatCode="0.00E+00">
                  <c:v>15.100000000000001</c:v>
                </c:pt>
                <c:pt idx="304" formatCode="0.00E+00">
                  <c:v>15.15</c:v>
                </c:pt>
                <c:pt idx="305" formatCode="0.00E+00">
                  <c:v>15.200000000000001</c:v>
                </c:pt>
                <c:pt idx="306" formatCode="0.00E+00">
                  <c:v>15.25</c:v>
                </c:pt>
                <c:pt idx="307" formatCode="0.00E+00">
                  <c:v>15.3</c:v>
                </c:pt>
                <c:pt idx="308" formatCode="0.00E+00">
                  <c:v>15.350000000000001</c:v>
                </c:pt>
                <c:pt idx="309" formatCode="0.00E+00">
                  <c:v>15.4</c:v>
                </c:pt>
                <c:pt idx="310" formatCode="0.00E+00">
                  <c:v>15.450000000000001</c:v>
                </c:pt>
                <c:pt idx="311" formatCode="0.00E+00">
                  <c:v>15.5</c:v>
                </c:pt>
                <c:pt idx="312" formatCode="0.00E+00">
                  <c:v>15.55</c:v>
                </c:pt>
                <c:pt idx="313" formatCode="0.00E+00">
                  <c:v>15.600000000000001</c:v>
                </c:pt>
                <c:pt idx="314" formatCode="0.00E+00">
                  <c:v>15.65</c:v>
                </c:pt>
                <c:pt idx="315" formatCode="0.00E+00">
                  <c:v>15.700000000000001</c:v>
                </c:pt>
                <c:pt idx="316" formatCode="0.00E+00">
                  <c:v>15.75</c:v>
                </c:pt>
                <c:pt idx="317" formatCode="0.00E+00">
                  <c:v>15.8</c:v>
                </c:pt>
                <c:pt idx="318" formatCode="0.00E+00">
                  <c:v>15.850000000000001</c:v>
                </c:pt>
                <c:pt idx="319" formatCode="0.00E+00">
                  <c:v>15.9</c:v>
                </c:pt>
                <c:pt idx="320" formatCode="0.00E+00">
                  <c:v>15.950000000000001</c:v>
                </c:pt>
                <c:pt idx="321" formatCode="0.00E+00">
                  <c:v>16</c:v>
                </c:pt>
                <c:pt idx="322" formatCode="0.00E+00">
                  <c:v>16.05</c:v>
                </c:pt>
                <c:pt idx="323" formatCode="0.00E+00">
                  <c:v>16.100000000000001</c:v>
                </c:pt>
                <c:pt idx="324" formatCode="0.00E+00">
                  <c:v>16.150000000000002</c:v>
                </c:pt>
                <c:pt idx="325" formatCode="0.00E+00">
                  <c:v>16.2</c:v>
                </c:pt>
                <c:pt idx="326" formatCode="0.00E+00">
                  <c:v>16.25</c:v>
                </c:pt>
                <c:pt idx="327" formatCode="0.00E+00">
                  <c:v>16.3</c:v>
                </c:pt>
                <c:pt idx="328" formatCode="0.00E+00">
                  <c:v>16.350000000000001</c:v>
                </c:pt>
                <c:pt idx="329" formatCode="0.00E+00">
                  <c:v>16.400000000000002</c:v>
                </c:pt>
                <c:pt idx="330" formatCode="0.00E+00">
                  <c:v>16.45</c:v>
                </c:pt>
                <c:pt idx="331" formatCode="0.00E+00">
                  <c:v>16.5</c:v>
                </c:pt>
                <c:pt idx="332" formatCode="0.00E+00">
                  <c:v>16.55</c:v>
                </c:pt>
                <c:pt idx="333" formatCode="0.00E+00">
                  <c:v>16.600000000000001</c:v>
                </c:pt>
                <c:pt idx="334" formatCode="0.00E+00">
                  <c:v>16.650000000000002</c:v>
                </c:pt>
                <c:pt idx="335" formatCode="0.00E+00">
                  <c:v>16.7</c:v>
                </c:pt>
                <c:pt idx="336" formatCode="0.00E+00">
                  <c:v>16.75</c:v>
                </c:pt>
                <c:pt idx="337" formatCode="0.00E+00">
                  <c:v>16.8</c:v>
                </c:pt>
                <c:pt idx="338" formatCode="0.00E+00">
                  <c:v>16.850000000000001</c:v>
                </c:pt>
                <c:pt idx="339" formatCode="0.00E+00">
                  <c:v>16.900000000000002</c:v>
                </c:pt>
                <c:pt idx="340" formatCode="0.00E+00">
                  <c:v>16.95</c:v>
                </c:pt>
                <c:pt idx="341" formatCode="0.00E+00">
                  <c:v>17</c:v>
                </c:pt>
                <c:pt idx="342" formatCode="0.00E+00">
                  <c:v>17.05</c:v>
                </c:pt>
                <c:pt idx="343" formatCode="0.00E+00">
                  <c:v>17.100000000000001</c:v>
                </c:pt>
                <c:pt idx="344" formatCode="0.00E+00">
                  <c:v>17.150000000000002</c:v>
                </c:pt>
                <c:pt idx="345" formatCode="0.00E+00">
                  <c:v>17.2</c:v>
                </c:pt>
                <c:pt idx="346" formatCode="0.00E+00">
                  <c:v>17.25</c:v>
                </c:pt>
                <c:pt idx="347" formatCode="0.00E+00">
                  <c:v>17.3</c:v>
                </c:pt>
                <c:pt idx="348" formatCode="0.00E+00">
                  <c:v>17.350000000000001</c:v>
                </c:pt>
                <c:pt idx="349" formatCode="0.00E+00">
                  <c:v>17.400000000000002</c:v>
                </c:pt>
                <c:pt idx="350" formatCode="0.00E+00">
                  <c:v>17.45</c:v>
                </c:pt>
                <c:pt idx="351" formatCode="0.00E+00">
                  <c:v>17.5</c:v>
                </c:pt>
                <c:pt idx="352" formatCode="0.00E+00">
                  <c:v>17.55</c:v>
                </c:pt>
                <c:pt idx="353" formatCode="0.00E+00">
                  <c:v>17.600000000000001</c:v>
                </c:pt>
                <c:pt idx="354" formatCode="0.00E+00">
                  <c:v>17.650000000000002</c:v>
                </c:pt>
                <c:pt idx="355" formatCode="0.00E+00">
                  <c:v>17.7</c:v>
                </c:pt>
                <c:pt idx="356" formatCode="0.00E+00">
                  <c:v>17.75</c:v>
                </c:pt>
                <c:pt idx="357" formatCode="0.00E+00">
                  <c:v>17.8</c:v>
                </c:pt>
                <c:pt idx="358" formatCode="0.00E+00">
                  <c:v>17.850000000000001</c:v>
                </c:pt>
                <c:pt idx="359" formatCode="0.00E+00">
                  <c:v>17.900000000000002</c:v>
                </c:pt>
                <c:pt idx="360" formatCode="0.00E+00">
                  <c:v>17.95</c:v>
                </c:pt>
                <c:pt idx="361" formatCode="0.00E+00">
                  <c:v>18</c:v>
                </c:pt>
                <c:pt idx="362" formatCode="0.00E+00">
                  <c:v>18.05</c:v>
                </c:pt>
                <c:pt idx="363" formatCode="0.00E+00">
                  <c:v>18.100000000000001</c:v>
                </c:pt>
                <c:pt idx="364" formatCode="0.00E+00">
                  <c:v>18.150000000000002</c:v>
                </c:pt>
                <c:pt idx="365" formatCode="0.00E+00">
                  <c:v>18.2</c:v>
                </c:pt>
                <c:pt idx="366" formatCode="0.00E+00">
                  <c:v>18.25</c:v>
                </c:pt>
                <c:pt idx="367" formatCode="0.00E+00">
                  <c:v>18.3</c:v>
                </c:pt>
                <c:pt idx="368" formatCode="0.00E+00">
                  <c:v>18.350000000000001</c:v>
                </c:pt>
                <c:pt idx="369" formatCode="0.00E+00">
                  <c:v>18.400000000000002</c:v>
                </c:pt>
                <c:pt idx="370" formatCode="0.00E+00">
                  <c:v>18.45</c:v>
                </c:pt>
                <c:pt idx="371" formatCode="0.00E+00">
                  <c:v>18.5</c:v>
                </c:pt>
                <c:pt idx="372" formatCode="0.00E+00">
                  <c:v>18.55</c:v>
                </c:pt>
                <c:pt idx="373" formatCode="0.00E+00">
                  <c:v>18.600000000000001</c:v>
                </c:pt>
                <c:pt idx="374" formatCode="0.00E+00">
                  <c:v>18.650000000000002</c:v>
                </c:pt>
                <c:pt idx="375" formatCode="0.00E+00">
                  <c:v>18.7</c:v>
                </c:pt>
                <c:pt idx="376" formatCode="0.00E+00">
                  <c:v>18.75</c:v>
                </c:pt>
                <c:pt idx="377" formatCode="0.00E+00">
                  <c:v>18.8</c:v>
                </c:pt>
                <c:pt idx="378" formatCode="0.00E+00">
                  <c:v>18.850000000000001</c:v>
                </c:pt>
                <c:pt idx="379" formatCode="0.00E+00">
                  <c:v>18.900000000000002</c:v>
                </c:pt>
                <c:pt idx="380" formatCode="0.00E+00">
                  <c:v>18.95</c:v>
                </c:pt>
                <c:pt idx="381" formatCode="0.00E+00">
                  <c:v>19</c:v>
                </c:pt>
                <c:pt idx="382" formatCode="0.00E+00">
                  <c:v>19.05</c:v>
                </c:pt>
                <c:pt idx="383" formatCode="0.00E+00">
                  <c:v>19.100000000000001</c:v>
                </c:pt>
                <c:pt idx="384" formatCode="0.00E+00">
                  <c:v>19.150000000000002</c:v>
                </c:pt>
                <c:pt idx="385" formatCode="0.00E+00">
                  <c:v>19.200000000000003</c:v>
                </c:pt>
                <c:pt idx="386" formatCode="0.00E+00">
                  <c:v>19.25</c:v>
                </c:pt>
                <c:pt idx="387" formatCode="0.00E+00">
                  <c:v>19.3</c:v>
                </c:pt>
                <c:pt idx="388" formatCode="0.00E+00">
                  <c:v>19.350000000000001</c:v>
                </c:pt>
                <c:pt idx="389" formatCode="0.00E+00">
                  <c:v>19.400000000000002</c:v>
                </c:pt>
                <c:pt idx="390" formatCode="0.00E+00">
                  <c:v>19.450000000000003</c:v>
                </c:pt>
                <c:pt idx="391" formatCode="0.00E+00">
                  <c:v>19.5</c:v>
                </c:pt>
                <c:pt idx="392" formatCode="0.00E+00">
                  <c:v>19.55</c:v>
                </c:pt>
                <c:pt idx="393" formatCode="0.00E+00">
                  <c:v>19.600000000000001</c:v>
                </c:pt>
                <c:pt idx="394" formatCode="0.00E+00">
                  <c:v>19.650000000000002</c:v>
                </c:pt>
                <c:pt idx="395" formatCode="0.00E+00">
                  <c:v>19.700000000000003</c:v>
                </c:pt>
                <c:pt idx="396" formatCode="0.00E+00">
                  <c:v>19.75</c:v>
                </c:pt>
                <c:pt idx="397" formatCode="0.00E+00">
                  <c:v>19.8</c:v>
                </c:pt>
                <c:pt idx="398" formatCode="0.00E+00">
                  <c:v>19.850000000000001</c:v>
                </c:pt>
                <c:pt idx="399" formatCode="0.00E+00">
                  <c:v>19.900000000000002</c:v>
                </c:pt>
                <c:pt idx="400" formatCode="0.00E+00">
                  <c:v>19.950000000000003</c:v>
                </c:pt>
                <c:pt idx="401" formatCode="0.00E+00">
                  <c:v>20</c:v>
                </c:pt>
                <c:pt idx="402" formatCode="0.00E+00">
                  <c:v>20.05</c:v>
                </c:pt>
                <c:pt idx="403" formatCode="0.00E+00">
                  <c:v>20.100000000000001</c:v>
                </c:pt>
                <c:pt idx="404" formatCode="0.00E+00">
                  <c:v>20.150000000000002</c:v>
                </c:pt>
                <c:pt idx="405" formatCode="0.00E+00">
                  <c:v>20.200000000000003</c:v>
                </c:pt>
                <c:pt idx="406" formatCode="0.00E+00">
                  <c:v>20.25</c:v>
                </c:pt>
                <c:pt idx="407" formatCode="0.00E+00">
                  <c:v>20.3</c:v>
                </c:pt>
                <c:pt idx="408" formatCode="0.00E+00">
                  <c:v>20.350000000000001</c:v>
                </c:pt>
                <c:pt idx="409" formatCode="0.00E+00">
                  <c:v>20.400000000000002</c:v>
                </c:pt>
                <c:pt idx="410" formatCode="0.00E+00">
                  <c:v>20.450000000000003</c:v>
                </c:pt>
                <c:pt idx="411" formatCode="0.00E+00">
                  <c:v>20.5</c:v>
                </c:pt>
                <c:pt idx="412" formatCode="0.00E+00">
                  <c:v>20.55</c:v>
                </c:pt>
                <c:pt idx="413" formatCode="0.00E+00">
                  <c:v>20.6</c:v>
                </c:pt>
                <c:pt idx="414" formatCode="0.00E+00">
                  <c:v>20.650000000000002</c:v>
                </c:pt>
                <c:pt idx="415" formatCode="0.00E+00">
                  <c:v>20.700000000000003</c:v>
                </c:pt>
                <c:pt idx="416" formatCode="0.00E+00">
                  <c:v>20.75</c:v>
                </c:pt>
                <c:pt idx="417" formatCode="0.00E+00">
                  <c:v>20.8</c:v>
                </c:pt>
                <c:pt idx="418" formatCode="0.00E+00">
                  <c:v>20.85</c:v>
                </c:pt>
                <c:pt idx="419" formatCode="0.00E+00">
                  <c:v>20.900000000000002</c:v>
                </c:pt>
                <c:pt idx="420" formatCode="0.00E+00">
                  <c:v>20.950000000000003</c:v>
                </c:pt>
                <c:pt idx="421" formatCode="0.00E+00">
                  <c:v>21</c:v>
                </c:pt>
                <c:pt idx="422" formatCode="0.00E+00">
                  <c:v>21.05</c:v>
                </c:pt>
                <c:pt idx="423" formatCode="0.00E+00">
                  <c:v>21.1</c:v>
                </c:pt>
                <c:pt idx="424" formatCode="0.00E+00">
                  <c:v>21.150000000000002</c:v>
                </c:pt>
                <c:pt idx="425" formatCode="0.00E+00">
                  <c:v>21.200000000000003</c:v>
                </c:pt>
                <c:pt idx="426" formatCode="0.00E+00">
                  <c:v>21.25</c:v>
                </c:pt>
                <c:pt idx="427" formatCode="0.00E+00">
                  <c:v>21.3</c:v>
                </c:pt>
                <c:pt idx="428" formatCode="0.00E+00">
                  <c:v>21.35</c:v>
                </c:pt>
                <c:pt idx="429" formatCode="0.00E+00">
                  <c:v>21.400000000000002</c:v>
                </c:pt>
                <c:pt idx="430" formatCode="0.00E+00">
                  <c:v>21.450000000000003</c:v>
                </c:pt>
                <c:pt idx="431" formatCode="0.00E+00">
                  <c:v>21.5</c:v>
                </c:pt>
                <c:pt idx="432" formatCode="0.00E+00">
                  <c:v>21.55</c:v>
                </c:pt>
                <c:pt idx="433" formatCode="0.00E+00">
                  <c:v>21.6</c:v>
                </c:pt>
                <c:pt idx="434" formatCode="0.00E+00">
                  <c:v>21.650000000000002</c:v>
                </c:pt>
                <c:pt idx="435" formatCode="0.00E+00">
                  <c:v>21.700000000000003</c:v>
                </c:pt>
                <c:pt idx="436" formatCode="0.00E+00">
                  <c:v>21.75</c:v>
                </c:pt>
                <c:pt idx="437" formatCode="0.00E+00">
                  <c:v>21.8</c:v>
                </c:pt>
                <c:pt idx="438" formatCode="0.00E+00">
                  <c:v>21.85</c:v>
                </c:pt>
                <c:pt idx="439" formatCode="0.00E+00">
                  <c:v>21.900000000000002</c:v>
                </c:pt>
                <c:pt idx="440" formatCode="0.00E+00">
                  <c:v>21.950000000000003</c:v>
                </c:pt>
                <c:pt idx="441" formatCode="0.00E+00">
                  <c:v>22</c:v>
                </c:pt>
                <c:pt idx="442" formatCode="0.00E+00">
                  <c:v>22.05</c:v>
                </c:pt>
                <c:pt idx="443" formatCode="0.00E+00">
                  <c:v>22.1</c:v>
                </c:pt>
                <c:pt idx="444" formatCode="0.00E+00">
                  <c:v>22.150000000000002</c:v>
                </c:pt>
                <c:pt idx="445" formatCode="0.00E+00">
                  <c:v>22.200000000000003</c:v>
                </c:pt>
                <c:pt idx="446" formatCode="0.00E+00">
                  <c:v>22.25</c:v>
                </c:pt>
                <c:pt idx="447" formatCode="0.00E+00">
                  <c:v>22.3</c:v>
                </c:pt>
                <c:pt idx="448" formatCode="0.00E+00">
                  <c:v>22.35</c:v>
                </c:pt>
                <c:pt idx="449" formatCode="0.00E+00">
                  <c:v>22.400000000000002</c:v>
                </c:pt>
                <c:pt idx="450" formatCode="0.00E+00">
                  <c:v>22.450000000000003</c:v>
                </c:pt>
                <c:pt idx="451" formatCode="0.00E+00">
                  <c:v>22.5</c:v>
                </c:pt>
                <c:pt idx="452" formatCode="0.00E+00">
                  <c:v>22.55</c:v>
                </c:pt>
                <c:pt idx="453" formatCode="0.00E+00">
                  <c:v>22.6</c:v>
                </c:pt>
                <c:pt idx="454" formatCode="0.00E+00">
                  <c:v>22.650000000000002</c:v>
                </c:pt>
                <c:pt idx="455" formatCode="0.00E+00">
                  <c:v>22.700000000000003</c:v>
                </c:pt>
                <c:pt idx="456" formatCode="0.00E+00">
                  <c:v>22.75</c:v>
                </c:pt>
                <c:pt idx="457" formatCode="0.00E+00">
                  <c:v>22.8</c:v>
                </c:pt>
                <c:pt idx="458" formatCode="0.00E+00">
                  <c:v>22.85</c:v>
                </c:pt>
                <c:pt idx="459" formatCode="0.00E+00">
                  <c:v>22.900000000000002</c:v>
                </c:pt>
                <c:pt idx="460" formatCode="0.00E+00">
                  <c:v>22.950000000000003</c:v>
                </c:pt>
                <c:pt idx="461" formatCode="0.00E+00">
                  <c:v>23</c:v>
                </c:pt>
                <c:pt idx="462" formatCode="0.00E+00">
                  <c:v>23.05</c:v>
                </c:pt>
                <c:pt idx="463" formatCode="0.00E+00">
                  <c:v>23.1</c:v>
                </c:pt>
                <c:pt idx="464" formatCode="0.00E+00">
                  <c:v>23.150000000000002</c:v>
                </c:pt>
                <c:pt idx="465" formatCode="0.00E+00">
                  <c:v>23.200000000000003</c:v>
                </c:pt>
                <c:pt idx="466" formatCode="0.00E+00">
                  <c:v>23.25</c:v>
                </c:pt>
                <c:pt idx="467" formatCode="0.00E+00">
                  <c:v>23.3</c:v>
                </c:pt>
                <c:pt idx="468" formatCode="0.00E+00">
                  <c:v>23.35</c:v>
                </c:pt>
                <c:pt idx="469" formatCode="0.00E+00">
                  <c:v>23.400000000000002</c:v>
                </c:pt>
                <c:pt idx="470" formatCode="0.00E+00">
                  <c:v>23.450000000000003</c:v>
                </c:pt>
                <c:pt idx="471" formatCode="0.00E+00">
                  <c:v>23.5</c:v>
                </c:pt>
                <c:pt idx="472" formatCode="0.00E+00">
                  <c:v>23.55</c:v>
                </c:pt>
                <c:pt idx="473" formatCode="0.00E+00">
                  <c:v>23.6</c:v>
                </c:pt>
                <c:pt idx="474" formatCode="0.00E+00">
                  <c:v>23.650000000000002</c:v>
                </c:pt>
                <c:pt idx="475" formatCode="0.00E+00">
                  <c:v>23.700000000000003</c:v>
                </c:pt>
                <c:pt idx="476" formatCode="0.00E+00">
                  <c:v>23.75</c:v>
                </c:pt>
                <c:pt idx="477" formatCode="0.00E+00">
                  <c:v>23.8</c:v>
                </c:pt>
                <c:pt idx="478" formatCode="0.00E+00">
                  <c:v>23.85</c:v>
                </c:pt>
                <c:pt idx="479" formatCode="0.00E+00">
                  <c:v>23.900000000000002</c:v>
                </c:pt>
                <c:pt idx="480" formatCode="0.00E+00">
                  <c:v>23.950000000000003</c:v>
                </c:pt>
                <c:pt idx="481" formatCode="0.00E+00">
                  <c:v>24</c:v>
                </c:pt>
                <c:pt idx="482" formatCode="0.00E+00">
                  <c:v>24.05</c:v>
                </c:pt>
                <c:pt idx="483" formatCode="0.00E+00">
                  <c:v>24.1</c:v>
                </c:pt>
                <c:pt idx="484" formatCode="0.00E+00">
                  <c:v>24.150000000000002</c:v>
                </c:pt>
                <c:pt idx="485" formatCode="0.00E+00">
                  <c:v>24.200000000000003</c:v>
                </c:pt>
                <c:pt idx="486" formatCode="0.00E+00">
                  <c:v>24.25</c:v>
                </c:pt>
                <c:pt idx="487" formatCode="0.00E+00">
                  <c:v>24.3</c:v>
                </c:pt>
                <c:pt idx="488" formatCode="0.00E+00">
                  <c:v>24.35</c:v>
                </c:pt>
                <c:pt idx="489" formatCode="0.00E+00">
                  <c:v>24.400000000000002</c:v>
                </c:pt>
                <c:pt idx="490" formatCode="0.00E+00">
                  <c:v>24.450000000000003</c:v>
                </c:pt>
                <c:pt idx="491" formatCode="0.00E+00">
                  <c:v>24.5</c:v>
                </c:pt>
                <c:pt idx="492" formatCode="0.00E+00">
                  <c:v>24.55</c:v>
                </c:pt>
                <c:pt idx="493" formatCode="0.00E+00">
                  <c:v>24.6</c:v>
                </c:pt>
                <c:pt idx="494" formatCode="0.00E+00">
                  <c:v>24.650000000000002</c:v>
                </c:pt>
                <c:pt idx="495" formatCode="0.00E+00">
                  <c:v>24.700000000000003</c:v>
                </c:pt>
                <c:pt idx="496" formatCode="0.00E+00">
                  <c:v>24.75</c:v>
                </c:pt>
                <c:pt idx="497" formatCode="0.00E+00">
                  <c:v>24.8</c:v>
                </c:pt>
                <c:pt idx="498" formatCode="0.00E+00">
                  <c:v>24.85</c:v>
                </c:pt>
                <c:pt idx="499" formatCode="0.00E+00">
                  <c:v>24.900000000000002</c:v>
                </c:pt>
                <c:pt idx="500" formatCode="0.00E+00">
                  <c:v>24.950000000000003</c:v>
                </c:pt>
                <c:pt idx="501" formatCode="0.00E+00">
                  <c:v>25</c:v>
                </c:pt>
                <c:pt idx="502" formatCode="0.00E+00">
                  <c:v>25.05</c:v>
                </c:pt>
                <c:pt idx="503" formatCode="0.00E+00">
                  <c:v>25.1</c:v>
                </c:pt>
                <c:pt idx="504" formatCode="0.00E+00">
                  <c:v>25.150000000000002</c:v>
                </c:pt>
                <c:pt idx="505" formatCode="0.00E+00">
                  <c:v>25.200000000000003</c:v>
                </c:pt>
                <c:pt idx="506" formatCode="0.00E+00">
                  <c:v>25.25</c:v>
                </c:pt>
                <c:pt idx="507" formatCode="0.00E+00">
                  <c:v>25.3</c:v>
                </c:pt>
                <c:pt idx="508" formatCode="0.00E+00">
                  <c:v>25.35</c:v>
                </c:pt>
                <c:pt idx="509" formatCode="0.00E+00">
                  <c:v>25.400000000000002</c:v>
                </c:pt>
                <c:pt idx="510" formatCode="0.00E+00">
                  <c:v>25.450000000000003</c:v>
                </c:pt>
                <c:pt idx="511" formatCode="0.00E+00">
                  <c:v>25.5</c:v>
                </c:pt>
                <c:pt idx="512" formatCode="0.00E+00">
                  <c:v>25.55</c:v>
                </c:pt>
                <c:pt idx="513" formatCode="0.00E+00">
                  <c:v>25.6</c:v>
                </c:pt>
                <c:pt idx="514" formatCode="0.00E+00">
                  <c:v>25.650000000000002</c:v>
                </c:pt>
                <c:pt idx="515" formatCode="0.00E+00">
                  <c:v>25.700000000000003</c:v>
                </c:pt>
                <c:pt idx="516" formatCode="0.00E+00">
                  <c:v>25.75</c:v>
                </c:pt>
                <c:pt idx="517" formatCode="0.00E+00">
                  <c:v>25.8</c:v>
                </c:pt>
                <c:pt idx="518" formatCode="0.00E+00">
                  <c:v>25.85</c:v>
                </c:pt>
                <c:pt idx="519" formatCode="0.00E+00">
                  <c:v>25.900000000000002</c:v>
                </c:pt>
                <c:pt idx="520" formatCode="0.00E+00">
                  <c:v>25.950000000000003</c:v>
                </c:pt>
                <c:pt idx="521" formatCode="0.00E+00">
                  <c:v>26</c:v>
                </c:pt>
                <c:pt idx="522" formatCode="0.00E+00">
                  <c:v>26.05</c:v>
                </c:pt>
                <c:pt idx="523" formatCode="0.00E+00">
                  <c:v>26.1</c:v>
                </c:pt>
                <c:pt idx="524" formatCode="0.00E+00">
                  <c:v>26.150000000000002</c:v>
                </c:pt>
                <c:pt idx="525" formatCode="0.00E+00">
                  <c:v>26.200000000000003</c:v>
                </c:pt>
                <c:pt idx="526" formatCode="0.00E+00">
                  <c:v>26.25</c:v>
                </c:pt>
                <c:pt idx="527" formatCode="0.00E+00">
                  <c:v>26.3</c:v>
                </c:pt>
                <c:pt idx="528" formatCode="0.00E+00">
                  <c:v>26.35</c:v>
                </c:pt>
                <c:pt idx="529" formatCode="0.00E+00">
                  <c:v>26.400000000000002</c:v>
                </c:pt>
                <c:pt idx="530" formatCode="0.00E+00">
                  <c:v>26.450000000000003</c:v>
                </c:pt>
                <c:pt idx="531" formatCode="0.00E+00">
                  <c:v>26.5</c:v>
                </c:pt>
                <c:pt idx="532" formatCode="0.00E+00">
                  <c:v>26.55</c:v>
                </c:pt>
                <c:pt idx="533" formatCode="0.00E+00">
                  <c:v>26.6</c:v>
                </c:pt>
                <c:pt idx="534" formatCode="0.00E+00">
                  <c:v>26.650000000000002</c:v>
                </c:pt>
                <c:pt idx="535" formatCode="0.00E+00">
                  <c:v>26.700000000000003</c:v>
                </c:pt>
                <c:pt idx="536" formatCode="0.00E+00">
                  <c:v>26.75</c:v>
                </c:pt>
                <c:pt idx="537" formatCode="0.00E+00">
                  <c:v>26.8</c:v>
                </c:pt>
                <c:pt idx="538" formatCode="0.00E+00">
                  <c:v>26.85</c:v>
                </c:pt>
                <c:pt idx="539" formatCode="0.00E+00">
                  <c:v>26.900000000000002</c:v>
                </c:pt>
                <c:pt idx="540" formatCode="0.00E+00">
                  <c:v>26.950000000000003</c:v>
                </c:pt>
                <c:pt idx="541" formatCode="0.00E+00">
                  <c:v>27</c:v>
                </c:pt>
                <c:pt idx="542" formatCode="0.00E+00">
                  <c:v>27.05</c:v>
                </c:pt>
                <c:pt idx="543" formatCode="0.00E+00">
                  <c:v>27.1</c:v>
                </c:pt>
                <c:pt idx="544" formatCode="0.00E+00">
                  <c:v>27.150000000000002</c:v>
                </c:pt>
                <c:pt idx="545" formatCode="0.00E+00">
                  <c:v>27.200000000000003</c:v>
                </c:pt>
                <c:pt idx="546" formatCode="0.00E+00">
                  <c:v>27.25</c:v>
                </c:pt>
                <c:pt idx="547" formatCode="0.00E+00">
                  <c:v>27.3</c:v>
                </c:pt>
                <c:pt idx="548" formatCode="0.00E+00">
                  <c:v>27.35</c:v>
                </c:pt>
                <c:pt idx="549" formatCode="0.00E+00">
                  <c:v>27.400000000000002</c:v>
                </c:pt>
                <c:pt idx="550" formatCode="0.00E+00">
                  <c:v>27.450000000000003</c:v>
                </c:pt>
                <c:pt idx="551" formatCode="0.00E+00">
                  <c:v>27.5</c:v>
                </c:pt>
                <c:pt idx="552" formatCode="0.00E+00">
                  <c:v>27.55</c:v>
                </c:pt>
                <c:pt idx="553" formatCode="0.00E+00">
                  <c:v>27.6</c:v>
                </c:pt>
                <c:pt idx="554" formatCode="0.00E+00">
                  <c:v>27.650000000000002</c:v>
                </c:pt>
                <c:pt idx="555" formatCode="0.00E+00">
                  <c:v>27.700000000000003</c:v>
                </c:pt>
                <c:pt idx="556" formatCode="0.00E+00">
                  <c:v>27.75</c:v>
                </c:pt>
                <c:pt idx="557" formatCode="0.00E+00">
                  <c:v>27.8</c:v>
                </c:pt>
                <c:pt idx="558" formatCode="0.00E+00">
                  <c:v>27.85</c:v>
                </c:pt>
                <c:pt idx="559" formatCode="0.00E+00">
                  <c:v>27.900000000000002</c:v>
                </c:pt>
                <c:pt idx="560" formatCode="0.00E+00">
                  <c:v>27.950000000000003</c:v>
                </c:pt>
                <c:pt idx="561" formatCode="0.00E+00">
                  <c:v>28</c:v>
                </c:pt>
                <c:pt idx="562" formatCode="0.00E+00">
                  <c:v>28.05</c:v>
                </c:pt>
                <c:pt idx="563" formatCode="0.00E+00">
                  <c:v>28.1</c:v>
                </c:pt>
                <c:pt idx="564" formatCode="0.00E+00">
                  <c:v>28.150000000000002</c:v>
                </c:pt>
                <c:pt idx="565" formatCode="0.00E+00">
                  <c:v>28.200000000000003</c:v>
                </c:pt>
                <c:pt idx="566" formatCode="0.00E+00">
                  <c:v>28.25</c:v>
                </c:pt>
                <c:pt idx="567" formatCode="0.00E+00">
                  <c:v>28.3</c:v>
                </c:pt>
                <c:pt idx="568" formatCode="0.00E+00">
                  <c:v>28.35</c:v>
                </c:pt>
                <c:pt idx="569" formatCode="0.00E+00">
                  <c:v>28.400000000000002</c:v>
                </c:pt>
                <c:pt idx="570" formatCode="0.00E+00">
                  <c:v>28.450000000000003</c:v>
                </c:pt>
                <c:pt idx="571" formatCode="0.00E+00">
                  <c:v>28.5</c:v>
                </c:pt>
                <c:pt idx="572" formatCode="0.00E+00">
                  <c:v>28.55</c:v>
                </c:pt>
                <c:pt idx="573" formatCode="0.00E+00">
                  <c:v>28.6</c:v>
                </c:pt>
                <c:pt idx="574" formatCode="0.00E+00">
                  <c:v>28.650000000000002</c:v>
                </c:pt>
                <c:pt idx="575" formatCode="0.00E+00">
                  <c:v>28.700000000000003</c:v>
                </c:pt>
                <c:pt idx="576" formatCode="0.00E+00">
                  <c:v>28.75</c:v>
                </c:pt>
                <c:pt idx="577" formatCode="0.00E+00">
                  <c:v>28.8</c:v>
                </c:pt>
                <c:pt idx="578" formatCode="0.00E+00">
                  <c:v>28.85</c:v>
                </c:pt>
                <c:pt idx="579" formatCode="0.00E+00">
                  <c:v>28.900000000000002</c:v>
                </c:pt>
                <c:pt idx="580" formatCode="0.00E+00">
                  <c:v>28.950000000000003</c:v>
                </c:pt>
                <c:pt idx="581" formatCode="0.00E+00">
                  <c:v>29</c:v>
                </c:pt>
                <c:pt idx="582" formatCode="0.00E+00">
                  <c:v>29.05</c:v>
                </c:pt>
                <c:pt idx="583" formatCode="0.00E+00">
                  <c:v>29.1</c:v>
                </c:pt>
                <c:pt idx="584" formatCode="0.00E+00">
                  <c:v>29.150000000000002</c:v>
                </c:pt>
                <c:pt idx="585" formatCode="0.00E+00">
                  <c:v>29.200000000000003</c:v>
                </c:pt>
                <c:pt idx="586" formatCode="0.00E+00">
                  <c:v>29.25</c:v>
                </c:pt>
                <c:pt idx="587" formatCode="0.00E+00">
                  <c:v>29.3</c:v>
                </c:pt>
                <c:pt idx="588" formatCode="0.00E+00">
                  <c:v>29.35</c:v>
                </c:pt>
                <c:pt idx="589" formatCode="0.00E+00">
                  <c:v>29.400000000000002</c:v>
                </c:pt>
                <c:pt idx="590" formatCode="0.00E+00">
                  <c:v>29.450000000000003</c:v>
                </c:pt>
                <c:pt idx="591" formatCode="0.00E+00">
                  <c:v>29.5</c:v>
                </c:pt>
                <c:pt idx="592" formatCode="0.00E+00">
                  <c:v>29.55</c:v>
                </c:pt>
                <c:pt idx="593" formatCode="0.00E+00">
                  <c:v>29.6</c:v>
                </c:pt>
                <c:pt idx="594" formatCode="0.00E+00">
                  <c:v>29.650000000000002</c:v>
                </c:pt>
                <c:pt idx="595" formatCode="0.00E+00">
                  <c:v>29.700000000000003</c:v>
                </c:pt>
                <c:pt idx="596" formatCode="0.00E+00">
                  <c:v>29.75</c:v>
                </c:pt>
                <c:pt idx="597" formatCode="0.00E+00">
                  <c:v>29.8</c:v>
                </c:pt>
                <c:pt idx="598" formatCode="0.00E+00">
                  <c:v>29.85</c:v>
                </c:pt>
                <c:pt idx="599" formatCode="0.00E+00">
                  <c:v>29.900000000000002</c:v>
                </c:pt>
                <c:pt idx="600" formatCode="0.00E+00">
                  <c:v>29.950000000000003</c:v>
                </c:pt>
                <c:pt idx="601" formatCode="0.00E+00">
                  <c:v>30</c:v>
                </c:pt>
                <c:pt idx="602" formatCode="0.00E+00">
                  <c:v>30.05</c:v>
                </c:pt>
                <c:pt idx="603" formatCode="0.00E+00">
                  <c:v>30.1</c:v>
                </c:pt>
                <c:pt idx="604" formatCode="0.00E+00">
                  <c:v>30.150000000000002</c:v>
                </c:pt>
                <c:pt idx="605" formatCode="0.00E+00">
                  <c:v>30.200000000000003</c:v>
                </c:pt>
                <c:pt idx="606" formatCode="0.00E+00">
                  <c:v>30.25</c:v>
                </c:pt>
                <c:pt idx="607" formatCode="0.00E+00">
                  <c:v>30.3</c:v>
                </c:pt>
                <c:pt idx="608" formatCode="0.00E+00">
                  <c:v>30.35</c:v>
                </c:pt>
                <c:pt idx="609" formatCode="0.00E+00">
                  <c:v>30.400000000000002</c:v>
                </c:pt>
                <c:pt idx="610" formatCode="0.00E+00">
                  <c:v>30.450000000000003</c:v>
                </c:pt>
                <c:pt idx="611" formatCode="0.00E+00">
                  <c:v>30.5</c:v>
                </c:pt>
                <c:pt idx="612" formatCode="0.00E+00">
                  <c:v>30.55</c:v>
                </c:pt>
                <c:pt idx="613" formatCode="0.00E+00">
                  <c:v>30.6</c:v>
                </c:pt>
                <c:pt idx="614" formatCode="0.00E+00">
                  <c:v>30.650000000000002</c:v>
                </c:pt>
                <c:pt idx="615" formatCode="0.00E+00">
                  <c:v>30.700000000000003</c:v>
                </c:pt>
                <c:pt idx="616" formatCode="0.00E+00">
                  <c:v>30.75</c:v>
                </c:pt>
                <c:pt idx="617" formatCode="0.00E+00">
                  <c:v>30.8</c:v>
                </c:pt>
                <c:pt idx="618" formatCode="0.00E+00">
                  <c:v>30.85</c:v>
                </c:pt>
                <c:pt idx="619" formatCode="0.00E+00">
                  <c:v>30.900000000000002</c:v>
                </c:pt>
                <c:pt idx="620" formatCode="0.00E+00">
                  <c:v>30.950000000000003</c:v>
                </c:pt>
                <c:pt idx="621" formatCode="0.00E+00">
                  <c:v>31</c:v>
                </c:pt>
                <c:pt idx="622" formatCode="0.00E+00">
                  <c:v>31.05</c:v>
                </c:pt>
                <c:pt idx="623" formatCode="0.00E+00">
                  <c:v>31.1</c:v>
                </c:pt>
                <c:pt idx="624" formatCode="0.00E+00">
                  <c:v>31.150000000000002</c:v>
                </c:pt>
                <c:pt idx="625" formatCode="0.00E+00">
                  <c:v>31.200000000000003</c:v>
                </c:pt>
                <c:pt idx="626" formatCode="0.00E+00">
                  <c:v>31.25</c:v>
                </c:pt>
                <c:pt idx="627" formatCode="0.00E+00">
                  <c:v>31.3</c:v>
                </c:pt>
                <c:pt idx="628" formatCode="0.00E+00">
                  <c:v>31.35</c:v>
                </c:pt>
                <c:pt idx="629" formatCode="0.00E+00">
                  <c:v>31.400000000000002</c:v>
                </c:pt>
                <c:pt idx="630" formatCode="0.00E+00">
                  <c:v>31.450000000000003</c:v>
                </c:pt>
                <c:pt idx="631" formatCode="0.00E+00">
                  <c:v>31.5</c:v>
                </c:pt>
                <c:pt idx="632" formatCode="0.00E+00">
                  <c:v>31.55</c:v>
                </c:pt>
                <c:pt idx="633" formatCode="0.00E+00">
                  <c:v>31.6</c:v>
                </c:pt>
                <c:pt idx="634" formatCode="0.00E+00">
                  <c:v>31.650000000000002</c:v>
                </c:pt>
                <c:pt idx="635" formatCode="0.00E+00">
                  <c:v>31.700000000000003</c:v>
                </c:pt>
                <c:pt idx="636" formatCode="0.00E+00">
                  <c:v>31.75</c:v>
                </c:pt>
                <c:pt idx="637" formatCode="0.00E+00">
                  <c:v>31.8</c:v>
                </c:pt>
                <c:pt idx="638" formatCode="0.00E+00">
                  <c:v>31.85</c:v>
                </c:pt>
                <c:pt idx="639" formatCode="0.00E+00">
                  <c:v>31.900000000000002</c:v>
                </c:pt>
                <c:pt idx="640" formatCode="0.00E+00">
                  <c:v>31.950000000000003</c:v>
                </c:pt>
                <c:pt idx="641" formatCode="0.00E+00">
                  <c:v>32</c:v>
                </c:pt>
                <c:pt idx="642" formatCode="0.00E+00">
                  <c:v>32.050000000000004</c:v>
                </c:pt>
                <c:pt idx="643" formatCode="0.00E+00">
                  <c:v>32.1</c:v>
                </c:pt>
                <c:pt idx="644" formatCode="0.00E+00">
                  <c:v>32.15</c:v>
                </c:pt>
                <c:pt idx="645" formatCode="0.00E+00">
                  <c:v>32.200000000000003</c:v>
                </c:pt>
                <c:pt idx="646" formatCode="0.00E+00">
                  <c:v>32.25</c:v>
                </c:pt>
                <c:pt idx="647" formatCode="0.00E+00">
                  <c:v>32.300000000000004</c:v>
                </c:pt>
                <c:pt idx="648" formatCode="0.00E+00">
                  <c:v>32.35</c:v>
                </c:pt>
                <c:pt idx="649" formatCode="0.00E+00">
                  <c:v>32.4</c:v>
                </c:pt>
                <c:pt idx="650" formatCode="0.00E+00">
                  <c:v>32.450000000000003</c:v>
                </c:pt>
                <c:pt idx="651" formatCode="0.00E+00">
                  <c:v>32.5</c:v>
                </c:pt>
                <c:pt idx="652" formatCode="0.00E+00">
                  <c:v>32.550000000000004</c:v>
                </c:pt>
                <c:pt idx="653" formatCode="0.00E+00">
                  <c:v>32.6</c:v>
                </c:pt>
                <c:pt idx="654" formatCode="0.00E+00">
                  <c:v>32.65</c:v>
                </c:pt>
                <c:pt idx="655" formatCode="0.00E+00">
                  <c:v>32.700000000000003</c:v>
                </c:pt>
                <c:pt idx="656" formatCode="0.00E+00">
                  <c:v>32.75</c:v>
                </c:pt>
                <c:pt idx="657" formatCode="0.00E+00">
                  <c:v>32.800000000000004</c:v>
                </c:pt>
                <c:pt idx="658" formatCode="0.00E+00">
                  <c:v>32.85</c:v>
                </c:pt>
                <c:pt idx="659" formatCode="0.00E+00">
                  <c:v>32.9</c:v>
                </c:pt>
                <c:pt idx="660" formatCode="0.00E+00">
                  <c:v>32.950000000000003</c:v>
                </c:pt>
                <c:pt idx="661" formatCode="0.00E+00">
                  <c:v>33</c:v>
                </c:pt>
                <c:pt idx="662" formatCode="0.00E+00">
                  <c:v>33.050000000000004</c:v>
                </c:pt>
                <c:pt idx="663" formatCode="0.00E+00">
                  <c:v>33.1</c:v>
                </c:pt>
                <c:pt idx="664" formatCode="0.00E+00">
                  <c:v>33.15</c:v>
                </c:pt>
                <c:pt idx="665" formatCode="0.00E+00">
                  <c:v>33.200000000000003</c:v>
                </c:pt>
                <c:pt idx="666" formatCode="0.00E+00">
                  <c:v>33.25</c:v>
                </c:pt>
                <c:pt idx="667" formatCode="0.00E+00">
                  <c:v>33.300000000000004</c:v>
                </c:pt>
                <c:pt idx="668" formatCode="0.00E+00">
                  <c:v>33.35</c:v>
                </c:pt>
                <c:pt idx="669" formatCode="0.00E+00">
                  <c:v>33.4</c:v>
                </c:pt>
                <c:pt idx="670" formatCode="0.00E+00">
                  <c:v>33.450000000000003</c:v>
                </c:pt>
                <c:pt idx="671" formatCode="0.00E+00">
                  <c:v>33.5</c:v>
                </c:pt>
                <c:pt idx="672" formatCode="0.00E+00">
                  <c:v>33.550000000000004</c:v>
                </c:pt>
                <c:pt idx="673" formatCode="0.00E+00">
                  <c:v>33.6</c:v>
                </c:pt>
                <c:pt idx="674" formatCode="0.00E+00">
                  <c:v>33.65</c:v>
                </c:pt>
                <c:pt idx="675" formatCode="0.00E+00">
                  <c:v>33.700000000000003</c:v>
                </c:pt>
                <c:pt idx="676" formatCode="0.00E+00">
                  <c:v>33.75</c:v>
                </c:pt>
                <c:pt idx="677" formatCode="0.00E+00">
                  <c:v>33.800000000000004</c:v>
                </c:pt>
                <c:pt idx="678" formatCode="0.00E+00">
                  <c:v>33.85</c:v>
                </c:pt>
                <c:pt idx="679" formatCode="0.00E+00">
                  <c:v>33.9</c:v>
                </c:pt>
                <c:pt idx="680" formatCode="0.00E+00">
                  <c:v>33.950000000000003</c:v>
                </c:pt>
                <c:pt idx="681" formatCode="0.00E+00">
                  <c:v>34</c:v>
                </c:pt>
                <c:pt idx="682" formatCode="0.00E+00">
                  <c:v>34.050000000000004</c:v>
                </c:pt>
                <c:pt idx="683" formatCode="0.00E+00">
                  <c:v>34.1</c:v>
                </c:pt>
                <c:pt idx="684" formatCode="0.00E+00">
                  <c:v>34.15</c:v>
                </c:pt>
                <c:pt idx="685" formatCode="0.00E+00">
                  <c:v>34.200000000000003</c:v>
                </c:pt>
                <c:pt idx="686" formatCode="0.00E+00">
                  <c:v>34.25</c:v>
                </c:pt>
                <c:pt idx="687" formatCode="0.00E+00">
                  <c:v>34.300000000000004</c:v>
                </c:pt>
                <c:pt idx="688" formatCode="0.00E+00">
                  <c:v>34.35</c:v>
                </c:pt>
                <c:pt idx="689" formatCode="0.00E+00">
                  <c:v>34.4</c:v>
                </c:pt>
                <c:pt idx="690" formatCode="0.00E+00">
                  <c:v>34.450000000000003</c:v>
                </c:pt>
                <c:pt idx="691" formatCode="0.00E+00">
                  <c:v>34.5</c:v>
                </c:pt>
                <c:pt idx="692" formatCode="0.00E+00">
                  <c:v>34.550000000000004</c:v>
                </c:pt>
                <c:pt idx="693" formatCode="0.00E+00">
                  <c:v>34.6</c:v>
                </c:pt>
                <c:pt idx="694" formatCode="0.00E+00">
                  <c:v>34.65</c:v>
                </c:pt>
                <c:pt idx="695" formatCode="0.00E+00">
                  <c:v>34.700000000000003</c:v>
                </c:pt>
                <c:pt idx="696" formatCode="0.00E+00">
                  <c:v>34.75</c:v>
                </c:pt>
                <c:pt idx="697" formatCode="0.00E+00">
                  <c:v>34.800000000000004</c:v>
                </c:pt>
                <c:pt idx="698" formatCode="0.00E+00">
                  <c:v>34.85</c:v>
                </c:pt>
                <c:pt idx="699" formatCode="0.00E+00">
                  <c:v>34.9</c:v>
                </c:pt>
                <c:pt idx="700" formatCode="0.00E+00">
                  <c:v>34.950000000000003</c:v>
                </c:pt>
                <c:pt idx="701" formatCode="0.00E+00">
                  <c:v>35</c:v>
                </c:pt>
                <c:pt idx="702" formatCode="0.00E+00">
                  <c:v>35.050000000000004</c:v>
                </c:pt>
                <c:pt idx="703" formatCode="0.00E+00">
                  <c:v>35.1</c:v>
                </c:pt>
                <c:pt idx="704" formatCode="0.00E+00">
                  <c:v>35.15</c:v>
                </c:pt>
                <c:pt idx="705" formatCode="0.00E+00">
                  <c:v>35.200000000000003</c:v>
                </c:pt>
                <c:pt idx="706" formatCode="0.00E+00">
                  <c:v>35.25</c:v>
                </c:pt>
                <c:pt idx="707" formatCode="0.00E+00">
                  <c:v>35.300000000000004</c:v>
                </c:pt>
                <c:pt idx="708" formatCode="0.00E+00">
                  <c:v>35.35</c:v>
                </c:pt>
                <c:pt idx="709" formatCode="0.00E+00">
                  <c:v>35.4</c:v>
                </c:pt>
                <c:pt idx="710" formatCode="0.00E+00">
                  <c:v>35.450000000000003</c:v>
                </c:pt>
                <c:pt idx="711" formatCode="0.00E+00">
                  <c:v>35.5</c:v>
                </c:pt>
                <c:pt idx="712" formatCode="0.00E+00">
                  <c:v>35.550000000000004</c:v>
                </c:pt>
                <c:pt idx="713" formatCode="0.00E+00">
                  <c:v>35.6</c:v>
                </c:pt>
                <c:pt idx="714" formatCode="0.00E+00">
                  <c:v>35.65</c:v>
                </c:pt>
                <c:pt idx="715" formatCode="0.00E+00">
                  <c:v>35.700000000000003</c:v>
                </c:pt>
                <c:pt idx="716" formatCode="0.00E+00">
                  <c:v>35.75</c:v>
                </c:pt>
                <c:pt idx="717" formatCode="0.00E+00">
                  <c:v>35.800000000000004</c:v>
                </c:pt>
                <c:pt idx="718" formatCode="0.00E+00">
                  <c:v>35.85</c:v>
                </c:pt>
                <c:pt idx="719" formatCode="0.00E+00">
                  <c:v>35.9</c:v>
                </c:pt>
                <c:pt idx="720" formatCode="0.00E+00">
                  <c:v>35.950000000000003</c:v>
                </c:pt>
                <c:pt idx="721" formatCode="0.00E+00">
                  <c:v>36</c:v>
                </c:pt>
                <c:pt idx="722" formatCode="0.00E+00">
                  <c:v>36.050000000000004</c:v>
                </c:pt>
                <c:pt idx="723" formatCode="0.00E+00">
                  <c:v>36.1</c:v>
                </c:pt>
                <c:pt idx="724" formatCode="0.00E+00">
                  <c:v>36.15</c:v>
                </c:pt>
                <c:pt idx="725" formatCode="0.00E+00">
                  <c:v>36.200000000000003</c:v>
                </c:pt>
                <c:pt idx="726" formatCode="0.00E+00">
                  <c:v>36.25</c:v>
                </c:pt>
                <c:pt idx="727" formatCode="0.00E+00">
                  <c:v>36.300000000000004</c:v>
                </c:pt>
                <c:pt idx="728" formatCode="0.00E+00">
                  <c:v>36.35</c:v>
                </c:pt>
                <c:pt idx="729" formatCode="0.00E+00">
                  <c:v>36.4</c:v>
                </c:pt>
                <c:pt idx="730" formatCode="0.00E+00">
                  <c:v>36.450000000000003</c:v>
                </c:pt>
                <c:pt idx="731" formatCode="0.00E+00">
                  <c:v>36.5</c:v>
                </c:pt>
                <c:pt idx="732" formatCode="0.00E+00">
                  <c:v>36.550000000000004</c:v>
                </c:pt>
                <c:pt idx="733" formatCode="0.00E+00">
                  <c:v>36.6</c:v>
                </c:pt>
                <c:pt idx="734" formatCode="0.00E+00">
                  <c:v>36.65</c:v>
                </c:pt>
                <c:pt idx="735" formatCode="0.00E+00">
                  <c:v>36.700000000000003</c:v>
                </c:pt>
                <c:pt idx="736" formatCode="0.00E+00">
                  <c:v>36.75</c:v>
                </c:pt>
                <c:pt idx="737" formatCode="0.00E+00">
                  <c:v>36.800000000000004</c:v>
                </c:pt>
                <c:pt idx="738" formatCode="0.00E+00">
                  <c:v>36.85</c:v>
                </c:pt>
                <c:pt idx="739" formatCode="0.00E+00">
                  <c:v>36.9</c:v>
                </c:pt>
                <c:pt idx="740" formatCode="0.00E+00">
                  <c:v>36.950000000000003</c:v>
                </c:pt>
                <c:pt idx="741" formatCode="0.00E+00">
                  <c:v>37</c:v>
                </c:pt>
                <c:pt idx="742" formatCode="0.00E+00">
                  <c:v>37.050000000000004</c:v>
                </c:pt>
                <c:pt idx="743" formatCode="0.00E+00">
                  <c:v>37.1</c:v>
                </c:pt>
                <c:pt idx="744" formatCode="0.00E+00">
                  <c:v>37.15</c:v>
                </c:pt>
                <c:pt idx="745" formatCode="0.00E+00">
                  <c:v>37.200000000000003</c:v>
                </c:pt>
                <c:pt idx="746" formatCode="0.00E+00">
                  <c:v>37.25</c:v>
                </c:pt>
                <c:pt idx="747" formatCode="0.00E+00">
                  <c:v>37.300000000000004</c:v>
                </c:pt>
                <c:pt idx="748" formatCode="0.00E+00">
                  <c:v>37.35</c:v>
                </c:pt>
                <c:pt idx="749" formatCode="0.00E+00">
                  <c:v>37.4</c:v>
                </c:pt>
                <c:pt idx="750" formatCode="0.00E+00">
                  <c:v>37.450000000000003</c:v>
                </c:pt>
                <c:pt idx="751" formatCode="0.00E+00">
                  <c:v>37.5</c:v>
                </c:pt>
                <c:pt idx="752" formatCode="0.00E+00">
                  <c:v>37.550000000000004</c:v>
                </c:pt>
                <c:pt idx="753" formatCode="0.00E+00">
                  <c:v>37.6</c:v>
                </c:pt>
                <c:pt idx="754" formatCode="0.00E+00">
                  <c:v>37.65</c:v>
                </c:pt>
                <c:pt idx="755" formatCode="0.00E+00">
                  <c:v>37.700000000000003</c:v>
                </c:pt>
                <c:pt idx="756" formatCode="0.00E+00">
                  <c:v>37.75</c:v>
                </c:pt>
                <c:pt idx="757" formatCode="0.00E+00">
                  <c:v>37.800000000000004</c:v>
                </c:pt>
                <c:pt idx="758" formatCode="0.00E+00">
                  <c:v>37.85</c:v>
                </c:pt>
                <c:pt idx="759" formatCode="0.00E+00">
                  <c:v>37.9</c:v>
                </c:pt>
                <c:pt idx="760" formatCode="0.00E+00">
                  <c:v>37.950000000000003</c:v>
                </c:pt>
                <c:pt idx="761" formatCode="0.00E+00">
                  <c:v>38</c:v>
                </c:pt>
                <c:pt idx="762" formatCode="0.00E+00">
                  <c:v>38.050000000000004</c:v>
                </c:pt>
                <c:pt idx="763" formatCode="0.00E+00">
                  <c:v>38.1</c:v>
                </c:pt>
                <c:pt idx="764" formatCode="0.00E+00">
                  <c:v>38.15</c:v>
                </c:pt>
                <c:pt idx="765" formatCode="0.00E+00">
                  <c:v>38.200000000000003</c:v>
                </c:pt>
                <c:pt idx="766" formatCode="0.00E+00">
                  <c:v>38.25</c:v>
                </c:pt>
                <c:pt idx="767" formatCode="0.00E+00">
                  <c:v>38.300000000000004</c:v>
                </c:pt>
                <c:pt idx="768" formatCode="0.00E+00">
                  <c:v>38.35</c:v>
                </c:pt>
                <c:pt idx="769" formatCode="0.00E+00">
                  <c:v>38.400000000000006</c:v>
                </c:pt>
                <c:pt idx="770" formatCode="0.00E+00">
                  <c:v>38.450000000000003</c:v>
                </c:pt>
                <c:pt idx="771" formatCode="0.00E+00">
                  <c:v>38.5</c:v>
                </c:pt>
                <c:pt idx="772" formatCode="0.00E+00">
                  <c:v>38.550000000000004</c:v>
                </c:pt>
                <c:pt idx="773" formatCode="0.00E+00">
                  <c:v>38.6</c:v>
                </c:pt>
                <c:pt idx="774" formatCode="0.00E+00">
                  <c:v>38.650000000000006</c:v>
                </c:pt>
                <c:pt idx="775" formatCode="0.00E+00">
                  <c:v>38.700000000000003</c:v>
                </c:pt>
                <c:pt idx="776" formatCode="0.00E+00">
                  <c:v>38.75</c:v>
                </c:pt>
                <c:pt idx="777" formatCode="0.00E+00">
                  <c:v>38.800000000000004</c:v>
                </c:pt>
                <c:pt idx="778" formatCode="0.00E+00">
                  <c:v>38.85</c:v>
                </c:pt>
                <c:pt idx="779" formatCode="0.00E+00">
                  <c:v>38.900000000000006</c:v>
                </c:pt>
                <c:pt idx="780" formatCode="0.00E+00">
                  <c:v>38.950000000000003</c:v>
                </c:pt>
                <c:pt idx="781" formatCode="0.00E+00">
                  <c:v>39</c:v>
                </c:pt>
                <c:pt idx="782" formatCode="0.00E+00">
                  <c:v>39.050000000000004</c:v>
                </c:pt>
                <c:pt idx="783" formatCode="0.00E+00">
                  <c:v>39.1</c:v>
                </c:pt>
                <c:pt idx="784" formatCode="0.00E+00">
                  <c:v>39.150000000000006</c:v>
                </c:pt>
                <c:pt idx="785" formatCode="0.00E+00">
                  <c:v>39.200000000000003</c:v>
                </c:pt>
                <c:pt idx="786" formatCode="0.00E+00">
                  <c:v>39.25</c:v>
                </c:pt>
                <c:pt idx="787" formatCode="0.00E+00">
                  <c:v>39.300000000000004</c:v>
                </c:pt>
                <c:pt idx="788" formatCode="0.00E+00">
                  <c:v>39.35</c:v>
                </c:pt>
                <c:pt idx="789" formatCode="0.00E+00">
                  <c:v>39.400000000000006</c:v>
                </c:pt>
                <c:pt idx="790" formatCode="0.00E+00">
                  <c:v>39.450000000000003</c:v>
                </c:pt>
                <c:pt idx="791" formatCode="0.00E+00">
                  <c:v>39.5</c:v>
                </c:pt>
                <c:pt idx="792" formatCode="0.00E+00">
                  <c:v>39.550000000000004</c:v>
                </c:pt>
                <c:pt idx="793" formatCode="0.00E+00">
                  <c:v>39.6</c:v>
                </c:pt>
                <c:pt idx="794" formatCode="0.00E+00">
                  <c:v>39.650000000000006</c:v>
                </c:pt>
                <c:pt idx="795" formatCode="0.00E+00">
                  <c:v>39.700000000000003</c:v>
                </c:pt>
                <c:pt idx="796" formatCode="0.00E+00">
                  <c:v>39.75</c:v>
                </c:pt>
                <c:pt idx="797" formatCode="0.00E+00">
                  <c:v>39.800000000000004</c:v>
                </c:pt>
                <c:pt idx="798" formatCode="0.00E+00">
                  <c:v>39.85</c:v>
                </c:pt>
                <c:pt idx="799" formatCode="0.00E+00">
                  <c:v>39.900000000000006</c:v>
                </c:pt>
                <c:pt idx="800" formatCode="0.00E+00">
                  <c:v>39.950000000000003</c:v>
                </c:pt>
                <c:pt idx="801" formatCode="0.00E+00">
                  <c:v>40</c:v>
                </c:pt>
                <c:pt idx="802" formatCode="0.00E+00">
                  <c:v>40.050000000000004</c:v>
                </c:pt>
                <c:pt idx="803" formatCode="0.00E+00">
                  <c:v>40.1</c:v>
                </c:pt>
                <c:pt idx="804" formatCode="0.00E+00">
                  <c:v>40.150000000000006</c:v>
                </c:pt>
                <c:pt idx="805" formatCode="0.00E+00">
                  <c:v>40.200000000000003</c:v>
                </c:pt>
                <c:pt idx="806" formatCode="0.00E+00">
                  <c:v>40.25</c:v>
                </c:pt>
                <c:pt idx="807" formatCode="0.00E+00">
                  <c:v>40.300000000000004</c:v>
                </c:pt>
                <c:pt idx="808" formatCode="0.00E+00">
                  <c:v>40.35</c:v>
                </c:pt>
                <c:pt idx="809" formatCode="0.00E+00">
                  <c:v>40.400000000000006</c:v>
                </c:pt>
                <c:pt idx="810" formatCode="0.00E+00">
                  <c:v>40.450000000000003</c:v>
                </c:pt>
                <c:pt idx="811" formatCode="0.00E+00">
                  <c:v>40.5</c:v>
                </c:pt>
                <c:pt idx="812" formatCode="0.00E+00">
                  <c:v>40.550000000000004</c:v>
                </c:pt>
                <c:pt idx="813" formatCode="0.00E+00">
                  <c:v>40.6</c:v>
                </c:pt>
                <c:pt idx="814" formatCode="0.00E+00">
                  <c:v>40.650000000000006</c:v>
                </c:pt>
                <c:pt idx="815" formatCode="0.00E+00">
                  <c:v>40.700000000000003</c:v>
                </c:pt>
                <c:pt idx="816" formatCode="0.00E+00">
                  <c:v>40.75</c:v>
                </c:pt>
                <c:pt idx="817" formatCode="0.00E+00">
                  <c:v>40.800000000000004</c:v>
                </c:pt>
                <c:pt idx="818" formatCode="0.00E+00">
                  <c:v>40.85</c:v>
                </c:pt>
                <c:pt idx="819" formatCode="0.00E+00">
                  <c:v>40.900000000000006</c:v>
                </c:pt>
                <c:pt idx="820" formatCode="0.00E+00">
                  <c:v>40.950000000000003</c:v>
                </c:pt>
                <c:pt idx="821" formatCode="0.00E+00">
                  <c:v>41</c:v>
                </c:pt>
                <c:pt idx="822" formatCode="0.00E+00">
                  <c:v>41.050000000000004</c:v>
                </c:pt>
                <c:pt idx="823" formatCode="0.00E+00">
                  <c:v>41.1</c:v>
                </c:pt>
                <c:pt idx="824" formatCode="0.00E+00">
                  <c:v>41.150000000000006</c:v>
                </c:pt>
                <c:pt idx="825" formatCode="0.00E+00">
                  <c:v>41.2</c:v>
                </c:pt>
                <c:pt idx="826" formatCode="0.00E+00">
                  <c:v>41.25</c:v>
                </c:pt>
                <c:pt idx="827" formatCode="0.00E+00">
                  <c:v>41.300000000000004</c:v>
                </c:pt>
                <c:pt idx="828" formatCode="0.00E+00">
                  <c:v>41.35</c:v>
                </c:pt>
                <c:pt idx="829" formatCode="0.00E+00">
                  <c:v>41.400000000000006</c:v>
                </c:pt>
                <c:pt idx="830" formatCode="0.00E+00">
                  <c:v>41.45</c:v>
                </c:pt>
                <c:pt idx="831" formatCode="0.00E+00">
                  <c:v>41.5</c:v>
                </c:pt>
                <c:pt idx="832" formatCode="0.00E+00">
                  <c:v>41.550000000000004</c:v>
                </c:pt>
                <c:pt idx="833" formatCode="0.00E+00">
                  <c:v>41.6</c:v>
                </c:pt>
                <c:pt idx="834" formatCode="0.00E+00">
                  <c:v>41.650000000000006</c:v>
                </c:pt>
                <c:pt idx="835" formatCode="0.00E+00">
                  <c:v>41.7</c:v>
                </c:pt>
                <c:pt idx="836" formatCode="0.00E+00">
                  <c:v>41.75</c:v>
                </c:pt>
                <c:pt idx="837" formatCode="0.00E+00">
                  <c:v>41.800000000000004</c:v>
                </c:pt>
                <c:pt idx="838" formatCode="0.00E+00">
                  <c:v>41.85</c:v>
                </c:pt>
                <c:pt idx="839" formatCode="0.00E+00">
                  <c:v>41.900000000000006</c:v>
                </c:pt>
                <c:pt idx="840" formatCode="0.00E+00">
                  <c:v>41.95</c:v>
                </c:pt>
                <c:pt idx="841" formatCode="0.00E+00">
                  <c:v>42</c:v>
                </c:pt>
                <c:pt idx="842" formatCode="0.00E+00">
                  <c:v>42.050000000000004</c:v>
                </c:pt>
                <c:pt idx="843" formatCode="0.00E+00">
                  <c:v>42.1</c:v>
                </c:pt>
                <c:pt idx="844" formatCode="0.00E+00">
                  <c:v>42.150000000000006</c:v>
                </c:pt>
                <c:pt idx="845" formatCode="0.00E+00">
                  <c:v>42.2</c:v>
                </c:pt>
                <c:pt idx="846" formatCode="0.00E+00">
                  <c:v>42.25</c:v>
                </c:pt>
                <c:pt idx="847" formatCode="0.00E+00">
                  <c:v>42.300000000000004</c:v>
                </c:pt>
                <c:pt idx="848" formatCode="0.00E+00">
                  <c:v>42.35</c:v>
                </c:pt>
                <c:pt idx="849" formatCode="0.00E+00">
                  <c:v>42.400000000000006</c:v>
                </c:pt>
                <c:pt idx="850" formatCode="0.00E+00">
                  <c:v>42.45</c:v>
                </c:pt>
                <c:pt idx="851" formatCode="0.00E+00">
                  <c:v>42.5</c:v>
                </c:pt>
                <c:pt idx="852" formatCode="0.00E+00">
                  <c:v>42.550000000000004</c:v>
                </c:pt>
                <c:pt idx="853" formatCode="0.00E+00">
                  <c:v>42.6</c:v>
                </c:pt>
                <c:pt idx="854" formatCode="0.00E+00">
                  <c:v>42.650000000000006</c:v>
                </c:pt>
                <c:pt idx="855" formatCode="0.00E+00">
                  <c:v>42.7</c:v>
                </c:pt>
                <c:pt idx="856" formatCode="0.00E+00">
                  <c:v>42.75</c:v>
                </c:pt>
                <c:pt idx="857" formatCode="0.00E+00">
                  <c:v>42.800000000000004</c:v>
                </c:pt>
                <c:pt idx="858" formatCode="0.00E+00">
                  <c:v>42.85</c:v>
                </c:pt>
                <c:pt idx="859" formatCode="0.00E+00">
                  <c:v>42.900000000000006</c:v>
                </c:pt>
                <c:pt idx="860" formatCode="0.00E+00">
                  <c:v>42.95</c:v>
                </c:pt>
                <c:pt idx="861" formatCode="0.00E+00">
                  <c:v>43</c:v>
                </c:pt>
                <c:pt idx="862" formatCode="0.00E+00">
                  <c:v>43.050000000000004</c:v>
                </c:pt>
                <c:pt idx="863" formatCode="0.00E+00">
                  <c:v>43.1</c:v>
                </c:pt>
                <c:pt idx="864" formatCode="0.00E+00">
                  <c:v>43.150000000000006</c:v>
                </c:pt>
                <c:pt idx="865" formatCode="0.00E+00">
                  <c:v>43.2</c:v>
                </c:pt>
                <c:pt idx="866" formatCode="0.00E+00">
                  <c:v>43.25</c:v>
                </c:pt>
                <c:pt idx="867" formatCode="0.00E+00">
                  <c:v>43.300000000000004</c:v>
                </c:pt>
                <c:pt idx="868" formatCode="0.00E+00">
                  <c:v>43.35</c:v>
                </c:pt>
                <c:pt idx="869" formatCode="0.00E+00">
                  <c:v>43.400000000000006</c:v>
                </c:pt>
                <c:pt idx="870" formatCode="0.00E+00">
                  <c:v>43.45</c:v>
                </c:pt>
                <c:pt idx="871" formatCode="0.00E+00">
                  <c:v>43.5</c:v>
                </c:pt>
                <c:pt idx="872" formatCode="0.00E+00">
                  <c:v>43.550000000000004</c:v>
                </c:pt>
                <c:pt idx="873" formatCode="0.00E+00">
                  <c:v>43.6</c:v>
                </c:pt>
                <c:pt idx="874" formatCode="0.00E+00">
                  <c:v>43.650000000000006</c:v>
                </c:pt>
                <c:pt idx="875" formatCode="0.00E+00">
                  <c:v>43.7</c:v>
                </c:pt>
                <c:pt idx="876" formatCode="0.00E+00">
                  <c:v>43.75</c:v>
                </c:pt>
                <c:pt idx="877" formatCode="0.00E+00">
                  <c:v>43.800000000000004</c:v>
                </c:pt>
                <c:pt idx="878" formatCode="0.00E+00">
                  <c:v>43.85</c:v>
                </c:pt>
                <c:pt idx="879" formatCode="0.00E+00">
                  <c:v>43.900000000000006</c:v>
                </c:pt>
                <c:pt idx="880" formatCode="0.00E+00">
                  <c:v>43.95</c:v>
                </c:pt>
                <c:pt idx="881" formatCode="0.00E+00">
                  <c:v>44</c:v>
                </c:pt>
                <c:pt idx="882" formatCode="0.00E+00">
                  <c:v>44.050000000000004</c:v>
                </c:pt>
                <c:pt idx="883" formatCode="0.00E+00">
                  <c:v>44.1</c:v>
                </c:pt>
                <c:pt idx="884" formatCode="0.00E+00">
                  <c:v>44.150000000000006</c:v>
                </c:pt>
                <c:pt idx="885" formatCode="0.00E+00">
                  <c:v>44.2</c:v>
                </c:pt>
                <c:pt idx="886" formatCode="0.00E+00">
                  <c:v>44.25</c:v>
                </c:pt>
                <c:pt idx="887" formatCode="0.00E+00">
                  <c:v>44.300000000000004</c:v>
                </c:pt>
                <c:pt idx="888" formatCode="0.00E+00">
                  <c:v>44.35</c:v>
                </c:pt>
                <c:pt idx="889" formatCode="0.00E+00">
                  <c:v>44.400000000000006</c:v>
                </c:pt>
                <c:pt idx="890" formatCode="0.00E+00">
                  <c:v>44.45</c:v>
                </c:pt>
                <c:pt idx="891" formatCode="0.00E+00">
                  <c:v>44.5</c:v>
                </c:pt>
                <c:pt idx="892" formatCode="0.00E+00">
                  <c:v>44.550000000000004</c:v>
                </c:pt>
                <c:pt idx="893" formatCode="0.00E+00">
                  <c:v>44.6</c:v>
                </c:pt>
                <c:pt idx="894" formatCode="0.00E+00">
                  <c:v>44.650000000000006</c:v>
                </c:pt>
                <c:pt idx="895" formatCode="0.00E+00">
                  <c:v>44.7</c:v>
                </c:pt>
                <c:pt idx="896" formatCode="0.00E+00">
                  <c:v>44.75</c:v>
                </c:pt>
                <c:pt idx="897" formatCode="0.00E+00">
                  <c:v>44.800000000000004</c:v>
                </c:pt>
                <c:pt idx="898" formatCode="0.00E+00">
                  <c:v>44.85</c:v>
                </c:pt>
                <c:pt idx="899" formatCode="0.00E+00">
                  <c:v>44.900000000000006</c:v>
                </c:pt>
                <c:pt idx="900" formatCode="0.00E+00">
                  <c:v>44.95</c:v>
                </c:pt>
                <c:pt idx="901" formatCode="0.00E+00">
                  <c:v>45</c:v>
                </c:pt>
                <c:pt idx="902" formatCode="0.00E+00">
                  <c:v>45.050000000000004</c:v>
                </c:pt>
                <c:pt idx="903" formatCode="0.00E+00">
                  <c:v>45.1</c:v>
                </c:pt>
                <c:pt idx="904" formatCode="0.00E+00">
                  <c:v>45.150000000000006</c:v>
                </c:pt>
                <c:pt idx="905" formatCode="0.00E+00">
                  <c:v>45.2</c:v>
                </c:pt>
                <c:pt idx="906" formatCode="0.00E+00">
                  <c:v>45.25</c:v>
                </c:pt>
                <c:pt idx="907" formatCode="0.00E+00">
                  <c:v>45.300000000000004</c:v>
                </c:pt>
                <c:pt idx="908" formatCode="0.00E+00">
                  <c:v>45.35</c:v>
                </c:pt>
                <c:pt idx="909" formatCode="0.00E+00">
                  <c:v>45.400000000000006</c:v>
                </c:pt>
                <c:pt idx="910" formatCode="0.00E+00">
                  <c:v>45.45</c:v>
                </c:pt>
                <c:pt idx="911" formatCode="0.00E+00">
                  <c:v>45.5</c:v>
                </c:pt>
                <c:pt idx="912" formatCode="0.00E+00">
                  <c:v>45.550000000000004</c:v>
                </c:pt>
                <c:pt idx="913" formatCode="0.00E+00">
                  <c:v>45.6</c:v>
                </c:pt>
                <c:pt idx="914" formatCode="0.00E+00">
                  <c:v>45.650000000000006</c:v>
                </c:pt>
                <c:pt idx="915" formatCode="0.00E+00">
                  <c:v>45.7</c:v>
                </c:pt>
                <c:pt idx="916" formatCode="0.00E+00">
                  <c:v>45.75</c:v>
                </c:pt>
                <c:pt idx="917" formatCode="0.00E+00">
                  <c:v>45.800000000000004</c:v>
                </c:pt>
                <c:pt idx="918" formatCode="0.00E+00">
                  <c:v>45.85</c:v>
                </c:pt>
                <c:pt idx="919" formatCode="0.00E+00">
                  <c:v>45.900000000000006</c:v>
                </c:pt>
                <c:pt idx="920" formatCode="0.00E+00">
                  <c:v>45.95</c:v>
                </c:pt>
                <c:pt idx="921" formatCode="0.00E+00">
                  <c:v>46</c:v>
                </c:pt>
                <c:pt idx="922" formatCode="0.00E+00">
                  <c:v>46.050000000000004</c:v>
                </c:pt>
                <c:pt idx="923" formatCode="0.00E+00">
                  <c:v>46.1</c:v>
                </c:pt>
                <c:pt idx="924" formatCode="0.00E+00">
                  <c:v>46.150000000000006</c:v>
                </c:pt>
                <c:pt idx="925" formatCode="0.00E+00">
                  <c:v>46.2</c:v>
                </c:pt>
                <c:pt idx="926" formatCode="0.00E+00">
                  <c:v>46.25</c:v>
                </c:pt>
                <c:pt idx="927" formatCode="0.00E+00">
                  <c:v>46.300000000000004</c:v>
                </c:pt>
                <c:pt idx="928" formatCode="0.00E+00">
                  <c:v>46.35</c:v>
                </c:pt>
                <c:pt idx="929" formatCode="0.00E+00">
                  <c:v>46.400000000000006</c:v>
                </c:pt>
                <c:pt idx="930" formatCode="0.00E+00">
                  <c:v>46.45</c:v>
                </c:pt>
                <c:pt idx="931" formatCode="0.00E+00">
                  <c:v>46.5</c:v>
                </c:pt>
                <c:pt idx="932" formatCode="0.00E+00">
                  <c:v>46.550000000000004</c:v>
                </c:pt>
                <c:pt idx="933" formatCode="0.00E+00">
                  <c:v>46.6</c:v>
                </c:pt>
                <c:pt idx="934" formatCode="0.00E+00">
                  <c:v>46.650000000000006</c:v>
                </c:pt>
                <c:pt idx="935" formatCode="0.00E+00">
                  <c:v>46.7</c:v>
                </c:pt>
                <c:pt idx="936" formatCode="0.00E+00">
                  <c:v>46.75</c:v>
                </c:pt>
                <c:pt idx="937" formatCode="0.00E+00">
                  <c:v>46.800000000000004</c:v>
                </c:pt>
                <c:pt idx="938" formatCode="0.00E+00">
                  <c:v>46.85</c:v>
                </c:pt>
                <c:pt idx="939" formatCode="0.00E+00">
                  <c:v>46.900000000000006</c:v>
                </c:pt>
                <c:pt idx="940" formatCode="0.00E+00">
                  <c:v>46.95</c:v>
                </c:pt>
                <c:pt idx="941" formatCode="0.00E+00">
                  <c:v>47</c:v>
                </c:pt>
                <c:pt idx="942" formatCode="0.00E+00">
                  <c:v>47.050000000000004</c:v>
                </c:pt>
                <c:pt idx="943" formatCode="0.00E+00">
                  <c:v>47.1</c:v>
                </c:pt>
                <c:pt idx="944" formatCode="0.00E+00">
                  <c:v>47.150000000000006</c:v>
                </c:pt>
                <c:pt idx="945" formatCode="0.00E+00">
                  <c:v>47.2</c:v>
                </c:pt>
                <c:pt idx="946" formatCode="0.00E+00">
                  <c:v>47.25</c:v>
                </c:pt>
                <c:pt idx="947" formatCode="0.00E+00">
                  <c:v>47.300000000000004</c:v>
                </c:pt>
                <c:pt idx="948" formatCode="0.00E+00">
                  <c:v>47.35</c:v>
                </c:pt>
                <c:pt idx="949" formatCode="0.00E+00">
                  <c:v>47.400000000000006</c:v>
                </c:pt>
                <c:pt idx="950" formatCode="0.00E+00">
                  <c:v>47.45</c:v>
                </c:pt>
                <c:pt idx="951" formatCode="0.00E+00">
                  <c:v>47.5</c:v>
                </c:pt>
                <c:pt idx="952" formatCode="0.00E+00">
                  <c:v>47.550000000000004</c:v>
                </c:pt>
                <c:pt idx="953" formatCode="0.00E+00">
                  <c:v>47.6</c:v>
                </c:pt>
                <c:pt idx="954" formatCode="0.00E+00">
                  <c:v>47.650000000000006</c:v>
                </c:pt>
                <c:pt idx="955" formatCode="0.00E+00">
                  <c:v>47.7</c:v>
                </c:pt>
                <c:pt idx="956" formatCode="0.00E+00">
                  <c:v>47.75</c:v>
                </c:pt>
                <c:pt idx="957" formatCode="0.00E+00">
                  <c:v>47.800000000000004</c:v>
                </c:pt>
                <c:pt idx="958" formatCode="0.00E+00">
                  <c:v>47.85</c:v>
                </c:pt>
                <c:pt idx="959" formatCode="0.00E+00">
                  <c:v>47.900000000000006</c:v>
                </c:pt>
                <c:pt idx="960" formatCode="0.00E+00">
                  <c:v>47.95</c:v>
                </c:pt>
                <c:pt idx="961" formatCode="0.00E+00">
                  <c:v>48</c:v>
                </c:pt>
                <c:pt idx="962" formatCode="0.00E+00">
                  <c:v>48.050000000000004</c:v>
                </c:pt>
                <c:pt idx="963" formatCode="0.00E+00">
                  <c:v>48.1</c:v>
                </c:pt>
                <c:pt idx="964" formatCode="0.00E+00">
                  <c:v>48.150000000000006</c:v>
                </c:pt>
                <c:pt idx="965" formatCode="0.00E+00">
                  <c:v>48.2</c:v>
                </c:pt>
                <c:pt idx="966" formatCode="0.00E+00">
                  <c:v>48.25</c:v>
                </c:pt>
                <c:pt idx="967" formatCode="0.00E+00">
                  <c:v>48.300000000000004</c:v>
                </c:pt>
                <c:pt idx="968" formatCode="0.00E+00">
                  <c:v>48.35</c:v>
                </c:pt>
                <c:pt idx="969" formatCode="0.00E+00">
                  <c:v>48.400000000000006</c:v>
                </c:pt>
                <c:pt idx="970" formatCode="0.00E+00">
                  <c:v>48.45</c:v>
                </c:pt>
                <c:pt idx="971" formatCode="0.00E+00">
                  <c:v>48.5</c:v>
                </c:pt>
                <c:pt idx="972" formatCode="0.00E+00">
                  <c:v>48.550000000000004</c:v>
                </c:pt>
                <c:pt idx="973" formatCode="0.00E+00">
                  <c:v>48.6</c:v>
                </c:pt>
                <c:pt idx="974" formatCode="0.00E+00">
                  <c:v>48.650000000000006</c:v>
                </c:pt>
                <c:pt idx="975" formatCode="0.00E+00">
                  <c:v>48.7</c:v>
                </c:pt>
                <c:pt idx="976" formatCode="0.00E+00">
                  <c:v>48.75</c:v>
                </c:pt>
                <c:pt idx="977" formatCode="0.00E+00">
                  <c:v>48.800000000000004</c:v>
                </c:pt>
                <c:pt idx="978" formatCode="0.00E+00">
                  <c:v>48.85</c:v>
                </c:pt>
                <c:pt idx="979" formatCode="0.00E+00">
                  <c:v>48.900000000000006</c:v>
                </c:pt>
                <c:pt idx="980" formatCode="0.00E+00">
                  <c:v>48.95</c:v>
                </c:pt>
                <c:pt idx="981" formatCode="0.00E+00">
                  <c:v>49</c:v>
                </c:pt>
                <c:pt idx="982" formatCode="0.00E+00">
                  <c:v>49.050000000000004</c:v>
                </c:pt>
                <c:pt idx="983" formatCode="0.00E+00">
                  <c:v>49.1</c:v>
                </c:pt>
                <c:pt idx="984" formatCode="0.00E+00">
                  <c:v>49.150000000000006</c:v>
                </c:pt>
                <c:pt idx="985" formatCode="0.00E+00">
                  <c:v>49.2</c:v>
                </c:pt>
                <c:pt idx="986" formatCode="0.00E+00">
                  <c:v>49.25</c:v>
                </c:pt>
                <c:pt idx="987" formatCode="0.00E+00">
                  <c:v>49.300000000000004</c:v>
                </c:pt>
                <c:pt idx="988" formatCode="0.00E+00">
                  <c:v>49.35</c:v>
                </c:pt>
                <c:pt idx="989" formatCode="0.00E+00">
                  <c:v>49.400000000000006</c:v>
                </c:pt>
                <c:pt idx="990" formatCode="0.00E+00">
                  <c:v>49.45</c:v>
                </c:pt>
                <c:pt idx="991" formatCode="0.00E+00">
                  <c:v>49.5</c:v>
                </c:pt>
                <c:pt idx="992" formatCode="0.00E+00">
                  <c:v>49.550000000000004</c:v>
                </c:pt>
                <c:pt idx="993" formatCode="0.00E+00">
                  <c:v>49.6</c:v>
                </c:pt>
                <c:pt idx="994" formatCode="0.00E+00">
                  <c:v>49.650000000000006</c:v>
                </c:pt>
                <c:pt idx="995" formatCode="0.00E+00">
                  <c:v>49.7</c:v>
                </c:pt>
                <c:pt idx="996" formatCode="0.00E+00">
                  <c:v>49.75</c:v>
                </c:pt>
                <c:pt idx="997" formatCode="0.00E+00">
                  <c:v>49.800000000000004</c:v>
                </c:pt>
                <c:pt idx="998" formatCode="0.00E+00">
                  <c:v>49.85</c:v>
                </c:pt>
                <c:pt idx="999" formatCode="0.00E+00">
                  <c:v>49.900000000000006</c:v>
                </c:pt>
                <c:pt idx="1000" formatCode="0.00E+00">
                  <c:v>49.95</c:v>
                </c:pt>
              </c:numCache>
            </c:numRef>
          </c:xVal>
          <c:yVal>
            <c:numRef>
              <c:f>('Monobase forte'!$L$10,'Monobase forte'!$D$3:$D$1002)</c:f>
              <c:numCache>
                <c:formatCode>General</c:formatCode>
                <c:ptCount val="1001"/>
                <c:pt idx="0" formatCode="0.00">
                  <c:v>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4.5746099413401771</c:v>
                </c:pt>
                <c:pt idx="153">
                  <c:v>4.2741578492636689</c:v>
                </c:pt>
                <c:pt idx="154">
                  <c:v>4.0986437258170545</c:v>
                </c:pt>
                <c:pt idx="155">
                  <c:v>3.9742813588778287</c:v>
                </c:pt>
                <c:pt idx="156">
                  <c:v>3.8779469516291871</c:v>
                </c:pt>
                <c:pt idx="157">
                  <c:v>3.799340549453579</c:v>
                </c:pt>
                <c:pt idx="158">
                  <c:v>3.7329678438218341</c:v>
                </c:pt>
                <c:pt idx="159">
                  <c:v>3.6755492229761284</c:v>
                </c:pt>
                <c:pt idx="160">
                  <c:v>3.6249692707921728</c:v>
                </c:pt>
                <c:pt idx="161">
                  <c:v>3.5797835966168088</c:v>
                </c:pt>
                <c:pt idx="162">
                  <c:v>3.5389619759483657</c:v>
                </c:pt>
                <c:pt idx="163">
                  <c:v>3.5017437296279939</c:v>
                </c:pt>
                <c:pt idx="164">
                  <c:v>3.4675511899840616</c:v>
                </c:pt>
                <c:pt idx="165">
                  <c:v>3.4359353272334694</c:v>
                </c:pt>
                <c:pt idx="166">
                  <c:v>3.406540180433955</c:v>
                </c:pt>
                <c:pt idx="167">
                  <c:v>3.3790787913126978</c:v>
                </c:pt>
                <c:pt idx="168">
                  <c:v>3.3533164469067249</c:v>
                </c:pt>
                <c:pt idx="169">
                  <c:v>3.329058719264224</c:v>
                </c:pt>
                <c:pt idx="170">
                  <c:v>3.3061427431846204</c:v>
                </c:pt>
                <c:pt idx="171">
                  <c:v>3.2844307338445189</c:v>
                </c:pt>
                <c:pt idx="172">
                  <c:v>3.263805087653056</c:v>
                </c:pt>
                <c:pt idx="173">
                  <c:v>3.244164623849549</c:v>
                </c:pt>
                <c:pt idx="174">
                  <c:v>3.2254216622367506</c:v>
                </c:pt>
                <c:pt idx="175">
                  <c:v>3.2074997233073046</c:v>
                </c:pt>
                <c:pt idx="176">
                  <c:v>3.1903316981702909</c:v>
                </c:pt>
                <c:pt idx="177">
                  <c:v>3.1738583776233886</c:v>
                </c:pt>
                <c:pt idx="178">
                  <c:v>3.1580272589779459</c:v>
                </c:pt>
                <c:pt idx="179">
                  <c:v>3.1427915699834879</c:v>
                </c:pt>
                <c:pt idx="180">
                  <c:v>3.128109464109627</c:v>
                </c:pt>
                <c:pt idx="181">
                  <c:v>3.1139433523068369</c:v>
                </c:pt>
                <c:pt idx="182">
                  <c:v>3.100259344379046</c:v>
                </c:pt>
                <c:pt idx="183">
                  <c:v>3.0870267790759605</c:v>
                </c:pt>
                <c:pt idx="184">
                  <c:v>3.0742178265160742</c:v>
                </c:pt>
                <c:pt idx="185">
                  <c:v>3.0618071499782018</c:v>
                </c:pt>
                <c:pt idx="186">
                  <c:v>3.0497716167309954</c:v>
                </c:pt>
                <c:pt idx="187">
                  <c:v>3.0380900496081389</c:v>
                </c:pt>
                <c:pt idx="188">
                  <c:v>3.0267430126280885</c:v>
                </c:pt>
                <c:pt idx="189">
                  <c:v>3.015712625208764</c:v>
                </c:pt>
                <c:pt idx="190">
                  <c:v>3.0049824005189394</c:v>
                </c:pt>
                <c:pt idx="191">
                  <c:v>2.9945371042984976</c:v>
                </c:pt>
                <c:pt idx="192">
                  <c:v>2.9843626311139593</c:v>
                </c:pt>
                <c:pt idx="193">
                  <c:v>2.9744458955276114</c:v>
                </c:pt>
                <c:pt idx="194">
                  <c:v>2.9647747360740357</c:v>
                </c:pt>
                <c:pt idx="195">
                  <c:v>2.9553378302769273</c:v>
                </c:pt>
                <c:pt idx="196">
                  <c:v>2.9461246192171453</c:v>
                </c:pt>
                <c:pt idx="197">
                  <c:v>2.9371252403921133</c:v>
                </c:pt>
                <c:pt idx="198">
                  <c:v>2.928330467796413</c:v>
                </c:pt>
                <c:pt idx="199">
                  <c:v>2.9197316583111608</c:v>
                </c:pt>
                <c:pt idx="200">
                  <c:v>2.9113207036214961</c:v>
                </c:pt>
                <c:pt idx="201">
                  <c:v>2.9030899869919433</c:v>
                </c:pt>
                <c:pt idx="202">
                  <c:v>2.89503234432232</c:v>
                </c:pt>
                <c:pt idx="203">
                  <c:v>2.8871410289853827</c:v>
                </c:pt>
                <c:pt idx="204">
                  <c:v>2.8794096800139104</c:v>
                </c:pt>
                <c:pt idx="205">
                  <c:v>2.8718322932615012</c:v>
                </c:pt>
                <c:pt idx="206">
                  <c:v>2.8644031952096434</c:v>
                </c:pt>
                <c:pt idx="207">
                  <c:v>2.8571170191349089</c:v>
                </c:pt>
                <c:pt idx="208">
                  <c:v>2.8499686833855975</c:v>
                </c:pt>
                <c:pt idx="209">
                  <c:v>2.8429533715476674</c:v>
                </c:pt>
                <c:pt idx="210">
                  <c:v>2.8360665143061468</c:v>
                </c:pt>
                <c:pt idx="211">
                  <c:v>2.8293037728310249</c:v>
                </c:pt>
                <c:pt idx="212">
                  <c:v>2.8226610235364076</c:v>
                </c:pt>
                <c:pt idx="213">
                  <c:v>2.8161343440789399</c:v>
                </c:pt>
                <c:pt idx="214">
                  <c:v>2.8097200004765051</c:v>
                </c:pt>
                <c:pt idx="215">
                  <c:v>2.8034144352413328</c:v>
                </c:pt>
                <c:pt idx="216">
                  <c:v>2.7972142564331399</c:v>
                </c:pt>
                <c:pt idx="217">
                  <c:v>2.7911162275480113</c:v>
                </c:pt>
                <c:pt idx="218">
                  <c:v>2.7851172581676078</c:v>
                </c:pt>
                <c:pt idx="219">
                  <c:v>2.7792143953011053</c:v>
                </c:pt>
                <c:pt idx="220">
                  <c:v>2.7734048153591817</c:v>
                </c:pt>
                <c:pt idx="221">
                  <c:v>2.7676858167054785</c:v>
                </c:pt>
                <c:pt idx="222">
                  <c:v>2.762054812736384</c:v>
                </c:pt>
                <c:pt idx="223">
                  <c:v>2.7565093254448008</c:v>
                </c:pt>
                <c:pt idx="224">
                  <c:v>2.7510469794278327</c:v>
                </c:pt>
                <c:pt idx="225">
                  <c:v>2.7456654963021583</c:v>
                </c:pt>
                <c:pt idx="226">
                  <c:v>2.7403626894942437</c:v>
                </c:pt>
                <c:pt idx="227">
                  <c:v>2.7351364593756093</c:v>
                </c:pt>
                <c:pt idx="228">
                  <c:v>2.7299847887160835</c:v>
                </c:pt>
                <c:pt idx="229">
                  <c:v>2.7249057384304183</c:v>
                </c:pt>
                <c:pt idx="230">
                  <c:v>2.7198974435958507</c:v>
                </c:pt>
                <c:pt idx="231">
                  <c:v>2.7149581097201492</c:v>
                </c:pt>
                <c:pt idx="232">
                  <c:v>2.71008600924148</c:v>
                </c:pt>
                <c:pt idx="233">
                  <c:v>2.7052794782430256</c:v>
                </c:pt>
                <c:pt idx="234">
                  <c:v>2.7005369133667321</c:v>
                </c:pt>
                <c:pt idx="235">
                  <c:v>2.6958567689118755</c:v>
                </c:pt>
                <c:pt idx="236">
                  <c:v>2.6912375541053279</c:v>
                </c:pt>
                <c:pt idx="237">
                  <c:v>2.6866778305314671</c:v>
                </c:pt>
                <c:pt idx="238">
                  <c:v>2.6821762097106601</c:v>
                </c:pt>
                <c:pt idx="239">
                  <c:v>2.6777313508161265</c:v>
                </c:pt>
                <c:pt idx="240">
                  <c:v>2.6733419585198064</c:v>
                </c:pt>
                <c:pt idx="241">
                  <c:v>2.6690067809585756</c:v>
                </c:pt>
                <c:pt idx="242">
                  <c:v>2.664724607812837</c:v>
                </c:pt>
                <c:pt idx="243">
                  <c:v>2.6604942684901127</c:v>
                </c:pt>
                <c:pt idx="244">
                  <c:v>2.6563146304068259</c:v>
                </c:pt>
                <c:pt idx="245">
                  <c:v>2.6521845973619751</c:v>
                </c:pt>
                <c:pt idx="246">
                  <c:v>2.6481031079968633</c:v>
                </c:pt>
                <c:pt idx="247">
                  <c:v>2.6440691343354739</c:v>
                </c:pt>
                <c:pt idx="248">
                  <c:v>2.6400816804004807</c:v>
                </c:pt>
                <c:pt idx="249">
                  <c:v>2.6361397809002378</c:v>
                </c:pt>
                <c:pt idx="250">
                  <c:v>2.6322424999824214</c:v>
                </c:pt>
                <c:pt idx="251">
                  <c:v>2.6283889300503116</c:v>
                </c:pt>
                <c:pt idx="252">
                  <c:v>2.6245781906379642</c:v>
                </c:pt>
                <c:pt idx="253">
                  <c:v>2.6208094273408009</c:v>
                </c:pt>
                <c:pt idx="254">
                  <c:v>2.6170818107983695</c:v>
                </c:pt>
                <c:pt idx="255">
                  <c:v>2.6133945357262434</c:v>
                </c:pt>
                <c:pt idx="256">
                  <c:v>2.6097468199942533</c:v>
                </c:pt>
                <c:pt idx="257">
                  <c:v>2.6061379037484018</c:v>
                </c:pt>
                <c:pt idx="258">
                  <c:v>2.6025670485740071</c:v>
                </c:pt>
                <c:pt idx="259">
                  <c:v>2.5990335366977746</c:v>
                </c:pt>
                <c:pt idx="260">
                  <c:v>2.5955366702266374</c:v>
                </c:pt>
                <c:pt idx="261">
                  <c:v>2.5920757704213613</c:v>
                </c:pt>
                <c:pt idx="262">
                  <c:v>2.5886501770030161</c:v>
                </c:pt>
                <c:pt idx="263">
                  <c:v>2.5852592474905496</c:v>
                </c:pt>
                <c:pt idx="264">
                  <c:v>2.5819023565678085</c:v>
                </c:pt>
                <c:pt idx="265">
                  <c:v>2.5785788954784392</c:v>
                </c:pt>
                <c:pt idx="266">
                  <c:v>2.5752882714472212</c:v>
                </c:pt>
                <c:pt idx="267">
                  <c:v>2.572029907126447</c:v>
                </c:pt>
                <c:pt idx="268">
                  <c:v>2.5688032400660674</c:v>
                </c:pt>
                <c:pt idx="269">
                  <c:v>2.5656077222063853</c:v>
                </c:pt>
                <c:pt idx="270">
                  <c:v>2.5624428193921545</c:v>
                </c:pt>
                <c:pt idx="271">
                  <c:v>2.5593080109070123</c:v>
                </c:pt>
                <c:pt idx="272">
                  <c:v>2.5562027890272319</c:v>
                </c:pt>
                <c:pt idx="273">
                  <c:v>2.5531266585938379</c:v>
                </c:pt>
                <c:pt idx="274">
                  <c:v>2.5500791366021907</c:v>
                </c:pt>
                <c:pt idx="275">
                  <c:v>2.5470597518081868</c:v>
                </c:pt>
                <c:pt idx="276">
                  <c:v>2.5440680443502757</c:v>
                </c:pt>
                <c:pt idx="277">
                  <c:v>2.5411035653865364</c:v>
                </c:pt>
                <c:pt idx="278">
                  <c:v>2.5381658767461022</c:v>
                </c:pt>
                <c:pt idx="279">
                  <c:v>2.535254550594253</c:v>
                </c:pt>
                <c:pt idx="280">
                  <c:v>2.5323691691105417</c:v>
                </c:pt>
                <c:pt idx="281">
                  <c:v>2.5295093241793505</c:v>
                </c:pt>
                <c:pt idx="282">
                  <c:v>2.526674617092302</c:v>
                </c:pt>
                <c:pt idx="283">
                  <c:v>2.5238646582619886</c:v>
                </c:pt>
                <c:pt idx="284">
                  <c:v>2.5210790669465015</c:v>
                </c:pt>
                <c:pt idx="285">
                  <c:v>2.5183174709842842</c:v>
                </c:pt>
                <c:pt idx="286">
                  <c:v>2.5155795065388378</c:v>
                </c:pt>
                <c:pt idx="287">
                  <c:v>2.5128648178528521</c:v>
                </c:pt>
                <c:pt idx="288">
                  <c:v>2.5101730570113383</c:v>
                </c:pt>
                <c:pt idx="289">
                  <c:v>2.5075038837133832</c:v>
                </c:pt>
                <c:pt idx="290">
                  <c:v>2.5048569650521375</c:v>
                </c:pt>
                <c:pt idx="291">
                  <c:v>2.5022319753026934</c:v>
                </c:pt>
                <c:pt idx="292">
                  <c:v>2.4996285957175135</c:v>
                </c:pt>
                <c:pt idx="293">
                  <c:v>2.4970465143290852</c:v>
                </c:pt>
                <c:pt idx="294">
                  <c:v>2.4944854257595033</c:v>
                </c:pt>
                <c:pt idx="295">
                  <c:v>2.4919450310366869</c:v>
                </c:pt>
                <c:pt idx="296">
                  <c:v>2.489425037416956</c:v>
                </c:pt>
                <c:pt idx="297">
                  <c:v>2.4869251582137069</c:v>
                </c:pt>
                <c:pt idx="298">
                  <c:v>2.4844451126319345</c:v>
                </c:pt>
                <c:pt idx="299">
                  <c:v>2.4819846256083657</c:v>
                </c:pt>
                <c:pt idx="300">
                  <c:v>2.4795434276569734</c:v>
                </c:pt>
                <c:pt idx="301">
                  <c:v>2.4771212547196626</c:v>
                </c:pt>
                <c:pt idx="302">
                  <c:v>2.4747178480219123</c:v>
                </c:pt>
                <c:pt idx="303">
                  <c:v>2.4723329539331877</c:v>
                </c:pt>
                <c:pt idx="304">
                  <c:v>2.4699663238319256</c:v>
                </c:pt>
                <c:pt idx="305">
                  <c:v>2.4676177139749189</c:v>
                </c:pt>
                <c:pt idx="306">
                  <c:v>2.4652868853709307</c:v>
                </c:pt>
                <c:pt idx="307">
                  <c:v>2.4629736036583703</c:v>
                </c:pt>
                <c:pt idx="308">
                  <c:v>2.4606776389868803</c:v>
                </c:pt>
                <c:pt idx="309">
                  <c:v>2.4583987659026811</c:v>
                </c:pt>
                <c:pt idx="310">
                  <c:v>2.4561367632375348</c:v>
                </c:pt>
                <c:pt idx="311">
                  <c:v>2.4538914140011876</c:v>
                </c:pt>
                <c:pt idx="312">
                  <c:v>2.4516625052771674</c:v>
                </c:pt>
                <c:pt idx="313">
                  <c:v>2.449449828121804</c:v>
                </c:pt>
                <c:pt idx="314">
                  <c:v>2.4472531774663597</c:v>
                </c:pt>
                <c:pt idx="315">
                  <c:v>2.4450723520221525</c:v>
                </c:pt>
                <c:pt idx="316">
                  <c:v>2.4429071541885605</c:v>
                </c:pt>
                <c:pt idx="317">
                  <c:v>2.4407573899638142</c:v>
                </c:pt>
                <c:pt idx="318">
                  <c:v>2.4386228688584564</c:v>
                </c:pt>
                <c:pt idx="319">
                  <c:v>2.4365034038113982</c:v>
                </c:pt>
                <c:pt idx="320">
                  <c:v>2.4343988111084567</c:v>
                </c:pt>
                <c:pt idx="321">
                  <c:v>2.4323089103033002</c:v>
                </c:pt>
                <c:pt idx="322">
                  <c:v>2.4302335241407138</c:v>
                </c:pt>
                <c:pt idx="323">
                  <c:v>2.4281724784820993</c:v>
                </c:pt>
                <c:pt idx="324">
                  <c:v>2.4261256022331352</c:v>
                </c:pt>
                <c:pt idx="325">
                  <c:v>2.4240927272735258</c:v>
                </c:pt>
                <c:pt idx="326">
                  <c:v>2.4220736883887568</c:v>
                </c:pt>
                <c:pt idx="327">
                  <c:v>2.4200683232038034</c:v>
                </c:pt>
                <c:pt idx="328">
                  <c:v>2.4180764721187091</c:v>
                </c:pt>
                <c:pt idx="329">
                  <c:v>2.4160979782459866</c:v>
                </c:pt>
                <c:pt idx="330">
                  <c:v>2.4141326873497673</c:v>
                </c:pt>
                <c:pt idx="331">
                  <c:v>2.412180447786648</c:v>
                </c:pt>
                <c:pt idx="332">
                  <c:v>2.4102411104481769</c:v>
                </c:pt>
                <c:pt idx="333">
                  <c:v>2.4083145287049255</c:v>
                </c:pt>
                <c:pt idx="334">
                  <c:v>2.4064005583520891</c:v>
                </c:pt>
                <c:pt idx="335">
                  <c:v>2.4044990575565754</c:v>
                </c:pt>
                <c:pt idx="336">
                  <c:v>2.4026098868055228</c:v>
                </c:pt>
                <c:pt idx="337">
                  <c:v>2.4007329088562077</c:v>
                </c:pt>
                <c:pt idx="338">
                  <c:v>2.3988679886872979</c:v>
                </c:pt>
                <c:pt idx="339">
                  <c:v>2.3970149934514033</c:v>
                </c:pt>
                <c:pt idx="340">
                  <c:v>2.3951737924288858</c:v>
                </c:pt>
                <c:pt idx="341">
                  <c:v>2.3933442569828882</c:v>
                </c:pt>
                <c:pt idx="342">
                  <c:v>2.3915262605155481</c:v>
                </c:pt>
                <c:pt idx="343">
                  <c:v>2.3897196784253465</c:v>
                </c:pt>
                <c:pt idx="344">
                  <c:v>2.3879243880655734</c:v>
                </c:pt>
                <c:pt idx="345">
                  <c:v>2.386140268703862</c:v>
                </c:pt>
                <c:pt idx="346">
                  <c:v>2.3843672014827635</c:v>
                </c:pt>
                <c:pt idx="347">
                  <c:v>2.3826050693813352</c:v>
                </c:pt>
                <c:pt idx="348">
                  <c:v>2.3808537571776993</c:v>
                </c:pt>
                <c:pt idx="349">
                  <c:v>2.3791131514125539</c:v>
                </c:pt>
                <c:pt idx="350">
                  <c:v>2.3773831403536048</c:v>
                </c:pt>
                <c:pt idx="351">
                  <c:v>2.3756636139608851</c:v>
                </c:pt>
                <c:pt idx="352">
                  <c:v>2.3739544638529435</c:v>
                </c:pt>
                <c:pt idx="353">
                  <c:v>2.3722555832738692</c:v>
                </c:pt>
                <c:pt idx="354">
                  <c:v>2.3705668670611324</c:v>
                </c:pt>
                <c:pt idx="355">
                  <c:v>2.3688882116142151</c:v>
                </c:pt>
                <c:pt idx="356">
                  <c:v>2.3672195148640109</c:v>
                </c:pt>
                <c:pt idx="357">
                  <c:v>2.3655606762429655</c:v>
                </c:pt>
                <c:pt idx="358">
                  <c:v>2.3639115966559445</c:v>
                </c:pt>
                <c:pt idx="359">
                  <c:v>2.3622721784518017</c:v>
                </c:pt>
                <c:pt idx="360">
                  <c:v>2.3606423253956286</c:v>
                </c:pt>
                <c:pt idx="361">
                  <c:v>2.3590219426416681</c:v>
                </c:pt>
                <c:pt idx="362">
                  <c:v>2.3574109367068714</c:v>
                </c:pt>
                <c:pt idx="363">
                  <c:v>2.3558092154450803</c:v>
                </c:pt>
                <c:pt idx="364">
                  <c:v>2.3542166880218156</c:v>
                </c:pt>
                <c:pt idx="365">
                  <c:v>2.3526332648896586</c:v>
                </c:pt>
                <c:pt idx="366">
                  <c:v>2.351058857764206</c:v>
                </c:pt>
                <c:pt idx="367">
                  <c:v>2.349493379600581</c:v>
                </c:pt>
                <c:pt idx="368">
                  <c:v>2.3479367445704908</c:v>
                </c:pt>
                <c:pt idx="369">
                  <c:v>2.3463888680398077</c:v>
                </c:pt>
                <c:pt idx="370">
                  <c:v>2.3448496665466658</c:v>
                </c:pt>
                <c:pt idx="371">
                  <c:v>2.3433190577800573</c:v>
                </c:pt>
                <c:pt idx="372">
                  <c:v>2.3417969605589128</c:v>
                </c:pt>
                <c:pt idx="373">
                  <c:v>2.3402832948116545</c:v>
                </c:pt>
                <c:pt idx="374">
                  <c:v>2.33877798155621</c:v>
                </c:pt>
                <c:pt idx="375">
                  <c:v>2.3372809428804713</c:v>
                </c:pt>
                <c:pt idx="376">
                  <c:v>2.3357921019231931</c:v>
                </c:pt>
                <c:pt idx="377">
                  <c:v>2.3343113828553097</c:v>
                </c:pt>
                <c:pt idx="378">
                  <c:v>2.3328387108616688</c:v>
                </c:pt>
                <c:pt idx="379">
                  <c:v>2.3313740121231663</c:v>
                </c:pt>
                <c:pt idx="380">
                  <c:v>2.3299172137992685</c:v>
                </c:pt>
                <c:pt idx="381">
                  <c:v>2.3284682440109208</c:v>
                </c:pt>
                <c:pt idx="382">
                  <c:v>2.3270270318238229</c:v>
                </c:pt>
                <c:pt idx="383">
                  <c:v>2.3255935072320688</c:v>
                </c:pt>
                <c:pt idx="384">
                  <c:v>2.3241676011421353</c:v>
                </c:pt>
                <c:pt idx="385">
                  <c:v>2.3227492453572172</c:v>
                </c:pt>
                <c:pt idx="386">
                  <c:v>2.3213383725618941</c:v>
                </c:pt>
                <c:pt idx="387">
                  <c:v>2.3199349163071235</c:v>
                </c:pt>
                <c:pt idx="388">
                  <c:v>2.3185388109955514</c:v>
                </c:pt>
                <c:pt idx="389">
                  <c:v>2.3171499918671348</c:v>
                </c:pt>
                <c:pt idx="390">
                  <c:v>2.3157683949850605</c:v>
                </c:pt>
                <c:pt idx="391">
                  <c:v>2.3143939572219625</c:v>
                </c:pt>
                <c:pt idx="392">
                  <c:v>2.3130266162464257</c:v>
                </c:pt>
                <c:pt idx="393">
                  <c:v>2.3116663105097661</c:v>
                </c:pt>
                <c:pt idx="394">
                  <c:v>2.3103129792330876</c:v>
                </c:pt>
                <c:pt idx="395">
                  <c:v>2.3089665623946023</c:v>
                </c:pt>
                <c:pt idx="396">
                  <c:v>2.3076270007172117</c:v>
                </c:pt>
                <c:pt idx="397">
                  <c:v>2.3062942356563383</c:v>
                </c:pt>
                <c:pt idx="398">
                  <c:v>2.3049682093880088</c:v>
                </c:pt>
                <c:pt idx="399">
                  <c:v>2.3036488647971733</c:v>
                </c:pt>
                <c:pt idx="400">
                  <c:v>2.3023361454662647</c:v>
                </c:pt>
                <c:pt idx="401">
                  <c:v>2.3010299956639813</c:v>
                </c:pt>
                <c:pt idx="402">
                  <c:v>2.2997303603342991</c:v>
                </c:pt>
                <c:pt idx="403">
                  <c:v>2.2984371850857017</c:v>
                </c:pt>
                <c:pt idx="404">
                  <c:v>2.2971504161806191</c:v>
                </c:pt>
                <c:pt idx="405">
                  <c:v>2.2958700005250812</c:v>
                </c:pt>
                <c:pt idx="406">
                  <c:v>2.2945958856585715</c:v>
                </c:pt>
                <c:pt idx="407">
                  <c:v>2.2933280197440777</c:v>
                </c:pt>
                <c:pt idx="408">
                  <c:v>2.2920663515583422</c:v>
                </c:pt>
                <c:pt idx="409">
                  <c:v>2.2908108304822949</c:v>
                </c:pt>
                <c:pt idx="410">
                  <c:v>2.2895614064916772</c:v>
                </c:pt>
                <c:pt idx="411">
                  <c:v>2.2883180301478432</c:v>
                </c:pt>
                <c:pt idx="412">
                  <c:v>2.2870806525887386</c:v>
                </c:pt>
                <c:pt idx="413">
                  <c:v>2.2858492255200535</c:v>
                </c:pt>
                <c:pt idx="414">
                  <c:v>2.2846237012065416</c:v>
                </c:pt>
                <c:pt idx="415">
                  <c:v>2.2834040324635048</c:v>
                </c:pt>
                <c:pt idx="416">
                  <c:v>2.2821901726484426</c:v>
                </c:pt>
                <c:pt idx="417">
                  <c:v>2.2809820756528523</c:v>
                </c:pt>
                <c:pt idx="418">
                  <c:v>2.2797796958941881</c:v>
                </c:pt>
                <c:pt idx="419">
                  <c:v>2.2785829883079698</c:v>
                </c:pt>
                <c:pt idx="420">
                  <c:v>2.2773919083400371</c:v>
                </c:pt>
                <c:pt idx="421">
                  <c:v>2.2762064119389489</c:v>
                </c:pt>
                <c:pt idx="422">
                  <c:v>2.2750264555485233</c:v>
                </c:pt>
                <c:pt idx="423">
                  <c:v>2.2738519961005137</c:v>
                </c:pt>
                <c:pt idx="424">
                  <c:v>2.2726829910074229</c:v>
                </c:pt>
                <c:pt idx="425">
                  <c:v>2.2715193981554429</c:v>
                </c:pt>
                <c:pt idx="426">
                  <c:v>2.2703611758975293</c:v>
                </c:pt>
                <c:pt idx="427">
                  <c:v>2.2692082830465985</c:v>
                </c:pt>
                <c:pt idx="428">
                  <c:v>2.2680606788688484</c:v>
                </c:pt>
                <c:pt idx="429">
                  <c:v>2.2669183230771996</c:v>
                </c:pt>
                <c:pt idx="430">
                  <c:v>2.2657811758248543</c:v>
                </c:pt>
                <c:pt idx="431">
                  <c:v>2.2646491976989718</c:v>
                </c:pt>
                <c:pt idx="432">
                  <c:v>2.2635223497144552</c:v>
                </c:pt>
                <c:pt idx="433">
                  <c:v>2.2624005933078504</c:v>
                </c:pt>
                <c:pt idx="434">
                  <c:v>2.2612838903313492</c:v>
                </c:pt>
                <c:pt idx="435">
                  <c:v>2.2601722030469049</c:v>
                </c:pt>
                <c:pt idx="436">
                  <c:v>2.2590654941204451</c:v>
                </c:pt>
                <c:pt idx="437">
                  <c:v>2.25796372661619</c:v>
                </c:pt>
                <c:pt idx="438">
                  <c:v>2.2568668639910676</c:v>
                </c:pt>
                <c:pt idx="439">
                  <c:v>2.2557748700892271</c:v>
                </c:pt>
                <c:pt idx="440">
                  <c:v>2.2546877091366482</c:v>
                </c:pt>
                <c:pt idx="441">
                  <c:v>2.2536053457358429</c:v>
                </c:pt>
                <c:pt idx="442">
                  <c:v>2.2525277448606476</c:v>
                </c:pt>
                <c:pt idx="443">
                  <c:v>2.2514548718511063</c:v>
                </c:pt>
                <c:pt idx="444">
                  <c:v>2.2503866924084401</c:v>
                </c:pt>
                <c:pt idx="445">
                  <c:v>2.2493231725901048</c:v>
                </c:pt>
                <c:pt idx="446">
                  <c:v>2.2482642788049287</c:v>
                </c:pt>
                <c:pt idx="447">
                  <c:v>2.2472099778083354</c:v>
                </c:pt>
                <c:pt idx="448">
                  <c:v>2.2461602366976487</c:v>
                </c:pt>
                <c:pt idx="449">
                  <c:v>2.2451150229074712</c:v>
                </c:pt>
                <c:pt idx="450">
                  <c:v>2.2440743042051468</c:v>
                </c:pt>
                <c:pt idx="451">
                  <c:v>2.2430380486862944</c:v>
                </c:pt>
                <c:pt idx="452">
                  <c:v>2.2420062247704178</c:v>
                </c:pt>
                <c:pt idx="453">
                  <c:v>2.2409788011965883</c:v>
                </c:pt>
                <c:pt idx="454">
                  <c:v>2.2399557470192</c:v>
                </c:pt>
                <c:pt idx="455">
                  <c:v>2.2389370316037929</c:v>
                </c:pt>
                <c:pt idx="456">
                  <c:v>2.2379226246229442</c:v>
                </c:pt>
                <c:pt idx="457">
                  <c:v>2.2369124960522324</c:v>
                </c:pt>
                <c:pt idx="458">
                  <c:v>2.2359066161662584</c:v>
                </c:pt>
                <c:pt idx="459">
                  <c:v>2.2349049555347413</c:v>
                </c:pt>
                <c:pt idx="460">
                  <c:v>2.2339074850186691</c:v>
                </c:pt>
                <c:pt idx="461">
                  <c:v>2.2329141757665161</c:v>
                </c:pt>
                <c:pt idx="462">
                  <c:v>2.2319249992105217</c:v>
                </c:pt>
                <c:pt idx="463">
                  <c:v>2.2309399270630261</c:v>
                </c:pt>
                <c:pt idx="464">
                  <c:v>2.2299589313128667</c:v>
                </c:pt>
                <c:pt idx="465">
                  <c:v>2.228981984221833</c:v>
                </c:pt>
                <c:pt idx="466">
                  <c:v>2.2280090583211747</c:v>
                </c:pt>
                <c:pt idx="467">
                  <c:v>2.2270401264081685</c:v>
                </c:pt>
                <c:pt idx="468">
                  <c:v>2.2260751615427372</c:v>
                </c:pt>
                <c:pt idx="469">
                  <c:v>2.2251141370441236</c:v>
                </c:pt>
                <c:pt idx="470">
                  <c:v>2.2241570264876156</c:v>
                </c:pt>
                <c:pt idx="471">
                  <c:v>2.2232038037013222</c:v>
                </c:pt>
                <c:pt idx="472">
                  <c:v>2.2222544427630022</c:v>
                </c:pt>
                <c:pt idx="473">
                  <c:v>2.221308917996939</c:v>
                </c:pt>
                <c:pt idx="474">
                  <c:v>2.2203672039708668</c:v>
                </c:pt>
                <c:pt idx="475">
                  <c:v>2.2194292754929434</c:v>
                </c:pt>
                <c:pt idx="476">
                  <c:v>2.2184951076087684</c:v>
                </c:pt>
                <c:pt idx="477">
                  <c:v>2.2175646755984504</c:v>
                </c:pt>
                <c:pt idx="478">
                  <c:v>2.2166379549737143</c:v>
                </c:pt>
                <c:pt idx="479">
                  <c:v>2.2157149214750596</c:v>
                </c:pt>
                <c:pt idx="480">
                  <c:v>2.214795551068955</c:v>
                </c:pt>
                <c:pt idx="481">
                  <c:v>2.2138798199450811</c:v>
                </c:pt>
                <c:pt idx="482">
                  <c:v>2.2129677045136105</c:v>
                </c:pt>
                <c:pt idx="483">
                  <c:v>2.212059181402533</c:v>
                </c:pt>
                <c:pt idx="484">
                  <c:v>2.2111542274550193</c:v>
                </c:pt>
                <c:pt idx="485">
                  <c:v>2.2102528197268225</c:v>
                </c:pt>
                <c:pt idx="486">
                  <c:v>2.2093549354837219</c:v>
                </c:pt>
                <c:pt idx="487">
                  <c:v>2.2084605521990026</c:v>
                </c:pt>
                <c:pt idx="488">
                  <c:v>2.2075696475509745</c:v>
                </c:pt>
                <c:pt idx="489">
                  <c:v>2.2066821994205252</c:v>
                </c:pt>
                <c:pt idx="490">
                  <c:v>2.2057981858887117</c:v>
                </c:pt>
                <c:pt idx="491">
                  <c:v>2.2049175852343872</c:v>
                </c:pt>
                <c:pt idx="492">
                  <c:v>2.204040375931863</c:v>
                </c:pt>
                <c:pt idx="493">
                  <c:v>2.203166536648602</c:v>
                </c:pt>
                <c:pt idx="494">
                  <c:v>2.2022960462429508</c:v>
                </c:pt>
                <c:pt idx="495">
                  <c:v>2.2014288837619005</c:v>
                </c:pt>
                <c:pt idx="496">
                  <c:v>2.200565028438882</c:v>
                </c:pt>
                <c:pt idx="497">
                  <c:v>2.1997044596915925</c:v>
                </c:pt>
                <c:pt idx="498">
                  <c:v>2.198847157119856</c:v>
                </c:pt>
                <c:pt idx="499">
                  <c:v>2.1979931005035107</c:v>
                </c:pt>
                <c:pt idx="500">
                  <c:v>2.1971422698003296</c:v>
                </c:pt>
                <c:pt idx="501">
                  <c:v>2.196294645143968</c:v>
                </c:pt>
                <c:pt idx="502">
                  <c:v>2.1954502068419464</c:v>
                </c:pt>
                <c:pt idx="503">
                  <c:v>2.1946089353736542</c:v>
                </c:pt>
                <c:pt idx="504">
                  <c:v>2.1937708113883869</c:v>
                </c:pt>
                <c:pt idx="505">
                  <c:v>2.1929358157034109</c:v>
                </c:pt>
                <c:pt idx="506">
                  <c:v>2.1921039293020543</c:v>
                </c:pt>
                <c:pt idx="507">
                  <c:v>2.191275133331823</c:v>
                </c:pt>
                <c:pt idx="508">
                  <c:v>2.1904494091025484</c:v>
                </c:pt>
                <c:pt idx="509">
                  <c:v>2.1896267380845553</c:v>
                </c:pt>
                <c:pt idx="510">
                  <c:v>2.1888071019068596</c:v>
                </c:pt>
                <c:pt idx="511">
                  <c:v>2.1879904823553891</c:v>
                </c:pt>
                <c:pt idx="512">
                  <c:v>2.1871768613712281</c:v>
                </c:pt>
                <c:pt idx="513">
                  <c:v>2.1863662210488917</c:v>
                </c:pt>
                <c:pt idx="514">
                  <c:v>2.1855585436346145</c:v>
                </c:pt>
                <c:pt idx="515">
                  <c:v>2.184753811524673</c:v>
                </c:pt>
                <c:pt idx="516">
                  <c:v>2.1839520072637235</c:v>
                </c:pt>
                <c:pt idx="517">
                  <c:v>2.1831531135431681</c:v>
                </c:pt>
                <c:pt idx="518">
                  <c:v>2.1823571131995383</c:v>
                </c:pt>
                <c:pt idx="519">
                  <c:v>2.1815639892129055</c:v>
                </c:pt>
                <c:pt idx="520">
                  <c:v>2.1807737247053085</c:v>
                </c:pt>
                <c:pt idx="521">
                  <c:v>2.1799863029392053</c:v>
                </c:pt>
                <c:pt idx="522">
                  <c:v>2.1792017073159462</c:v>
                </c:pt>
                <c:pt idx="523">
                  <c:v>2.1784199213742639</c:v>
                </c:pt>
                <c:pt idx="524">
                  <c:v>2.1776409287887888</c:v>
                </c:pt>
                <c:pt idx="525">
                  <c:v>2.1768647133685808</c:v>
                </c:pt>
                <c:pt idx="526">
                  <c:v>2.1760912590556809</c:v>
                </c:pt>
                <c:pt idx="527">
                  <c:v>2.175320549923685</c:v>
                </c:pt>
                <c:pt idx="528">
                  <c:v>2.1745525701763326</c:v>
                </c:pt>
                <c:pt idx="529">
                  <c:v>2.1737873041461171</c:v>
                </c:pt>
                <c:pt idx="530">
                  <c:v>2.173024736292914</c:v>
                </c:pt>
                <c:pt idx="531">
                  <c:v>2.1722648512026281</c:v>
                </c:pt>
                <c:pt idx="532">
                  <c:v>2.1715076335858545</c:v>
                </c:pt>
                <c:pt idx="533">
                  <c:v>2.1707530682765626</c:v>
                </c:pt>
                <c:pt idx="534">
                  <c:v>2.1700011402307933</c:v>
                </c:pt>
                <c:pt idx="535">
                  <c:v>2.1692518345253755</c:v>
                </c:pt>
                <c:pt idx="536">
                  <c:v>2.1685051363566599</c:v>
                </c:pt>
                <c:pt idx="537">
                  <c:v>2.1677610310392637</c:v>
                </c:pt>
                <c:pt idx="538">
                  <c:v>2.1670195040048421</c:v>
                </c:pt>
                <c:pt idx="539">
                  <c:v>2.1662805408008641</c:v>
                </c:pt>
                <c:pt idx="540">
                  <c:v>2.1655441270894116</c:v>
                </c:pt>
                <c:pt idx="541">
                  <c:v>2.1648102486459924</c:v>
                </c:pt>
                <c:pt idx="542">
                  <c:v>2.1640788913583666</c:v>
                </c:pt>
                <c:pt idx="543">
                  <c:v>2.1633500412253905</c:v>
                </c:pt>
                <c:pt idx="544">
                  <c:v>2.1626236843558737</c:v>
                </c:pt>
                <c:pt idx="545">
                  <c:v>2.1618998069674502</c:v>
                </c:pt>
                <c:pt idx="546">
                  <c:v>2.1611783953854653</c:v>
                </c:pt>
                <c:pt idx="547">
                  <c:v>2.1604594360418776</c:v>
                </c:pt>
                <c:pt idx="548">
                  <c:v>2.1597429154741712</c:v>
                </c:pt>
                <c:pt idx="549">
                  <c:v>2.1590288203242856</c:v>
                </c:pt>
                <c:pt idx="550">
                  <c:v>2.1583171373375558</c:v>
                </c:pt>
                <c:pt idx="551">
                  <c:v>2.157607853361668</c:v>
                </c:pt>
                <c:pt idx="552">
                  <c:v>2.1569009553456282</c:v>
                </c:pt>
                <c:pt idx="553">
                  <c:v>2.156196430338742</c:v>
                </c:pt>
                <c:pt idx="554">
                  <c:v>2.1554942654896085</c:v>
                </c:pt>
                <c:pt idx="555">
                  <c:v>2.1547944480451262</c:v>
                </c:pt>
                <c:pt idx="556">
                  <c:v>2.1540969653495132</c:v>
                </c:pt>
                <c:pt idx="557">
                  <c:v>2.1534018048433348</c:v>
                </c:pt>
                <c:pt idx="558">
                  <c:v>2.1527089540625481</c:v>
                </c:pt>
                <c:pt idx="559">
                  <c:v>2.152018400637556</c:v>
                </c:pt>
                <c:pt idx="560">
                  <c:v>2.1513301322922729</c:v>
                </c:pt>
                <c:pt idx="561">
                  <c:v>2.1506441368432019</c:v>
                </c:pt>
                <c:pt idx="562">
                  <c:v>2.1499604021985235</c:v>
                </c:pt>
                <c:pt idx="563">
                  <c:v>2.1492789163571961</c:v>
                </c:pt>
                <c:pt idx="564">
                  <c:v>2.1485996674080661</c:v>
                </c:pt>
                <c:pt idx="565">
                  <c:v>2.1479226435289895</c:v>
                </c:pt>
                <c:pt idx="566">
                  <c:v>2.1472478329859639</c:v>
                </c:pt>
                <c:pt idx="567">
                  <c:v>2.1465752241322713</c:v>
                </c:pt>
                <c:pt idx="568">
                  <c:v>2.1459048054076315</c:v>
                </c:pt>
                <c:pt idx="569">
                  <c:v>2.1452365653373642</c:v>
                </c:pt>
                <c:pt idx="570">
                  <c:v>2.1445704925315634</c:v>
                </c:pt>
                <c:pt idx="571">
                  <c:v>2.1439065756842797</c:v>
                </c:pt>
                <c:pt idx="572">
                  <c:v>2.1432448035727134</c:v>
                </c:pt>
                <c:pt idx="573">
                  <c:v>2.1425851650564169</c:v>
                </c:pt>
                <c:pt idx="574">
                  <c:v>2.1419276490765058</c:v>
                </c:pt>
                <c:pt idx="575">
                  <c:v>2.1412722446548815</c:v>
                </c:pt>
                <c:pt idx="576">
                  <c:v>2.1406189408934622</c:v>
                </c:pt>
                <c:pt idx="577">
                  <c:v>2.1399677269734196</c:v>
                </c:pt>
                <c:pt idx="578">
                  <c:v>2.1393185921544298</c:v>
                </c:pt>
                <c:pt idx="579">
                  <c:v>2.1386715257739297</c:v>
                </c:pt>
                <c:pt idx="580">
                  <c:v>2.1380265172463835</c:v>
                </c:pt>
                <c:pt idx="581">
                  <c:v>2.1373835560625576</c:v>
                </c:pt>
                <c:pt idx="582">
                  <c:v>2.1367426317888021</c:v>
                </c:pt>
                <c:pt idx="583">
                  <c:v>2.1361037340663431</c:v>
                </c:pt>
                <c:pt idx="584">
                  <c:v>2.1354668526105836</c:v>
                </c:pt>
                <c:pt idx="585">
                  <c:v>2.1348319772104087</c:v>
                </c:pt>
                <c:pt idx="586">
                  <c:v>2.134199097727504</c:v>
                </c:pt>
                <c:pt idx="587">
                  <c:v>2.1335682040956763</c:v>
                </c:pt>
                <c:pt idx="588">
                  <c:v>2.1329392863201879</c:v>
                </c:pt>
                <c:pt idx="589">
                  <c:v>2.1323123344770938</c:v>
                </c:pt>
                <c:pt idx="590">
                  <c:v>2.131687338712589</c:v>
                </c:pt>
                <c:pt idx="591">
                  <c:v>2.1310642892423619</c:v>
                </c:pt>
                <c:pt idx="592">
                  <c:v>2.1304431763509575</c:v>
                </c:pt>
                <c:pt idx="593">
                  <c:v>2.1298239903911442</c:v>
                </c:pt>
                <c:pt idx="594">
                  <c:v>2.1292067217832908</c:v>
                </c:pt>
                <c:pt idx="595">
                  <c:v>2.1285913610147493</c:v>
                </c:pt>
                <c:pt idx="596">
                  <c:v>2.1279778986392439</c:v>
                </c:pt>
                <c:pt idx="597">
                  <c:v>2.1273663252762689</c:v>
                </c:pt>
                <c:pt idx="598">
                  <c:v>2.1267566316104927</c:v>
                </c:pt>
                <c:pt idx="599">
                  <c:v>2.1261488083911675</c:v>
                </c:pt>
                <c:pt idx="600">
                  <c:v>2.1255428464315442</c:v>
                </c:pt>
                <c:pt idx="601">
                  <c:v>2.1249387366082999</c:v>
                </c:pt>
                <c:pt idx="602">
                  <c:v>2.1243364698609644</c:v>
                </c:pt>
                <c:pt idx="603">
                  <c:v>2.1237360371913572</c:v>
                </c:pt>
                <c:pt idx="604">
                  <c:v>2.1231374296630317</c:v>
                </c:pt>
                <c:pt idx="605">
                  <c:v>2.1225406384007206</c:v>
                </c:pt>
                <c:pt idx="606">
                  <c:v>2.1219456545897937</c:v>
                </c:pt>
                <c:pt idx="607">
                  <c:v>2.1213524694757164</c:v>
                </c:pt>
                <c:pt idx="608">
                  <c:v>2.1207610743635175</c:v>
                </c:pt>
                <c:pt idx="609">
                  <c:v>2.1201714606172626</c:v>
                </c:pt>
                <c:pt idx="610">
                  <c:v>2.1195836196595295</c:v>
                </c:pt>
                <c:pt idx="611">
                  <c:v>2.1189975429708947</c:v>
                </c:pt>
                <c:pt idx="612">
                  <c:v>2.1184132220894227</c:v>
                </c:pt>
                <c:pt idx="613">
                  <c:v>2.1178306486101608</c:v>
                </c:pt>
                <c:pt idx="614">
                  <c:v>2.1172498141846385</c:v>
                </c:pt>
                <c:pt idx="615">
                  <c:v>2.1166707105203768</c:v>
                </c:pt>
                <c:pt idx="616">
                  <c:v>2.1160933293803961</c:v>
                </c:pt>
                <c:pt idx="617">
                  <c:v>2.1155176625827345</c:v>
                </c:pt>
                <c:pt idx="618">
                  <c:v>2.1149437019999717</c:v>
                </c:pt>
                <c:pt idx="619">
                  <c:v>2.1143714395587514</c:v>
                </c:pt>
                <c:pt idx="620">
                  <c:v>2.1138008672393176</c:v>
                </c:pt>
                <c:pt idx="621">
                  <c:v>2.1132319770750496</c:v>
                </c:pt>
                <c:pt idx="622">
                  <c:v>2.1126647611520051</c:v>
                </c:pt>
                <c:pt idx="623">
                  <c:v>2.1120992116084665</c:v>
                </c:pt>
                <c:pt idx="624">
                  <c:v>2.1115353206344927</c:v>
                </c:pt>
                <c:pt idx="625">
                  <c:v>2.1109730804714761</c:v>
                </c:pt>
                <c:pt idx="626">
                  <c:v>2.1104124834117033</c:v>
                </c:pt>
                <c:pt idx="627">
                  <c:v>2.109853521797922</c:v>
                </c:pt>
                <c:pt idx="628">
                  <c:v>2.1092961880229093</c:v>
                </c:pt>
                <c:pt idx="629">
                  <c:v>2.108740474529049</c:v>
                </c:pt>
                <c:pt idx="630">
                  <c:v>2.1081863738079094</c:v>
                </c:pt>
                <c:pt idx="631">
                  <c:v>2.1076338783998296</c:v>
                </c:pt>
                <c:pt idx="632">
                  <c:v>2.1070829808935034</c:v>
                </c:pt>
                <c:pt idx="633">
                  <c:v>2.106533673925576</c:v>
                </c:pt>
                <c:pt idx="634">
                  <c:v>2.1059859501802385</c:v>
                </c:pt>
                <c:pt idx="635">
                  <c:v>2.1054398023888292</c:v>
                </c:pt>
                <c:pt idx="636">
                  <c:v>2.1048952233294398</c:v>
                </c:pt>
                <c:pt idx="637">
                  <c:v>2.1043522058265225</c:v>
                </c:pt>
                <c:pt idx="638">
                  <c:v>2.1038107427505053</c:v>
                </c:pt>
                <c:pt idx="639">
                  <c:v>2.1032708270174072</c:v>
                </c:pt>
                <c:pt idx="640">
                  <c:v>2.1027324515884618</c:v>
                </c:pt>
                <c:pt idx="641">
                  <c:v>2.10219560946974</c:v>
                </c:pt>
                <c:pt idx="642">
                  <c:v>2.1016602937117801</c:v>
                </c:pt>
                <c:pt idx="643">
                  <c:v>2.1011264974092199</c:v>
                </c:pt>
                <c:pt idx="644">
                  <c:v>2.1005942137004334</c:v>
                </c:pt>
                <c:pt idx="645">
                  <c:v>2.1000634357671717</c:v>
                </c:pt>
                <c:pt idx="646">
                  <c:v>2.099534156834205</c:v>
                </c:pt>
                <c:pt idx="647">
                  <c:v>2.0990063701689721</c:v>
                </c:pt>
                <c:pt idx="648">
                  <c:v>2.0984800690812291</c:v>
                </c:pt>
                <c:pt idx="649">
                  <c:v>2.0979552469227065</c:v>
                </c:pt>
                <c:pt idx="650">
                  <c:v>2.0974318970867643</c:v>
                </c:pt>
                <c:pt idx="651">
                  <c:v>2.0969100130080562</c:v>
                </c:pt>
                <c:pt idx="652">
                  <c:v>2.096389588162193</c:v>
                </c:pt>
                <c:pt idx="653">
                  <c:v>2.0958706160654104</c:v>
                </c:pt>
                <c:pt idx="654">
                  <c:v>2.0953530902742412</c:v>
                </c:pt>
                <c:pt idx="655">
                  <c:v>2.0948370043851909</c:v>
                </c:pt>
                <c:pt idx="656">
                  <c:v>2.0943223520344145</c:v>
                </c:pt>
                <c:pt idx="657">
                  <c:v>2.0938091268973968</c:v>
                </c:pt>
                <c:pt idx="658">
                  <c:v>2.0932973226886404</c:v>
                </c:pt>
                <c:pt idx="659">
                  <c:v>2.0927869331613498</c:v>
                </c:pt>
                <c:pt idx="660">
                  <c:v>2.0922779521071226</c:v>
                </c:pt>
                <c:pt idx="661">
                  <c:v>2.0917703733556454</c:v>
                </c:pt>
                <c:pt idx="662">
                  <c:v>2.0912641907743876</c:v>
                </c:pt>
                <c:pt idx="663">
                  <c:v>2.0907593982683035</c:v>
                </c:pt>
                <c:pt idx="664">
                  <c:v>2.090255989779533</c:v>
                </c:pt>
                <c:pt idx="665">
                  <c:v>2.0897539592871093</c:v>
                </c:pt>
                <c:pt idx="666">
                  <c:v>2.0892533008066643</c:v>
                </c:pt>
                <c:pt idx="667">
                  <c:v>2.0887540083901435</c:v>
                </c:pt>
                <c:pt idx="668">
                  <c:v>2.0882560761255178</c:v>
                </c:pt>
                <c:pt idx="669">
                  <c:v>2.0877594981364993</c:v>
                </c:pt>
                <c:pt idx="670">
                  <c:v>2.087264268582266</c:v>
                </c:pt>
                <c:pt idx="671">
                  <c:v>2.0867703816571765</c:v>
                </c:pt>
                <c:pt idx="672">
                  <c:v>2.0862778315905026</c:v>
                </c:pt>
                <c:pt idx="673">
                  <c:v>2.0857866126461517</c:v>
                </c:pt>
                <c:pt idx="674">
                  <c:v>2.0852967191223999</c:v>
                </c:pt>
                <c:pt idx="675">
                  <c:v>2.0848081453516238</c:v>
                </c:pt>
                <c:pt idx="676">
                  <c:v>2.0843208857000359</c:v>
                </c:pt>
                <c:pt idx="677">
                  <c:v>2.0838349345674234</c:v>
                </c:pt>
                <c:pt idx="678">
                  <c:v>2.0833502863868874</c:v>
                </c:pt>
                <c:pt idx="679">
                  <c:v>2.0828669356245881</c:v>
                </c:pt>
                <c:pt idx="680">
                  <c:v>2.082384876779487</c:v>
                </c:pt>
                <c:pt idx="681">
                  <c:v>2.0819041043830979</c:v>
                </c:pt>
                <c:pt idx="682">
                  <c:v>2.081424612999236</c:v>
                </c:pt>
                <c:pt idx="683">
                  <c:v>2.080946397223769</c:v>
                </c:pt>
                <c:pt idx="684">
                  <c:v>2.0804694516843751</c:v>
                </c:pt>
                <c:pt idx="685">
                  <c:v>2.0799937710402969</c:v>
                </c:pt>
                <c:pt idx="686">
                  <c:v>2.0795193499821036</c:v>
                </c:pt>
                <c:pt idx="687">
                  <c:v>2.0790461832314522</c:v>
                </c:pt>
                <c:pt idx="688">
                  <c:v>2.0785742655408499</c:v>
                </c:pt>
                <c:pt idx="689">
                  <c:v>2.0781035916934232</c:v>
                </c:pt>
                <c:pt idx="690">
                  <c:v>2.077634156502683</c:v>
                </c:pt>
                <c:pt idx="691">
                  <c:v>2.0771659548122989</c:v>
                </c:pt>
                <c:pt idx="692">
                  <c:v>2.0766989814958698</c:v>
                </c:pt>
                <c:pt idx="693">
                  <c:v>2.0762332314566971</c:v>
                </c:pt>
                <c:pt idx="694">
                  <c:v>2.0757686996275657</c:v>
                </c:pt>
                <c:pt idx="695">
                  <c:v>2.0753053809705206</c:v>
                </c:pt>
                <c:pt idx="696">
                  <c:v>2.0748432704766469</c:v>
                </c:pt>
                <c:pt idx="697">
                  <c:v>2.074382363165856</c:v>
                </c:pt>
                <c:pt idx="698">
                  <c:v>2.073922654086668</c:v>
                </c:pt>
                <c:pt idx="699">
                  <c:v>2.073464138316</c:v>
                </c:pt>
                <c:pt idx="700">
                  <c:v>2.0730068109589546</c:v>
                </c:pt>
                <c:pt idx="701">
                  <c:v>2.0725506671486116</c:v>
                </c:pt>
                <c:pt idx="702">
                  <c:v>2.0720957020458202</c:v>
                </c:pt>
                <c:pt idx="703">
                  <c:v>2.0716419108389927</c:v>
                </c:pt>
                <c:pt idx="704">
                  <c:v>2.0711892887439052</c:v>
                </c:pt>
                <c:pt idx="705">
                  <c:v>2.0707378310034903</c:v>
                </c:pt>
                <c:pt idx="706">
                  <c:v>2.0702875328876424</c:v>
                </c:pt>
                <c:pt idx="707">
                  <c:v>2.0698383896930164</c:v>
                </c:pt>
                <c:pt idx="708">
                  <c:v>2.069390396742834</c:v>
                </c:pt>
                <c:pt idx="709">
                  <c:v>2.0689435493866886</c:v>
                </c:pt>
                <c:pt idx="710">
                  <c:v>2.0684978430003511</c:v>
                </c:pt>
                <c:pt idx="711">
                  <c:v>2.0680532729855825</c:v>
                </c:pt>
                <c:pt idx="712">
                  <c:v>2.0676098347699416</c:v>
                </c:pt>
                <c:pt idx="713">
                  <c:v>2.067167523806599</c:v>
                </c:pt>
                <c:pt idx="714">
                  <c:v>2.0667263355741521</c:v>
                </c:pt>
                <c:pt idx="715">
                  <c:v>2.0662862655764385</c:v>
                </c:pt>
                <c:pt idx="716">
                  <c:v>2.0658473093423568</c:v>
                </c:pt>
                <c:pt idx="717">
                  <c:v>2.0654094624256842</c:v>
                </c:pt>
                <c:pt idx="718">
                  <c:v>2.0649727204048958</c:v>
                </c:pt>
                <c:pt idx="719">
                  <c:v>2.0645370788829909</c:v>
                </c:pt>
                <c:pt idx="720">
                  <c:v>2.0641025334873127</c:v>
                </c:pt>
                <c:pt idx="721">
                  <c:v>2.0636690798693773</c:v>
                </c:pt>
                <c:pt idx="722">
                  <c:v>2.0632367137046979</c:v>
                </c:pt>
                <c:pt idx="723">
                  <c:v>2.0628054306926158</c:v>
                </c:pt>
                <c:pt idx="724">
                  <c:v>2.0623752265561297</c:v>
                </c:pt>
                <c:pt idx="725">
                  <c:v>2.0619460970417265</c:v>
                </c:pt>
                <c:pt idx="726">
                  <c:v>2.0615180379192148</c:v>
                </c:pt>
                <c:pt idx="727">
                  <c:v>2.0610910449815609</c:v>
                </c:pt>
                <c:pt idx="728">
                  <c:v>2.0606651140447227</c:v>
                </c:pt>
                <c:pt idx="729">
                  <c:v>2.0602402409474885</c:v>
                </c:pt>
                <c:pt idx="730">
                  <c:v>2.0598164215513144</c:v>
                </c:pt>
                <c:pt idx="731">
                  <c:v>2.0593936517401672</c:v>
                </c:pt>
                <c:pt idx="732">
                  <c:v>2.0589719274203633</c:v>
                </c:pt>
                <c:pt idx="733">
                  <c:v>2.0585512445204124</c:v>
                </c:pt>
                <c:pt idx="734">
                  <c:v>2.058131598990864</c:v>
                </c:pt>
                <c:pt idx="735">
                  <c:v>2.0577129868041495</c:v>
                </c:pt>
                <c:pt idx="736">
                  <c:v>2.0572954039544324</c:v>
                </c:pt>
                <c:pt idx="737">
                  <c:v>2.056878846457455</c:v>
                </c:pt>
                <c:pt idx="738">
                  <c:v>2.0564633103503884</c:v>
                </c:pt>
                <c:pt idx="739">
                  <c:v>2.0560487916916848</c:v>
                </c:pt>
                <c:pt idx="740">
                  <c:v>2.0556352865609262</c:v>
                </c:pt>
                <c:pt idx="741">
                  <c:v>2.0552227910586822</c:v>
                </c:pt>
                <c:pt idx="742">
                  <c:v>2.0548113013063625</c:v>
                </c:pt>
                <c:pt idx="743">
                  <c:v>2.0544008134460721</c:v>
                </c:pt>
                <c:pt idx="744">
                  <c:v>2.0539913236404717</c:v>
                </c:pt>
                <c:pt idx="745">
                  <c:v>2.0535828280726318</c:v>
                </c:pt>
                <c:pt idx="746">
                  <c:v>2.0531753229458958</c:v>
                </c:pt>
                <c:pt idx="747">
                  <c:v>2.0527688044837404</c:v>
                </c:pt>
                <c:pt idx="748">
                  <c:v>2.0523632689296352</c:v>
                </c:pt>
                <c:pt idx="749">
                  <c:v>2.051958712546909</c:v>
                </c:pt>
                <c:pt idx="750">
                  <c:v>2.0515551316186116</c:v>
                </c:pt>
                <c:pt idx="751">
                  <c:v>2.0511525224473814</c:v>
                </c:pt>
                <c:pt idx="752">
                  <c:v>2.0507508813553099</c:v>
                </c:pt>
                <c:pt idx="753">
                  <c:v>2.0503502046838111</c:v>
                </c:pt>
                <c:pt idx="754">
                  <c:v>2.0499504887934905</c:v>
                </c:pt>
                <c:pt idx="755">
                  <c:v>2.0495517300640125</c:v>
                </c:pt>
                <c:pt idx="756">
                  <c:v>2.0491539248939743</c:v>
                </c:pt>
                <c:pt idx="757">
                  <c:v>2.0487570697007773</c:v>
                </c:pt>
                <c:pt idx="758">
                  <c:v>2.0483611609204981</c:v>
                </c:pt>
                <c:pt idx="759">
                  <c:v>2.0479661950077666</c:v>
                </c:pt>
                <c:pt idx="760">
                  <c:v>2.0475721684356376</c:v>
                </c:pt>
                <c:pt idx="761">
                  <c:v>2.0471790776954695</c:v>
                </c:pt>
                <c:pt idx="762">
                  <c:v>2.0467869192967991</c:v>
                </c:pt>
                <c:pt idx="763">
                  <c:v>2.0463956897672237</c:v>
                </c:pt>
                <c:pt idx="764">
                  <c:v>2.0460053856522773</c:v>
                </c:pt>
                <c:pt idx="765">
                  <c:v>2.045616003515311</c:v>
                </c:pt>
                <c:pt idx="766">
                  <c:v>2.0452275399373767</c:v>
                </c:pt>
                <c:pt idx="767">
                  <c:v>2.0448399915171072</c:v>
                </c:pt>
                <c:pt idx="768">
                  <c:v>2.0444533548705994</c:v>
                </c:pt>
                <c:pt idx="769">
                  <c:v>2.0440676266313003</c:v>
                </c:pt>
                <c:pt idx="770">
                  <c:v>2.0436828034498906</c:v>
                </c:pt>
                <c:pt idx="771">
                  <c:v>2.0432988819941715</c:v>
                </c:pt>
                <c:pt idx="772">
                  <c:v>2.0429158589489513</c:v>
                </c:pt>
                <c:pt idx="773">
                  <c:v>2.0425337310159328</c:v>
                </c:pt>
                <c:pt idx="774">
                  <c:v>2.0421524949136041</c:v>
                </c:pt>
                <c:pt idx="775">
                  <c:v>2.0417721473771264</c:v>
                </c:pt>
                <c:pt idx="776">
                  <c:v>2.0413926851582249</c:v>
                </c:pt>
                <c:pt idx="777">
                  <c:v>2.0410141050250816</c:v>
                </c:pt>
                <c:pt idx="778">
                  <c:v>2.040636403762226</c:v>
                </c:pt>
                <c:pt idx="779">
                  <c:v>2.0402595781704296</c:v>
                </c:pt>
                <c:pt idx="780">
                  <c:v>2.0398836250665995</c:v>
                </c:pt>
                <c:pt idx="781">
                  <c:v>2.0395085412836735</c:v>
                </c:pt>
                <c:pt idx="782">
                  <c:v>2.0391343236705159</c:v>
                </c:pt>
                <c:pt idx="783">
                  <c:v>2.0387609690918134</c:v>
                </c:pt>
                <c:pt idx="784">
                  <c:v>2.0383884744279741</c:v>
                </c:pt>
                <c:pt idx="785">
                  <c:v>2.0380168365750251</c:v>
                </c:pt>
                <c:pt idx="786">
                  <c:v>2.0376460524445106</c:v>
                </c:pt>
                <c:pt idx="787">
                  <c:v>2.0372761189633928</c:v>
                </c:pt>
                <c:pt idx="788">
                  <c:v>2.0369070330739532</c:v>
                </c:pt>
                <c:pt idx="789">
                  <c:v>2.0365387917336926</c:v>
                </c:pt>
                <c:pt idx="790">
                  <c:v>2.036171391915234</c:v>
                </c:pt>
                <c:pt idx="791">
                  <c:v>2.0358048306062266</c:v>
                </c:pt>
                <c:pt idx="792">
                  <c:v>2.0354391048092477</c:v>
                </c:pt>
                <c:pt idx="793">
                  <c:v>2.0350742115417089</c:v>
                </c:pt>
                <c:pt idx="794">
                  <c:v>2.0347101478357601</c:v>
                </c:pt>
                <c:pt idx="795">
                  <c:v>2.0343469107381971</c:v>
                </c:pt>
                <c:pt idx="796">
                  <c:v>2.0339844973103673</c:v>
                </c:pt>
                <c:pt idx="797">
                  <c:v>2.0336229046280772</c:v>
                </c:pt>
                <c:pt idx="798">
                  <c:v>2.0332621297815003</c:v>
                </c:pt>
                <c:pt idx="799">
                  <c:v>2.0329021698750878</c:v>
                </c:pt>
                <c:pt idx="800">
                  <c:v>2.0325430220274772</c:v>
                </c:pt>
                <c:pt idx="801">
                  <c:v>2.0321846833714012</c:v>
                </c:pt>
                <c:pt idx="802">
                  <c:v>2.0318271510536015</c:v>
                </c:pt>
                <c:pt idx="803">
                  <c:v>2.0314704222347384</c:v>
                </c:pt>
                <c:pt idx="804">
                  <c:v>2.0311144940893047</c:v>
                </c:pt>
                <c:pt idx="805">
                  <c:v>2.0307593638055379</c:v>
                </c:pt>
                <c:pt idx="806">
                  <c:v>2.0304050285853346</c:v>
                </c:pt>
                <c:pt idx="807">
                  <c:v>2.0300514856441638</c:v>
                </c:pt>
                <c:pt idx="808">
                  <c:v>2.0296987322109836</c:v>
                </c:pt>
                <c:pt idx="809">
                  <c:v>2.0293467655281567</c:v>
                </c:pt>
                <c:pt idx="810">
                  <c:v>2.0289955828513655</c:v>
                </c:pt>
                <c:pt idx="811">
                  <c:v>2.0286451814495301</c:v>
                </c:pt>
                <c:pt idx="812">
                  <c:v>2.0282955586047264</c:v>
                </c:pt>
                <c:pt idx="813">
                  <c:v>2.0279467116121039</c:v>
                </c:pt>
                <c:pt idx="814">
                  <c:v>2.0275986377798043</c:v>
                </c:pt>
                <c:pt idx="815">
                  <c:v>2.0272513344288816</c:v>
                </c:pt>
                <c:pt idx="816">
                  <c:v>2.0269047988932232</c:v>
                </c:pt>
                <c:pt idx="817">
                  <c:v>2.0265590285194679</c:v>
                </c:pt>
                <c:pt idx="818">
                  <c:v>2.0262140206669303</c:v>
                </c:pt>
                <c:pt idx="819">
                  <c:v>2.0258697727075208</c:v>
                </c:pt>
                <c:pt idx="820">
                  <c:v>2.0255262820256696</c:v>
                </c:pt>
                <c:pt idx="821">
                  <c:v>2.0251835460182486</c:v>
                </c:pt>
                <c:pt idx="822">
                  <c:v>2.0248415620944966</c:v>
                </c:pt>
                <c:pt idx="823">
                  <c:v>2.0245003276759412</c:v>
                </c:pt>
                <c:pt idx="824">
                  <c:v>2.0241598401963263</c:v>
                </c:pt>
                <c:pt idx="825">
                  <c:v>2.0238200971015363</c:v>
                </c:pt>
                <c:pt idx="826">
                  <c:v>2.0234810958495228</c:v>
                </c:pt>
                <c:pt idx="827">
                  <c:v>2.0231428339102298</c:v>
                </c:pt>
                <c:pt idx="828">
                  <c:v>2.0228053087655211</c:v>
                </c:pt>
                <c:pt idx="829">
                  <c:v>2.0224685179091111</c:v>
                </c:pt>
                <c:pt idx="830">
                  <c:v>2.0221324588464871</c:v>
                </c:pt>
                <c:pt idx="831">
                  <c:v>2.021797129094844</c:v>
                </c:pt>
                <c:pt idx="832">
                  <c:v>2.0214625261830101</c:v>
                </c:pt>
                <c:pt idx="833">
                  <c:v>2.0211286476513766</c:v>
                </c:pt>
                <c:pt idx="834">
                  <c:v>2.0207954910518304</c:v>
                </c:pt>
                <c:pt idx="835">
                  <c:v>2.020463053947684</c:v>
                </c:pt>
                <c:pt idx="836">
                  <c:v>2.0201313339136044</c:v>
                </c:pt>
                <c:pt idx="837">
                  <c:v>2.0198003285355486</c:v>
                </c:pt>
                <c:pt idx="838">
                  <c:v>2.019470035410694</c:v>
                </c:pt>
                <c:pt idx="839">
                  <c:v>2.0191404521473713</c:v>
                </c:pt>
                <c:pt idx="840">
                  <c:v>2.0188115763649979</c:v>
                </c:pt>
                <c:pt idx="841">
                  <c:v>2.0184834056940133</c:v>
                </c:pt>
                <c:pt idx="842">
                  <c:v>2.0181559377758096</c:v>
                </c:pt>
                <c:pt idx="843">
                  <c:v>2.0178291702626709</c:v>
                </c:pt>
                <c:pt idx="844">
                  <c:v>2.0175031008177062</c:v>
                </c:pt>
                <c:pt idx="845">
                  <c:v>2.0171777271147842</c:v>
                </c:pt>
                <c:pt idx="846">
                  <c:v>2.0168530468384716</c:v>
                </c:pt>
                <c:pt idx="847">
                  <c:v>2.016529057683969</c:v>
                </c:pt>
                <c:pt idx="848">
                  <c:v>2.0162057573570467</c:v>
                </c:pt>
                <c:pt idx="849">
                  <c:v>2.0158831435739857</c:v>
                </c:pt>
                <c:pt idx="850">
                  <c:v>2.015561214061512</c:v>
                </c:pt>
                <c:pt idx="851">
                  <c:v>2.0152399665567367</c:v>
                </c:pt>
                <c:pt idx="852">
                  <c:v>2.0149193988070961</c:v>
                </c:pt>
                <c:pt idx="853">
                  <c:v>2.0145995085702881</c:v>
                </c:pt>
                <c:pt idx="854">
                  <c:v>2.0142802936142163</c:v>
                </c:pt>
                <c:pt idx="855">
                  <c:v>2.0139617517169257</c:v>
                </c:pt>
                <c:pt idx="856">
                  <c:v>2.013643880666546</c:v>
                </c:pt>
                <c:pt idx="857">
                  <c:v>2.0133266782612336</c:v>
                </c:pt>
                <c:pt idx="858">
                  <c:v>2.0130101423091094</c:v>
                </c:pt>
                <c:pt idx="859">
                  <c:v>2.0126942706282054</c:v>
                </c:pt>
                <c:pt idx="860">
                  <c:v>2.0123790610464036</c:v>
                </c:pt>
                <c:pt idx="861">
                  <c:v>2.0120645114013804</c:v>
                </c:pt>
                <c:pt idx="862">
                  <c:v>2.0117506195405492</c:v>
                </c:pt>
                <c:pt idx="863">
                  <c:v>2.0114373833210042</c:v>
                </c:pt>
                <c:pt idx="864">
                  <c:v>2.0111248006094642</c:v>
                </c:pt>
                <c:pt idx="865">
                  <c:v>2.0108128692822174</c:v>
                </c:pt>
                <c:pt idx="866">
                  <c:v>2.0105015872250664</c:v>
                </c:pt>
                <c:pt idx="867">
                  <c:v>2.0101909523332724</c:v>
                </c:pt>
                <c:pt idx="868">
                  <c:v>2.0098809625115015</c:v>
                </c:pt>
                <c:pt idx="869">
                  <c:v>2.00957161567377</c:v>
                </c:pt>
                <c:pt idx="870">
                  <c:v>2.0092629097433927</c:v>
                </c:pt>
                <c:pt idx="871">
                  <c:v>2.0089548426529262</c:v>
                </c:pt>
                <c:pt idx="872">
                  <c:v>2.00864741234412</c:v>
                </c:pt>
                <c:pt idx="873">
                  <c:v>2.0083406167678599</c:v>
                </c:pt>
                <c:pt idx="874">
                  <c:v>2.0080344538841191</c:v>
                </c:pt>
                <c:pt idx="875">
                  <c:v>2.0077289216619043</c:v>
                </c:pt>
                <c:pt idx="876">
                  <c:v>2.0074240180792069</c:v>
                </c:pt>
                <c:pt idx="877">
                  <c:v>2.0071197411229478</c:v>
                </c:pt>
                <c:pt idx="878">
                  <c:v>2.0068160887889306</c:v>
                </c:pt>
                <c:pt idx="879">
                  <c:v>2.0065130590817883</c:v>
                </c:pt>
                <c:pt idx="880">
                  <c:v>2.0062106500149364</c:v>
                </c:pt>
                <c:pt idx="881">
                  <c:v>2.0059088596105203</c:v>
                </c:pt>
                <c:pt idx="882">
                  <c:v>2.0056076858993666</c:v>
                </c:pt>
                <c:pt idx="883">
                  <c:v>2.0053071269209362</c:v>
                </c:pt>
                <c:pt idx="884">
                  <c:v>2.0050071807232728</c:v>
                </c:pt>
                <c:pt idx="885">
                  <c:v>2.0047078453629563</c:v>
                </c:pt>
                <c:pt idx="886">
                  <c:v>2.004409118905055</c:v>
                </c:pt>
                <c:pt idx="887">
                  <c:v>2.0041109994230766</c:v>
                </c:pt>
                <c:pt idx="888">
                  <c:v>2.0038134849989215</c:v>
                </c:pt>
                <c:pt idx="889">
                  <c:v>2.0035165737228371</c:v>
                </c:pt>
                <c:pt idx="890">
                  <c:v>2.0032202636933691</c:v>
                </c:pt>
                <c:pt idx="891">
                  <c:v>2.0029245530173165</c:v>
                </c:pt>
                <c:pt idx="892">
                  <c:v>2.0026294398096853</c:v>
                </c:pt>
                <c:pt idx="893">
                  <c:v>2.0023349221936417</c:v>
                </c:pt>
                <c:pt idx="894">
                  <c:v>2.002040998300469</c:v>
                </c:pt>
                <c:pt idx="895">
                  <c:v>2.0017476662695199</c:v>
                </c:pt>
                <c:pt idx="896">
                  <c:v>2.0014549242481743</c:v>
                </c:pt>
                <c:pt idx="897">
                  <c:v>2.0011627703917925</c:v>
                </c:pt>
                <c:pt idx="898">
                  <c:v>2.0008712028636721</c:v>
                </c:pt>
                <c:pt idx="899">
                  <c:v>2.0005802198350051</c:v>
                </c:pt>
                <c:pt idx="900">
                  <c:v>2.000289819484832</c:v>
                </c:pt>
                <c:pt idx="901">
                  <c:v>2</c:v>
                </c:pt>
                <c:pt idx="902">
                  <c:v>1.9997107595751207</c:v>
                </c:pt>
                <c:pt idx="903">
                  <c:v>1.9994220964125262</c:v>
                </c:pt>
                <c:pt idx="904">
                  <c:v>1.9991340087222262</c:v>
                </c:pt>
                <c:pt idx="905">
                  <c:v>1.998846494721868</c:v>
                </c:pt>
                <c:pt idx="906">
                  <c:v>1.9985595526366926</c:v>
                </c:pt>
                <c:pt idx="907">
                  <c:v>1.998273180699494</c:v>
                </c:pt>
                <c:pt idx="908">
                  <c:v>1.9979873771505778</c:v>
                </c:pt>
                <c:pt idx="909">
                  <c:v>1.9977021402377204</c:v>
                </c:pt>
                <c:pt idx="910">
                  <c:v>1.9974174682161283</c:v>
                </c:pt>
                <c:pt idx="911">
                  <c:v>1.9971333593483969</c:v>
                </c:pt>
                <c:pt idx="912">
                  <c:v>1.9968498119044713</c:v>
                </c:pt>
                <c:pt idx="913">
                  <c:v>1.9965668241616059</c:v>
                </c:pt>
                <c:pt idx="914">
                  <c:v>1.9962843944043249</c:v>
                </c:pt>
                <c:pt idx="915">
                  <c:v>1.9960025209243828</c:v>
                </c:pt>
                <c:pt idx="916">
                  <c:v>1.9957212020207249</c:v>
                </c:pt>
                <c:pt idx="917">
                  <c:v>1.9954404359994495</c:v>
                </c:pt>
                <c:pt idx="918">
                  <c:v>1.9951602211737682</c:v>
                </c:pt>
                <c:pt idx="919">
                  <c:v>1.9948805558639682</c:v>
                </c:pt>
                <c:pt idx="920">
                  <c:v>1.994601438397374</c:v>
                </c:pt>
                <c:pt idx="921">
                  <c:v>1.9943228671083095</c:v>
                </c:pt>
                <c:pt idx="922">
                  <c:v>1.9940448403380602</c:v>
                </c:pt>
                <c:pt idx="923">
                  <c:v>1.9937673564348366</c:v>
                </c:pt>
                <c:pt idx="924">
                  <c:v>1.9934904137537364</c:v>
                </c:pt>
                <c:pt idx="925">
                  <c:v>1.9932140106567078</c:v>
                </c:pt>
                <c:pt idx="926">
                  <c:v>1.992938145512513</c:v>
                </c:pt>
                <c:pt idx="927">
                  <c:v>1.992662816696692</c:v>
                </c:pt>
                <c:pt idx="928">
                  <c:v>1.9923880225915256</c:v>
                </c:pt>
                <c:pt idx="929">
                  <c:v>1.992113761586001</c:v>
                </c:pt>
                <c:pt idx="930">
                  <c:v>1.9918400320757743</c:v>
                </c:pt>
                <c:pt idx="931">
                  <c:v>1.991566832463137</c:v>
                </c:pt>
                <c:pt idx="932">
                  <c:v>1.9912941611569794</c:v>
                </c:pt>
                <c:pt idx="933">
                  <c:v>1.9910220165727557</c:v>
                </c:pt>
                <c:pt idx="934">
                  <c:v>1.9907503971324505</c:v>
                </c:pt>
                <c:pt idx="935">
                  <c:v>1.9904793012645425</c:v>
                </c:pt>
                <c:pt idx="936">
                  <c:v>1.9902087274039715</c:v>
                </c:pt>
                <c:pt idx="937">
                  <c:v>1.9899386739921041</c:v>
                </c:pt>
                <c:pt idx="938">
                  <c:v>1.9896691394766992</c:v>
                </c:pt>
                <c:pt idx="939">
                  <c:v>1.9894001223118756</c:v>
                </c:pt>
                <c:pt idx="940">
                  <c:v>1.9891316209580772</c:v>
                </c:pt>
                <c:pt idx="941">
                  <c:v>1.9888636338820402</c:v>
                </c:pt>
                <c:pt idx="942">
                  <c:v>1.9885961595567616</c:v>
                </c:pt>
                <c:pt idx="943">
                  <c:v>1.9883291964614633</c:v>
                </c:pt>
                <c:pt idx="944">
                  <c:v>1.9880627430815632</c:v>
                </c:pt>
                <c:pt idx="945">
                  <c:v>1.9877967979086399</c:v>
                </c:pt>
                <c:pt idx="946">
                  <c:v>1.9875313594404018</c:v>
                </c:pt>
                <c:pt idx="947">
                  <c:v>1.9872664261806559</c:v>
                </c:pt>
                <c:pt idx="948">
                  <c:v>1.987001996639274</c:v>
                </c:pt>
                <c:pt idx="949">
                  <c:v>1.9867380693321632</c:v>
                </c:pt>
                <c:pt idx="950">
                  <c:v>1.9864746427812334</c:v>
                </c:pt>
                <c:pt idx="951">
                  <c:v>1.9862117155143666</c:v>
                </c:pt>
                <c:pt idx="952">
                  <c:v>1.985949286065386</c:v>
                </c:pt>
                <c:pt idx="953">
                  <c:v>1.9856873529740249</c:v>
                </c:pt>
                <c:pt idx="954">
                  <c:v>1.9854259147858964</c:v>
                </c:pt>
                <c:pt idx="955">
                  <c:v>1.985164970052463</c:v>
                </c:pt>
                <c:pt idx="956">
                  <c:v>1.9849045173310065</c:v>
                </c:pt>
                <c:pt idx="957">
                  <c:v>1.9846445551845984</c:v>
                </c:pt>
                <c:pt idx="958">
                  <c:v>1.9843850821820685</c:v>
                </c:pt>
                <c:pt idx="959">
                  <c:v>1.9841260968979781</c:v>
                </c:pt>
                <c:pt idx="960">
                  <c:v>1.9838675979125882</c:v>
                </c:pt>
                <c:pt idx="961">
                  <c:v>1.9836095838118306</c:v>
                </c:pt>
                <c:pt idx="962">
                  <c:v>1.9833520531872804</c:v>
                </c:pt>
                <c:pt idx="963">
                  <c:v>1.9830950046361249</c:v>
                </c:pt>
                <c:pt idx="964">
                  <c:v>1.9828384367611376</c:v>
                </c:pt>
                <c:pt idx="965">
                  <c:v>1.9825823481706466</c:v>
                </c:pt>
                <c:pt idx="966">
                  <c:v>1.9823267374785096</c:v>
                </c:pt>
                <c:pt idx="967">
                  <c:v>1.9820716033040824</c:v>
                </c:pt>
                <c:pt idx="968">
                  <c:v>1.9818169442721933</c:v>
                </c:pt>
                <c:pt idx="969">
                  <c:v>1.9815627590131155</c:v>
                </c:pt>
                <c:pt idx="970">
                  <c:v>1.9813090461625369</c:v>
                </c:pt>
                <c:pt idx="971">
                  <c:v>1.9810558043615358</c:v>
                </c:pt>
                <c:pt idx="972">
                  <c:v>1.9808030322565513</c:v>
                </c:pt>
                <c:pt idx="973">
                  <c:v>1.9805507284993573</c:v>
                </c:pt>
                <c:pt idx="974">
                  <c:v>1.9802988917470359</c:v>
                </c:pt>
                <c:pt idx="975">
                  <c:v>1.9800475206619488</c:v>
                </c:pt>
                <c:pt idx="976">
                  <c:v>1.9797966139117131</c:v>
                </c:pt>
                <c:pt idx="977">
                  <c:v>1.9795461701691732</c:v>
                </c:pt>
                <c:pt idx="978">
                  <c:v>1.979296188112375</c:v>
                </c:pt>
                <c:pt idx="979">
                  <c:v>1.9790466664245401</c:v>
                </c:pt>
                <c:pt idx="980">
                  <c:v>1.9787976037940396</c:v>
                </c:pt>
                <c:pt idx="981">
                  <c:v>1.9785489989143674</c:v>
                </c:pt>
                <c:pt idx="982">
                  <c:v>1.9783008504841169</c:v>
                </c:pt>
                <c:pt idx="983">
                  <c:v>1.9780531572069526</c:v>
                </c:pt>
                <c:pt idx="984">
                  <c:v>1.977805917791587</c:v>
                </c:pt>
                <c:pt idx="985">
                  <c:v>1.9775591309517548</c:v>
                </c:pt>
                <c:pt idx="986">
                  <c:v>1.9773127954061871</c:v>
                </c:pt>
                <c:pt idx="987">
                  <c:v>1.9770669098785874</c:v>
                </c:pt>
                <c:pt idx="988">
                  <c:v>1.976821473097607</c:v>
                </c:pt>
                <c:pt idx="989">
                  <c:v>1.9765764837968196</c:v>
                </c:pt>
                <c:pt idx="990">
                  <c:v>1.976331940714698</c:v>
                </c:pt>
                <c:pt idx="991">
                  <c:v>1.9760878425945887</c:v>
                </c:pt>
                <c:pt idx="992">
                  <c:v>1.9758441881846882</c:v>
                </c:pt>
                <c:pt idx="993">
                  <c:v>1.9756009762380193</c:v>
                </c:pt>
                <c:pt idx="994">
                  <c:v>1.9753582055124079</c:v>
                </c:pt>
                <c:pt idx="995">
                  <c:v>1.9751158747704574</c:v>
                </c:pt>
                <c:pt idx="996">
                  <c:v>1.9748739827795263</c:v>
                </c:pt>
                <c:pt idx="997">
                  <c:v>1.9746325283117059</c:v>
                </c:pt>
                <c:pt idx="998">
                  <c:v>1.9743915101437948</c:v>
                </c:pt>
                <c:pt idx="999">
                  <c:v>1.9741509270572775</c:v>
                </c:pt>
                <c:pt idx="1000">
                  <c:v>1.9739107778383007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5F1-45B0-8897-48385D46543E}"/>
            </c:ext>
          </c:extLst>
        </c:ser>
        <c:ser>
          <c:idx val="3"/>
          <c:order val="2"/>
          <c:tx>
            <c:v>Demi-équivalence 2</c:v>
          </c:tx>
          <c:spPr>
            <a:ln w="12700">
              <a:solidFill>
                <a:srgbClr val="00B050"/>
              </a:solidFill>
              <a:prstDash val="dash"/>
            </a:ln>
          </c:spPr>
          <c:marker>
            <c:symbol val="none"/>
          </c:marker>
          <c:xVal>
            <c:numRef>
              <c:f>'Monobase forte'!$S$13:$S$14</c:f>
              <c:numCache>
                <c:formatCode>General</c:formatCode>
                <c:ptCount val="2"/>
              </c:numCache>
            </c:numRef>
          </c:xVal>
          <c:yVal>
            <c:numRef>
              <c:f>'Monobase forte'!$T$13:$T$14</c:f>
              <c:numCache>
                <c:formatCode>General</c:formatCode>
                <c:ptCount val="2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5F1-45B0-8897-48385D46543E}"/>
            </c:ext>
          </c:extLst>
        </c:ser>
        <c:ser>
          <c:idx val="2"/>
          <c:order val="3"/>
          <c:tx>
            <c:v>Demi-équivalence</c:v>
          </c:tx>
          <c:spPr>
            <a:ln w="12700">
              <a:solidFill>
                <a:srgbClr val="00B050"/>
              </a:solidFill>
              <a:prstDash val="dash"/>
            </a:ln>
          </c:spPr>
          <c:marker>
            <c:symbol val="none"/>
          </c:marker>
          <c:dLbls>
            <c:dLbl>
              <c:idx val="1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F1-45B0-8897-48385D46543E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rgbClr val="00B050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00B05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xVal>
            <c:numRef>
              <c:f>'Monobase forte'!$Q$13:$Q$15</c:f>
              <c:numCache>
                <c:formatCode>General</c:formatCode>
                <c:ptCount val="3"/>
              </c:numCache>
            </c:numRef>
          </c:xVal>
          <c:yVal>
            <c:numRef>
              <c:f>'Monobase forte'!$R$13:$R$15</c:f>
              <c:numCache>
                <c:formatCode>0.000</c:formatCode>
                <c:ptCount val="3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05F1-45B0-8897-48385D46543E}"/>
            </c:ext>
          </c:extLst>
        </c:ser>
        <c:ser>
          <c:idx val="5"/>
          <c:order val="4"/>
          <c:tx>
            <c:v>Equivalence 2</c:v>
          </c:tx>
          <c:spPr>
            <a:ln w="12700">
              <a:solidFill>
                <a:srgbClr val="00B050"/>
              </a:solidFill>
              <a:prstDash val="dash"/>
            </a:ln>
          </c:spPr>
          <c:marker>
            <c:symbol val="none"/>
          </c:marker>
          <c:xVal>
            <c:numRef>
              <c:f>'Monobase forte'!$S$10:$S$11</c:f>
              <c:numCache>
                <c:formatCode>0.0</c:formatCode>
                <c:ptCount val="2"/>
                <c:pt idx="0">
                  <c:v>7.5</c:v>
                </c:pt>
                <c:pt idx="1">
                  <c:v>7.5</c:v>
                </c:pt>
              </c:numCache>
            </c:numRef>
          </c:xVal>
          <c:yVal>
            <c:numRef>
              <c:f>'Monobase forte'!$T$10:$T$11</c:f>
              <c:numCache>
                <c:formatCode>General</c:formatCode>
                <c:ptCount val="2"/>
                <c:pt idx="0">
                  <c:v>0</c:v>
                </c:pt>
                <c:pt idx="1">
                  <c:v>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05F1-45B0-8897-48385D46543E}"/>
            </c:ext>
          </c:extLst>
        </c:ser>
        <c:ser>
          <c:idx val="4"/>
          <c:order val="5"/>
          <c:tx>
            <c:v>Equivalence</c:v>
          </c:tx>
          <c:spPr>
            <a:ln w="12700">
              <a:solidFill>
                <a:srgbClr val="00B050"/>
              </a:solidFill>
              <a:prstDash val="dash"/>
            </a:ln>
          </c:spPr>
          <c:marker>
            <c:symbol val="none"/>
          </c:marker>
          <c:dLbls>
            <c:dLbl>
              <c:idx val="1"/>
              <c:spPr>
                <a:solidFill>
                  <a:sysClr val="window" lastClr="FFFFFF"/>
                </a:solidFill>
                <a:ln>
                  <a:solidFill>
                    <a:srgbClr val="00B05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rgbClr val="00B05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6-05F1-45B0-8897-48385D46543E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xVal>
            <c:numRef>
              <c:f>'Monobase forte'!$Q$10:$Q$12</c:f>
              <c:numCache>
                <c:formatCode>0.0</c:formatCode>
                <c:ptCount val="3"/>
                <c:pt idx="0" formatCode="General">
                  <c:v>0</c:v>
                </c:pt>
                <c:pt idx="1">
                  <c:v>7.5</c:v>
                </c:pt>
                <c:pt idx="2" formatCode="0.00E+00">
                  <c:v>49.95</c:v>
                </c:pt>
              </c:numCache>
            </c:numRef>
          </c:xVal>
          <c:yVal>
            <c:numRef>
              <c:f>'Monobase forte'!$R$10:$R$12</c:f>
              <c:numCache>
                <c:formatCode>0.00</c:formatCode>
                <c:ptCount val="3"/>
                <c:pt idx="0">
                  <c:v>7</c:v>
                </c:pt>
                <c:pt idx="1">
                  <c:v>7</c:v>
                </c:pt>
                <c:pt idx="2">
                  <c:v>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05F1-45B0-8897-48385D46543E}"/>
            </c:ext>
          </c:extLst>
        </c:ser>
        <c:ser>
          <c:idx val="6"/>
          <c:order val="6"/>
          <c:tx>
            <c:v>Tangente 1</c:v>
          </c:tx>
          <c:spPr>
            <a:ln w="12700">
              <a:solidFill>
                <a:srgbClr val="0070C0"/>
              </a:solidFill>
              <a:prstDash val="dash"/>
            </a:ln>
          </c:spPr>
          <c:marker>
            <c:symbol val="none"/>
          </c:marker>
          <c:xVal>
            <c:numRef>
              <c:f>'Monobase forte'!$H$12:$H$16</c:f>
              <c:numCache>
                <c:formatCode>0.00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xVal>
          <c:yVal>
            <c:numRef>
              <c:f>'Monobase forte'!$L$12:$L$16</c:f>
              <c:numCache>
                <c:formatCode>0.0000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05F1-45B0-8897-48385D46543E}"/>
            </c:ext>
          </c:extLst>
        </c:ser>
        <c:ser>
          <c:idx val="7"/>
          <c:order val="7"/>
          <c:tx>
            <c:v>Tangente équivalente</c:v>
          </c:tx>
          <c:spPr>
            <a:ln w="12700">
              <a:solidFill>
                <a:srgbClr val="00B050"/>
              </a:solidFill>
              <a:prstDash val="dash"/>
            </a:ln>
          </c:spPr>
          <c:marker>
            <c:symbol val="none"/>
          </c:marker>
          <c:xVal>
            <c:numRef>
              <c:f>'Monobase forte'!$H$17:$H$19</c:f>
              <c:numCache>
                <c:formatCode>0.0</c:formatCode>
                <c:ptCount val="3"/>
                <c:pt idx="0" formatCode="0.00">
                  <c:v>#N/A</c:v>
                </c:pt>
                <c:pt idx="1">
                  <c:v>#N/A</c:v>
                </c:pt>
                <c:pt idx="2" formatCode="0.00">
                  <c:v>#N/A</c:v>
                </c:pt>
              </c:numCache>
            </c:numRef>
          </c:xVal>
          <c:yVal>
            <c:numRef>
              <c:f>'Monobase forte'!$L$17:$L$19</c:f>
              <c:numCache>
                <c:formatCode>0.00</c:formatCode>
                <c:ptCount val="3"/>
                <c:pt idx="0" formatCode="0.0000">
                  <c:v>#N/A</c:v>
                </c:pt>
                <c:pt idx="1">
                  <c:v>#N/A</c:v>
                </c:pt>
                <c:pt idx="2" formatCode="0.0000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05F1-45B0-8897-48385D46543E}"/>
            </c:ext>
          </c:extLst>
        </c:ser>
        <c:ser>
          <c:idx val="8"/>
          <c:order val="8"/>
          <c:tx>
            <c:v>Tangente 2</c:v>
          </c:tx>
          <c:spPr>
            <a:ln w="12700">
              <a:solidFill>
                <a:srgbClr val="FF0000"/>
              </a:solidFill>
              <a:prstDash val="dash"/>
            </a:ln>
          </c:spPr>
          <c:marker>
            <c:symbol val="none"/>
          </c:marker>
          <c:xVal>
            <c:numRef>
              <c:f>'Monobase forte'!$H$20:$H$23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xVal>
          <c:yVal>
            <c:numRef>
              <c:f>'Monobase forte'!$L$20:$L$23</c:f>
              <c:numCache>
                <c:formatCode>General</c:formatCode>
                <c:ptCount val="4"/>
                <c:pt idx="0" formatCode="0.000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05F1-45B0-8897-48385D465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435760"/>
        <c:axId val="170436320"/>
      </c:scatterChart>
      <c:valAx>
        <c:axId val="17043576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V</a:t>
                </a:r>
                <a:r>
                  <a:rPr lang="fr-CH" baseline="-25000"/>
                  <a:t>HA</a:t>
                </a:r>
                <a:r>
                  <a:rPr lang="fr-CH"/>
                  <a:t> [ml]</a:t>
                </a:r>
              </a:p>
            </c:rich>
          </c:tx>
          <c:overlay val="0"/>
        </c:title>
        <c:numFmt formatCode="#,##0.0" sourceLinked="0"/>
        <c:majorTickMark val="out"/>
        <c:minorTickMark val="none"/>
        <c:tickLblPos val="nextTo"/>
        <c:spPr>
          <a:ln w="19050">
            <a:solidFill>
              <a:schemeClr val="tx1"/>
            </a:solidFill>
            <a:tailEnd type="stealth" w="med" len="lg"/>
          </a:ln>
        </c:spPr>
        <c:txPr>
          <a:bodyPr/>
          <a:lstStyle/>
          <a:p>
            <a:pPr>
              <a:defRPr b="1">
                <a:solidFill>
                  <a:sysClr val="windowText" lastClr="000000"/>
                </a:solidFill>
              </a:defRPr>
            </a:pPr>
            <a:endParaRPr lang="en-US"/>
          </a:p>
        </c:txPr>
        <c:crossAx val="170436320"/>
        <c:crosses val="autoZero"/>
        <c:crossBetween val="midCat"/>
      </c:valAx>
      <c:valAx>
        <c:axId val="170436320"/>
        <c:scaling>
          <c:orientation val="minMax"/>
          <c:max val="15"/>
          <c:min val="0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pH [-]</a:t>
                </a:r>
              </a:p>
            </c:rich>
          </c:tx>
          <c:overlay val="0"/>
        </c:title>
        <c:numFmt formatCode="#,##0.0" sourceLinked="0"/>
        <c:majorTickMark val="out"/>
        <c:minorTickMark val="none"/>
        <c:tickLblPos val="nextTo"/>
        <c:spPr>
          <a:ln w="19050">
            <a:solidFill>
              <a:schemeClr val="tx1"/>
            </a:solidFill>
            <a:tailEnd type="stealth"/>
          </a:ln>
        </c:spPr>
        <c:txPr>
          <a:bodyPr/>
          <a:lstStyle/>
          <a:p>
            <a:pPr>
              <a:defRPr b="1"/>
            </a:pPr>
            <a:endParaRPr lang="en-US"/>
          </a:p>
        </c:txPr>
        <c:crossAx val="170435760"/>
        <c:crosses val="autoZero"/>
        <c:crossBetween val="midCat"/>
        <c:minorUnit val="1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Tampon</c:v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('Monobase forte'!$B$3:$B$1002,'Monobase forte'!$H$10)</c:f>
              <c:numCache>
                <c:formatCode>0.00E+00</c:formatCode>
                <c:ptCount val="1001"/>
                <c:pt idx="0" formatCode="General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0.15000000000000002</c:v>
                </c:pt>
                <c:pt idx="4">
                  <c:v>0.2</c:v>
                </c:pt>
                <c:pt idx="5">
                  <c:v>0.25</c:v>
                </c:pt>
                <c:pt idx="6">
                  <c:v>0.30000000000000004</c:v>
                </c:pt>
                <c:pt idx="7">
                  <c:v>0.35000000000000003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0.60000000000000009</c:v>
                </c:pt>
                <c:pt idx="13">
                  <c:v>0.65</c:v>
                </c:pt>
                <c:pt idx="14">
                  <c:v>0.70000000000000007</c:v>
                </c:pt>
                <c:pt idx="15">
                  <c:v>0.75</c:v>
                </c:pt>
                <c:pt idx="16">
                  <c:v>0.8</c:v>
                </c:pt>
                <c:pt idx="17">
                  <c:v>0.85000000000000009</c:v>
                </c:pt>
                <c:pt idx="18">
                  <c:v>0.9</c:v>
                </c:pt>
                <c:pt idx="19">
                  <c:v>0.95000000000000007</c:v>
                </c:pt>
                <c:pt idx="20">
                  <c:v>1</c:v>
                </c:pt>
                <c:pt idx="21">
                  <c:v>1.05</c:v>
                </c:pt>
                <c:pt idx="22">
                  <c:v>1.1000000000000001</c:v>
                </c:pt>
                <c:pt idx="23">
                  <c:v>1.1500000000000001</c:v>
                </c:pt>
                <c:pt idx="24">
                  <c:v>1.2000000000000002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1.4000000000000001</c:v>
                </c:pt>
                <c:pt idx="29">
                  <c:v>1.4500000000000002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1.6500000000000001</c:v>
                </c:pt>
                <c:pt idx="34">
                  <c:v>1.7000000000000002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1.9000000000000001</c:v>
                </c:pt>
                <c:pt idx="39">
                  <c:v>1.9500000000000002</c:v>
                </c:pt>
                <c:pt idx="40">
                  <c:v>2</c:v>
                </c:pt>
                <c:pt idx="41">
                  <c:v>2.0500000000000003</c:v>
                </c:pt>
                <c:pt idx="42">
                  <c:v>2.1</c:v>
                </c:pt>
                <c:pt idx="43">
                  <c:v>2.15</c:v>
                </c:pt>
                <c:pt idx="44">
                  <c:v>2.2000000000000002</c:v>
                </c:pt>
                <c:pt idx="45">
                  <c:v>2.25</c:v>
                </c:pt>
                <c:pt idx="46">
                  <c:v>2.3000000000000003</c:v>
                </c:pt>
                <c:pt idx="47">
                  <c:v>2.35</c:v>
                </c:pt>
                <c:pt idx="48">
                  <c:v>2.4000000000000004</c:v>
                </c:pt>
                <c:pt idx="49">
                  <c:v>2.4500000000000002</c:v>
                </c:pt>
                <c:pt idx="50">
                  <c:v>2.5</c:v>
                </c:pt>
                <c:pt idx="51">
                  <c:v>2.5500000000000003</c:v>
                </c:pt>
                <c:pt idx="52">
                  <c:v>2.6</c:v>
                </c:pt>
                <c:pt idx="53">
                  <c:v>2.6500000000000004</c:v>
                </c:pt>
                <c:pt idx="54">
                  <c:v>2.7</c:v>
                </c:pt>
                <c:pt idx="55">
                  <c:v>2.75</c:v>
                </c:pt>
                <c:pt idx="56">
                  <c:v>2.8000000000000003</c:v>
                </c:pt>
                <c:pt idx="57">
                  <c:v>2.85</c:v>
                </c:pt>
                <c:pt idx="58">
                  <c:v>2.9000000000000004</c:v>
                </c:pt>
                <c:pt idx="59">
                  <c:v>2.95</c:v>
                </c:pt>
                <c:pt idx="60">
                  <c:v>3</c:v>
                </c:pt>
                <c:pt idx="61">
                  <c:v>3.0500000000000003</c:v>
                </c:pt>
                <c:pt idx="62">
                  <c:v>3.1</c:v>
                </c:pt>
                <c:pt idx="63">
                  <c:v>3.1500000000000004</c:v>
                </c:pt>
                <c:pt idx="64">
                  <c:v>3.2</c:v>
                </c:pt>
                <c:pt idx="65">
                  <c:v>3.25</c:v>
                </c:pt>
                <c:pt idx="66">
                  <c:v>3.3000000000000003</c:v>
                </c:pt>
                <c:pt idx="67">
                  <c:v>3.35</c:v>
                </c:pt>
                <c:pt idx="68">
                  <c:v>3.4000000000000004</c:v>
                </c:pt>
                <c:pt idx="69">
                  <c:v>3.45</c:v>
                </c:pt>
                <c:pt idx="70">
                  <c:v>3.5</c:v>
                </c:pt>
                <c:pt idx="71">
                  <c:v>3.5500000000000003</c:v>
                </c:pt>
                <c:pt idx="72">
                  <c:v>3.6</c:v>
                </c:pt>
                <c:pt idx="73">
                  <c:v>3.6500000000000004</c:v>
                </c:pt>
                <c:pt idx="74">
                  <c:v>3.7</c:v>
                </c:pt>
                <c:pt idx="75">
                  <c:v>3.75</c:v>
                </c:pt>
                <c:pt idx="76">
                  <c:v>3.8000000000000003</c:v>
                </c:pt>
                <c:pt idx="77">
                  <c:v>3.85</c:v>
                </c:pt>
                <c:pt idx="78">
                  <c:v>3.9000000000000004</c:v>
                </c:pt>
                <c:pt idx="79">
                  <c:v>3.95</c:v>
                </c:pt>
                <c:pt idx="80">
                  <c:v>4</c:v>
                </c:pt>
                <c:pt idx="81">
                  <c:v>4.05</c:v>
                </c:pt>
                <c:pt idx="82">
                  <c:v>4.1000000000000005</c:v>
                </c:pt>
                <c:pt idx="83">
                  <c:v>4.1500000000000004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4.3500000000000005</c:v>
                </c:pt>
                <c:pt idx="88">
                  <c:v>4.4000000000000004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4.6000000000000005</c:v>
                </c:pt>
                <c:pt idx="93">
                  <c:v>4.6500000000000004</c:v>
                </c:pt>
                <c:pt idx="94">
                  <c:v>4.7</c:v>
                </c:pt>
                <c:pt idx="95">
                  <c:v>4.75</c:v>
                </c:pt>
                <c:pt idx="96">
                  <c:v>4.8000000000000007</c:v>
                </c:pt>
                <c:pt idx="97">
                  <c:v>4.8500000000000005</c:v>
                </c:pt>
                <c:pt idx="98">
                  <c:v>4.9000000000000004</c:v>
                </c:pt>
                <c:pt idx="99">
                  <c:v>4.95</c:v>
                </c:pt>
                <c:pt idx="100">
                  <c:v>5</c:v>
                </c:pt>
                <c:pt idx="101">
                  <c:v>5.0500000000000007</c:v>
                </c:pt>
                <c:pt idx="102">
                  <c:v>5.1000000000000005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5.3000000000000007</c:v>
                </c:pt>
                <c:pt idx="107">
                  <c:v>5.3500000000000005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5.5500000000000007</c:v>
                </c:pt>
                <c:pt idx="112">
                  <c:v>5.6000000000000005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5.8000000000000007</c:v>
                </c:pt>
                <c:pt idx="117">
                  <c:v>5.8500000000000005</c:v>
                </c:pt>
                <c:pt idx="118">
                  <c:v>5.9</c:v>
                </c:pt>
                <c:pt idx="119">
                  <c:v>5.95</c:v>
                </c:pt>
                <c:pt idx="120">
                  <c:v>6</c:v>
                </c:pt>
                <c:pt idx="121">
                  <c:v>6.0500000000000007</c:v>
                </c:pt>
                <c:pt idx="122">
                  <c:v>6.1000000000000005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6.3000000000000007</c:v>
                </c:pt>
                <c:pt idx="127">
                  <c:v>6.3500000000000005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6.5500000000000007</c:v>
                </c:pt>
                <c:pt idx="132">
                  <c:v>6.6000000000000005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6.8000000000000007</c:v>
                </c:pt>
                <c:pt idx="137">
                  <c:v>6.8500000000000005</c:v>
                </c:pt>
                <c:pt idx="138">
                  <c:v>6.9</c:v>
                </c:pt>
                <c:pt idx="139">
                  <c:v>6.95</c:v>
                </c:pt>
                <c:pt idx="140">
                  <c:v>7</c:v>
                </c:pt>
                <c:pt idx="141">
                  <c:v>7.0500000000000007</c:v>
                </c:pt>
                <c:pt idx="142">
                  <c:v>7.1000000000000005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7.3000000000000007</c:v>
                </c:pt>
                <c:pt idx="147">
                  <c:v>7.3500000000000005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7.5500000000000007</c:v>
                </c:pt>
                <c:pt idx="152">
                  <c:v>7.6000000000000005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7.8000000000000007</c:v>
                </c:pt>
                <c:pt idx="157">
                  <c:v>7.8500000000000005</c:v>
                </c:pt>
                <c:pt idx="158">
                  <c:v>7.9</c:v>
                </c:pt>
                <c:pt idx="159">
                  <c:v>7.95</c:v>
                </c:pt>
                <c:pt idx="160">
                  <c:v>8</c:v>
                </c:pt>
                <c:pt idx="161">
                  <c:v>8.0500000000000007</c:v>
                </c:pt>
                <c:pt idx="162">
                  <c:v>8.1</c:v>
                </c:pt>
                <c:pt idx="163">
                  <c:v>8.15</c:v>
                </c:pt>
                <c:pt idx="164">
                  <c:v>8.2000000000000011</c:v>
                </c:pt>
                <c:pt idx="165">
                  <c:v>8.25</c:v>
                </c:pt>
                <c:pt idx="166">
                  <c:v>8.3000000000000007</c:v>
                </c:pt>
                <c:pt idx="167">
                  <c:v>8.35</c:v>
                </c:pt>
                <c:pt idx="168">
                  <c:v>8.4</c:v>
                </c:pt>
                <c:pt idx="169">
                  <c:v>8.4500000000000011</c:v>
                </c:pt>
                <c:pt idx="170">
                  <c:v>8.5</c:v>
                </c:pt>
                <c:pt idx="171">
                  <c:v>8.5500000000000007</c:v>
                </c:pt>
                <c:pt idx="172">
                  <c:v>8.6</c:v>
                </c:pt>
                <c:pt idx="173">
                  <c:v>8.65</c:v>
                </c:pt>
                <c:pt idx="174">
                  <c:v>8.7000000000000011</c:v>
                </c:pt>
                <c:pt idx="175">
                  <c:v>8.75</c:v>
                </c:pt>
                <c:pt idx="176">
                  <c:v>8.8000000000000007</c:v>
                </c:pt>
                <c:pt idx="177">
                  <c:v>8.85</c:v>
                </c:pt>
                <c:pt idx="178">
                  <c:v>8.9</c:v>
                </c:pt>
                <c:pt idx="179">
                  <c:v>8.9500000000000011</c:v>
                </c:pt>
                <c:pt idx="180">
                  <c:v>9</c:v>
                </c:pt>
                <c:pt idx="181">
                  <c:v>9.0500000000000007</c:v>
                </c:pt>
                <c:pt idx="182">
                  <c:v>9.1</c:v>
                </c:pt>
                <c:pt idx="183">
                  <c:v>9.15</c:v>
                </c:pt>
                <c:pt idx="184">
                  <c:v>9.2000000000000011</c:v>
                </c:pt>
                <c:pt idx="185">
                  <c:v>9.25</c:v>
                </c:pt>
                <c:pt idx="186">
                  <c:v>9.3000000000000007</c:v>
                </c:pt>
                <c:pt idx="187">
                  <c:v>9.35</c:v>
                </c:pt>
                <c:pt idx="188">
                  <c:v>9.4</c:v>
                </c:pt>
                <c:pt idx="189">
                  <c:v>9.4500000000000011</c:v>
                </c:pt>
                <c:pt idx="190">
                  <c:v>9.5</c:v>
                </c:pt>
                <c:pt idx="191">
                  <c:v>9.5500000000000007</c:v>
                </c:pt>
                <c:pt idx="192">
                  <c:v>9.6000000000000014</c:v>
                </c:pt>
                <c:pt idx="193">
                  <c:v>9.65</c:v>
                </c:pt>
                <c:pt idx="194">
                  <c:v>9.7000000000000011</c:v>
                </c:pt>
                <c:pt idx="195">
                  <c:v>9.75</c:v>
                </c:pt>
                <c:pt idx="196">
                  <c:v>9.8000000000000007</c:v>
                </c:pt>
                <c:pt idx="197">
                  <c:v>9.8500000000000014</c:v>
                </c:pt>
                <c:pt idx="198">
                  <c:v>9.9</c:v>
                </c:pt>
                <c:pt idx="199">
                  <c:v>9.9500000000000011</c:v>
                </c:pt>
                <c:pt idx="200">
                  <c:v>10</c:v>
                </c:pt>
                <c:pt idx="201">
                  <c:v>10.050000000000001</c:v>
                </c:pt>
                <c:pt idx="202">
                  <c:v>10.100000000000001</c:v>
                </c:pt>
                <c:pt idx="203">
                  <c:v>10.15</c:v>
                </c:pt>
                <c:pt idx="204">
                  <c:v>10.200000000000001</c:v>
                </c:pt>
                <c:pt idx="205">
                  <c:v>10.25</c:v>
                </c:pt>
                <c:pt idx="206">
                  <c:v>10.3</c:v>
                </c:pt>
                <c:pt idx="207">
                  <c:v>10.350000000000001</c:v>
                </c:pt>
                <c:pt idx="208">
                  <c:v>10.4</c:v>
                </c:pt>
                <c:pt idx="209">
                  <c:v>10.450000000000001</c:v>
                </c:pt>
                <c:pt idx="210">
                  <c:v>10.5</c:v>
                </c:pt>
                <c:pt idx="211">
                  <c:v>10.55</c:v>
                </c:pt>
                <c:pt idx="212">
                  <c:v>10.600000000000001</c:v>
                </c:pt>
                <c:pt idx="213">
                  <c:v>10.65</c:v>
                </c:pt>
                <c:pt idx="214">
                  <c:v>10.700000000000001</c:v>
                </c:pt>
                <c:pt idx="215">
                  <c:v>10.75</c:v>
                </c:pt>
                <c:pt idx="216">
                  <c:v>10.8</c:v>
                </c:pt>
                <c:pt idx="217">
                  <c:v>10.850000000000001</c:v>
                </c:pt>
                <c:pt idx="218">
                  <c:v>10.9</c:v>
                </c:pt>
                <c:pt idx="219">
                  <c:v>10.950000000000001</c:v>
                </c:pt>
                <c:pt idx="220">
                  <c:v>11</c:v>
                </c:pt>
                <c:pt idx="221">
                  <c:v>11.05</c:v>
                </c:pt>
                <c:pt idx="222">
                  <c:v>11.100000000000001</c:v>
                </c:pt>
                <c:pt idx="223">
                  <c:v>11.15</c:v>
                </c:pt>
                <c:pt idx="224">
                  <c:v>11.200000000000001</c:v>
                </c:pt>
                <c:pt idx="225">
                  <c:v>11.25</c:v>
                </c:pt>
                <c:pt idx="226">
                  <c:v>11.3</c:v>
                </c:pt>
                <c:pt idx="227">
                  <c:v>11.350000000000001</c:v>
                </c:pt>
                <c:pt idx="228">
                  <c:v>11.4</c:v>
                </c:pt>
                <c:pt idx="229">
                  <c:v>11.450000000000001</c:v>
                </c:pt>
                <c:pt idx="230">
                  <c:v>11.5</c:v>
                </c:pt>
                <c:pt idx="231">
                  <c:v>11.55</c:v>
                </c:pt>
                <c:pt idx="232">
                  <c:v>11.600000000000001</c:v>
                </c:pt>
                <c:pt idx="233">
                  <c:v>11.65</c:v>
                </c:pt>
                <c:pt idx="234">
                  <c:v>11.700000000000001</c:v>
                </c:pt>
                <c:pt idx="235">
                  <c:v>11.75</c:v>
                </c:pt>
                <c:pt idx="236">
                  <c:v>11.8</c:v>
                </c:pt>
                <c:pt idx="237">
                  <c:v>11.850000000000001</c:v>
                </c:pt>
                <c:pt idx="238">
                  <c:v>11.9</c:v>
                </c:pt>
                <c:pt idx="239">
                  <c:v>11.950000000000001</c:v>
                </c:pt>
                <c:pt idx="240">
                  <c:v>12</c:v>
                </c:pt>
                <c:pt idx="241">
                  <c:v>12.05</c:v>
                </c:pt>
                <c:pt idx="242">
                  <c:v>12.100000000000001</c:v>
                </c:pt>
                <c:pt idx="243">
                  <c:v>12.15</c:v>
                </c:pt>
                <c:pt idx="244">
                  <c:v>12.200000000000001</c:v>
                </c:pt>
                <c:pt idx="245">
                  <c:v>12.25</c:v>
                </c:pt>
                <c:pt idx="246">
                  <c:v>12.3</c:v>
                </c:pt>
                <c:pt idx="247">
                  <c:v>12.350000000000001</c:v>
                </c:pt>
                <c:pt idx="248">
                  <c:v>12.4</c:v>
                </c:pt>
                <c:pt idx="249">
                  <c:v>12.450000000000001</c:v>
                </c:pt>
                <c:pt idx="250">
                  <c:v>12.5</c:v>
                </c:pt>
                <c:pt idx="251">
                  <c:v>12.55</c:v>
                </c:pt>
                <c:pt idx="252">
                  <c:v>12.600000000000001</c:v>
                </c:pt>
                <c:pt idx="253">
                  <c:v>12.65</c:v>
                </c:pt>
                <c:pt idx="254">
                  <c:v>12.700000000000001</c:v>
                </c:pt>
                <c:pt idx="255">
                  <c:v>12.75</c:v>
                </c:pt>
                <c:pt idx="256">
                  <c:v>12.8</c:v>
                </c:pt>
                <c:pt idx="257">
                  <c:v>12.850000000000001</c:v>
                </c:pt>
                <c:pt idx="258">
                  <c:v>12.9</c:v>
                </c:pt>
                <c:pt idx="259">
                  <c:v>12.950000000000001</c:v>
                </c:pt>
                <c:pt idx="260">
                  <c:v>13</c:v>
                </c:pt>
                <c:pt idx="261">
                  <c:v>13.05</c:v>
                </c:pt>
                <c:pt idx="262">
                  <c:v>13.100000000000001</c:v>
                </c:pt>
                <c:pt idx="263">
                  <c:v>13.15</c:v>
                </c:pt>
                <c:pt idx="264">
                  <c:v>13.200000000000001</c:v>
                </c:pt>
                <c:pt idx="265">
                  <c:v>13.25</c:v>
                </c:pt>
                <c:pt idx="266">
                  <c:v>13.3</c:v>
                </c:pt>
                <c:pt idx="267">
                  <c:v>13.350000000000001</c:v>
                </c:pt>
                <c:pt idx="268">
                  <c:v>13.4</c:v>
                </c:pt>
                <c:pt idx="269">
                  <c:v>13.450000000000001</c:v>
                </c:pt>
                <c:pt idx="270">
                  <c:v>13.5</c:v>
                </c:pt>
                <c:pt idx="271">
                  <c:v>13.55</c:v>
                </c:pt>
                <c:pt idx="272">
                  <c:v>13.600000000000001</c:v>
                </c:pt>
                <c:pt idx="273">
                  <c:v>13.65</c:v>
                </c:pt>
                <c:pt idx="274">
                  <c:v>13.700000000000001</c:v>
                </c:pt>
                <c:pt idx="275">
                  <c:v>13.75</c:v>
                </c:pt>
                <c:pt idx="276">
                  <c:v>13.8</c:v>
                </c:pt>
                <c:pt idx="277">
                  <c:v>13.850000000000001</c:v>
                </c:pt>
                <c:pt idx="278">
                  <c:v>13.9</c:v>
                </c:pt>
                <c:pt idx="279">
                  <c:v>13.950000000000001</c:v>
                </c:pt>
                <c:pt idx="280">
                  <c:v>14</c:v>
                </c:pt>
                <c:pt idx="281">
                  <c:v>14.05</c:v>
                </c:pt>
                <c:pt idx="282">
                  <c:v>14.100000000000001</c:v>
                </c:pt>
                <c:pt idx="283">
                  <c:v>14.15</c:v>
                </c:pt>
                <c:pt idx="284">
                  <c:v>14.200000000000001</c:v>
                </c:pt>
                <c:pt idx="285">
                  <c:v>14.25</c:v>
                </c:pt>
                <c:pt idx="286">
                  <c:v>14.3</c:v>
                </c:pt>
                <c:pt idx="287">
                  <c:v>14.350000000000001</c:v>
                </c:pt>
                <c:pt idx="288">
                  <c:v>14.4</c:v>
                </c:pt>
                <c:pt idx="289">
                  <c:v>14.450000000000001</c:v>
                </c:pt>
                <c:pt idx="290">
                  <c:v>14.5</c:v>
                </c:pt>
                <c:pt idx="291">
                  <c:v>14.55</c:v>
                </c:pt>
                <c:pt idx="292">
                  <c:v>14.600000000000001</c:v>
                </c:pt>
                <c:pt idx="293">
                  <c:v>14.65</c:v>
                </c:pt>
                <c:pt idx="294">
                  <c:v>14.700000000000001</c:v>
                </c:pt>
                <c:pt idx="295">
                  <c:v>14.75</c:v>
                </c:pt>
                <c:pt idx="296">
                  <c:v>14.8</c:v>
                </c:pt>
                <c:pt idx="297">
                  <c:v>14.850000000000001</c:v>
                </c:pt>
                <c:pt idx="298">
                  <c:v>14.9</c:v>
                </c:pt>
                <c:pt idx="299">
                  <c:v>14.950000000000001</c:v>
                </c:pt>
                <c:pt idx="300">
                  <c:v>15</c:v>
                </c:pt>
                <c:pt idx="301">
                  <c:v>15.05</c:v>
                </c:pt>
                <c:pt idx="302">
                  <c:v>15.100000000000001</c:v>
                </c:pt>
                <c:pt idx="303">
                  <c:v>15.15</c:v>
                </c:pt>
                <c:pt idx="304">
                  <c:v>15.200000000000001</c:v>
                </c:pt>
                <c:pt idx="305">
                  <c:v>15.25</c:v>
                </c:pt>
                <c:pt idx="306">
                  <c:v>15.3</c:v>
                </c:pt>
                <c:pt idx="307">
                  <c:v>15.350000000000001</c:v>
                </c:pt>
                <c:pt idx="308">
                  <c:v>15.4</c:v>
                </c:pt>
                <c:pt idx="309">
                  <c:v>15.450000000000001</c:v>
                </c:pt>
                <c:pt idx="310">
                  <c:v>15.5</c:v>
                </c:pt>
                <c:pt idx="311">
                  <c:v>15.55</c:v>
                </c:pt>
                <c:pt idx="312">
                  <c:v>15.600000000000001</c:v>
                </c:pt>
                <c:pt idx="313">
                  <c:v>15.65</c:v>
                </c:pt>
                <c:pt idx="314">
                  <c:v>15.700000000000001</c:v>
                </c:pt>
                <c:pt idx="315">
                  <c:v>15.75</c:v>
                </c:pt>
                <c:pt idx="316">
                  <c:v>15.8</c:v>
                </c:pt>
                <c:pt idx="317">
                  <c:v>15.850000000000001</c:v>
                </c:pt>
                <c:pt idx="318">
                  <c:v>15.9</c:v>
                </c:pt>
                <c:pt idx="319">
                  <c:v>15.950000000000001</c:v>
                </c:pt>
                <c:pt idx="320">
                  <c:v>16</c:v>
                </c:pt>
                <c:pt idx="321">
                  <c:v>16.05</c:v>
                </c:pt>
                <c:pt idx="322">
                  <c:v>16.100000000000001</c:v>
                </c:pt>
                <c:pt idx="323">
                  <c:v>16.150000000000002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16.350000000000001</c:v>
                </c:pt>
                <c:pt idx="328">
                  <c:v>16.400000000000002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16.600000000000001</c:v>
                </c:pt>
                <c:pt idx="333">
                  <c:v>16.650000000000002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16.850000000000001</c:v>
                </c:pt>
                <c:pt idx="338">
                  <c:v>16.900000000000002</c:v>
                </c:pt>
                <c:pt idx="339">
                  <c:v>16.95</c:v>
                </c:pt>
                <c:pt idx="340">
                  <c:v>17</c:v>
                </c:pt>
                <c:pt idx="341">
                  <c:v>17.05</c:v>
                </c:pt>
                <c:pt idx="342">
                  <c:v>17.100000000000001</c:v>
                </c:pt>
                <c:pt idx="343">
                  <c:v>17.150000000000002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17.350000000000001</c:v>
                </c:pt>
                <c:pt idx="348">
                  <c:v>17.400000000000002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17.600000000000001</c:v>
                </c:pt>
                <c:pt idx="353">
                  <c:v>17.650000000000002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17.850000000000001</c:v>
                </c:pt>
                <c:pt idx="358">
                  <c:v>17.900000000000002</c:v>
                </c:pt>
                <c:pt idx="359">
                  <c:v>17.95</c:v>
                </c:pt>
                <c:pt idx="360">
                  <c:v>18</c:v>
                </c:pt>
                <c:pt idx="361">
                  <c:v>18.05</c:v>
                </c:pt>
                <c:pt idx="362">
                  <c:v>18.100000000000001</c:v>
                </c:pt>
                <c:pt idx="363">
                  <c:v>18.150000000000002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18.350000000000001</c:v>
                </c:pt>
                <c:pt idx="368">
                  <c:v>18.400000000000002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18.600000000000001</c:v>
                </c:pt>
                <c:pt idx="373">
                  <c:v>18.650000000000002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18.850000000000001</c:v>
                </c:pt>
                <c:pt idx="378">
                  <c:v>18.900000000000002</c:v>
                </c:pt>
                <c:pt idx="379">
                  <c:v>18.95</c:v>
                </c:pt>
                <c:pt idx="380">
                  <c:v>19</c:v>
                </c:pt>
                <c:pt idx="381">
                  <c:v>19.05</c:v>
                </c:pt>
                <c:pt idx="382">
                  <c:v>19.100000000000001</c:v>
                </c:pt>
                <c:pt idx="383">
                  <c:v>19.150000000000002</c:v>
                </c:pt>
                <c:pt idx="384">
                  <c:v>19.200000000000003</c:v>
                </c:pt>
                <c:pt idx="385">
                  <c:v>19.25</c:v>
                </c:pt>
                <c:pt idx="386">
                  <c:v>19.3</c:v>
                </c:pt>
                <c:pt idx="387">
                  <c:v>19.350000000000001</c:v>
                </c:pt>
                <c:pt idx="388">
                  <c:v>19.400000000000002</c:v>
                </c:pt>
                <c:pt idx="389">
                  <c:v>19.450000000000003</c:v>
                </c:pt>
                <c:pt idx="390">
                  <c:v>19.5</c:v>
                </c:pt>
                <c:pt idx="391">
                  <c:v>19.55</c:v>
                </c:pt>
                <c:pt idx="392">
                  <c:v>19.600000000000001</c:v>
                </c:pt>
                <c:pt idx="393">
                  <c:v>19.650000000000002</c:v>
                </c:pt>
                <c:pt idx="394">
                  <c:v>19.700000000000003</c:v>
                </c:pt>
                <c:pt idx="395">
                  <c:v>19.75</c:v>
                </c:pt>
                <c:pt idx="396">
                  <c:v>19.8</c:v>
                </c:pt>
                <c:pt idx="397">
                  <c:v>19.850000000000001</c:v>
                </c:pt>
                <c:pt idx="398">
                  <c:v>19.900000000000002</c:v>
                </c:pt>
                <c:pt idx="399">
                  <c:v>19.950000000000003</c:v>
                </c:pt>
                <c:pt idx="400">
                  <c:v>20</c:v>
                </c:pt>
                <c:pt idx="401">
                  <c:v>20.05</c:v>
                </c:pt>
                <c:pt idx="402">
                  <c:v>20.100000000000001</c:v>
                </c:pt>
                <c:pt idx="403">
                  <c:v>20.150000000000002</c:v>
                </c:pt>
                <c:pt idx="404">
                  <c:v>20.200000000000003</c:v>
                </c:pt>
                <c:pt idx="405">
                  <c:v>20.25</c:v>
                </c:pt>
                <c:pt idx="406">
                  <c:v>20.3</c:v>
                </c:pt>
                <c:pt idx="407">
                  <c:v>20.350000000000001</c:v>
                </c:pt>
                <c:pt idx="408">
                  <c:v>20.400000000000002</c:v>
                </c:pt>
                <c:pt idx="409">
                  <c:v>20.450000000000003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20.650000000000002</c:v>
                </c:pt>
                <c:pt idx="414">
                  <c:v>20.700000000000003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20.900000000000002</c:v>
                </c:pt>
                <c:pt idx="419">
                  <c:v>20.950000000000003</c:v>
                </c:pt>
                <c:pt idx="420">
                  <c:v>21</c:v>
                </c:pt>
                <c:pt idx="421">
                  <c:v>21.05</c:v>
                </c:pt>
                <c:pt idx="422">
                  <c:v>21.1</c:v>
                </c:pt>
                <c:pt idx="423">
                  <c:v>21.150000000000002</c:v>
                </c:pt>
                <c:pt idx="424">
                  <c:v>21.200000000000003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21.400000000000002</c:v>
                </c:pt>
                <c:pt idx="429">
                  <c:v>21.450000000000003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21.650000000000002</c:v>
                </c:pt>
                <c:pt idx="434">
                  <c:v>21.700000000000003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21.900000000000002</c:v>
                </c:pt>
                <c:pt idx="439">
                  <c:v>21.950000000000003</c:v>
                </c:pt>
                <c:pt idx="440">
                  <c:v>22</c:v>
                </c:pt>
                <c:pt idx="441">
                  <c:v>22.05</c:v>
                </c:pt>
                <c:pt idx="442">
                  <c:v>22.1</c:v>
                </c:pt>
                <c:pt idx="443">
                  <c:v>22.150000000000002</c:v>
                </c:pt>
                <c:pt idx="444">
                  <c:v>22.200000000000003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22.400000000000002</c:v>
                </c:pt>
                <c:pt idx="449">
                  <c:v>22.450000000000003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22.650000000000002</c:v>
                </c:pt>
                <c:pt idx="454">
                  <c:v>22.700000000000003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22.900000000000002</c:v>
                </c:pt>
                <c:pt idx="459">
                  <c:v>22.950000000000003</c:v>
                </c:pt>
                <c:pt idx="460">
                  <c:v>23</c:v>
                </c:pt>
                <c:pt idx="461">
                  <c:v>23.05</c:v>
                </c:pt>
                <c:pt idx="462">
                  <c:v>23.1</c:v>
                </c:pt>
                <c:pt idx="463">
                  <c:v>23.150000000000002</c:v>
                </c:pt>
                <c:pt idx="464">
                  <c:v>23.200000000000003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23.400000000000002</c:v>
                </c:pt>
                <c:pt idx="469">
                  <c:v>23.450000000000003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23.650000000000002</c:v>
                </c:pt>
                <c:pt idx="474">
                  <c:v>23.700000000000003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23.900000000000002</c:v>
                </c:pt>
                <c:pt idx="479">
                  <c:v>23.950000000000003</c:v>
                </c:pt>
                <c:pt idx="480">
                  <c:v>24</c:v>
                </c:pt>
                <c:pt idx="481">
                  <c:v>24.05</c:v>
                </c:pt>
                <c:pt idx="482">
                  <c:v>24.1</c:v>
                </c:pt>
                <c:pt idx="483">
                  <c:v>24.150000000000002</c:v>
                </c:pt>
                <c:pt idx="484">
                  <c:v>24.200000000000003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24.400000000000002</c:v>
                </c:pt>
                <c:pt idx="489">
                  <c:v>24.450000000000003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24.650000000000002</c:v>
                </c:pt>
                <c:pt idx="494">
                  <c:v>24.700000000000003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24.900000000000002</c:v>
                </c:pt>
                <c:pt idx="499">
                  <c:v>24.950000000000003</c:v>
                </c:pt>
                <c:pt idx="500">
                  <c:v>25</c:v>
                </c:pt>
                <c:pt idx="501">
                  <c:v>25.05</c:v>
                </c:pt>
                <c:pt idx="502">
                  <c:v>25.1</c:v>
                </c:pt>
                <c:pt idx="503">
                  <c:v>25.150000000000002</c:v>
                </c:pt>
                <c:pt idx="504">
                  <c:v>25.200000000000003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25.400000000000002</c:v>
                </c:pt>
                <c:pt idx="509">
                  <c:v>25.450000000000003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25.650000000000002</c:v>
                </c:pt>
                <c:pt idx="514">
                  <c:v>25.700000000000003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25.900000000000002</c:v>
                </c:pt>
                <c:pt idx="519">
                  <c:v>25.950000000000003</c:v>
                </c:pt>
                <c:pt idx="520">
                  <c:v>26</c:v>
                </c:pt>
                <c:pt idx="521">
                  <c:v>26.05</c:v>
                </c:pt>
                <c:pt idx="522">
                  <c:v>26.1</c:v>
                </c:pt>
                <c:pt idx="523">
                  <c:v>26.150000000000002</c:v>
                </c:pt>
                <c:pt idx="524">
                  <c:v>26.200000000000003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26.400000000000002</c:v>
                </c:pt>
                <c:pt idx="529">
                  <c:v>26.450000000000003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26.650000000000002</c:v>
                </c:pt>
                <c:pt idx="534">
                  <c:v>26.700000000000003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26.900000000000002</c:v>
                </c:pt>
                <c:pt idx="539">
                  <c:v>26.950000000000003</c:v>
                </c:pt>
                <c:pt idx="540">
                  <c:v>27</c:v>
                </c:pt>
                <c:pt idx="541">
                  <c:v>27.05</c:v>
                </c:pt>
                <c:pt idx="542">
                  <c:v>27.1</c:v>
                </c:pt>
                <c:pt idx="543">
                  <c:v>27.150000000000002</c:v>
                </c:pt>
                <c:pt idx="544">
                  <c:v>27.200000000000003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27.400000000000002</c:v>
                </c:pt>
                <c:pt idx="549">
                  <c:v>27.450000000000003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27.650000000000002</c:v>
                </c:pt>
                <c:pt idx="554">
                  <c:v>27.700000000000003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27.900000000000002</c:v>
                </c:pt>
                <c:pt idx="559">
                  <c:v>27.950000000000003</c:v>
                </c:pt>
                <c:pt idx="560">
                  <c:v>28</c:v>
                </c:pt>
                <c:pt idx="561">
                  <c:v>28.05</c:v>
                </c:pt>
                <c:pt idx="562">
                  <c:v>28.1</c:v>
                </c:pt>
                <c:pt idx="563">
                  <c:v>28.150000000000002</c:v>
                </c:pt>
                <c:pt idx="564">
                  <c:v>28.200000000000003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28.400000000000002</c:v>
                </c:pt>
                <c:pt idx="569">
                  <c:v>28.450000000000003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28.650000000000002</c:v>
                </c:pt>
                <c:pt idx="574">
                  <c:v>28.700000000000003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28.900000000000002</c:v>
                </c:pt>
                <c:pt idx="579">
                  <c:v>28.950000000000003</c:v>
                </c:pt>
                <c:pt idx="580">
                  <c:v>29</c:v>
                </c:pt>
                <c:pt idx="581">
                  <c:v>29.05</c:v>
                </c:pt>
                <c:pt idx="582">
                  <c:v>29.1</c:v>
                </c:pt>
                <c:pt idx="583">
                  <c:v>29.150000000000002</c:v>
                </c:pt>
                <c:pt idx="584">
                  <c:v>29.200000000000003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29.400000000000002</c:v>
                </c:pt>
                <c:pt idx="589">
                  <c:v>29.450000000000003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29.650000000000002</c:v>
                </c:pt>
                <c:pt idx="594">
                  <c:v>29.700000000000003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29.900000000000002</c:v>
                </c:pt>
                <c:pt idx="599">
                  <c:v>29.950000000000003</c:v>
                </c:pt>
                <c:pt idx="600">
                  <c:v>30</c:v>
                </c:pt>
                <c:pt idx="601">
                  <c:v>30.05</c:v>
                </c:pt>
                <c:pt idx="602">
                  <c:v>30.1</c:v>
                </c:pt>
                <c:pt idx="603">
                  <c:v>30.150000000000002</c:v>
                </c:pt>
                <c:pt idx="604">
                  <c:v>30.200000000000003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30.400000000000002</c:v>
                </c:pt>
                <c:pt idx="609">
                  <c:v>30.450000000000003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30.650000000000002</c:v>
                </c:pt>
                <c:pt idx="614">
                  <c:v>30.700000000000003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30.900000000000002</c:v>
                </c:pt>
                <c:pt idx="619">
                  <c:v>30.950000000000003</c:v>
                </c:pt>
                <c:pt idx="620">
                  <c:v>31</c:v>
                </c:pt>
                <c:pt idx="621">
                  <c:v>31.05</c:v>
                </c:pt>
                <c:pt idx="622">
                  <c:v>31.1</c:v>
                </c:pt>
                <c:pt idx="623">
                  <c:v>31.150000000000002</c:v>
                </c:pt>
                <c:pt idx="624">
                  <c:v>31.200000000000003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31.400000000000002</c:v>
                </c:pt>
                <c:pt idx="629">
                  <c:v>31.450000000000003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31.650000000000002</c:v>
                </c:pt>
                <c:pt idx="634">
                  <c:v>31.700000000000003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31.900000000000002</c:v>
                </c:pt>
                <c:pt idx="639">
                  <c:v>31.950000000000003</c:v>
                </c:pt>
                <c:pt idx="640">
                  <c:v>32</c:v>
                </c:pt>
                <c:pt idx="641">
                  <c:v>32.050000000000004</c:v>
                </c:pt>
                <c:pt idx="642">
                  <c:v>32.1</c:v>
                </c:pt>
                <c:pt idx="643">
                  <c:v>32.15</c:v>
                </c:pt>
                <c:pt idx="644">
                  <c:v>32.200000000000003</c:v>
                </c:pt>
                <c:pt idx="645">
                  <c:v>32.25</c:v>
                </c:pt>
                <c:pt idx="646">
                  <c:v>32.300000000000004</c:v>
                </c:pt>
                <c:pt idx="647">
                  <c:v>32.35</c:v>
                </c:pt>
                <c:pt idx="648">
                  <c:v>32.4</c:v>
                </c:pt>
                <c:pt idx="649">
                  <c:v>32.450000000000003</c:v>
                </c:pt>
                <c:pt idx="650">
                  <c:v>32.5</c:v>
                </c:pt>
                <c:pt idx="651">
                  <c:v>32.550000000000004</c:v>
                </c:pt>
                <c:pt idx="652">
                  <c:v>32.6</c:v>
                </c:pt>
                <c:pt idx="653">
                  <c:v>32.65</c:v>
                </c:pt>
                <c:pt idx="654">
                  <c:v>32.700000000000003</c:v>
                </c:pt>
                <c:pt idx="655">
                  <c:v>32.75</c:v>
                </c:pt>
                <c:pt idx="656">
                  <c:v>32.800000000000004</c:v>
                </c:pt>
                <c:pt idx="657">
                  <c:v>32.85</c:v>
                </c:pt>
                <c:pt idx="658">
                  <c:v>32.9</c:v>
                </c:pt>
                <c:pt idx="659">
                  <c:v>32.950000000000003</c:v>
                </c:pt>
                <c:pt idx="660">
                  <c:v>33</c:v>
                </c:pt>
                <c:pt idx="661">
                  <c:v>33.050000000000004</c:v>
                </c:pt>
                <c:pt idx="662">
                  <c:v>33.1</c:v>
                </c:pt>
                <c:pt idx="663">
                  <c:v>33.15</c:v>
                </c:pt>
                <c:pt idx="664">
                  <c:v>33.200000000000003</c:v>
                </c:pt>
                <c:pt idx="665">
                  <c:v>33.25</c:v>
                </c:pt>
                <c:pt idx="666">
                  <c:v>33.300000000000004</c:v>
                </c:pt>
                <c:pt idx="667">
                  <c:v>33.35</c:v>
                </c:pt>
                <c:pt idx="668">
                  <c:v>33.4</c:v>
                </c:pt>
                <c:pt idx="669">
                  <c:v>33.450000000000003</c:v>
                </c:pt>
                <c:pt idx="670">
                  <c:v>33.5</c:v>
                </c:pt>
                <c:pt idx="671">
                  <c:v>33.550000000000004</c:v>
                </c:pt>
                <c:pt idx="672">
                  <c:v>33.6</c:v>
                </c:pt>
                <c:pt idx="673">
                  <c:v>33.65</c:v>
                </c:pt>
                <c:pt idx="674">
                  <c:v>33.700000000000003</c:v>
                </c:pt>
                <c:pt idx="675">
                  <c:v>33.75</c:v>
                </c:pt>
                <c:pt idx="676">
                  <c:v>33.800000000000004</c:v>
                </c:pt>
                <c:pt idx="677">
                  <c:v>33.85</c:v>
                </c:pt>
                <c:pt idx="678">
                  <c:v>33.9</c:v>
                </c:pt>
                <c:pt idx="679">
                  <c:v>33.950000000000003</c:v>
                </c:pt>
                <c:pt idx="680">
                  <c:v>34</c:v>
                </c:pt>
                <c:pt idx="681">
                  <c:v>34.050000000000004</c:v>
                </c:pt>
                <c:pt idx="682">
                  <c:v>34.1</c:v>
                </c:pt>
                <c:pt idx="683">
                  <c:v>34.15</c:v>
                </c:pt>
                <c:pt idx="684">
                  <c:v>34.200000000000003</c:v>
                </c:pt>
                <c:pt idx="685">
                  <c:v>34.25</c:v>
                </c:pt>
                <c:pt idx="686">
                  <c:v>34.300000000000004</c:v>
                </c:pt>
                <c:pt idx="687">
                  <c:v>34.35</c:v>
                </c:pt>
                <c:pt idx="688">
                  <c:v>34.4</c:v>
                </c:pt>
                <c:pt idx="689">
                  <c:v>34.450000000000003</c:v>
                </c:pt>
                <c:pt idx="690">
                  <c:v>34.5</c:v>
                </c:pt>
                <c:pt idx="691">
                  <c:v>34.550000000000004</c:v>
                </c:pt>
                <c:pt idx="692">
                  <c:v>34.6</c:v>
                </c:pt>
                <c:pt idx="693">
                  <c:v>34.65</c:v>
                </c:pt>
                <c:pt idx="694">
                  <c:v>34.700000000000003</c:v>
                </c:pt>
                <c:pt idx="695">
                  <c:v>34.75</c:v>
                </c:pt>
                <c:pt idx="696">
                  <c:v>34.800000000000004</c:v>
                </c:pt>
                <c:pt idx="697">
                  <c:v>34.85</c:v>
                </c:pt>
                <c:pt idx="698">
                  <c:v>34.9</c:v>
                </c:pt>
                <c:pt idx="699">
                  <c:v>34.950000000000003</c:v>
                </c:pt>
                <c:pt idx="700">
                  <c:v>35</c:v>
                </c:pt>
                <c:pt idx="701">
                  <c:v>35.050000000000004</c:v>
                </c:pt>
                <c:pt idx="702">
                  <c:v>35.1</c:v>
                </c:pt>
                <c:pt idx="703">
                  <c:v>35.15</c:v>
                </c:pt>
                <c:pt idx="704">
                  <c:v>35.200000000000003</c:v>
                </c:pt>
                <c:pt idx="705">
                  <c:v>35.25</c:v>
                </c:pt>
                <c:pt idx="706">
                  <c:v>35.300000000000004</c:v>
                </c:pt>
                <c:pt idx="707">
                  <c:v>35.35</c:v>
                </c:pt>
                <c:pt idx="708">
                  <c:v>35.4</c:v>
                </c:pt>
                <c:pt idx="709">
                  <c:v>35.450000000000003</c:v>
                </c:pt>
                <c:pt idx="710">
                  <c:v>35.5</c:v>
                </c:pt>
                <c:pt idx="711">
                  <c:v>35.550000000000004</c:v>
                </c:pt>
                <c:pt idx="712">
                  <c:v>35.6</c:v>
                </c:pt>
                <c:pt idx="713">
                  <c:v>35.65</c:v>
                </c:pt>
                <c:pt idx="714">
                  <c:v>35.700000000000003</c:v>
                </c:pt>
                <c:pt idx="715">
                  <c:v>35.75</c:v>
                </c:pt>
                <c:pt idx="716">
                  <c:v>35.800000000000004</c:v>
                </c:pt>
                <c:pt idx="717">
                  <c:v>35.85</c:v>
                </c:pt>
                <c:pt idx="718">
                  <c:v>35.9</c:v>
                </c:pt>
                <c:pt idx="719">
                  <c:v>35.950000000000003</c:v>
                </c:pt>
                <c:pt idx="720">
                  <c:v>36</c:v>
                </c:pt>
                <c:pt idx="721">
                  <c:v>36.050000000000004</c:v>
                </c:pt>
                <c:pt idx="722">
                  <c:v>36.1</c:v>
                </c:pt>
                <c:pt idx="723">
                  <c:v>36.15</c:v>
                </c:pt>
                <c:pt idx="724">
                  <c:v>36.200000000000003</c:v>
                </c:pt>
                <c:pt idx="725">
                  <c:v>36.25</c:v>
                </c:pt>
                <c:pt idx="726">
                  <c:v>36.300000000000004</c:v>
                </c:pt>
                <c:pt idx="727">
                  <c:v>36.35</c:v>
                </c:pt>
                <c:pt idx="728">
                  <c:v>36.4</c:v>
                </c:pt>
                <c:pt idx="729">
                  <c:v>36.450000000000003</c:v>
                </c:pt>
                <c:pt idx="730">
                  <c:v>36.5</c:v>
                </c:pt>
                <c:pt idx="731">
                  <c:v>36.550000000000004</c:v>
                </c:pt>
                <c:pt idx="732">
                  <c:v>36.6</c:v>
                </c:pt>
                <c:pt idx="733">
                  <c:v>36.65</c:v>
                </c:pt>
                <c:pt idx="734">
                  <c:v>36.700000000000003</c:v>
                </c:pt>
                <c:pt idx="735">
                  <c:v>36.75</c:v>
                </c:pt>
                <c:pt idx="736">
                  <c:v>36.800000000000004</c:v>
                </c:pt>
                <c:pt idx="737">
                  <c:v>36.85</c:v>
                </c:pt>
                <c:pt idx="738">
                  <c:v>36.9</c:v>
                </c:pt>
                <c:pt idx="739">
                  <c:v>36.950000000000003</c:v>
                </c:pt>
                <c:pt idx="740">
                  <c:v>37</c:v>
                </c:pt>
                <c:pt idx="741">
                  <c:v>37.050000000000004</c:v>
                </c:pt>
                <c:pt idx="742">
                  <c:v>37.1</c:v>
                </c:pt>
                <c:pt idx="743">
                  <c:v>37.15</c:v>
                </c:pt>
                <c:pt idx="744">
                  <c:v>37.200000000000003</c:v>
                </c:pt>
                <c:pt idx="745">
                  <c:v>37.25</c:v>
                </c:pt>
                <c:pt idx="746">
                  <c:v>37.300000000000004</c:v>
                </c:pt>
                <c:pt idx="747">
                  <c:v>37.35</c:v>
                </c:pt>
                <c:pt idx="748">
                  <c:v>37.4</c:v>
                </c:pt>
                <c:pt idx="749">
                  <c:v>37.450000000000003</c:v>
                </c:pt>
                <c:pt idx="750">
                  <c:v>37.5</c:v>
                </c:pt>
                <c:pt idx="751">
                  <c:v>37.550000000000004</c:v>
                </c:pt>
                <c:pt idx="752">
                  <c:v>37.6</c:v>
                </c:pt>
                <c:pt idx="753">
                  <c:v>37.65</c:v>
                </c:pt>
                <c:pt idx="754">
                  <c:v>37.700000000000003</c:v>
                </c:pt>
                <c:pt idx="755">
                  <c:v>37.75</c:v>
                </c:pt>
                <c:pt idx="756">
                  <c:v>37.800000000000004</c:v>
                </c:pt>
                <c:pt idx="757">
                  <c:v>37.85</c:v>
                </c:pt>
                <c:pt idx="758">
                  <c:v>37.9</c:v>
                </c:pt>
                <c:pt idx="759">
                  <c:v>37.950000000000003</c:v>
                </c:pt>
                <c:pt idx="760">
                  <c:v>38</c:v>
                </c:pt>
                <c:pt idx="761">
                  <c:v>38.050000000000004</c:v>
                </c:pt>
                <c:pt idx="762">
                  <c:v>38.1</c:v>
                </c:pt>
                <c:pt idx="763">
                  <c:v>38.15</c:v>
                </c:pt>
                <c:pt idx="764">
                  <c:v>38.200000000000003</c:v>
                </c:pt>
                <c:pt idx="765">
                  <c:v>38.25</c:v>
                </c:pt>
                <c:pt idx="766">
                  <c:v>38.300000000000004</c:v>
                </c:pt>
                <c:pt idx="767">
                  <c:v>38.35</c:v>
                </c:pt>
                <c:pt idx="768">
                  <c:v>38.400000000000006</c:v>
                </c:pt>
                <c:pt idx="769">
                  <c:v>38.450000000000003</c:v>
                </c:pt>
                <c:pt idx="770">
                  <c:v>38.5</c:v>
                </c:pt>
                <c:pt idx="771">
                  <c:v>38.550000000000004</c:v>
                </c:pt>
                <c:pt idx="772">
                  <c:v>38.6</c:v>
                </c:pt>
                <c:pt idx="773">
                  <c:v>38.650000000000006</c:v>
                </c:pt>
                <c:pt idx="774">
                  <c:v>38.700000000000003</c:v>
                </c:pt>
                <c:pt idx="775">
                  <c:v>38.75</c:v>
                </c:pt>
                <c:pt idx="776">
                  <c:v>38.800000000000004</c:v>
                </c:pt>
                <c:pt idx="777">
                  <c:v>38.85</c:v>
                </c:pt>
                <c:pt idx="778">
                  <c:v>38.900000000000006</c:v>
                </c:pt>
                <c:pt idx="779">
                  <c:v>38.950000000000003</c:v>
                </c:pt>
                <c:pt idx="780">
                  <c:v>39</c:v>
                </c:pt>
                <c:pt idx="781">
                  <c:v>39.050000000000004</c:v>
                </c:pt>
                <c:pt idx="782">
                  <c:v>39.1</c:v>
                </c:pt>
                <c:pt idx="783">
                  <c:v>39.150000000000006</c:v>
                </c:pt>
                <c:pt idx="784">
                  <c:v>39.200000000000003</c:v>
                </c:pt>
                <c:pt idx="785">
                  <c:v>39.25</c:v>
                </c:pt>
                <c:pt idx="786">
                  <c:v>39.300000000000004</c:v>
                </c:pt>
                <c:pt idx="787">
                  <c:v>39.35</c:v>
                </c:pt>
                <c:pt idx="788">
                  <c:v>39.400000000000006</c:v>
                </c:pt>
                <c:pt idx="789">
                  <c:v>39.450000000000003</c:v>
                </c:pt>
                <c:pt idx="790">
                  <c:v>39.5</c:v>
                </c:pt>
                <c:pt idx="791">
                  <c:v>39.550000000000004</c:v>
                </c:pt>
                <c:pt idx="792">
                  <c:v>39.6</c:v>
                </c:pt>
                <c:pt idx="793">
                  <c:v>39.650000000000006</c:v>
                </c:pt>
                <c:pt idx="794">
                  <c:v>39.700000000000003</c:v>
                </c:pt>
                <c:pt idx="795">
                  <c:v>39.75</c:v>
                </c:pt>
                <c:pt idx="796">
                  <c:v>39.800000000000004</c:v>
                </c:pt>
                <c:pt idx="797">
                  <c:v>39.85</c:v>
                </c:pt>
                <c:pt idx="798">
                  <c:v>39.900000000000006</c:v>
                </c:pt>
                <c:pt idx="799">
                  <c:v>39.950000000000003</c:v>
                </c:pt>
                <c:pt idx="800">
                  <c:v>40</c:v>
                </c:pt>
                <c:pt idx="801">
                  <c:v>40.050000000000004</c:v>
                </c:pt>
                <c:pt idx="802">
                  <c:v>40.1</c:v>
                </c:pt>
                <c:pt idx="803">
                  <c:v>40.150000000000006</c:v>
                </c:pt>
                <c:pt idx="804">
                  <c:v>40.200000000000003</c:v>
                </c:pt>
                <c:pt idx="805">
                  <c:v>40.25</c:v>
                </c:pt>
                <c:pt idx="806">
                  <c:v>40.300000000000004</c:v>
                </c:pt>
                <c:pt idx="807">
                  <c:v>40.35</c:v>
                </c:pt>
                <c:pt idx="808">
                  <c:v>40.400000000000006</c:v>
                </c:pt>
                <c:pt idx="809">
                  <c:v>40.450000000000003</c:v>
                </c:pt>
                <c:pt idx="810">
                  <c:v>40.5</c:v>
                </c:pt>
                <c:pt idx="811">
                  <c:v>40.550000000000004</c:v>
                </c:pt>
                <c:pt idx="812">
                  <c:v>40.6</c:v>
                </c:pt>
                <c:pt idx="813">
                  <c:v>40.650000000000006</c:v>
                </c:pt>
                <c:pt idx="814">
                  <c:v>40.700000000000003</c:v>
                </c:pt>
                <c:pt idx="815">
                  <c:v>40.75</c:v>
                </c:pt>
                <c:pt idx="816">
                  <c:v>40.800000000000004</c:v>
                </c:pt>
                <c:pt idx="817">
                  <c:v>40.85</c:v>
                </c:pt>
                <c:pt idx="818">
                  <c:v>40.900000000000006</c:v>
                </c:pt>
                <c:pt idx="819">
                  <c:v>40.950000000000003</c:v>
                </c:pt>
                <c:pt idx="820">
                  <c:v>41</c:v>
                </c:pt>
                <c:pt idx="821">
                  <c:v>41.050000000000004</c:v>
                </c:pt>
                <c:pt idx="822">
                  <c:v>41.1</c:v>
                </c:pt>
                <c:pt idx="823">
                  <c:v>41.150000000000006</c:v>
                </c:pt>
                <c:pt idx="824">
                  <c:v>41.2</c:v>
                </c:pt>
                <c:pt idx="825">
                  <c:v>41.25</c:v>
                </c:pt>
                <c:pt idx="826">
                  <c:v>41.300000000000004</c:v>
                </c:pt>
                <c:pt idx="827">
                  <c:v>41.35</c:v>
                </c:pt>
                <c:pt idx="828">
                  <c:v>41.400000000000006</c:v>
                </c:pt>
                <c:pt idx="829">
                  <c:v>41.45</c:v>
                </c:pt>
                <c:pt idx="830">
                  <c:v>41.5</c:v>
                </c:pt>
                <c:pt idx="831">
                  <c:v>41.550000000000004</c:v>
                </c:pt>
                <c:pt idx="832">
                  <c:v>41.6</c:v>
                </c:pt>
                <c:pt idx="833">
                  <c:v>41.650000000000006</c:v>
                </c:pt>
                <c:pt idx="834">
                  <c:v>41.7</c:v>
                </c:pt>
                <c:pt idx="835">
                  <c:v>41.75</c:v>
                </c:pt>
                <c:pt idx="836">
                  <c:v>41.800000000000004</c:v>
                </c:pt>
                <c:pt idx="837">
                  <c:v>41.85</c:v>
                </c:pt>
                <c:pt idx="838">
                  <c:v>41.900000000000006</c:v>
                </c:pt>
                <c:pt idx="839">
                  <c:v>41.95</c:v>
                </c:pt>
                <c:pt idx="840">
                  <c:v>42</c:v>
                </c:pt>
                <c:pt idx="841">
                  <c:v>42.050000000000004</c:v>
                </c:pt>
                <c:pt idx="842">
                  <c:v>42.1</c:v>
                </c:pt>
                <c:pt idx="843">
                  <c:v>42.150000000000006</c:v>
                </c:pt>
                <c:pt idx="844">
                  <c:v>42.2</c:v>
                </c:pt>
                <c:pt idx="845">
                  <c:v>42.25</c:v>
                </c:pt>
                <c:pt idx="846">
                  <c:v>42.300000000000004</c:v>
                </c:pt>
                <c:pt idx="847">
                  <c:v>42.35</c:v>
                </c:pt>
                <c:pt idx="848">
                  <c:v>42.400000000000006</c:v>
                </c:pt>
                <c:pt idx="849">
                  <c:v>42.45</c:v>
                </c:pt>
                <c:pt idx="850">
                  <c:v>42.5</c:v>
                </c:pt>
                <c:pt idx="851">
                  <c:v>42.550000000000004</c:v>
                </c:pt>
                <c:pt idx="852">
                  <c:v>42.6</c:v>
                </c:pt>
                <c:pt idx="853">
                  <c:v>42.650000000000006</c:v>
                </c:pt>
                <c:pt idx="854">
                  <c:v>42.7</c:v>
                </c:pt>
                <c:pt idx="855">
                  <c:v>42.75</c:v>
                </c:pt>
                <c:pt idx="856">
                  <c:v>42.800000000000004</c:v>
                </c:pt>
                <c:pt idx="857">
                  <c:v>42.85</c:v>
                </c:pt>
                <c:pt idx="858">
                  <c:v>42.900000000000006</c:v>
                </c:pt>
                <c:pt idx="859">
                  <c:v>42.95</c:v>
                </c:pt>
                <c:pt idx="860">
                  <c:v>43</c:v>
                </c:pt>
                <c:pt idx="861">
                  <c:v>43.050000000000004</c:v>
                </c:pt>
                <c:pt idx="862">
                  <c:v>43.1</c:v>
                </c:pt>
                <c:pt idx="863">
                  <c:v>43.150000000000006</c:v>
                </c:pt>
                <c:pt idx="864">
                  <c:v>43.2</c:v>
                </c:pt>
                <c:pt idx="865">
                  <c:v>43.25</c:v>
                </c:pt>
                <c:pt idx="866">
                  <c:v>43.300000000000004</c:v>
                </c:pt>
                <c:pt idx="867">
                  <c:v>43.35</c:v>
                </c:pt>
                <c:pt idx="868">
                  <c:v>43.400000000000006</c:v>
                </c:pt>
                <c:pt idx="869">
                  <c:v>43.45</c:v>
                </c:pt>
                <c:pt idx="870">
                  <c:v>43.5</c:v>
                </c:pt>
                <c:pt idx="871">
                  <c:v>43.550000000000004</c:v>
                </c:pt>
                <c:pt idx="872">
                  <c:v>43.6</c:v>
                </c:pt>
                <c:pt idx="873">
                  <c:v>43.650000000000006</c:v>
                </c:pt>
                <c:pt idx="874">
                  <c:v>43.7</c:v>
                </c:pt>
                <c:pt idx="875">
                  <c:v>43.75</c:v>
                </c:pt>
                <c:pt idx="876">
                  <c:v>43.800000000000004</c:v>
                </c:pt>
                <c:pt idx="877">
                  <c:v>43.85</c:v>
                </c:pt>
                <c:pt idx="878">
                  <c:v>43.900000000000006</c:v>
                </c:pt>
                <c:pt idx="879">
                  <c:v>43.95</c:v>
                </c:pt>
                <c:pt idx="880">
                  <c:v>44</c:v>
                </c:pt>
                <c:pt idx="881">
                  <c:v>44.050000000000004</c:v>
                </c:pt>
                <c:pt idx="882">
                  <c:v>44.1</c:v>
                </c:pt>
                <c:pt idx="883">
                  <c:v>44.150000000000006</c:v>
                </c:pt>
                <c:pt idx="884">
                  <c:v>44.2</c:v>
                </c:pt>
                <c:pt idx="885">
                  <c:v>44.25</c:v>
                </c:pt>
                <c:pt idx="886">
                  <c:v>44.300000000000004</c:v>
                </c:pt>
                <c:pt idx="887">
                  <c:v>44.35</c:v>
                </c:pt>
                <c:pt idx="888">
                  <c:v>44.400000000000006</c:v>
                </c:pt>
                <c:pt idx="889">
                  <c:v>44.45</c:v>
                </c:pt>
                <c:pt idx="890">
                  <c:v>44.5</c:v>
                </c:pt>
                <c:pt idx="891">
                  <c:v>44.550000000000004</c:v>
                </c:pt>
                <c:pt idx="892">
                  <c:v>44.6</c:v>
                </c:pt>
                <c:pt idx="893">
                  <c:v>44.650000000000006</c:v>
                </c:pt>
                <c:pt idx="894">
                  <c:v>44.7</c:v>
                </c:pt>
                <c:pt idx="895">
                  <c:v>44.75</c:v>
                </c:pt>
                <c:pt idx="896">
                  <c:v>44.800000000000004</c:v>
                </c:pt>
                <c:pt idx="897">
                  <c:v>44.85</c:v>
                </c:pt>
                <c:pt idx="898">
                  <c:v>44.900000000000006</c:v>
                </c:pt>
                <c:pt idx="899">
                  <c:v>44.95</c:v>
                </c:pt>
                <c:pt idx="900">
                  <c:v>45</c:v>
                </c:pt>
                <c:pt idx="901">
                  <c:v>45.050000000000004</c:v>
                </c:pt>
                <c:pt idx="902">
                  <c:v>45.1</c:v>
                </c:pt>
                <c:pt idx="903">
                  <c:v>45.150000000000006</c:v>
                </c:pt>
                <c:pt idx="904">
                  <c:v>45.2</c:v>
                </c:pt>
                <c:pt idx="905">
                  <c:v>45.25</c:v>
                </c:pt>
                <c:pt idx="906">
                  <c:v>45.300000000000004</c:v>
                </c:pt>
                <c:pt idx="907">
                  <c:v>45.35</c:v>
                </c:pt>
                <c:pt idx="908">
                  <c:v>45.400000000000006</c:v>
                </c:pt>
                <c:pt idx="909">
                  <c:v>45.45</c:v>
                </c:pt>
                <c:pt idx="910">
                  <c:v>45.5</c:v>
                </c:pt>
                <c:pt idx="911">
                  <c:v>45.550000000000004</c:v>
                </c:pt>
                <c:pt idx="912">
                  <c:v>45.6</c:v>
                </c:pt>
                <c:pt idx="913">
                  <c:v>45.650000000000006</c:v>
                </c:pt>
                <c:pt idx="914">
                  <c:v>45.7</c:v>
                </c:pt>
                <c:pt idx="915">
                  <c:v>45.75</c:v>
                </c:pt>
                <c:pt idx="916">
                  <c:v>45.800000000000004</c:v>
                </c:pt>
                <c:pt idx="917">
                  <c:v>45.85</c:v>
                </c:pt>
                <c:pt idx="918">
                  <c:v>45.900000000000006</c:v>
                </c:pt>
                <c:pt idx="919">
                  <c:v>45.95</c:v>
                </c:pt>
                <c:pt idx="920">
                  <c:v>46</c:v>
                </c:pt>
                <c:pt idx="921">
                  <c:v>46.050000000000004</c:v>
                </c:pt>
                <c:pt idx="922">
                  <c:v>46.1</c:v>
                </c:pt>
                <c:pt idx="923">
                  <c:v>46.150000000000006</c:v>
                </c:pt>
                <c:pt idx="924">
                  <c:v>46.2</c:v>
                </c:pt>
                <c:pt idx="925">
                  <c:v>46.25</c:v>
                </c:pt>
                <c:pt idx="926">
                  <c:v>46.300000000000004</c:v>
                </c:pt>
                <c:pt idx="927">
                  <c:v>46.35</c:v>
                </c:pt>
                <c:pt idx="928">
                  <c:v>46.400000000000006</c:v>
                </c:pt>
                <c:pt idx="929">
                  <c:v>46.45</c:v>
                </c:pt>
                <c:pt idx="930">
                  <c:v>46.5</c:v>
                </c:pt>
                <c:pt idx="931">
                  <c:v>46.550000000000004</c:v>
                </c:pt>
                <c:pt idx="932">
                  <c:v>46.6</c:v>
                </c:pt>
                <c:pt idx="933">
                  <c:v>46.650000000000006</c:v>
                </c:pt>
                <c:pt idx="934">
                  <c:v>46.7</c:v>
                </c:pt>
                <c:pt idx="935">
                  <c:v>46.75</c:v>
                </c:pt>
                <c:pt idx="936">
                  <c:v>46.800000000000004</c:v>
                </c:pt>
                <c:pt idx="937">
                  <c:v>46.85</c:v>
                </c:pt>
                <c:pt idx="938">
                  <c:v>46.900000000000006</c:v>
                </c:pt>
                <c:pt idx="939">
                  <c:v>46.95</c:v>
                </c:pt>
                <c:pt idx="940">
                  <c:v>47</c:v>
                </c:pt>
                <c:pt idx="941">
                  <c:v>47.050000000000004</c:v>
                </c:pt>
                <c:pt idx="942">
                  <c:v>47.1</c:v>
                </c:pt>
                <c:pt idx="943">
                  <c:v>47.150000000000006</c:v>
                </c:pt>
                <c:pt idx="944">
                  <c:v>47.2</c:v>
                </c:pt>
                <c:pt idx="945">
                  <c:v>47.25</c:v>
                </c:pt>
                <c:pt idx="946">
                  <c:v>47.300000000000004</c:v>
                </c:pt>
                <c:pt idx="947">
                  <c:v>47.35</c:v>
                </c:pt>
                <c:pt idx="948">
                  <c:v>47.400000000000006</c:v>
                </c:pt>
                <c:pt idx="949">
                  <c:v>47.45</c:v>
                </c:pt>
                <c:pt idx="950">
                  <c:v>47.5</c:v>
                </c:pt>
                <c:pt idx="951">
                  <c:v>47.550000000000004</c:v>
                </c:pt>
                <c:pt idx="952">
                  <c:v>47.6</c:v>
                </c:pt>
                <c:pt idx="953">
                  <c:v>47.650000000000006</c:v>
                </c:pt>
                <c:pt idx="954">
                  <c:v>47.7</c:v>
                </c:pt>
                <c:pt idx="955">
                  <c:v>47.75</c:v>
                </c:pt>
                <c:pt idx="956">
                  <c:v>47.800000000000004</c:v>
                </c:pt>
                <c:pt idx="957">
                  <c:v>47.85</c:v>
                </c:pt>
                <c:pt idx="958">
                  <c:v>47.900000000000006</c:v>
                </c:pt>
                <c:pt idx="959">
                  <c:v>47.95</c:v>
                </c:pt>
                <c:pt idx="960">
                  <c:v>48</c:v>
                </c:pt>
                <c:pt idx="961">
                  <c:v>48.050000000000004</c:v>
                </c:pt>
                <c:pt idx="962">
                  <c:v>48.1</c:v>
                </c:pt>
                <c:pt idx="963">
                  <c:v>48.150000000000006</c:v>
                </c:pt>
                <c:pt idx="964">
                  <c:v>48.2</c:v>
                </c:pt>
                <c:pt idx="965">
                  <c:v>48.25</c:v>
                </c:pt>
                <c:pt idx="966">
                  <c:v>48.300000000000004</c:v>
                </c:pt>
                <c:pt idx="967">
                  <c:v>48.35</c:v>
                </c:pt>
                <c:pt idx="968">
                  <c:v>48.400000000000006</c:v>
                </c:pt>
                <c:pt idx="969">
                  <c:v>48.45</c:v>
                </c:pt>
                <c:pt idx="970">
                  <c:v>48.5</c:v>
                </c:pt>
                <c:pt idx="971">
                  <c:v>48.550000000000004</c:v>
                </c:pt>
                <c:pt idx="972">
                  <c:v>48.6</c:v>
                </c:pt>
                <c:pt idx="973">
                  <c:v>48.650000000000006</c:v>
                </c:pt>
                <c:pt idx="974">
                  <c:v>48.7</c:v>
                </c:pt>
                <c:pt idx="975">
                  <c:v>48.75</c:v>
                </c:pt>
                <c:pt idx="976">
                  <c:v>48.800000000000004</c:v>
                </c:pt>
                <c:pt idx="977">
                  <c:v>48.85</c:v>
                </c:pt>
                <c:pt idx="978">
                  <c:v>48.900000000000006</c:v>
                </c:pt>
                <c:pt idx="979">
                  <c:v>48.95</c:v>
                </c:pt>
                <c:pt idx="980">
                  <c:v>49</c:v>
                </c:pt>
                <c:pt idx="981">
                  <c:v>49.050000000000004</c:v>
                </c:pt>
                <c:pt idx="982">
                  <c:v>49.1</c:v>
                </c:pt>
                <c:pt idx="983">
                  <c:v>49.150000000000006</c:v>
                </c:pt>
                <c:pt idx="984">
                  <c:v>49.2</c:v>
                </c:pt>
                <c:pt idx="985">
                  <c:v>49.25</c:v>
                </c:pt>
                <c:pt idx="986">
                  <c:v>49.300000000000004</c:v>
                </c:pt>
                <c:pt idx="987">
                  <c:v>49.35</c:v>
                </c:pt>
                <c:pt idx="988">
                  <c:v>49.400000000000006</c:v>
                </c:pt>
                <c:pt idx="989">
                  <c:v>49.45</c:v>
                </c:pt>
                <c:pt idx="990">
                  <c:v>49.5</c:v>
                </c:pt>
                <c:pt idx="991">
                  <c:v>49.550000000000004</c:v>
                </c:pt>
                <c:pt idx="992">
                  <c:v>49.6</c:v>
                </c:pt>
                <c:pt idx="993">
                  <c:v>49.650000000000006</c:v>
                </c:pt>
                <c:pt idx="994">
                  <c:v>49.7</c:v>
                </c:pt>
                <c:pt idx="995">
                  <c:v>49.75</c:v>
                </c:pt>
                <c:pt idx="996">
                  <c:v>49.800000000000004</c:v>
                </c:pt>
                <c:pt idx="997">
                  <c:v>49.85</c:v>
                </c:pt>
                <c:pt idx="998">
                  <c:v>49.900000000000006</c:v>
                </c:pt>
                <c:pt idx="999">
                  <c:v>49.95</c:v>
                </c:pt>
                <c:pt idx="1000" formatCode="0.0">
                  <c:v>7.5</c:v>
                </c:pt>
              </c:numCache>
            </c:numRef>
          </c:xVal>
          <c:yVal>
            <c:numRef>
              <c:f>('Monobase forte'!$C$3:$C$1002,'Monobase forte'!$L$10)</c:f>
              <c:numCache>
                <c:formatCode>General</c:formatCode>
                <c:ptCount val="1001"/>
                <c:pt idx="0" formatCode="0.000">
                  <c:v>11.698970004336019</c:v>
                </c:pt>
                <c:pt idx="1">
                  <c:v>11.695341792073515</c:v>
                </c:pt>
                <c:pt idx="2">
                  <c:v>11.691695219801113</c:v>
                </c:pt>
                <c:pt idx="3">
                  <c:v>11.688030018272006</c:v>
                </c:pt>
                <c:pt idx="4">
                  <c:v>11.684345912827286</c:v>
                </c:pt>
                <c:pt idx="5">
                  <c:v>11.680642623246488</c:v>
                </c:pt>
                <c:pt idx="6">
                  <c:v>11.676919863592945</c:v>
                </c:pt>
                <c:pt idx="7">
                  <c:v>11.673177342053785</c:v>
                </c:pt>
                <c:pt idx="8">
                  <c:v>11.669414760774302</c:v>
                </c:pt>
                <c:pt idx="9">
                  <c:v>11.665631815686485</c:v>
                </c:pt>
                <c:pt idx="10">
                  <c:v>11.661828196331452</c:v>
                </c:pt>
                <c:pt idx="11">
                  <c:v>11.658003585675523</c:v>
                </c:pt>
                <c:pt idx="12">
                  <c:v>11.654157659919656</c:v>
                </c:pt>
                <c:pt idx="13">
                  <c:v>11.650290088301972</c:v>
                </c:pt>
                <c:pt idx="14">
                  <c:v>11.646400532893031</c:v>
                </c:pt>
                <c:pt idx="15">
                  <c:v>11.642488648383571</c:v>
                </c:pt>
                <c:pt idx="16">
                  <c:v>11.638554081864363</c:v>
                </c:pt>
                <c:pt idx="17">
                  <c:v>11.634596472597824</c:v>
                </c:pt>
                <c:pt idx="18">
                  <c:v>11.630615451781015</c:v>
                </c:pt>
                <c:pt idx="19">
                  <c:v>11.626610642299628</c:v>
                </c:pt>
                <c:pt idx="20">
                  <c:v>11.622581658472564</c:v>
                </c:pt>
                <c:pt idx="21">
                  <c:v>11.61852810578665</c:v>
                </c:pt>
                <c:pt idx="22">
                  <c:v>11.614449580621031</c:v>
                </c:pt>
                <c:pt idx="23">
                  <c:v>11.610345669960768</c:v>
                </c:pt>
                <c:pt idx="24">
                  <c:v>11.60621595109912</c:v>
                </c:pt>
                <c:pt idx="25">
                  <c:v>11.602059991327963</c:v>
                </c:pt>
                <c:pt idx="26">
                  <c:v>11.597877347615785</c:v>
                </c:pt>
                <c:pt idx="27">
                  <c:v>11.593667566272662</c:v>
                </c:pt>
                <c:pt idx="28">
                  <c:v>11.589430182601532</c:v>
                </c:pt>
                <c:pt idx="29">
                  <c:v>11.585164720535163</c:v>
                </c:pt>
                <c:pt idx="30">
                  <c:v>11.580870692258024</c:v>
                </c:pt>
                <c:pt idx="31">
                  <c:v>11.576547597812377</c:v>
                </c:pt>
                <c:pt idx="32">
                  <c:v>11.572194924687722</c:v>
                </c:pt>
                <c:pt idx="33">
                  <c:v>11.567812147392788</c:v>
                </c:pt>
                <c:pt idx="34">
                  <c:v>11.563398727009167</c:v>
                </c:pt>
                <c:pt idx="35">
                  <c:v>11.558954110725617</c:v>
                </c:pt>
                <c:pt idx="36">
                  <c:v>11.554477731352041</c:v>
                </c:pt>
                <c:pt idx="37">
                  <c:v>11.54996900681205</c:v>
                </c:pt>
                <c:pt idx="38">
                  <c:v>11.545427339613001</c:v>
                </c:pt>
                <c:pt idx="39">
                  <c:v>11.540852116292239</c:v>
                </c:pt>
                <c:pt idx="40">
                  <c:v>11.536242706838319</c:v>
                </c:pt>
                <c:pt idx="41">
                  <c:v>11.531598464085787</c:v>
                </c:pt>
                <c:pt idx="42">
                  <c:v>11.526918723082078</c:v>
                </c:pt>
                <c:pt idx="43">
                  <c:v>11.522202800424969</c:v>
                </c:pt>
                <c:pt idx="44">
                  <c:v>11.517449993568938</c:v>
                </c:pt>
                <c:pt idx="45">
                  <c:v>11.512659580098651</c:v>
                </c:pt>
                <c:pt idx="46">
                  <c:v>11.507830816967678</c:v>
                </c:pt>
                <c:pt idx="47">
                  <c:v>11.502962939700453</c:v>
                </c:pt>
                <c:pt idx="48">
                  <c:v>11.498055161555305</c:v>
                </c:pt>
                <c:pt idx="49">
                  <c:v>11.493106672646254</c:v>
                </c:pt>
                <c:pt idx="50">
                  <c:v>11.488116639021126</c:v>
                </c:pt>
                <c:pt idx="51">
                  <c:v>11.483084201693339</c:v>
                </c:pt>
                <c:pt idx="52">
                  <c:v>11.478008475624556</c:v>
                </c:pt>
                <c:pt idx="53">
                  <c:v>11.472888548655153</c:v>
                </c:pt>
                <c:pt idx="54">
                  <c:v>11.467723480379282</c:v>
                </c:pt>
                <c:pt idx="55">
                  <c:v>11.462512300961045</c:v>
                </c:pt>
                <c:pt idx="56">
                  <c:v>11.45725400988802</c:v>
                </c:pt>
                <c:pt idx="57">
                  <c:v>11.451947574658135</c:v>
                </c:pt>
                <c:pt idx="58">
                  <c:v>11.446591929395581</c:v>
                </c:pt>
                <c:pt idx="59">
                  <c:v>11.441185973391065</c:v>
                </c:pt>
                <c:pt idx="60">
                  <c:v>11.435728569561437</c:v>
                </c:pt>
                <c:pt idx="61">
                  <c:v>11.430218542823255</c:v>
                </c:pt>
                <c:pt idx="62">
                  <c:v>11.42465467837445</c:v>
                </c:pt>
                <c:pt idx="63">
                  <c:v>11.419035719877826</c:v>
                </c:pt>
                <c:pt idx="64">
                  <c:v>11.413360367539532</c:v>
                </c:pt>
                <c:pt idx="65">
                  <c:v>11.40762727607517</c:v>
                </c:pt>
                <c:pt idx="66">
                  <c:v>11.401835052555562</c:v>
                </c:pt>
                <c:pt idx="67">
                  <c:v>11.395982254123506</c:v>
                </c:pt>
                <c:pt idx="68">
                  <c:v>11.390067385572152</c:v>
                </c:pt>
                <c:pt idx="69">
                  <c:v>11.384088896774808</c:v>
                </c:pt>
                <c:pt idx="70">
                  <c:v>11.378045179955098</c:v>
                </c:pt>
                <c:pt idx="71">
                  <c:v>11.371934566785431</c:v>
                </c:pt>
                <c:pt idx="72">
                  <c:v>11.365755325300636</c:v>
                </c:pt>
                <c:pt idx="73">
                  <c:v>11.359505656612486</c:v>
                </c:pt>
                <c:pt idx="74">
                  <c:v>11.353183691409452</c:v>
                </c:pt>
                <c:pt idx="75">
                  <c:v>11.346787486224656</c:v>
                </c:pt>
                <c:pt idx="76">
                  <c:v>11.340315019453321</c:v>
                </c:pt>
                <c:pt idx="77">
                  <c:v>11.333764187099293</c:v>
                </c:pt>
                <c:pt idx="78">
                  <c:v>11.327132798228186</c:v>
                </c:pt>
                <c:pt idx="79">
                  <c:v>11.320418570102554</c:v>
                </c:pt>
                <c:pt idx="80">
                  <c:v>11.313619122972002</c:v>
                </c:pt>
                <c:pt idx="81">
                  <c:v>11.306731974488452</c:v>
                </c:pt>
                <c:pt idx="82">
                  <c:v>11.299754533713738</c:v>
                </c:pt>
                <c:pt idx="83">
                  <c:v>11.292684094683274</c:v>
                </c:pt>
                <c:pt idx="84">
                  <c:v>11.285517829485734</c:v>
                </c:pt>
                <c:pt idx="85">
                  <c:v>11.278252780814411</c:v>
                </c:pt>
                <c:pt idx="86">
                  <c:v>11.270885853941117</c:v>
                </c:pt>
                <c:pt idx="87">
                  <c:v>11.263413808058012</c:v>
                </c:pt>
                <c:pt idx="88">
                  <c:v>11.255833246926723</c:v>
                </c:pt>
                <c:pt idx="89">
                  <c:v>11.248140608767123</c:v>
                </c:pt>
                <c:pt idx="90">
                  <c:v>11.240332155310369</c:v>
                </c:pt>
                <c:pt idx="91">
                  <c:v>11.232403959931927</c:v>
                </c:pt>
                <c:pt idx="92">
                  <c:v>11.224351894770161</c:v>
                </c:pt>
                <c:pt idx="93">
                  <c:v>11.216171616724665</c:v>
                </c:pt>
                <c:pt idx="94">
                  <c:v>11.207858552215328</c:v>
                </c:pt>
                <c:pt idx="95">
                  <c:v>11.199407880568112</c:v>
                </c:pt>
                <c:pt idx="96">
                  <c:v>11.190814515876387</c:v>
                </c:pt>
                <c:pt idx="97">
                  <c:v>11.18207308716676</c:v>
                </c:pt>
                <c:pt idx="98">
                  <c:v>11.17317791667562</c:v>
                </c:pt>
                <c:pt idx="99">
                  <c:v>11.164122996016236</c:v>
                </c:pt>
                <c:pt idx="100">
                  <c:v>11.154901959985743</c:v>
                </c:pt>
                <c:pt idx="101">
                  <c:v>11.145508057725836</c:v>
                </c:pt>
                <c:pt idx="102">
                  <c:v>11.135934120909763</c:v>
                </c:pt>
                <c:pt idx="103">
                  <c:v>11.126172528579875</c:v>
                </c:pt>
                <c:pt idx="104">
                  <c:v>11.116215168203443</c:v>
                </c:pt>
                <c:pt idx="105">
                  <c:v>11.106053392447926</c:v>
                </c:pt>
                <c:pt idx="106">
                  <c:v>11.095677971098365</c:v>
                </c:pt>
                <c:pt idx="107">
                  <c:v>11.085079037446668</c:v>
                </c:pt>
                <c:pt idx="108">
                  <c:v>11.074246028372112</c:v>
                </c:pt>
                <c:pt idx="109">
                  <c:v>11.06316761720065</c:v>
                </c:pt>
                <c:pt idx="110">
                  <c:v>11.051831638272869</c:v>
                </c:pt>
                <c:pt idx="111">
                  <c:v>11.040225001960714</c:v>
                </c:pt>
                <c:pt idx="112">
                  <c:v>11.028333598643934</c:v>
                </c:pt>
                <c:pt idx="113">
                  <c:v>11.01614218987911</c:v>
                </c:pt>
                <c:pt idx="114">
                  <c:v>11.003634284655094</c:v>
                </c:pt>
                <c:pt idx="115">
                  <c:v>10.990791998213176</c:v>
                </c:pt>
                <c:pt idx="116">
                  <c:v>10.97759589039838</c:v>
                </c:pt>
                <c:pt idx="117">
                  <c:v>10.964024779874068</c:v>
                </c:pt>
                <c:pt idx="118">
                  <c:v>10.950055529741586</c:v>
                </c:pt>
                <c:pt idx="119">
                  <c:v>10.93566279911537</c:v>
                </c:pt>
                <c:pt idx="120">
                  <c:v>10.920818753952375</c:v>
                </c:pt>
                <c:pt idx="121">
                  <c:v>10.905492728843509</c:v>
                </c:pt>
                <c:pt idx="122">
                  <c:v>10.889650829436562</c:v>
                </c:pt>
                <c:pt idx="123">
                  <c:v>10.873255462528437</c:v>
                </c:pt>
                <c:pt idx="124">
                  <c:v>10.856264777437652</c:v>
                </c:pt>
                <c:pt idx="125">
                  <c:v>10.838631997765024</c:v>
                </c:pt>
                <c:pt idx="126">
                  <c:v>10.820304616675493</c:v>
                </c:pt>
                <c:pt idx="127">
                  <c:v>10.801223420822536</c:v>
                </c:pt>
                <c:pt idx="128">
                  <c:v>10.78132129717315</c:v>
                </c:pt>
                <c:pt idx="129">
                  <c:v>10.760521762079925</c:v>
                </c:pt>
                <c:pt idx="130">
                  <c:v>10.738737131207506</c:v>
                </c:pt>
                <c:pt idx="131">
                  <c:v>10.715866219658949</c:v>
                </c:pt>
                <c:pt idx="132">
                  <c:v>10.691791419708895</c:v>
                </c:pt>
                <c:pt idx="133">
                  <c:v>10.666374942401127</c:v>
                </c:pt>
                <c:pt idx="134">
                  <c:v>10.639453918403834</c:v>
                </c:pt>
                <c:pt idx="135">
                  <c:v>10.610833915635467</c:v>
                </c:pt>
                <c:pt idx="136">
                  <c:v>10.58028021700472</c:v>
                </c:pt>
                <c:pt idx="137">
                  <c:v>10.547505860111766</c:v>
                </c:pt>
                <c:pt idx="138">
                  <c:v>10.512154879888563</c:v>
                </c:pt>
                <c:pt idx="139">
                  <c:v>10.473778242427379</c:v>
                </c:pt>
                <c:pt idx="140">
                  <c:v>10.431798275933003</c:v>
                </c:pt>
                <c:pt idx="141">
                  <c:v>10.385454297123976</c:v>
                </c:pt>
                <c:pt idx="142">
                  <c:v>10.333716077376897</c:v>
                </c:pt>
                <c:pt idx="143">
                  <c:v>10.275139221917662</c:v>
                </c:pt>
                <c:pt idx="144">
                  <c:v>10.207608310501744</c:v>
                </c:pt>
                <c:pt idx="145">
                  <c:v>10.127843727251706</c:v>
                </c:pt>
                <c:pt idx="146">
                  <c:v>10.03035115951927</c:v>
                </c:pt>
                <c:pt idx="147">
                  <c:v>9.9048306485682396</c:v>
                </c:pt>
                <c:pt idx="148">
                  <c:v>9.7281583934634952</c:v>
                </c:pt>
                <c:pt idx="149">
                  <c:v>9.4265481779645128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 formatCode="0.00">
                  <c:v>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E2D-42F9-94DB-6AAD9822CCD1}"/>
            </c:ext>
          </c:extLst>
        </c:ser>
        <c:ser>
          <c:idx val="1"/>
          <c:order val="1"/>
          <c:tx>
            <c:v>Base forte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('Monobase forte'!$H$10,'Monobase forte'!$B$3:$B$1002)</c:f>
              <c:numCache>
                <c:formatCode>General</c:formatCode>
                <c:ptCount val="1001"/>
                <c:pt idx="0" formatCode="0.0">
                  <c:v>7.5</c:v>
                </c:pt>
                <c:pt idx="1">
                  <c:v>0</c:v>
                </c:pt>
                <c:pt idx="2" formatCode="0.00E+00">
                  <c:v>0.05</c:v>
                </c:pt>
                <c:pt idx="3" formatCode="0.00E+00">
                  <c:v>0.1</c:v>
                </c:pt>
                <c:pt idx="4" formatCode="0.00E+00">
                  <c:v>0.15000000000000002</c:v>
                </c:pt>
                <c:pt idx="5" formatCode="0.00E+00">
                  <c:v>0.2</c:v>
                </c:pt>
                <c:pt idx="6" formatCode="0.00E+00">
                  <c:v>0.25</c:v>
                </c:pt>
                <c:pt idx="7" formatCode="0.00E+00">
                  <c:v>0.30000000000000004</c:v>
                </c:pt>
                <c:pt idx="8" formatCode="0.00E+00">
                  <c:v>0.35000000000000003</c:v>
                </c:pt>
                <c:pt idx="9" formatCode="0.00E+00">
                  <c:v>0.4</c:v>
                </c:pt>
                <c:pt idx="10" formatCode="0.00E+00">
                  <c:v>0.45</c:v>
                </c:pt>
                <c:pt idx="11" formatCode="0.00E+00">
                  <c:v>0.5</c:v>
                </c:pt>
                <c:pt idx="12" formatCode="0.00E+00">
                  <c:v>0.55000000000000004</c:v>
                </c:pt>
                <c:pt idx="13" formatCode="0.00E+00">
                  <c:v>0.60000000000000009</c:v>
                </c:pt>
                <c:pt idx="14" formatCode="0.00E+00">
                  <c:v>0.65</c:v>
                </c:pt>
                <c:pt idx="15" formatCode="0.00E+00">
                  <c:v>0.70000000000000007</c:v>
                </c:pt>
                <c:pt idx="16" formatCode="0.00E+00">
                  <c:v>0.75</c:v>
                </c:pt>
                <c:pt idx="17" formatCode="0.00E+00">
                  <c:v>0.8</c:v>
                </c:pt>
                <c:pt idx="18" formatCode="0.00E+00">
                  <c:v>0.85000000000000009</c:v>
                </c:pt>
                <c:pt idx="19" formatCode="0.00E+00">
                  <c:v>0.9</c:v>
                </c:pt>
                <c:pt idx="20" formatCode="0.00E+00">
                  <c:v>0.95000000000000007</c:v>
                </c:pt>
                <c:pt idx="21" formatCode="0.00E+00">
                  <c:v>1</c:v>
                </c:pt>
                <c:pt idx="22" formatCode="0.00E+00">
                  <c:v>1.05</c:v>
                </c:pt>
                <c:pt idx="23" formatCode="0.00E+00">
                  <c:v>1.1000000000000001</c:v>
                </c:pt>
                <c:pt idx="24" formatCode="0.00E+00">
                  <c:v>1.1500000000000001</c:v>
                </c:pt>
                <c:pt idx="25" formatCode="0.00E+00">
                  <c:v>1.2000000000000002</c:v>
                </c:pt>
                <c:pt idx="26" formatCode="0.00E+00">
                  <c:v>1.25</c:v>
                </c:pt>
                <c:pt idx="27" formatCode="0.00E+00">
                  <c:v>1.3</c:v>
                </c:pt>
                <c:pt idx="28" formatCode="0.00E+00">
                  <c:v>1.35</c:v>
                </c:pt>
                <c:pt idx="29" formatCode="0.00E+00">
                  <c:v>1.4000000000000001</c:v>
                </c:pt>
                <c:pt idx="30" formatCode="0.00E+00">
                  <c:v>1.4500000000000002</c:v>
                </c:pt>
                <c:pt idx="31" formatCode="0.00E+00">
                  <c:v>1.5</c:v>
                </c:pt>
                <c:pt idx="32" formatCode="0.00E+00">
                  <c:v>1.55</c:v>
                </c:pt>
                <c:pt idx="33" formatCode="0.00E+00">
                  <c:v>1.6</c:v>
                </c:pt>
                <c:pt idx="34" formatCode="0.00E+00">
                  <c:v>1.6500000000000001</c:v>
                </c:pt>
                <c:pt idx="35" formatCode="0.00E+00">
                  <c:v>1.7000000000000002</c:v>
                </c:pt>
                <c:pt idx="36" formatCode="0.00E+00">
                  <c:v>1.75</c:v>
                </c:pt>
                <c:pt idx="37" formatCode="0.00E+00">
                  <c:v>1.8</c:v>
                </c:pt>
                <c:pt idx="38" formatCode="0.00E+00">
                  <c:v>1.85</c:v>
                </c:pt>
                <c:pt idx="39" formatCode="0.00E+00">
                  <c:v>1.9000000000000001</c:v>
                </c:pt>
                <c:pt idx="40" formatCode="0.00E+00">
                  <c:v>1.9500000000000002</c:v>
                </c:pt>
                <c:pt idx="41" formatCode="0.00E+00">
                  <c:v>2</c:v>
                </c:pt>
                <c:pt idx="42" formatCode="0.00E+00">
                  <c:v>2.0500000000000003</c:v>
                </c:pt>
                <c:pt idx="43" formatCode="0.00E+00">
                  <c:v>2.1</c:v>
                </c:pt>
                <c:pt idx="44" formatCode="0.00E+00">
                  <c:v>2.15</c:v>
                </c:pt>
                <c:pt idx="45" formatCode="0.00E+00">
                  <c:v>2.2000000000000002</c:v>
                </c:pt>
                <c:pt idx="46" formatCode="0.00E+00">
                  <c:v>2.25</c:v>
                </c:pt>
                <c:pt idx="47" formatCode="0.00E+00">
                  <c:v>2.3000000000000003</c:v>
                </c:pt>
                <c:pt idx="48" formatCode="0.00E+00">
                  <c:v>2.35</c:v>
                </c:pt>
                <c:pt idx="49" formatCode="0.00E+00">
                  <c:v>2.4000000000000004</c:v>
                </c:pt>
                <c:pt idx="50" formatCode="0.00E+00">
                  <c:v>2.4500000000000002</c:v>
                </c:pt>
                <c:pt idx="51" formatCode="0.00E+00">
                  <c:v>2.5</c:v>
                </c:pt>
                <c:pt idx="52" formatCode="0.00E+00">
                  <c:v>2.5500000000000003</c:v>
                </c:pt>
                <c:pt idx="53" formatCode="0.00E+00">
                  <c:v>2.6</c:v>
                </c:pt>
                <c:pt idx="54" formatCode="0.00E+00">
                  <c:v>2.6500000000000004</c:v>
                </c:pt>
                <c:pt idx="55" formatCode="0.00E+00">
                  <c:v>2.7</c:v>
                </c:pt>
                <c:pt idx="56" formatCode="0.00E+00">
                  <c:v>2.75</c:v>
                </c:pt>
                <c:pt idx="57" formatCode="0.00E+00">
                  <c:v>2.8000000000000003</c:v>
                </c:pt>
                <c:pt idx="58" formatCode="0.00E+00">
                  <c:v>2.85</c:v>
                </c:pt>
                <c:pt idx="59" formatCode="0.00E+00">
                  <c:v>2.9000000000000004</c:v>
                </c:pt>
                <c:pt idx="60" formatCode="0.00E+00">
                  <c:v>2.95</c:v>
                </c:pt>
                <c:pt idx="61" formatCode="0.00E+00">
                  <c:v>3</c:v>
                </c:pt>
                <c:pt idx="62" formatCode="0.00E+00">
                  <c:v>3.0500000000000003</c:v>
                </c:pt>
                <c:pt idx="63" formatCode="0.00E+00">
                  <c:v>3.1</c:v>
                </c:pt>
                <c:pt idx="64" formatCode="0.00E+00">
                  <c:v>3.1500000000000004</c:v>
                </c:pt>
                <c:pt idx="65" formatCode="0.00E+00">
                  <c:v>3.2</c:v>
                </c:pt>
                <c:pt idx="66" formatCode="0.00E+00">
                  <c:v>3.25</c:v>
                </c:pt>
                <c:pt idx="67" formatCode="0.00E+00">
                  <c:v>3.3000000000000003</c:v>
                </c:pt>
                <c:pt idx="68" formatCode="0.00E+00">
                  <c:v>3.35</c:v>
                </c:pt>
                <c:pt idx="69" formatCode="0.00E+00">
                  <c:v>3.4000000000000004</c:v>
                </c:pt>
                <c:pt idx="70" formatCode="0.00E+00">
                  <c:v>3.45</c:v>
                </c:pt>
                <c:pt idx="71" formatCode="0.00E+00">
                  <c:v>3.5</c:v>
                </c:pt>
                <c:pt idx="72" formatCode="0.00E+00">
                  <c:v>3.5500000000000003</c:v>
                </c:pt>
                <c:pt idx="73" formatCode="0.00E+00">
                  <c:v>3.6</c:v>
                </c:pt>
                <c:pt idx="74" formatCode="0.00E+00">
                  <c:v>3.6500000000000004</c:v>
                </c:pt>
                <c:pt idx="75" formatCode="0.00E+00">
                  <c:v>3.7</c:v>
                </c:pt>
                <c:pt idx="76" formatCode="0.00E+00">
                  <c:v>3.75</c:v>
                </c:pt>
                <c:pt idx="77" formatCode="0.00E+00">
                  <c:v>3.8000000000000003</c:v>
                </c:pt>
                <c:pt idx="78" formatCode="0.00E+00">
                  <c:v>3.85</c:v>
                </c:pt>
                <c:pt idx="79" formatCode="0.00E+00">
                  <c:v>3.9000000000000004</c:v>
                </c:pt>
                <c:pt idx="80" formatCode="0.00E+00">
                  <c:v>3.95</c:v>
                </c:pt>
                <c:pt idx="81" formatCode="0.00E+00">
                  <c:v>4</c:v>
                </c:pt>
                <c:pt idx="82" formatCode="0.00E+00">
                  <c:v>4.05</c:v>
                </c:pt>
                <c:pt idx="83" formatCode="0.00E+00">
                  <c:v>4.1000000000000005</c:v>
                </c:pt>
                <c:pt idx="84" formatCode="0.00E+00">
                  <c:v>4.1500000000000004</c:v>
                </c:pt>
                <c:pt idx="85" formatCode="0.00E+00">
                  <c:v>4.2</c:v>
                </c:pt>
                <c:pt idx="86" formatCode="0.00E+00">
                  <c:v>4.25</c:v>
                </c:pt>
                <c:pt idx="87" formatCode="0.00E+00">
                  <c:v>4.3</c:v>
                </c:pt>
                <c:pt idx="88" formatCode="0.00E+00">
                  <c:v>4.3500000000000005</c:v>
                </c:pt>
                <c:pt idx="89" formatCode="0.00E+00">
                  <c:v>4.4000000000000004</c:v>
                </c:pt>
                <c:pt idx="90" formatCode="0.00E+00">
                  <c:v>4.45</c:v>
                </c:pt>
                <c:pt idx="91" formatCode="0.00E+00">
                  <c:v>4.5</c:v>
                </c:pt>
                <c:pt idx="92" formatCode="0.00E+00">
                  <c:v>4.55</c:v>
                </c:pt>
                <c:pt idx="93" formatCode="0.00E+00">
                  <c:v>4.6000000000000005</c:v>
                </c:pt>
                <c:pt idx="94" formatCode="0.00E+00">
                  <c:v>4.6500000000000004</c:v>
                </c:pt>
                <c:pt idx="95" formatCode="0.00E+00">
                  <c:v>4.7</c:v>
                </c:pt>
                <c:pt idx="96" formatCode="0.00E+00">
                  <c:v>4.75</c:v>
                </c:pt>
                <c:pt idx="97" formatCode="0.00E+00">
                  <c:v>4.8000000000000007</c:v>
                </c:pt>
                <c:pt idx="98" formatCode="0.00E+00">
                  <c:v>4.8500000000000005</c:v>
                </c:pt>
                <c:pt idx="99" formatCode="0.00E+00">
                  <c:v>4.9000000000000004</c:v>
                </c:pt>
                <c:pt idx="100" formatCode="0.00E+00">
                  <c:v>4.95</c:v>
                </c:pt>
                <c:pt idx="101" formatCode="0.00E+00">
                  <c:v>5</c:v>
                </c:pt>
                <c:pt idx="102" formatCode="0.00E+00">
                  <c:v>5.0500000000000007</c:v>
                </c:pt>
                <c:pt idx="103" formatCode="0.00E+00">
                  <c:v>5.1000000000000005</c:v>
                </c:pt>
                <c:pt idx="104" formatCode="0.00E+00">
                  <c:v>5.15</c:v>
                </c:pt>
                <c:pt idx="105" formatCode="0.00E+00">
                  <c:v>5.2</c:v>
                </c:pt>
                <c:pt idx="106" formatCode="0.00E+00">
                  <c:v>5.25</c:v>
                </c:pt>
                <c:pt idx="107" formatCode="0.00E+00">
                  <c:v>5.3000000000000007</c:v>
                </c:pt>
                <c:pt idx="108" formatCode="0.00E+00">
                  <c:v>5.3500000000000005</c:v>
                </c:pt>
                <c:pt idx="109" formatCode="0.00E+00">
                  <c:v>5.4</c:v>
                </c:pt>
                <c:pt idx="110" formatCode="0.00E+00">
                  <c:v>5.45</c:v>
                </c:pt>
                <c:pt idx="111" formatCode="0.00E+00">
                  <c:v>5.5</c:v>
                </c:pt>
                <c:pt idx="112" formatCode="0.00E+00">
                  <c:v>5.5500000000000007</c:v>
                </c:pt>
                <c:pt idx="113" formatCode="0.00E+00">
                  <c:v>5.6000000000000005</c:v>
                </c:pt>
                <c:pt idx="114" formatCode="0.00E+00">
                  <c:v>5.65</c:v>
                </c:pt>
                <c:pt idx="115" formatCode="0.00E+00">
                  <c:v>5.7</c:v>
                </c:pt>
                <c:pt idx="116" formatCode="0.00E+00">
                  <c:v>5.75</c:v>
                </c:pt>
                <c:pt idx="117" formatCode="0.00E+00">
                  <c:v>5.8000000000000007</c:v>
                </c:pt>
                <c:pt idx="118" formatCode="0.00E+00">
                  <c:v>5.8500000000000005</c:v>
                </c:pt>
                <c:pt idx="119" formatCode="0.00E+00">
                  <c:v>5.9</c:v>
                </c:pt>
                <c:pt idx="120" formatCode="0.00E+00">
                  <c:v>5.95</c:v>
                </c:pt>
                <c:pt idx="121" formatCode="0.00E+00">
                  <c:v>6</c:v>
                </c:pt>
                <c:pt idx="122" formatCode="0.00E+00">
                  <c:v>6.0500000000000007</c:v>
                </c:pt>
                <c:pt idx="123" formatCode="0.00E+00">
                  <c:v>6.1000000000000005</c:v>
                </c:pt>
                <c:pt idx="124" formatCode="0.00E+00">
                  <c:v>6.15</c:v>
                </c:pt>
                <c:pt idx="125" formatCode="0.00E+00">
                  <c:v>6.2</c:v>
                </c:pt>
                <c:pt idx="126" formatCode="0.00E+00">
                  <c:v>6.25</c:v>
                </c:pt>
                <c:pt idx="127" formatCode="0.00E+00">
                  <c:v>6.3000000000000007</c:v>
                </c:pt>
                <c:pt idx="128" formatCode="0.00E+00">
                  <c:v>6.3500000000000005</c:v>
                </c:pt>
                <c:pt idx="129" formatCode="0.00E+00">
                  <c:v>6.4</c:v>
                </c:pt>
                <c:pt idx="130" formatCode="0.00E+00">
                  <c:v>6.45</c:v>
                </c:pt>
                <c:pt idx="131" formatCode="0.00E+00">
                  <c:v>6.5</c:v>
                </c:pt>
                <c:pt idx="132" formatCode="0.00E+00">
                  <c:v>6.5500000000000007</c:v>
                </c:pt>
                <c:pt idx="133" formatCode="0.00E+00">
                  <c:v>6.6000000000000005</c:v>
                </c:pt>
                <c:pt idx="134" formatCode="0.00E+00">
                  <c:v>6.65</c:v>
                </c:pt>
                <c:pt idx="135" formatCode="0.00E+00">
                  <c:v>6.7</c:v>
                </c:pt>
                <c:pt idx="136" formatCode="0.00E+00">
                  <c:v>6.75</c:v>
                </c:pt>
                <c:pt idx="137" formatCode="0.00E+00">
                  <c:v>6.8000000000000007</c:v>
                </c:pt>
                <c:pt idx="138" formatCode="0.00E+00">
                  <c:v>6.8500000000000005</c:v>
                </c:pt>
                <c:pt idx="139" formatCode="0.00E+00">
                  <c:v>6.9</c:v>
                </c:pt>
                <c:pt idx="140" formatCode="0.00E+00">
                  <c:v>6.95</c:v>
                </c:pt>
                <c:pt idx="141" formatCode="0.00E+00">
                  <c:v>7</c:v>
                </c:pt>
                <c:pt idx="142" formatCode="0.00E+00">
                  <c:v>7.0500000000000007</c:v>
                </c:pt>
                <c:pt idx="143" formatCode="0.00E+00">
                  <c:v>7.1000000000000005</c:v>
                </c:pt>
                <c:pt idx="144" formatCode="0.00E+00">
                  <c:v>7.15</c:v>
                </c:pt>
                <c:pt idx="145" formatCode="0.00E+00">
                  <c:v>7.2</c:v>
                </c:pt>
                <c:pt idx="146" formatCode="0.00E+00">
                  <c:v>7.25</c:v>
                </c:pt>
                <c:pt idx="147" formatCode="0.00E+00">
                  <c:v>7.3000000000000007</c:v>
                </c:pt>
                <c:pt idx="148" formatCode="0.00E+00">
                  <c:v>7.3500000000000005</c:v>
                </c:pt>
                <c:pt idx="149" formatCode="0.00E+00">
                  <c:v>7.4</c:v>
                </c:pt>
                <c:pt idx="150" formatCode="0.00E+00">
                  <c:v>7.45</c:v>
                </c:pt>
                <c:pt idx="151" formatCode="0.00E+00">
                  <c:v>7.5</c:v>
                </c:pt>
                <c:pt idx="152" formatCode="0.00E+00">
                  <c:v>7.5500000000000007</c:v>
                </c:pt>
                <c:pt idx="153" formatCode="0.00E+00">
                  <c:v>7.6000000000000005</c:v>
                </c:pt>
                <c:pt idx="154" formatCode="0.00E+00">
                  <c:v>7.65</c:v>
                </c:pt>
                <c:pt idx="155" formatCode="0.00E+00">
                  <c:v>7.7</c:v>
                </c:pt>
                <c:pt idx="156" formatCode="0.00E+00">
                  <c:v>7.75</c:v>
                </c:pt>
                <c:pt idx="157" formatCode="0.00E+00">
                  <c:v>7.8000000000000007</c:v>
                </c:pt>
                <c:pt idx="158" formatCode="0.00E+00">
                  <c:v>7.8500000000000005</c:v>
                </c:pt>
                <c:pt idx="159" formatCode="0.00E+00">
                  <c:v>7.9</c:v>
                </c:pt>
                <c:pt idx="160" formatCode="0.00E+00">
                  <c:v>7.95</c:v>
                </c:pt>
                <c:pt idx="161" formatCode="0.00E+00">
                  <c:v>8</c:v>
                </c:pt>
                <c:pt idx="162" formatCode="0.00E+00">
                  <c:v>8.0500000000000007</c:v>
                </c:pt>
                <c:pt idx="163" formatCode="0.00E+00">
                  <c:v>8.1</c:v>
                </c:pt>
                <c:pt idx="164" formatCode="0.00E+00">
                  <c:v>8.15</c:v>
                </c:pt>
                <c:pt idx="165" formatCode="0.00E+00">
                  <c:v>8.2000000000000011</c:v>
                </c:pt>
                <c:pt idx="166" formatCode="0.00E+00">
                  <c:v>8.25</c:v>
                </c:pt>
                <c:pt idx="167" formatCode="0.00E+00">
                  <c:v>8.3000000000000007</c:v>
                </c:pt>
                <c:pt idx="168" formatCode="0.00E+00">
                  <c:v>8.35</c:v>
                </c:pt>
                <c:pt idx="169" formatCode="0.00E+00">
                  <c:v>8.4</c:v>
                </c:pt>
                <c:pt idx="170" formatCode="0.00E+00">
                  <c:v>8.4500000000000011</c:v>
                </c:pt>
                <c:pt idx="171" formatCode="0.00E+00">
                  <c:v>8.5</c:v>
                </c:pt>
                <c:pt idx="172" formatCode="0.00E+00">
                  <c:v>8.5500000000000007</c:v>
                </c:pt>
                <c:pt idx="173" formatCode="0.00E+00">
                  <c:v>8.6</c:v>
                </c:pt>
                <c:pt idx="174" formatCode="0.00E+00">
                  <c:v>8.65</c:v>
                </c:pt>
                <c:pt idx="175" formatCode="0.00E+00">
                  <c:v>8.7000000000000011</c:v>
                </c:pt>
                <c:pt idx="176" formatCode="0.00E+00">
                  <c:v>8.75</c:v>
                </c:pt>
                <c:pt idx="177" formatCode="0.00E+00">
                  <c:v>8.8000000000000007</c:v>
                </c:pt>
                <c:pt idx="178" formatCode="0.00E+00">
                  <c:v>8.85</c:v>
                </c:pt>
                <c:pt idx="179" formatCode="0.00E+00">
                  <c:v>8.9</c:v>
                </c:pt>
                <c:pt idx="180" formatCode="0.00E+00">
                  <c:v>8.9500000000000011</c:v>
                </c:pt>
                <c:pt idx="181" formatCode="0.00E+00">
                  <c:v>9</c:v>
                </c:pt>
                <c:pt idx="182" formatCode="0.00E+00">
                  <c:v>9.0500000000000007</c:v>
                </c:pt>
                <c:pt idx="183" formatCode="0.00E+00">
                  <c:v>9.1</c:v>
                </c:pt>
                <c:pt idx="184" formatCode="0.00E+00">
                  <c:v>9.15</c:v>
                </c:pt>
                <c:pt idx="185" formatCode="0.00E+00">
                  <c:v>9.2000000000000011</c:v>
                </c:pt>
                <c:pt idx="186" formatCode="0.00E+00">
                  <c:v>9.25</c:v>
                </c:pt>
                <c:pt idx="187" formatCode="0.00E+00">
                  <c:v>9.3000000000000007</c:v>
                </c:pt>
                <c:pt idx="188" formatCode="0.00E+00">
                  <c:v>9.35</c:v>
                </c:pt>
                <c:pt idx="189" formatCode="0.00E+00">
                  <c:v>9.4</c:v>
                </c:pt>
                <c:pt idx="190" formatCode="0.00E+00">
                  <c:v>9.4500000000000011</c:v>
                </c:pt>
                <c:pt idx="191" formatCode="0.00E+00">
                  <c:v>9.5</c:v>
                </c:pt>
                <c:pt idx="192" formatCode="0.00E+00">
                  <c:v>9.5500000000000007</c:v>
                </c:pt>
                <c:pt idx="193" formatCode="0.00E+00">
                  <c:v>9.6000000000000014</c:v>
                </c:pt>
                <c:pt idx="194" formatCode="0.00E+00">
                  <c:v>9.65</c:v>
                </c:pt>
                <c:pt idx="195" formatCode="0.00E+00">
                  <c:v>9.7000000000000011</c:v>
                </c:pt>
                <c:pt idx="196" formatCode="0.00E+00">
                  <c:v>9.75</c:v>
                </c:pt>
                <c:pt idx="197" formatCode="0.00E+00">
                  <c:v>9.8000000000000007</c:v>
                </c:pt>
                <c:pt idx="198" formatCode="0.00E+00">
                  <c:v>9.8500000000000014</c:v>
                </c:pt>
                <c:pt idx="199" formatCode="0.00E+00">
                  <c:v>9.9</c:v>
                </c:pt>
                <c:pt idx="200" formatCode="0.00E+00">
                  <c:v>9.9500000000000011</c:v>
                </c:pt>
                <c:pt idx="201" formatCode="0.00E+00">
                  <c:v>10</c:v>
                </c:pt>
                <c:pt idx="202" formatCode="0.00E+00">
                  <c:v>10.050000000000001</c:v>
                </c:pt>
                <c:pt idx="203" formatCode="0.00E+00">
                  <c:v>10.100000000000001</c:v>
                </c:pt>
                <c:pt idx="204" formatCode="0.00E+00">
                  <c:v>10.15</c:v>
                </c:pt>
                <c:pt idx="205" formatCode="0.00E+00">
                  <c:v>10.200000000000001</c:v>
                </c:pt>
                <c:pt idx="206" formatCode="0.00E+00">
                  <c:v>10.25</c:v>
                </c:pt>
                <c:pt idx="207" formatCode="0.00E+00">
                  <c:v>10.3</c:v>
                </c:pt>
                <c:pt idx="208" formatCode="0.00E+00">
                  <c:v>10.350000000000001</c:v>
                </c:pt>
                <c:pt idx="209" formatCode="0.00E+00">
                  <c:v>10.4</c:v>
                </c:pt>
                <c:pt idx="210" formatCode="0.00E+00">
                  <c:v>10.450000000000001</c:v>
                </c:pt>
                <c:pt idx="211" formatCode="0.00E+00">
                  <c:v>10.5</c:v>
                </c:pt>
                <c:pt idx="212" formatCode="0.00E+00">
                  <c:v>10.55</c:v>
                </c:pt>
                <c:pt idx="213" formatCode="0.00E+00">
                  <c:v>10.600000000000001</c:v>
                </c:pt>
                <c:pt idx="214" formatCode="0.00E+00">
                  <c:v>10.65</c:v>
                </c:pt>
                <c:pt idx="215" formatCode="0.00E+00">
                  <c:v>10.700000000000001</c:v>
                </c:pt>
                <c:pt idx="216" formatCode="0.00E+00">
                  <c:v>10.75</c:v>
                </c:pt>
                <c:pt idx="217" formatCode="0.00E+00">
                  <c:v>10.8</c:v>
                </c:pt>
                <c:pt idx="218" formatCode="0.00E+00">
                  <c:v>10.850000000000001</c:v>
                </c:pt>
                <c:pt idx="219" formatCode="0.00E+00">
                  <c:v>10.9</c:v>
                </c:pt>
                <c:pt idx="220" formatCode="0.00E+00">
                  <c:v>10.950000000000001</c:v>
                </c:pt>
                <c:pt idx="221" formatCode="0.00E+00">
                  <c:v>11</c:v>
                </c:pt>
                <c:pt idx="222" formatCode="0.00E+00">
                  <c:v>11.05</c:v>
                </c:pt>
                <c:pt idx="223" formatCode="0.00E+00">
                  <c:v>11.100000000000001</c:v>
                </c:pt>
                <c:pt idx="224" formatCode="0.00E+00">
                  <c:v>11.15</c:v>
                </c:pt>
                <c:pt idx="225" formatCode="0.00E+00">
                  <c:v>11.200000000000001</c:v>
                </c:pt>
                <c:pt idx="226" formatCode="0.00E+00">
                  <c:v>11.25</c:v>
                </c:pt>
                <c:pt idx="227" formatCode="0.00E+00">
                  <c:v>11.3</c:v>
                </c:pt>
                <c:pt idx="228" formatCode="0.00E+00">
                  <c:v>11.350000000000001</c:v>
                </c:pt>
                <c:pt idx="229" formatCode="0.00E+00">
                  <c:v>11.4</c:v>
                </c:pt>
                <c:pt idx="230" formatCode="0.00E+00">
                  <c:v>11.450000000000001</c:v>
                </c:pt>
                <c:pt idx="231" formatCode="0.00E+00">
                  <c:v>11.5</c:v>
                </c:pt>
                <c:pt idx="232" formatCode="0.00E+00">
                  <c:v>11.55</c:v>
                </c:pt>
                <c:pt idx="233" formatCode="0.00E+00">
                  <c:v>11.600000000000001</c:v>
                </c:pt>
                <c:pt idx="234" formatCode="0.00E+00">
                  <c:v>11.65</c:v>
                </c:pt>
                <c:pt idx="235" formatCode="0.00E+00">
                  <c:v>11.700000000000001</c:v>
                </c:pt>
                <c:pt idx="236" formatCode="0.00E+00">
                  <c:v>11.75</c:v>
                </c:pt>
                <c:pt idx="237" formatCode="0.00E+00">
                  <c:v>11.8</c:v>
                </c:pt>
                <c:pt idx="238" formatCode="0.00E+00">
                  <c:v>11.850000000000001</c:v>
                </c:pt>
                <c:pt idx="239" formatCode="0.00E+00">
                  <c:v>11.9</c:v>
                </c:pt>
                <c:pt idx="240" formatCode="0.00E+00">
                  <c:v>11.950000000000001</c:v>
                </c:pt>
                <c:pt idx="241" formatCode="0.00E+00">
                  <c:v>12</c:v>
                </c:pt>
                <c:pt idx="242" formatCode="0.00E+00">
                  <c:v>12.05</c:v>
                </c:pt>
                <c:pt idx="243" formatCode="0.00E+00">
                  <c:v>12.100000000000001</c:v>
                </c:pt>
                <c:pt idx="244" formatCode="0.00E+00">
                  <c:v>12.15</c:v>
                </c:pt>
                <c:pt idx="245" formatCode="0.00E+00">
                  <c:v>12.200000000000001</c:v>
                </c:pt>
                <c:pt idx="246" formatCode="0.00E+00">
                  <c:v>12.25</c:v>
                </c:pt>
                <c:pt idx="247" formatCode="0.00E+00">
                  <c:v>12.3</c:v>
                </c:pt>
                <c:pt idx="248" formatCode="0.00E+00">
                  <c:v>12.350000000000001</c:v>
                </c:pt>
                <c:pt idx="249" formatCode="0.00E+00">
                  <c:v>12.4</c:v>
                </c:pt>
                <c:pt idx="250" formatCode="0.00E+00">
                  <c:v>12.450000000000001</c:v>
                </c:pt>
                <c:pt idx="251" formatCode="0.00E+00">
                  <c:v>12.5</c:v>
                </c:pt>
                <c:pt idx="252" formatCode="0.00E+00">
                  <c:v>12.55</c:v>
                </c:pt>
                <c:pt idx="253" formatCode="0.00E+00">
                  <c:v>12.600000000000001</c:v>
                </c:pt>
                <c:pt idx="254" formatCode="0.00E+00">
                  <c:v>12.65</c:v>
                </c:pt>
                <c:pt idx="255" formatCode="0.00E+00">
                  <c:v>12.700000000000001</c:v>
                </c:pt>
                <c:pt idx="256" formatCode="0.00E+00">
                  <c:v>12.75</c:v>
                </c:pt>
                <c:pt idx="257" formatCode="0.00E+00">
                  <c:v>12.8</c:v>
                </c:pt>
                <c:pt idx="258" formatCode="0.00E+00">
                  <c:v>12.850000000000001</c:v>
                </c:pt>
                <c:pt idx="259" formatCode="0.00E+00">
                  <c:v>12.9</c:v>
                </c:pt>
                <c:pt idx="260" formatCode="0.00E+00">
                  <c:v>12.950000000000001</c:v>
                </c:pt>
                <c:pt idx="261" formatCode="0.00E+00">
                  <c:v>13</c:v>
                </c:pt>
                <c:pt idx="262" formatCode="0.00E+00">
                  <c:v>13.05</c:v>
                </c:pt>
                <c:pt idx="263" formatCode="0.00E+00">
                  <c:v>13.100000000000001</c:v>
                </c:pt>
                <c:pt idx="264" formatCode="0.00E+00">
                  <c:v>13.15</c:v>
                </c:pt>
                <c:pt idx="265" formatCode="0.00E+00">
                  <c:v>13.200000000000001</c:v>
                </c:pt>
                <c:pt idx="266" formatCode="0.00E+00">
                  <c:v>13.25</c:v>
                </c:pt>
                <c:pt idx="267" formatCode="0.00E+00">
                  <c:v>13.3</c:v>
                </c:pt>
                <c:pt idx="268" formatCode="0.00E+00">
                  <c:v>13.350000000000001</c:v>
                </c:pt>
                <c:pt idx="269" formatCode="0.00E+00">
                  <c:v>13.4</c:v>
                </c:pt>
                <c:pt idx="270" formatCode="0.00E+00">
                  <c:v>13.450000000000001</c:v>
                </c:pt>
                <c:pt idx="271" formatCode="0.00E+00">
                  <c:v>13.5</c:v>
                </c:pt>
                <c:pt idx="272" formatCode="0.00E+00">
                  <c:v>13.55</c:v>
                </c:pt>
                <c:pt idx="273" formatCode="0.00E+00">
                  <c:v>13.600000000000001</c:v>
                </c:pt>
                <c:pt idx="274" formatCode="0.00E+00">
                  <c:v>13.65</c:v>
                </c:pt>
                <c:pt idx="275" formatCode="0.00E+00">
                  <c:v>13.700000000000001</c:v>
                </c:pt>
                <c:pt idx="276" formatCode="0.00E+00">
                  <c:v>13.75</c:v>
                </c:pt>
                <c:pt idx="277" formatCode="0.00E+00">
                  <c:v>13.8</c:v>
                </c:pt>
                <c:pt idx="278" formatCode="0.00E+00">
                  <c:v>13.850000000000001</c:v>
                </c:pt>
                <c:pt idx="279" formatCode="0.00E+00">
                  <c:v>13.9</c:v>
                </c:pt>
                <c:pt idx="280" formatCode="0.00E+00">
                  <c:v>13.950000000000001</c:v>
                </c:pt>
                <c:pt idx="281" formatCode="0.00E+00">
                  <c:v>14</c:v>
                </c:pt>
                <c:pt idx="282" formatCode="0.00E+00">
                  <c:v>14.05</c:v>
                </c:pt>
                <c:pt idx="283" formatCode="0.00E+00">
                  <c:v>14.100000000000001</c:v>
                </c:pt>
                <c:pt idx="284" formatCode="0.00E+00">
                  <c:v>14.15</c:v>
                </c:pt>
                <c:pt idx="285" formatCode="0.00E+00">
                  <c:v>14.200000000000001</c:v>
                </c:pt>
                <c:pt idx="286" formatCode="0.00E+00">
                  <c:v>14.25</c:v>
                </c:pt>
                <c:pt idx="287" formatCode="0.00E+00">
                  <c:v>14.3</c:v>
                </c:pt>
                <c:pt idx="288" formatCode="0.00E+00">
                  <c:v>14.350000000000001</c:v>
                </c:pt>
                <c:pt idx="289" formatCode="0.00E+00">
                  <c:v>14.4</c:v>
                </c:pt>
                <c:pt idx="290" formatCode="0.00E+00">
                  <c:v>14.450000000000001</c:v>
                </c:pt>
                <c:pt idx="291" formatCode="0.00E+00">
                  <c:v>14.5</c:v>
                </c:pt>
                <c:pt idx="292" formatCode="0.00E+00">
                  <c:v>14.55</c:v>
                </c:pt>
                <c:pt idx="293" formatCode="0.00E+00">
                  <c:v>14.600000000000001</c:v>
                </c:pt>
                <c:pt idx="294" formatCode="0.00E+00">
                  <c:v>14.65</c:v>
                </c:pt>
                <c:pt idx="295" formatCode="0.00E+00">
                  <c:v>14.700000000000001</c:v>
                </c:pt>
                <c:pt idx="296" formatCode="0.00E+00">
                  <c:v>14.75</c:v>
                </c:pt>
                <c:pt idx="297" formatCode="0.00E+00">
                  <c:v>14.8</c:v>
                </c:pt>
                <c:pt idx="298" formatCode="0.00E+00">
                  <c:v>14.850000000000001</c:v>
                </c:pt>
                <c:pt idx="299" formatCode="0.00E+00">
                  <c:v>14.9</c:v>
                </c:pt>
                <c:pt idx="300" formatCode="0.00E+00">
                  <c:v>14.950000000000001</c:v>
                </c:pt>
                <c:pt idx="301" formatCode="0.00E+00">
                  <c:v>15</c:v>
                </c:pt>
                <c:pt idx="302" formatCode="0.00E+00">
                  <c:v>15.05</c:v>
                </c:pt>
                <c:pt idx="303" formatCode="0.00E+00">
                  <c:v>15.100000000000001</c:v>
                </c:pt>
                <c:pt idx="304" formatCode="0.00E+00">
                  <c:v>15.15</c:v>
                </c:pt>
                <c:pt idx="305" formatCode="0.00E+00">
                  <c:v>15.200000000000001</c:v>
                </c:pt>
                <c:pt idx="306" formatCode="0.00E+00">
                  <c:v>15.25</c:v>
                </c:pt>
                <c:pt idx="307" formatCode="0.00E+00">
                  <c:v>15.3</c:v>
                </c:pt>
                <c:pt idx="308" formatCode="0.00E+00">
                  <c:v>15.350000000000001</c:v>
                </c:pt>
                <c:pt idx="309" formatCode="0.00E+00">
                  <c:v>15.4</c:v>
                </c:pt>
                <c:pt idx="310" formatCode="0.00E+00">
                  <c:v>15.450000000000001</c:v>
                </c:pt>
                <c:pt idx="311" formatCode="0.00E+00">
                  <c:v>15.5</c:v>
                </c:pt>
                <c:pt idx="312" formatCode="0.00E+00">
                  <c:v>15.55</c:v>
                </c:pt>
                <c:pt idx="313" formatCode="0.00E+00">
                  <c:v>15.600000000000001</c:v>
                </c:pt>
                <c:pt idx="314" formatCode="0.00E+00">
                  <c:v>15.65</c:v>
                </c:pt>
                <c:pt idx="315" formatCode="0.00E+00">
                  <c:v>15.700000000000001</c:v>
                </c:pt>
                <c:pt idx="316" formatCode="0.00E+00">
                  <c:v>15.75</c:v>
                </c:pt>
                <c:pt idx="317" formatCode="0.00E+00">
                  <c:v>15.8</c:v>
                </c:pt>
                <c:pt idx="318" formatCode="0.00E+00">
                  <c:v>15.850000000000001</c:v>
                </c:pt>
                <c:pt idx="319" formatCode="0.00E+00">
                  <c:v>15.9</c:v>
                </c:pt>
                <c:pt idx="320" formatCode="0.00E+00">
                  <c:v>15.950000000000001</c:v>
                </c:pt>
                <c:pt idx="321" formatCode="0.00E+00">
                  <c:v>16</c:v>
                </c:pt>
                <c:pt idx="322" formatCode="0.00E+00">
                  <c:v>16.05</c:v>
                </c:pt>
                <c:pt idx="323" formatCode="0.00E+00">
                  <c:v>16.100000000000001</c:v>
                </c:pt>
                <c:pt idx="324" formatCode="0.00E+00">
                  <c:v>16.150000000000002</c:v>
                </c:pt>
                <c:pt idx="325" formatCode="0.00E+00">
                  <c:v>16.2</c:v>
                </c:pt>
                <c:pt idx="326" formatCode="0.00E+00">
                  <c:v>16.25</c:v>
                </c:pt>
                <c:pt idx="327" formatCode="0.00E+00">
                  <c:v>16.3</c:v>
                </c:pt>
                <c:pt idx="328" formatCode="0.00E+00">
                  <c:v>16.350000000000001</c:v>
                </c:pt>
                <c:pt idx="329" formatCode="0.00E+00">
                  <c:v>16.400000000000002</c:v>
                </c:pt>
                <c:pt idx="330" formatCode="0.00E+00">
                  <c:v>16.45</c:v>
                </c:pt>
                <c:pt idx="331" formatCode="0.00E+00">
                  <c:v>16.5</c:v>
                </c:pt>
                <c:pt idx="332" formatCode="0.00E+00">
                  <c:v>16.55</c:v>
                </c:pt>
                <c:pt idx="333" formatCode="0.00E+00">
                  <c:v>16.600000000000001</c:v>
                </c:pt>
                <c:pt idx="334" formatCode="0.00E+00">
                  <c:v>16.650000000000002</c:v>
                </c:pt>
                <c:pt idx="335" formatCode="0.00E+00">
                  <c:v>16.7</c:v>
                </c:pt>
                <c:pt idx="336" formatCode="0.00E+00">
                  <c:v>16.75</c:v>
                </c:pt>
                <c:pt idx="337" formatCode="0.00E+00">
                  <c:v>16.8</c:v>
                </c:pt>
                <c:pt idx="338" formatCode="0.00E+00">
                  <c:v>16.850000000000001</c:v>
                </c:pt>
                <c:pt idx="339" formatCode="0.00E+00">
                  <c:v>16.900000000000002</c:v>
                </c:pt>
                <c:pt idx="340" formatCode="0.00E+00">
                  <c:v>16.95</c:v>
                </c:pt>
                <c:pt idx="341" formatCode="0.00E+00">
                  <c:v>17</c:v>
                </c:pt>
                <c:pt idx="342" formatCode="0.00E+00">
                  <c:v>17.05</c:v>
                </c:pt>
                <c:pt idx="343" formatCode="0.00E+00">
                  <c:v>17.100000000000001</c:v>
                </c:pt>
                <c:pt idx="344" formatCode="0.00E+00">
                  <c:v>17.150000000000002</c:v>
                </c:pt>
                <c:pt idx="345" formatCode="0.00E+00">
                  <c:v>17.2</c:v>
                </c:pt>
                <c:pt idx="346" formatCode="0.00E+00">
                  <c:v>17.25</c:v>
                </c:pt>
                <c:pt idx="347" formatCode="0.00E+00">
                  <c:v>17.3</c:v>
                </c:pt>
                <c:pt idx="348" formatCode="0.00E+00">
                  <c:v>17.350000000000001</c:v>
                </c:pt>
                <c:pt idx="349" formatCode="0.00E+00">
                  <c:v>17.400000000000002</c:v>
                </c:pt>
                <c:pt idx="350" formatCode="0.00E+00">
                  <c:v>17.45</c:v>
                </c:pt>
                <c:pt idx="351" formatCode="0.00E+00">
                  <c:v>17.5</c:v>
                </c:pt>
                <c:pt idx="352" formatCode="0.00E+00">
                  <c:v>17.55</c:v>
                </c:pt>
                <c:pt idx="353" formatCode="0.00E+00">
                  <c:v>17.600000000000001</c:v>
                </c:pt>
                <c:pt idx="354" formatCode="0.00E+00">
                  <c:v>17.650000000000002</c:v>
                </c:pt>
                <c:pt idx="355" formatCode="0.00E+00">
                  <c:v>17.7</c:v>
                </c:pt>
                <c:pt idx="356" formatCode="0.00E+00">
                  <c:v>17.75</c:v>
                </c:pt>
                <c:pt idx="357" formatCode="0.00E+00">
                  <c:v>17.8</c:v>
                </c:pt>
                <c:pt idx="358" formatCode="0.00E+00">
                  <c:v>17.850000000000001</c:v>
                </c:pt>
                <c:pt idx="359" formatCode="0.00E+00">
                  <c:v>17.900000000000002</c:v>
                </c:pt>
                <c:pt idx="360" formatCode="0.00E+00">
                  <c:v>17.95</c:v>
                </c:pt>
                <c:pt idx="361" formatCode="0.00E+00">
                  <c:v>18</c:v>
                </c:pt>
                <c:pt idx="362" formatCode="0.00E+00">
                  <c:v>18.05</c:v>
                </c:pt>
                <c:pt idx="363" formatCode="0.00E+00">
                  <c:v>18.100000000000001</c:v>
                </c:pt>
                <c:pt idx="364" formatCode="0.00E+00">
                  <c:v>18.150000000000002</c:v>
                </c:pt>
                <c:pt idx="365" formatCode="0.00E+00">
                  <c:v>18.2</c:v>
                </c:pt>
                <c:pt idx="366" formatCode="0.00E+00">
                  <c:v>18.25</c:v>
                </c:pt>
                <c:pt idx="367" formatCode="0.00E+00">
                  <c:v>18.3</c:v>
                </c:pt>
                <c:pt idx="368" formatCode="0.00E+00">
                  <c:v>18.350000000000001</c:v>
                </c:pt>
                <c:pt idx="369" formatCode="0.00E+00">
                  <c:v>18.400000000000002</c:v>
                </c:pt>
                <c:pt idx="370" formatCode="0.00E+00">
                  <c:v>18.45</c:v>
                </c:pt>
                <c:pt idx="371" formatCode="0.00E+00">
                  <c:v>18.5</c:v>
                </c:pt>
                <c:pt idx="372" formatCode="0.00E+00">
                  <c:v>18.55</c:v>
                </c:pt>
                <c:pt idx="373" formatCode="0.00E+00">
                  <c:v>18.600000000000001</c:v>
                </c:pt>
                <c:pt idx="374" formatCode="0.00E+00">
                  <c:v>18.650000000000002</c:v>
                </c:pt>
                <c:pt idx="375" formatCode="0.00E+00">
                  <c:v>18.7</c:v>
                </c:pt>
                <c:pt idx="376" formatCode="0.00E+00">
                  <c:v>18.75</c:v>
                </c:pt>
                <c:pt idx="377" formatCode="0.00E+00">
                  <c:v>18.8</c:v>
                </c:pt>
                <c:pt idx="378" formatCode="0.00E+00">
                  <c:v>18.850000000000001</c:v>
                </c:pt>
                <c:pt idx="379" formatCode="0.00E+00">
                  <c:v>18.900000000000002</c:v>
                </c:pt>
                <c:pt idx="380" formatCode="0.00E+00">
                  <c:v>18.95</c:v>
                </c:pt>
                <c:pt idx="381" formatCode="0.00E+00">
                  <c:v>19</c:v>
                </c:pt>
                <c:pt idx="382" formatCode="0.00E+00">
                  <c:v>19.05</c:v>
                </c:pt>
                <c:pt idx="383" formatCode="0.00E+00">
                  <c:v>19.100000000000001</c:v>
                </c:pt>
                <c:pt idx="384" formatCode="0.00E+00">
                  <c:v>19.150000000000002</c:v>
                </c:pt>
                <c:pt idx="385" formatCode="0.00E+00">
                  <c:v>19.200000000000003</c:v>
                </c:pt>
                <c:pt idx="386" formatCode="0.00E+00">
                  <c:v>19.25</c:v>
                </c:pt>
                <c:pt idx="387" formatCode="0.00E+00">
                  <c:v>19.3</c:v>
                </c:pt>
                <c:pt idx="388" formatCode="0.00E+00">
                  <c:v>19.350000000000001</c:v>
                </c:pt>
                <c:pt idx="389" formatCode="0.00E+00">
                  <c:v>19.400000000000002</c:v>
                </c:pt>
                <c:pt idx="390" formatCode="0.00E+00">
                  <c:v>19.450000000000003</c:v>
                </c:pt>
                <c:pt idx="391" formatCode="0.00E+00">
                  <c:v>19.5</c:v>
                </c:pt>
                <c:pt idx="392" formatCode="0.00E+00">
                  <c:v>19.55</c:v>
                </c:pt>
                <c:pt idx="393" formatCode="0.00E+00">
                  <c:v>19.600000000000001</c:v>
                </c:pt>
                <c:pt idx="394" formatCode="0.00E+00">
                  <c:v>19.650000000000002</c:v>
                </c:pt>
                <c:pt idx="395" formatCode="0.00E+00">
                  <c:v>19.700000000000003</c:v>
                </c:pt>
                <c:pt idx="396" formatCode="0.00E+00">
                  <c:v>19.75</c:v>
                </c:pt>
                <c:pt idx="397" formatCode="0.00E+00">
                  <c:v>19.8</c:v>
                </c:pt>
                <c:pt idx="398" formatCode="0.00E+00">
                  <c:v>19.850000000000001</c:v>
                </c:pt>
                <c:pt idx="399" formatCode="0.00E+00">
                  <c:v>19.900000000000002</c:v>
                </c:pt>
                <c:pt idx="400" formatCode="0.00E+00">
                  <c:v>19.950000000000003</c:v>
                </c:pt>
                <c:pt idx="401" formatCode="0.00E+00">
                  <c:v>20</c:v>
                </c:pt>
                <c:pt idx="402" formatCode="0.00E+00">
                  <c:v>20.05</c:v>
                </c:pt>
                <c:pt idx="403" formatCode="0.00E+00">
                  <c:v>20.100000000000001</c:v>
                </c:pt>
                <c:pt idx="404" formatCode="0.00E+00">
                  <c:v>20.150000000000002</c:v>
                </c:pt>
                <c:pt idx="405" formatCode="0.00E+00">
                  <c:v>20.200000000000003</c:v>
                </c:pt>
                <c:pt idx="406" formatCode="0.00E+00">
                  <c:v>20.25</c:v>
                </c:pt>
                <c:pt idx="407" formatCode="0.00E+00">
                  <c:v>20.3</c:v>
                </c:pt>
                <c:pt idx="408" formatCode="0.00E+00">
                  <c:v>20.350000000000001</c:v>
                </c:pt>
                <c:pt idx="409" formatCode="0.00E+00">
                  <c:v>20.400000000000002</c:v>
                </c:pt>
                <c:pt idx="410" formatCode="0.00E+00">
                  <c:v>20.450000000000003</c:v>
                </c:pt>
                <c:pt idx="411" formatCode="0.00E+00">
                  <c:v>20.5</c:v>
                </c:pt>
                <c:pt idx="412" formatCode="0.00E+00">
                  <c:v>20.55</c:v>
                </c:pt>
                <c:pt idx="413" formatCode="0.00E+00">
                  <c:v>20.6</c:v>
                </c:pt>
                <c:pt idx="414" formatCode="0.00E+00">
                  <c:v>20.650000000000002</c:v>
                </c:pt>
                <c:pt idx="415" formatCode="0.00E+00">
                  <c:v>20.700000000000003</c:v>
                </c:pt>
                <c:pt idx="416" formatCode="0.00E+00">
                  <c:v>20.75</c:v>
                </c:pt>
                <c:pt idx="417" formatCode="0.00E+00">
                  <c:v>20.8</c:v>
                </c:pt>
                <c:pt idx="418" formatCode="0.00E+00">
                  <c:v>20.85</c:v>
                </c:pt>
                <c:pt idx="419" formatCode="0.00E+00">
                  <c:v>20.900000000000002</c:v>
                </c:pt>
                <c:pt idx="420" formatCode="0.00E+00">
                  <c:v>20.950000000000003</c:v>
                </c:pt>
                <c:pt idx="421" formatCode="0.00E+00">
                  <c:v>21</c:v>
                </c:pt>
                <c:pt idx="422" formatCode="0.00E+00">
                  <c:v>21.05</c:v>
                </c:pt>
                <c:pt idx="423" formatCode="0.00E+00">
                  <c:v>21.1</c:v>
                </c:pt>
                <c:pt idx="424" formatCode="0.00E+00">
                  <c:v>21.150000000000002</c:v>
                </c:pt>
                <c:pt idx="425" formatCode="0.00E+00">
                  <c:v>21.200000000000003</c:v>
                </c:pt>
                <c:pt idx="426" formatCode="0.00E+00">
                  <c:v>21.25</c:v>
                </c:pt>
                <c:pt idx="427" formatCode="0.00E+00">
                  <c:v>21.3</c:v>
                </c:pt>
                <c:pt idx="428" formatCode="0.00E+00">
                  <c:v>21.35</c:v>
                </c:pt>
                <c:pt idx="429" formatCode="0.00E+00">
                  <c:v>21.400000000000002</c:v>
                </c:pt>
                <c:pt idx="430" formatCode="0.00E+00">
                  <c:v>21.450000000000003</c:v>
                </c:pt>
                <c:pt idx="431" formatCode="0.00E+00">
                  <c:v>21.5</c:v>
                </c:pt>
                <c:pt idx="432" formatCode="0.00E+00">
                  <c:v>21.55</c:v>
                </c:pt>
                <c:pt idx="433" formatCode="0.00E+00">
                  <c:v>21.6</c:v>
                </c:pt>
                <c:pt idx="434" formatCode="0.00E+00">
                  <c:v>21.650000000000002</c:v>
                </c:pt>
                <c:pt idx="435" formatCode="0.00E+00">
                  <c:v>21.700000000000003</c:v>
                </c:pt>
                <c:pt idx="436" formatCode="0.00E+00">
                  <c:v>21.75</c:v>
                </c:pt>
                <c:pt idx="437" formatCode="0.00E+00">
                  <c:v>21.8</c:v>
                </c:pt>
                <c:pt idx="438" formatCode="0.00E+00">
                  <c:v>21.85</c:v>
                </c:pt>
                <c:pt idx="439" formatCode="0.00E+00">
                  <c:v>21.900000000000002</c:v>
                </c:pt>
                <c:pt idx="440" formatCode="0.00E+00">
                  <c:v>21.950000000000003</c:v>
                </c:pt>
                <c:pt idx="441" formatCode="0.00E+00">
                  <c:v>22</c:v>
                </c:pt>
                <c:pt idx="442" formatCode="0.00E+00">
                  <c:v>22.05</c:v>
                </c:pt>
                <c:pt idx="443" formatCode="0.00E+00">
                  <c:v>22.1</c:v>
                </c:pt>
                <c:pt idx="444" formatCode="0.00E+00">
                  <c:v>22.150000000000002</c:v>
                </c:pt>
                <c:pt idx="445" formatCode="0.00E+00">
                  <c:v>22.200000000000003</c:v>
                </c:pt>
                <c:pt idx="446" formatCode="0.00E+00">
                  <c:v>22.25</c:v>
                </c:pt>
                <c:pt idx="447" formatCode="0.00E+00">
                  <c:v>22.3</c:v>
                </c:pt>
                <c:pt idx="448" formatCode="0.00E+00">
                  <c:v>22.35</c:v>
                </c:pt>
                <c:pt idx="449" formatCode="0.00E+00">
                  <c:v>22.400000000000002</c:v>
                </c:pt>
                <c:pt idx="450" formatCode="0.00E+00">
                  <c:v>22.450000000000003</c:v>
                </c:pt>
                <c:pt idx="451" formatCode="0.00E+00">
                  <c:v>22.5</c:v>
                </c:pt>
                <c:pt idx="452" formatCode="0.00E+00">
                  <c:v>22.55</c:v>
                </c:pt>
                <c:pt idx="453" formatCode="0.00E+00">
                  <c:v>22.6</c:v>
                </c:pt>
                <c:pt idx="454" formatCode="0.00E+00">
                  <c:v>22.650000000000002</c:v>
                </c:pt>
                <c:pt idx="455" formatCode="0.00E+00">
                  <c:v>22.700000000000003</c:v>
                </c:pt>
                <c:pt idx="456" formatCode="0.00E+00">
                  <c:v>22.75</c:v>
                </c:pt>
                <c:pt idx="457" formatCode="0.00E+00">
                  <c:v>22.8</c:v>
                </c:pt>
                <c:pt idx="458" formatCode="0.00E+00">
                  <c:v>22.85</c:v>
                </c:pt>
                <c:pt idx="459" formatCode="0.00E+00">
                  <c:v>22.900000000000002</c:v>
                </c:pt>
                <c:pt idx="460" formatCode="0.00E+00">
                  <c:v>22.950000000000003</c:v>
                </c:pt>
                <c:pt idx="461" formatCode="0.00E+00">
                  <c:v>23</c:v>
                </c:pt>
                <c:pt idx="462" formatCode="0.00E+00">
                  <c:v>23.05</c:v>
                </c:pt>
                <c:pt idx="463" formatCode="0.00E+00">
                  <c:v>23.1</c:v>
                </c:pt>
                <c:pt idx="464" formatCode="0.00E+00">
                  <c:v>23.150000000000002</c:v>
                </c:pt>
                <c:pt idx="465" formatCode="0.00E+00">
                  <c:v>23.200000000000003</c:v>
                </c:pt>
                <c:pt idx="466" formatCode="0.00E+00">
                  <c:v>23.25</c:v>
                </c:pt>
                <c:pt idx="467" formatCode="0.00E+00">
                  <c:v>23.3</c:v>
                </c:pt>
                <c:pt idx="468" formatCode="0.00E+00">
                  <c:v>23.35</c:v>
                </c:pt>
                <c:pt idx="469" formatCode="0.00E+00">
                  <c:v>23.400000000000002</c:v>
                </c:pt>
                <c:pt idx="470" formatCode="0.00E+00">
                  <c:v>23.450000000000003</c:v>
                </c:pt>
                <c:pt idx="471" formatCode="0.00E+00">
                  <c:v>23.5</c:v>
                </c:pt>
                <c:pt idx="472" formatCode="0.00E+00">
                  <c:v>23.55</c:v>
                </c:pt>
                <c:pt idx="473" formatCode="0.00E+00">
                  <c:v>23.6</c:v>
                </c:pt>
                <c:pt idx="474" formatCode="0.00E+00">
                  <c:v>23.650000000000002</c:v>
                </c:pt>
                <c:pt idx="475" formatCode="0.00E+00">
                  <c:v>23.700000000000003</c:v>
                </c:pt>
                <c:pt idx="476" formatCode="0.00E+00">
                  <c:v>23.75</c:v>
                </c:pt>
                <c:pt idx="477" formatCode="0.00E+00">
                  <c:v>23.8</c:v>
                </c:pt>
                <c:pt idx="478" formatCode="0.00E+00">
                  <c:v>23.85</c:v>
                </c:pt>
                <c:pt idx="479" formatCode="0.00E+00">
                  <c:v>23.900000000000002</c:v>
                </c:pt>
                <c:pt idx="480" formatCode="0.00E+00">
                  <c:v>23.950000000000003</c:v>
                </c:pt>
                <c:pt idx="481" formatCode="0.00E+00">
                  <c:v>24</c:v>
                </c:pt>
                <c:pt idx="482" formatCode="0.00E+00">
                  <c:v>24.05</c:v>
                </c:pt>
                <c:pt idx="483" formatCode="0.00E+00">
                  <c:v>24.1</c:v>
                </c:pt>
                <c:pt idx="484" formatCode="0.00E+00">
                  <c:v>24.150000000000002</c:v>
                </c:pt>
                <c:pt idx="485" formatCode="0.00E+00">
                  <c:v>24.200000000000003</c:v>
                </c:pt>
                <c:pt idx="486" formatCode="0.00E+00">
                  <c:v>24.25</c:v>
                </c:pt>
                <c:pt idx="487" formatCode="0.00E+00">
                  <c:v>24.3</c:v>
                </c:pt>
                <c:pt idx="488" formatCode="0.00E+00">
                  <c:v>24.35</c:v>
                </c:pt>
                <c:pt idx="489" formatCode="0.00E+00">
                  <c:v>24.400000000000002</c:v>
                </c:pt>
                <c:pt idx="490" formatCode="0.00E+00">
                  <c:v>24.450000000000003</c:v>
                </c:pt>
                <c:pt idx="491" formatCode="0.00E+00">
                  <c:v>24.5</c:v>
                </c:pt>
                <c:pt idx="492" formatCode="0.00E+00">
                  <c:v>24.55</c:v>
                </c:pt>
                <c:pt idx="493" formatCode="0.00E+00">
                  <c:v>24.6</c:v>
                </c:pt>
                <c:pt idx="494" formatCode="0.00E+00">
                  <c:v>24.650000000000002</c:v>
                </c:pt>
                <c:pt idx="495" formatCode="0.00E+00">
                  <c:v>24.700000000000003</c:v>
                </c:pt>
                <c:pt idx="496" formatCode="0.00E+00">
                  <c:v>24.75</c:v>
                </c:pt>
                <c:pt idx="497" formatCode="0.00E+00">
                  <c:v>24.8</c:v>
                </c:pt>
                <c:pt idx="498" formatCode="0.00E+00">
                  <c:v>24.85</c:v>
                </c:pt>
                <c:pt idx="499" formatCode="0.00E+00">
                  <c:v>24.900000000000002</c:v>
                </c:pt>
                <c:pt idx="500" formatCode="0.00E+00">
                  <c:v>24.950000000000003</c:v>
                </c:pt>
                <c:pt idx="501" formatCode="0.00E+00">
                  <c:v>25</c:v>
                </c:pt>
                <c:pt idx="502" formatCode="0.00E+00">
                  <c:v>25.05</c:v>
                </c:pt>
                <c:pt idx="503" formatCode="0.00E+00">
                  <c:v>25.1</c:v>
                </c:pt>
                <c:pt idx="504" formatCode="0.00E+00">
                  <c:v>25.150000000000002</c:v>
                </c:pt>
                <c:pt idx="505" formatCode="0.00E+00">
                  <c:v>25.200000000000003</c:v>
                </c:pt>
                <c:pt idx="506" formatCode="0.00E+00">
                  <c:v>25.25</c:v>
                </c:pt>
                <c:pt idx="507" formatCode="0.00E+00">
                  <c:v>25.3</c:v>
                </c:pt>
                <c:pt idx="508" formatCode="0.00E+00">
                  <c:v>25.35</c:v>
                </c:pt>
                <c:pt idx="509" formatCode="0.00E+00">
                  <c:v>25.400000000000002</c:v>
                </c:pt>
                <c:pt idx="510" formatCode="0.00E+00">
                  <c:v>25.450000000000003</c:v>
                </c:pt>
                <c:pt idx="511" formatCode="0.00E+00">
                  <c:v>25.5</c:v>
                </c:pt>
                <c:pt idx="512" formatCode="0.00E+00">
                  <c:v>25.55</c:v>
                </c:pt>
                <c:pt idx="513" formatCode="0.00E+00">
                  <c:v>25.6</c:v>
                </c:pt>
                <c:pt idx="514" formatCode="0.00E+00">
                  <c:v>25.650000000000002</c:v>
                </c:pt>
                <c:pt idx="515" formatCode="0.00E+00">
                  <c:v>25.700000000000003</c:v>
                </c:pt>
                <c:pt idx="516" formatCode="0.00E+00">
                  <c:v>25.75</c:v>
                </c:pt>
                <c:pt idx="517" formatCode="0.00E+00">
                  <c:v>25.8</c:v>
                </c:pt>
                <c:pt idx="518" formatCode="0.00E+00">
                  <c:v>25.85</c:v>
                </c:pt>
                <c:pt idx="519" formatCode="0.00E+00">
                  <c:v>25.900000000000002</c:v>
                </c:pt>
                <c:pt idx="520" formatCode="0.00E+00">
                  <c:v>25.950000000000003</c:v>
                </c:pt>
                <c:pt idx="521" formatCode="0.00E+00">
                  <c:v>26</c:v>
                </c:pt>
                <c:pt idx="522" formatCode="0.00E+00">
                  <c:v>26.05</c:v>
                </c:pt>
                <c:pt idx="523" formatCode="0.00E+00">
                  <c:v>26.1</c:v>
                </c:pt>
                <c:pt idx="524" formatCode="0.00E+00">
                  <c:v>26.150000000000002</c:v>
                </c:pt>
                <c:pt idx="525" formatCode="0.00E+00">
                  <c:v>26.200000000000003</c:v>
                </c:pt>
                <c:pt idx="526" formatCode="0.00E+00">
                  <c:v>26.25</c:v>
                </c:pt>
                <c:pt idx="527" formatCode="0.00E+00">
                  <c:v>26.3</c:v>
                </c:pt>
                <c:pt idx="528" formatCode="0.00E+00">
                  <c:v>26.35</c:v>
                </c:pt>
                <c:pt idx="529" formatCode="0.00E+00">
                  <c:v>26.400000000000002</c:v>
                </c:pt>
                <c:pt idx="530" formatCode="0.00E+00">
                  <c:v>26.450000000000003</c:v>
                </c:pt>
                <c:pt idx="531" formatCode="0.00E+00">
                  <c:v>26.5</c:v>
                </c:pt>
                <c:pt idx="532" formatCode="0.00E+00">
                  <c:v>26.55</c:v>
                </c:pt>
                <c:pt idx="533" formatCode="0.00E+00">
                  <c:v>26.6</c:v>
                </c:pt>
                <c:pt idx="534" formatCode="0.00E+00">
                  <c:v>26.650000000000002</c:v>
                </c:pt>
                <c:pt idx="535" formatCode="0.00E+00">
                  <c:v>26.700000000000003</c:v>
                </c:pt>
                <c:pt idx="536" formatCode="0.00E+00">
                  <c:v>26.75</c:v>
                </c:pt>
                <c:pt idx="537" formatCode="0.00E+00">
                  <c:v>26.8</c:v>
                </c:pt>
                <c:pt idx="538" formatCode="0.00E+00">
                  <c:v>26.85</c:v>
                </c:pt>
                <c:pt idx="539" formatCode="0.00E+00">
                  <c:v>26.900000000000002</c:v>
                </c:pt>
                <c:pt idx="540" formatCode="0.00E+00">
                  <c:v>26.950000000000003</c:v>
                </c:pt>
                <c:pt idx="541" formatCode="0.00E+00">
                  <c:v>27</c:v>
                </c:pt>
                <c:pt idx="542" formatCode="0.00E+00">
                  <c:v>27.05</c:v>
                </c:pt>
                <c:pt idx="543" formatCode="0.00E+00">
                  <c:v>27.1</c:v>
                </c:pt>
                <c:pt idx="544" formatCode="0.00E+00">
                  <c:v>27.150000000000002</c:v>
                </c:pt>
                <c:pt idx="545" formatCode="0.00E+00">
                  <c:v>27.200000000000003</c:v>
                </c:pt>
                <c:pt idx="546" formatCode="0.00E+00">
                  <c:v>27.25</c:v>
                </c:pt>
                <c:pt idx="547" formatCode="0.00E+00">
                  <c:v>27.3</c:v>
                </c:pt>
                <c:pt idx="548" formatCode="0.00E+00">
                  <c:v>27.35</c:v>
                </c:pt>
                <c:pt idx="549" formatCode="0.00E+00">
                  <c:v>27.400000000000002</c:v>
                </c:pt>
                <c:pt idx="550" formatCode="0.00E+00">
                  <c:v>27.450000000000003</c:v>
                </c:pt>
                <c:pt idx="551" formatCode="0.00E+00">
                  <c:v>27.5</c:v>
                </c:pt>
                <c:pt idx="552" formatCode="0.00E+00">
                  <c:v>27.55</c:v>
                </c:pt>
                <c:pt idx="553" formatCode="0.00E+00">
                  <c:v>27.6</c:v>
                </c:pt>
                <c:pt idx="554" formatCode="0.00E+00">
                  <c:v>27.650000000000002</c:v>
                </c:pt>
                <c:pt idx="555" formatCode="0.00E+00">
                  <c:v>27.700000000000003</c:v>
                </c:pt>
                <c:pt idx="556" formatCode="0.00E+00">
                  <c:v>27.75</c:v>
                </c:pt>
                <c:pt idx="557" formatCode="0.00E+00">
                  <c:v>27.8</c:v>
                </c:pt>
                <c:pt idx="558" formatCode="0.00E+00">
                  <c:v>27.85</c:v>
                </c:pt>
                <c:pt idx="559" formatCode="0.00E+00">
                  <c:v>27.900000000000002</c:v>
                </c:pt>
                <c:pt idx="560" formatCode="0.00E+00">
                  <c:v>27.950000000000003</c:v>
                </c:pt>
                <c:pt idx="561" formatCode="0.00E+00">
                  <c:v>28</c:v>
                </c:pt>
                <c:pt idx="562" formatCode="0.00E+00">
                  <c:v>28.05</c:v>
                </c:pt>
                <c:pt idx="563" formatCode="0.00E+00">
                  <c:v>28.1</c:v>
                </c:pt>
                <c:pt idx="564" formatCode="0.00E+00">
                  <c:v>28.150000000000002</c:v>
                </c:pt>
                <c:pt idx="565" formatCode="0.00E+00">
                  <c:v>28.200000000000003</c:v>
                </c:pt>
                <c:pt idx="566" formatCode="0.00E+00">
                  <c:v>28.25</c:v>
                </c:pt>
                <c:pt idx="567" formatCode="0.00E+00">
                  <c:v>28.3</c:v>
                </c:pt>
                <c:pt idx="568" formatCode="0.00E+00">
                  <c:v>28.35</c:v>
                </c:pt>
                <c:pt idx="569" formatCode="0.00E+00">
                  <c:v>28.400000000000002</c:v>
                </c:pt>
                <c:pt idx="570" formatCode="0.00E+00">
                  <c:v>28.450000000000003</c:v>
                </c:pt>
                <c:pt idx="571" formatCode="0.00E+00">
                  <c:v>28.5</c:v>
                </c:pt>
                <c:pt idx="572" formatCode="0.00E+00">
                  <c:v>28.55</c:v>
                </c:pt>
                <c:pt idx="573" formatCode="0.00E+00">
                  <c:v>28.6</c:v>
                </c:pt>
                <c:pt idx="574" formatCode="0.00E+00">
                  <c:v>28.650000000000002</c:v>
                </c:pt>
                <c:pt idx="575" formatCode="0.00E+00">
                  <c:v>28.700000000000003</c:v>
                </c:pt>
                <c:pt idx="576" formatCode="0.00E+00">
                  <c:v>28.75</c:v>
                </c:pt>
                <c:pt idx="577" formatCode="0.00E+00">
                  <c:v>28.8</c:v>
                </c:pt>
                <c:pt idx="578" formatCode="0.00E+00">
                  <c:v>28.85</c:v>
                </c:pt>
                <c:pt idx="579" formatCode="0.00E+00">
                  <c:v>28.900000000000002</c:v>
                </c:pt>
                <c:pt idx="580" formatCode="0.00E+00">
                  <c:v>28.950000000000003</c:v>
                </c:pt>
                <c:pt idx="581" formatCode="0.00E+00">
                  <c:v>29</c:v>
                </c:pt>
                <c:pt idx="582" formatCode="0.00E+00">
                  <c:v>29.05</c:v>
                </c:pt>
                <c:pt idx="583" formatCode="0.00E+00">
                  <c:v>29.1</c:v>
                </c:pt>
                <c:pt idx="584" formatCode="0.00E+00">
                  <c:v>29.150000000000002</c:v>
                </c:pt>
                <c:pt idx="585" formatCode="0.00E+00">
                  <c:v>29.200000000000003</c:v>
                </c:pt>
                <c:pt idx="586" formatCode="0.00E+00">
                  <c:v>29.25</c:v>
                </c:pt>
                <c:pt idx="587" formatCode="0.00E+00">
                  <c:v>29.3</c:v>
                </c:pt>
                <c:pt idx="588" formatCode="0.00E+00">
                  <c:v>29.35</c:v>
                </c:pt>
                <c:pt idx="589" formatCode="0.00E+00">
                  <c:v>29.400000000000002</c:v>
                </c:pt>
                <c:pt idx="590" formatCode="0.00E+00">
                  <c:v>29.450000000000003</c:v>
                </c:pt>
                <c:pt idx="591" formatCode="0.00E+00">
                  <c:v>29.5</c:v>
                </c:pt>
                <c:pt idx="592" formatCode="0.00E+00">
                  <c:v>29.55</c:v>
                </c:pt>
                <c:pt idx="593" formatCode="0.00E+00">
                  <c:v>29.6</c:v>
                </c:pt>
                <c:pt idx="594" formatCode="0.00E+00">
                  <c:v>29.650000000000002</c:v>
                </c:pt>
                <c:pt idx="595" formatCode="0.00E+00">
                  <c:v>29.700000000000003</c:v>
                </c:pt>
                <c:pt idx="596" formatCode="0.00E+00">
                  <c:v>29.75</c:v>
                </c:pt>
                <c:pt idx="597" formatCode="0.00E+00">
                  <c:v>29.8</c:v>
                </c:pt>
                <c:pt idx="598" formatCode="0.00E+00">
                  <c:v>29.85</c:v>
                </c:pt>
                <c:pt idx="599" formatCode="0.00E+00">
                  <c:v>29.900000000000002</c:v>
                </c:pt>
                <c:pt idx="600" formatCode="0.00E+00">
                  <c:v>29.950000000000003</c:v>
                </c:pt>
                <c:pt idx="601" formatCode="0.00E+00">
                  <c:v>30</c:v>
                </c:pt>
                <c:pt idx="602" formatCode="0.00E+00">
                  <c:v>30.05</c:v>
                </c:pt>
                <c:pt idx="603" formatCode="0.00E+00">
                  <c:v>30.1</c:v>
                </c:pt>
                <c:pt idx="604" formatCode="0.00E+00">
                  <c:v>30.150000000000002</c:v>
                </c:pt>
                <c:pt idx="605" formatCode="0.00E+00">
                  <c:v>30.200000000000003</c:v>
                </c:pt>
                <c:pt idx="606" formatCode="0.00E+00">
                  <c:v>30.25</c:v>
                </c:pt>
                <c:pt idx="607" formatCode="0.00E+00">
                  <c:v>30.3</c:v>
                </c:pt>
                <c:pt idx="608" formatCode="0.00E+00">
                  <c:v>30.35</c:v>
                </c:pt>
                <c:pt idx="609" formatCode="0.00E+00">
                  <c:v>30.400000000000002</c:v>
                </c:pt>
                <c:pt idx="610" formatCode="0.00E+00">
                  <c:v>30.450000000000003</c:v>
                </c:pt>
                <c:pt idx="611" formatCode="0.00E+00">
                  <c:v>30.5</c:v>
                </c:pt>
                <c:pt idx="612" formatCode="0.00E+00">
                  <c:v>30.55</c:v>
                </c:pt>
                <c:pt idx="613" formatCode="0.00E+00">
                  <c:v>30.6</c:v>
                </c:pt>
                <c:pt idx="614" formatCode="0.00E+00">
                  <c:v>30.650000000000002</c:v>
                </c:pt>
                <c:pt idx="615" formatCode="0.00E+00">
                  <c:v>30.700000000000003</c:v>
                </c:pt>
                <c:pt idx="616" formatCode="0.00E+00">
                  <c:v>30.75</c:v>
                </c:pt>
                <c:pt idx="617" formatCode="0.00E+00">
                  <c:v>30.8</c:v>
                </c:pt>
                <c:pt idx="618" formatCode="0.00E+00">
                  <c:v>30.85</c:v>
                </c:pt>
                <c:pt idx="619" formatCode="0.00E+00">
                  <c:v>30.900000000000002</c:v>
                </c:pt>
                <c:pt idx="620" formatCode="0.00E+00">
                  <c:v>30.950000000000003</c:v>
                </c:pt>
                <c:pt idx="621" formatCode="0.00E+00">
                  <c:v>31</c:v>
                </c:pt>
                <c:pt idx="622" formatCode="0.00E+00">
                  <c:v>31.05</c:v>
                </c:pt>
                <c:pt idx="623" formatCode="0.00E+00">
                  <c:v>31.1</c:v>
                </c:pt>
                <c:pt idx="624" formatCode="0.00E+00">
                  <c:v>31.150000000000002</c:v>
                </c:pt>
                <c:pt idx="625" formatCode="0.00E+00">
                  <c:v>31.200000000000003</c:v>
                </c:pt>
                <c:pt idx="626" formatCode="0.00E+00">
                  <c:v>31.25</c:v>
                </c:pt>
                <c:pt idx="627" formatCode="0.00E+00">
                  <c:v>31.3</c:v>
                </c:pt>
                <c:pt idx="628" formatCode="0.00E+00">
                  <c:v>31.35</c:v>
                </c:pt>
                <c:pt idx="629" formatCode="0.00E+00">
                  <c:v>31.400000000000002</c:v>
                </c:pt>
                <c:pt idx="630" formatCode="0.00E+00">
                  <c:v>31.450000000000003</c:v>
                </c:pt>
                <c:pt idx="631" formatCode="0.00E+00">
                  <c:v>31.5</c:v>
                </c:pt>
                <c:pt idx="632" formatCode="0.00E+00">
                  <c:v>31.55</c:v>
                </c:pt>
                <c:pt idx="633" formatCode="0.00E+00">
                  <c:v>31.6</c:v>
                </c:pt>
                <c:pt idx="634" formatCode="0.00E+00">
                  <c:v>31.650000000000002</c:v>
                </c:pt>
                <c:pt idx="635" formatCode="0.00E+00">
                  <c:v>31.700000000000003</c:v>
                </c:pt>
                <c:pt idx="636" formatCode="0.00E+00">
                  <c:v>31.75</c:v>
                </c:pt>
                <c:pt idx="637" formatCode="0.00E+00">
                  <c:v>31.8</c:v>
                </c:pt>
                <c:pt idx="638" formatCode="0.00E+00">
                  <c:v>31.85</c:v>
                </c:pt>
                <c:pt idx="639" formatCode="0.00E+00">
                  <c:v>31.900000000000002</c:v>
                </c:pt>
                <c:pt idx="640" formatCode="0.00E+00">
                  <c:v>31.950000000000003</c:v>
                </c:pt>
                <c:pt idx="641" formatCode="0.00E+00">
                  <c:v>32</c:v>
                </c:pt>
                <c:pt idx="642" formatCode="0.00E+00">
                  <c:v>32.050000000000004</c:v>
                </c:pt>
                <c:pt idx="643" formatCode="0.00E+00">
                  <c:v>32.1</c:v>
                </c:pt>
                <c:pt idx="644" formatCode="0.00E+00">
                  <c:v>32.15</c:v>
                </c:pt>
                <c:pt idx="645" formatCode="0.00E+00">
                  <c:v>32.200000000000003</c:v>
                </c:pt>
                <c:pt idx="646" formatCode="0.00E+00">
                  <c:v>32.25</c:v>
                </c:pt>
                <c:pt idx="647" formatCode="0.00E+00">
                  <c:v>32.300000000000004</c:v>
                </c:pt>
                <c:pt idx="648" formatCode="0.00E+00">
                  <c:v>32.35</c:v>
                </c:pt>
                <c:pt idx="649" formatCode="0.00E+00">
                  <c:v>32.4</c:v>
                </c:pt>
                <c:pt idx="650" formatCode="0.00E+00">
                  <c:v>32.450000000000003</c:v>
                </c:pt>
                <c:pt idx="651" formatCode="0.00E+00">
                  <c:v>32.5</c:v>
                </c:pt>
                <c:pt idx="652" formatCode="0.00E+00">
                  <c:v>32.550000000000004</c:v>
                </c:pt>
                <c:pt idx="653" formatCode="0.00E+00">
                  <c:v>32.6</c:v>
                </c:pt>
                <c:pt idx="654" formatCode="0.00E+00">
                  <c:v>32.65</c:v>
                </c:pt>
                <c:pt idx="655" formatCode="0.00E+00">
                  <c:v>32.700000000000003</c:v>
                </c:pt>
                <c:pt idx="656" formatCode="0.00E+00">
                  <c:v>32.75</c:v>
                </c:pt>
                <c:pt idx="657" formatCode="0.00E+00">
                  <c:v>32.800000000000004</c:v>
                </c:pt>
                <c:pt idx="658" formatCode="0.00E+00">
                  <c:v>32.85</c:v>
                </c:pt>
                <c:pt idx="659" formatCode="0.00E+00">
                  <c:v>32.9</c:v>
                </c:pt>
                <c:pt idx="660" formatCode="0.00E+00">
                  <c:v>32.950000000000003</c:v>
                </c:pt>
                <c:pt idx="661" formatCode="0.00E+00">
                  <c:v>33</c:v>
                </c:pt>
                <c:pt idx="662" formatCode="0.00E+00">
                  <c:v>33.050000000000004</c:v>
                </c:pt>
                <c:pt idx="663" formatCode="0.00E+00">
                  <c:v>33.1</c:v>
                </c:pt>
                <c:pt idx="664" formatCode="0.00E+00">
                  <c:v>33.15</c:v>
                </c:pt>
                <c:pt idx="665" formatCode="0.00E+00">
                  <c:v>33.200000000000003</c:v>
                </c:pt>
                <c:pt idx="666" formatCode="0.00E+00">
                  <c:v>33.25</c:v>
                </c:pt>
                <c:pt idx="667" formatCode="0.00E+00">
                  <c:v>33.300000000000004</c:v>
                </c:pt>
                <c:pt idx="668" formatCode="0.00E+00">
                  <c:v>33.35</c:v>
                </c:pt>
                <c:pt idx="669" formatCode="0.00E+00">
                  <c:v>33.4</c:v>
                </c:pt>
                <c:pt idx="670" formatCode="0.00E+00">
                  <c:v>33.450000000000003</c:v>
                </c:pt>
                <c:pt idx="671" formatCode="0.00E+00">
                  <c:v>33.5</c:v>
                </c:pt>
                <c:pt idx="672" formatCode="0.00E+00">
                  <c:v>33.550000000000004</c:v>
                </c:pt>
                <c:pt idx="673" formatCode="0.00E+00">
                  <c:v>33.6</c:v>
                </c:pt>
                <c:pt idx="674" formatCode="0.00E+00">
                  <c:v>33.65</c:v>
                </c:pt>
                <c:pt idx="675" formatCode="0.00E+00">
                  <c:v>33.700000000000003</c:v>
                </c:pt>
                <c:pt idx="676" formatCode="0.00E+00">
                  <c:v>33.75</c:v>
                </c:pt>
                <c:pt idx="677" formatCode="0.00E+00">
                  <c:v>33.800000000000004</c:v>
                </c:pt>
                <c:pt idx="678" formatCode="0.00E+00">
                  <c:v>33.85</c:v>
                </c:pt>
                <c:pt idx="679" formatCode="0.00E+00">
                  <c:v>33.9</c:v>
                </c:pt>
                <c:pt idx="680" formatCode="0.00E+00">
                  <c:v>33.950000000000003</c:v>
                </c:pt>
                <c:pt idx="681" formatCode="0.00E+00">
                  <c:v>34</c:v>
                </c:pt>
                <c:pt idx="682" formatCode="0.00E+00">
                  <c:v>34.050000000000004</c:v>
                </c:pt>
                <c:pt idx="683" formatCode="0.00E+00">
                  <c:v>34.1</c:v>
                </c:pt>
                <c:pt idx="684" formatCode="0.00E+00">
                  <c:v>34.15</c:v>
                </c:pt>
                <c:pt idx="685" formatCode="0.00E+00">
                  <c:v>34.200000000000003</c:v>
                </c:pt>
                <c:pt idx="686" formatCode="0.00E+00">
                  <c:v>34.25</c:v>
                </c:pt>
                <c:pt idx="687" formatCode="0.00E+00">
                  <c:v>34.300000000000004</c:v>
                </c:pt>
                <c:pt idx="688" formatCode="0.00E+00">
                  <c:v>34.35</c:v>
                </c:pt>
                <c:pt idx="689" formatCode="0.00E+00">
                  <c:v>34.4</c:v>
                </c:pt>
                <c:pt idx="690" formatCode="0.00E+00">
                  <c:v>34.450000000000003</c:v>
                </c:pt>
                <c:pt idx="691" formatCode="0.00E+00">
                  <c:v>34.5</c:v>
                </c:pt>
                <c:pt idx="692" formatCode="0.00E+00">
                  <c:v>34.550000000000004</c:v>
                </c:pt>
                <c:pt idx="693" formatCode="0.00E+00">
                  <c:v>34.6</c:v>
                </c:pt>
                <c:pt idx="694" formatCode="0.00E+00">
                  <c:v>34.65</c:v>
                </c:pt>
                <c:pt idx="695" formatCode="0.00E+00">
                  <c:v>34.700000000000003</c:v>
                </c:pt>
                <c:pt idx="696" formatCode="0.00E+00">
                  <c:v>34.75</c:v>
                </c:pt>
                <c:pt idx="697" formatCode="0.00E+00">
                  <c:v>34.800000000000004</c:v>
                </c:pt>
                <c:pt idx="698" formatCode="0.00E+00">
                  <c:v>34.85</c:v>
                </c:pt>
                <c:pt idx="699" formatCode="0.00E+00">
                  <c:v>34.9</c:v>
                </c:pt>
                <c:pt idx="700" formatCode="0.00E+00">
                  <c:v>34.950000000000003</c:v>
                </c:pt>
                <c:pt idx="701" formatCode="0.00E+00">
                  <c:v>35</c:v>
                </c:pt>
                <c:pt idx="702" formatCode="0.00E+00">
                  <c:v>35.050000000000004</c:v>
                </c:pt>
                <c:pt idx="703" formatCode="0.00E+00">
                  <c:v>35.1</c:v>
                </c:pt>
                <c:pt idx="704" formatCode="0.00E+00">
                  <c:v>35.15</c:v>
                </c:pt>
                <c:pt idx="705" formatCode="0.00E+00">
                  <c:v>35.200000000000003</c:v>
                </c:pt>
                <c:pt idx="706" formatCode="0.00E+00">
                  <c:v>35.25</c:v>
                </c:pt>
                <c:pt idx="707" formatCode="0.00E+00">
                  <c:v>35.300000000000004</c:v>
                </c:pt>
                <c:pt idx="708" formatCode="0.00E+00">
                  <c:v>35.35</c:v>
                </c:pt>
                <c:pt idx="709" formatCode="0.00E+00">
                  <c:v>35.4</c:v>
                </c:pt>
                <c:pt idx="710" formatCode="0.00E+00">
                  <c:v>35.450000000000003</c:v>
                </c:pt>
                <c:pt idx="711" formatCode="0.00E+00">
                  <c:v>35.5</c:v>
                </c:pt>
                <c:pt idx="712" formatCode="0.00E+00">
                  <c:v>35.550000000000004</c:v>
                </c:pt>
                <c:pt idx="713" formatCode="0.00E+00">
                  <c:v>35.6</c:v>
                </c:pt>
                <c:pt idx="714" formatCode="0.00E+00">
                  <c:v>35.65</c:v>
                </c:pt>
                <c:pt idx="715" formatCode="0.00E+00">
                  <c:v>35.700000000000003</c:v>
                </c:pt>
                <c:pt idx="716" formatCode="0.00E+00">
                  <c:v>35.75</c:v>
                </c:pt>
                <c:pt idx="717" formatCode="0.00E+00">
                  <c:v>35.800000000000004</c:v>
                </c:pt>
                <c:pt idx="718" formatCode="0.00E+00">
                  <c:v>35.85</c:v>
                </c:pt>
                <c:pt idx="719" formatCode="0.00E+00">
                  <c:v>35.9</c:v>
                </c:pt>
                <c:pt idx="720" formatCode="0.00E+00">
                  <c:v>35.950000000000003</c:v>
                </c:pt>
                <c:pt idx="721" formatCode="0.00E+00">
                  <c:v>36</c:v>
                </c:pt>
                <c:pt idx="722" formatCode="0.00E+00">
                  <c:v>36.050000000000004</c:v>
                </c:pt>
                <c:pt idx="723" formatCode="0.00E+00">
                  <c:v>36.1</c:v>
                </c:pt>
                <c:pt idx="724" formatCode="0.00E+00">
                  <c:v>36.15</c:v>
                </c:pt>
                <c:pt idx="725" formatCode="0.00E+00">
                  <c:v>36.200000000000003</c:v>
                </c:pt>
                <c:pt idx="726" formatCode="0.00E+00">
                  <c:v>36.25</c:v>
                </c:pt>
                <c:pt idx="727" formatCode="0.00E+00">
                  <c:v>36.300000000000004</c:v>
                </c:pt>
                <c:pt idx="728" formatCode="0.00E+00">
                  <c:v>36.35</c:v>
                </c:pt>
                <c:pt idx="729" formatCode="0.00E+00">
                  <c:v>36.4</c:v>
                </c:pt>
                <c:pt idx="730" formatCode="0.00E+00">
                  <c:v>36.450000000000003</c:v>
                </c:pt>
                <c:pt idx="731" formatCode="0.00E+00">
                  <c:v>36.5</c:v>
                </c:pt>
                <c:pt idx="732" formatCode="0.00E+00">
                  <c:v>36.550000000000004</c:v>
                </c:pt>
                <c:pt idx="733" formatCode="0.00E+00">
                  <c:v>36.6</c:v>
                </c:pt>
                <c:pt idx="734" formatCode="0.00E+00">
                  <c:v>36.65</c:v>
                </c:pt>
                <c:pt idx="735" formatCode="0.00E+00">
                  <c:v>36.700000000000003</c:v>
                </c:pt>
                <c:pt idx="736" formatCode="0.00E+00">
                  <c:v>36.75</c:v>
                </c:pt>
                <c:pt idx="737" formatCode="0.00E+00">
                  <c:v>36.800000000000004</c:v>
                </c:pt>
                <c:pt idx="738" formatCode="0.00E+00">
                  <c:v>36.85</c:v>
                </c:pt>
                <c:pt idx="739" formatCode="0.00E+00">
                  <c:v>36.9</c:v>
                </c:pt>
                <c:pt idx="740" formatCode="0.00E+00">
                  <c:v>36.950000000000003</c:v>
                </c:pt>
                <c:pt idx="741" formatCode="0.00E+00">
                  <c:v>37</c:v>
                </c:pt>
                <c:pt idx="742" formatCode="0.00E+00">
                  <c:v>37.050000000000004</c:v>
                </c:pt>
                <c:pt idx="743" formatCode="0.00E+00">
                  <c:v>37.1</c:v>
                </c:pt>
                <c:pt idx="744" formatCode="0.00E+00">
                  <c:v>37.15</c:v>
                </c:pt>
                <c:pt idx="745" formatCode="0.00E+00">
                  <c:v>37.200000000000003</c:v>
                </c:pt>
                <c:pt idx="746" formatCode="0.00E+00">
                  <c:v>37.25</c:v>
                </c:pt>
                <c:pt idx="747" formatCode="0.00E+00">
                  <c:v>37.300000000000004</c:v>
                </c:pt>
                <c:pt idx="748" formatCode="0.00E+00">
                  <c:v>37.35</c:v>
                </c:pt>
                <c:pt idx="749" formatCode="0.00E+00">
                  <c:v>37.4</c:v>
                </c:pt>
                <c:pt idx="750" formatCode="0.00E+00">
                  <c:v>37.450000000000003</c:v>
                </c:pt>
                <c:pt idx="751" formatCode="0.00E+00">
                  <c:v>37.5</c:v>
                </c:pt>
                <c:pt idx="752" formatCode="0.00E+00">
                  <c:v>37.550000000000004</c:v>
                </c:pt>
                <c:pt idx="753" formatCode="0.00E+00">
                  <c:v>37.6</c:v>
                </c:pt>
                <c:pt idx="754" formatCode="0.00E+00">
                  <c:v>37.65</c:v>
                </c:pt>
                <c:pt idx="755" formatCode="0.00E+00">
                  <c:v>37.700000000000003</c:v>
                </c:pt>
                <c:pt idx="756" formatCode="0.00E+00">
                  <c:v>37.75</c:v>
                </c:pt>
                <c:pt idx="757" formatCode="0.00E+00">
                  <c:v>37.800000000000004</c:v>
                </c:pt>
                <c:pt idx="758" formatCode="0.00E+00">
                  <c:v>37.85</c:v>
                </c:pt>
                <c:pt idx="759" formatCode="0.00E+00">
                  <c:v>37.9</c:v>
                </c:pt>
                <c:pt idx="760" formatCode="0.00E+00">
                  <c:v>37.950000000000003</c:v>
                </c:pt>
                <c:pt idx="761" formatCode="0.00E+00">
                  <c:v>38</c:v>
                </c:pt>
                <c:pt idx="762" formatCode="0.00E+00">
                  <c:v>38.050000000000004</c:v>
                </c:pt>
                <c:pt idx="763" formatCode="0.00E+00">
                  <c:v>38.1</c:v>
                </c:pt>
                <c:pt idx="764" formatCode="0.00E+00">
                  <c:v>38.15</c:v>
                </c:pt>
                <c:pt idx="765" formatCode="0.00E+00">
                  <c:v>38.200000000000003</c:v>
                </c:pt>
                <c:pt idx="766" formatCode="0.00E+00">
                  <c:v>38.25</c:v>
                </c:pt>
                <c:pt idx="767" formatCode="0.00E+00">
                  <c:v>38.300000000000004</c:v>
                </c:pt>
                <c:pt idx="768" formatCode="0.00E+00">
                  <c:v>38.35</c:v>
                </c:pt>
                <c:pt idx="769" formatCode="0.00E+00">
                  <c:v>38.400000000000006</c:v>
                </c:pt>
                <c:pt idx="770" formatCode="0.00E+00">
                  <c:v>38.450000000000003</c:v>
                </c:pt>
                <c:pt idx="771" formatCode="0.00E+00">
                  <c:v>38.5</c:v>
                </c:pt>
                <c:pt idx="772" formatCode="0.00E+00">
                  <c:v>38.550000000000004</c:v>
                </c:pt>
                <c:pt idx="773" formatCode="0.00E+00">
                  <c:v>38.6</c:v>
                </c:pt>
                <c:pt idx="774" formatCode="0.00E+00">
                  <c:v>38.650000000000006</c:v>
                </c:pt>
                <c:pt idx="775" formatCode="0.00E+00">
                  <c:v>38.700000000000003</c:v>
                </c:pt>
                <c:pt idx="776" formatCode="0.00E+00">
                  <c:v>38.75</c:v>
                </c:pt>
                <c:pt idx="777" formatCode="0.00E+00">
                  <c:v>38.800000000000004</c:v>
                </c:pt>
                <c:pt idx="778" formatCode="0.00E+00">
                  <c:v>38.85</c:v>
                </c:pt>
                <c:pt idx="779" formatCode="0.00E+00">
                  <c:v>38.900000000000006</c:v>
                </c:pt>
                <c:pt idx="780" formatCode="0.00E+00">
                  <c:v>38.950000000000003</c:v>
                </c:pt>
                <c:pt idx="781" formatCode="0.00E+00">
                  <c:v>39</c:v>
                </c:pt>
                <c:pt idx="782" formatCode="0.00E+00">
                  <c:v>39.050000000000004</c:v>
                </c:pt>
                <c:pt idx="783" formatCode="0.00E+00">
                  <c:v>39.1</c:v>
                </c:pt>
                <c:pt idx="784" formatCode="0.00E+00">
                  <c:v>39.150000000000006</c:v>
                </c:pt>
                <c:pt idx="785" formatCode="0.00E+00">
                  <c:v>39.200000000000003</c:v>
                </c:pt>
                <c:pt idx="786" formatCode="0.00E+00">
                  <c:v>39.25</c:v>
                </c:pt>
                <c:pt idx="787" formatCode="0.00E+00">
                  <c:v>39.300000000000004</c:v>
                </c:pt>
                <c:pt idx="788" formatCode="0.00E+00">
                  <c:v>39.35</c:v>
                </c:pt>
                <c:pt idx="789" formatCode="0.00E+00">
                  <c:v>39.400000000000006</c:v>
                </c:pt>
                <c:pt idx="790" formatCode="0.00E+00">
                  <c:v>39.450000000000003</c:v>
                </c:pt>
                <c:pt idx="791" formatCode="0.00E+00">
                  <c:v>39.5</c:v>
                </c:pt>
                <c:pt idx="792" formatCode="0.00E+00">
                  <c:v>39.550000000000004</c:v>
                </c:pt>
                <c:pt idx="793" formatCode="0.00E+00">
                  <c:v>39.6</c:v>
                </c:pt>
                <c:pt idx="794" formatCode="0.00E+00">
                  <c:v>39.650000000000006</c:v>
                </c:pt>
                <c:pt idx="795" formatCode="0.00E+00">
                  <c:v>39.700000000000003</c:v>
                </c:pt>
                <c:pt idx="796" formatCode="0.00E+00">
                  <c:v>39.75</c:v>
                </c:pt>
                <c:pt idx="797" formatCode="0.00E+00">
                  <c:v>39.800000000000004</c:v>
                </c:pt>
                <c:pt idx="798" formatCode="0.00E+00">
                  <c:v>39.85</c:v>
                </c:pt>
                <c:pt idx="799" formatCode="0.00E+00">
                  <c:v>39.900000000000006</c:v>
                </c:pt>
                <c:pt idx="800" formatCode="0.00E+00">
                  <c:v>39.950000000000003</c:v>
                </c:pt>
                <c:pt idx="801" formatCode="0.00E+00">
                  <c:v>40</c:v>
                </c:pt>
                <c:pt idx="802" formatCode="0.00E+00">
                  <c:v>40.050000000000004</c:v>
                </c:pt>
                <c:pt idx="803" formatCode="0.00E+00">
                  <c:v>40.1</c:v>
                </c:pt>
                <c:pt idx="804" formatCode="0.00E+00">
                  <c:v>40.150000000000006</c:v>
                </c:pt>
                <c:pt idx="805" formatCode="0.00E+00">
                  <c:v>40.200000000000003</c:v>
                </c:pt>
                <c:pt idx="806" formatCode="0.00E+00">
                  <c:v>40.25</c:v>
                </c:pt>
                <c:pt idx="807" formatCode="0.00E+00">
                  <c:v>40.300000000000004</c:v>
                </c:pt>
                <c:pt idx="808" formatCode="0.00E+00">
                  <c:v>40.35</c:v>
                </c:pt>
                <c:pt idx="809" formatCode="0.00E+00">
                  <c:v>40.400000000000006</c:v>
                </c:pt>
                <c:pt idx="810" formatCode="0.00E+00">
                  <c:v>40.450000000000003</c:v>
                </c:pt>
                <c:pt idx="811" formatCode="0.00E+00">
                  <c:v>40.5</c:v>
                </c:pt>
                <c:pt idx="812" formatCode="0.00E+00">
                  <c:v>40.550000000000004</c:v>
                </c:pt>
                <c:pt idx="813" formatCode="0.00E+00">
                  <c:v>40.6</c:v>
                </c:pt>
                <c:pt idx="814" formatCode="0.00E+00">
                  <c:v>40.650000000000006</c:v>
                </c:pt>
                <c:pt idx="815" formatCode="0.00E+00">
                  <c:v>40.700000000000003</c:v>
                </c:pt>
                <c:pt idx="816" formatCode="0.00E+00">
                  <c:v>40.75</c:v>
                </c:pt>
                <c:pt idx="817" formatCode="0.00E+00">
                  <c:v>40.800000000000004</c:v>
                </c:pt>
                <c:pt idx="818" formatCode="0.00E+00">
                  <c:v>40.85</c:v>
                </c:pt>
                <c:pt idx="819" formatCode="0.00E+00">
                  <c:v>40.900000000000006</c:v>
                </c:pt>
                <c:pt idx="820" formatCode="0.00E+00">
                  <c:v>40.950000000000003</c:v>
                </c:pt>
                <c:pt idx="821" formatCode="0.00E+00">
                  <c:v>41</c:v>
                </c:pt>
                <c:pt idx="822" formatCode="0.00E+00">
                  <c:v>41.050000000000004</c:v>
                </c:pt>
                <c:pt idx="823" formatCode="0.00E+00">
                  <c:v>41.1</c:v>
                </c:pt>
                <c:pt idx="824" formatCode="0.00E+00">
                  <c:v>41.150000000000006</c:v>
                </c:pt>
                <c:pt idx="825" formatCode="0.00E+00">
                  <c:v>41.2</c:v>
                </c:pt>
                <c:pt idx="826" formatCode="0.00E+00">
                  <c:v>41.25</c:v>
                </c:pt>
                <c:pt idx="827" formatCode="0.00E+00">
                  <c:v>41.300000000000004</c:v>
                </c:pt>
                <c:pt idx="828" formatCode="0.00E+00">
                  <c:v>41.35</c:v>
                </c:pt>
                <c:pt idx="829" formatCode="0.00E+00">
                  <c:v>41.400000000000006</c:v>
                </c:pt>
                <c:pt idx="830" formatCode="0.00E+00">
                  <c:v>41.45</c:v>
                </c:pt>
                <c:pt idx="831" formatCode="0.00E+00">
                  <c:v>41.5</c:v>
                </c:pt>
                <c:pt idx="832" formatCode="0.00E+00">
                  <c:v>41.550000000000004</c:v>
                </c:pt>
                <c:pt idx="833" formatCode="0.00E+00">
                  <c:v>41.6</c:v>
                </c:pt>
                <c:pt idx="834" formatCode="0.00E+00">
                  <c:v>41.650000000000006</c:v>
                </c:pt>
                <c:pt idx="835" formatCode="0.00E+00">
                  <c:v>41.7</c:v>
                </c:pt>
                <c:pt idx="836" formatCode="0.00E+00">
                  <c:v>41.75</c:v>
                </c:pt>
                <c:pt idx="837" formatCode="0.00E+00">
                  <c:v>41.800000000000004</c:v>
                </c:pt>
                <c:pt idx="838" formatCode="0.00E+00">
                  <c:v>41.85</c:v>
                </c:pt>
                <c:pt idx="839" formatCode="0.00E+00">
                  <c:v>41.900000000000006</c:v>
                </c:pt>
                <c:pt idx="840" formatCode="0.00E+00">
                  <c:v>41.95</c:v>
                </c:pt>
                <c:pt idx="841" formatCode="0.00E+00">
                  <c:v>42</c:v>
                </c:pt>
                <c:pt idx="842" formatCode="0.00E+00">
                  <c:v>42.050000000000004</c:v>
                </c:pt>
                <c:pt idx="843" formatCode="0.00E+00">
                  <c:v>42.1</c:v>
                </c:pt>
                <c:pt idx="844" formatCode="0.00E+00">
                  <c:v>42.150000000000006</c:v>
                </c:pt>
                <c:pt idx="845" formatCode="0.00E+00">
                  <c:v>42.2</c:v>
                </c:pt>
                <c:pt idx="846" formatCode="0.00E+00">
                  <c:v>42.25</c:v>
                </c:pt>
                <c:pt idx="847" formatCode="0.00E+00">
                  <c:v>42.300000000000004</c:v>
                </c:pt>
                <c:pt idx="848" formatCode="0.00E+00">
                  <c:v>42.35</c:v>
                </c:pt>
                <c:pt idx="849" formatCode="0.00E+00">
                  <c:v>42.400000000000006</c:v>
                </c:pt>
                <c:pt idx="850" formatCode="0.00E+00">
                  <c:v>42.45</c:v>
                </c:pt>
                <c:pt idx="851" formatCode="0.00E+00">
                  <c:v>42.5</c:v>
                </c:pt>
                <c:pt idx="852" formatCode="0.00E+00">
                  <c:v>42.550000000000004</c:v>
                </c:pt>
                <c:pt idx="853" formatCode="0.00E+00">
                  <c:v>42.6</c:v>
                </c:pt>
                <c:pt idx="854" formatCode="0.00E+00">
                  <c:v>42.650000000000006</c:v>
                </c:pt>
                <c:pt idx="855" formatCode="0.00E+00">
                  <c:v>42.7</c:v>
                </c:pt>
                <c:pt idx="856" formatCode="0.00E+00">
                  <c:v>42.75</c:v>
                </c:pt>
                <c:pt idx="857" formatCode="0.00E+00">
                  <c:v>42.800000000000004</c:v>
                </c:pt>
                <c:pt idx="858" formatCode="0.00E+00">
                  <c:v>42.85</c:v>
                </c:pt>
                <c:pt idx="859" formatCode="0.00E+00">
                  <c:v>42.900000000000006</c:v>
                </c:pt>
                <c:pt idx="860" formatCode="0.00E+00">
                  <c:v>42.95</c:v>
                </c:pt>
                <c:pt idx="861" formatCode="0.00E+00">
                  <c:v>43</c:v>
                </c:pt>
                <c:pt idx="862" formatCode="0.00E+00">
                  <c:v>43.050000000000004</c:v>
                </c:pt>
                <c:pt idx="863" formatCode="0.00E+00">
                  <c:v>43.1</c:v>
                </c:pt>
                <c:pt idx="864" formatCode="0.00E+00">
                  <c:v>43.150000000000006</c:v>
                </c:pt>
                <c:pt idx="865" formatCode="0.00E+00">
                  <c:v>43.2</c:v>
                </c:pt>
                <c:pt idx="866" formatCode="0.00E+00">
                  <c:v>43.25</c:v>
                </c:pt>
                <c:pt idx="867" formatCode="0.00E+00">
                  <c:v>43.300000000000004</c:v>
                </c:pt>
                <c:pt idx="868" formatCode="0.00E+00">
                  <c:v>43.35</c:v>
                </c:pt>
                <c:pt idx="869" formatCode="0.00E+00">
                  <c:v>43.400000000000006</c:v>
                </c:pt>
                <c:pt idx="870" formatCode="0.00E+00">
                  <c:v>43.45</c:v>
                </c:pt>
                <c:pt idx="871" formatCode="0.00E+00">
                  <c:v>43.5</c:v>
                </c:pt>
                <c:pt idx="872" formatCode="0.00E+00">
                  <c:v>43.550000000000004</c:v>
                </c:pt>
                <c:pt idx="873" formatCode="0.00E+00">
                  <c:v>43.6</c:v>
                </c:pt>
                <c:pt idx="874" formatCode="0.00E+00">
                  <c:v>43.650000000000006</c:v>
                </c:pt>
                <c:pt idx="875" formatCode="0.00E+00">
                  <c:v>43.7</c:v>
                </c:pt>
                <c:pt idx="876" formatCode="0.00E+00">
                  <c:v>43.75</c:v>
                </c:pt>
                <c:pt idx="877" formatCode="0.00E+00">
                  <c:v>43.800000000000004</c:v>
                </c:pt>
                <c:pt idx="878" formatCode="0.00E+00">
                  <c:v>43.85</c:v>
                </c:pt>
                <c:pt idx="879" formatCode="0.00E+00">
                  <c:v>43.900000000000006</c:v>
                </c:pt>
                <c:pt idx="880" formatCode="0.00E+00">
                  <c:v>43.95</c:v>
                </c:pt>
                <c:pt idx="881" formatCode="0.00E+00">
                  <c:v>44</c:v>
                </c:pt>
                <c:pt idx="882" formatCode="0.00E+00">
                  <c:v>44.050000000000004</c:v>
                </c:pt>
                <c:pt idx="883" formatCode="0.00E+00">
                  <c:v>44.1</c:v>
                </c:pt>
                <c:pt idx="884" formatCode="0.00E+00">
                  <c:v>44.150000000000006</c:v>
                </c:pt>
                <c:pt idx="885" formatCode="0.00E+00">
                  <c:v>44.2</c:v>
                </c:pt>
                <c:pt idx="886" formatCode="0.00E+00">
                  <c:v>44.25</c:v>
                </c:pt>
                <c:pt idx="887" formatCode="0.00E+00">
                  <c:v>44.300000000000004</c:v>
                </c:pt>
                <c:pt idx="888" formatCode="0.00E+00">
                  <c:v>44.35</c:v>
                </c:pt>
                <c:pt idx="889" formatCode="0.00E+00">
                  <c:v>44.400000000000006</c:v>
                </c:pt>
                <c:pt idx="890" formatCode="0.00E+00">
                  <c:v>44.45</c:v>
                </c:pt>
                <c:pt idx="891" formatCode="0.00E+00">
                  <c:v>44.5</c:v>
                </c:pt>
                <c:pt idx="892" formatCode="0.00E+00">
                  <c:v>44.550000000000004</c:v>
                </c:pt>
                <c:pt idx="893" formatCode="0.00E+00">
                  <c:v>44.6</c:v>
                </c:pt>
                <c:pt idx="894" formatCode="0.00E+00">
                  <c:v>44.650000000000006</c:v>
                </c:pt>
                <c:pt idx="895" formatCode="0.00E+00">
                  <c:v>44.7</c:v>
                </c:pt>
                <c:pt idx="896" formatCode="0.00E+00">
                  <c:v>44.75</c:v>
                </c:pt>
                <c:pt idx="897" formatCode="0.00E+00">
                  <c:v>44.800000000000004</c:v>
                </c:pt>
                <c:pt idx="898" formatCode="0.00E+00">
                  <c:v>44.85</c:v>
                </c:pt>
                <c:pt idx="899" formatCode="0.00E+00">
                  <c:v>44.900000000000006</c:v>
                </c:pt>
                <c:pt idx="900" formatCode="0.00E+00">
                  <c:v>44.95</c:v>
                </c:pt>
                <c:pt idx="901" formatCode="0.00E+00">
                  <c:v>45</c:v>
                </c:pt>
                <c:pt idx="902" formatCode="0.00E+00">
                  <c:v>45.050000000000004</c:v>
                </c:pt>
                <c:pt idx="903" formatCode="0.00E+00">
                  <c:v>45.1</c:v>
                </c:pt>
                <c:pt idx="904" formatCode="0.00E+00">
                  <c:v>45.150000000000006</c:v>
                </c:pt>
                <c:pt idx="905" formatCode="0.00E+00">
                  <c:v>45.2</c:v>
                </c:pt>
                <c:pt idx="906" formatCode="0.00E+00">
                  <c:v>45.25</c:v>
                </c:pt>
                <c:pt idx="907" formatCode="0.00E+00">
                  <c:v>45.300000000000004</c:v>
                </c:pt>
                <c:pt idx="908" formatCode="0.00E+00">
                  <c:v>45.35</c:v>
                </c:pt>
                <c:pt idx="909" formatCode="0.00E+00">
                  <c:v>45.400000000000006</c:v>
                </c:pt>
                <c:pt idx="910" formatCode="0.00E+00">
                  <c:v>45.45</c:v>
                </c:pt>
                <c:pt idx="911" formatCode="0.00E+00">
                  <c:v>45.5</c:v>
                </c:pt>
                <c:pt idx="912" formatCode="0.00E+00">
                  <c:v>45.550000000000004</c:v>
                </c:pt>
                <c:pt idx="913" formatCode="0.00E+00">
                  <c:v>45.6</c:v>
                </c:pt>
                <c:pt idx="914" formatCode="0.00E+00">
                  <c:v>45.650000000000006</c:v>
                </c:pt>
                <c:pt idx="915" formatCode="0.00E+00">
                  <c:v>45.7</c:v>
                </c:pt>
                <c:pt idx="916" formatCode="0.00E+00">
                  <c:v>45.75</c:v>
                </c:pt>
                <c:pt idx="917" formatCode="0.00E+00">
                  <c:v>45.800000000000004</c:v>
                </c:pt>
                <c:pt idx="918" formatCode="0.00E+00">
                  <c:v>45.85</c:v>
                </c:pt>
                <c:pt idx="919" formatCode="0.00E+00">
                  <c:v>45.900000000000006</c:v>
                </c:pt>
                <c:pt idx="920" formatCode="0.00E+00">
                  <c:v>45.95</c:v>
                </c:pt>
                <c:pt idx="921" formatCode="0.00E+00">
                  <c:v>46</c:v>
                </c:pt>
                <c:pt idx="922" formatCode="0.00E+00">
                  <c:v>46.050000000000004</c:v>
                </c:pt>
                <c:pt idx="923" formatCode="0.00E+00">
                  <c:v>46.1</c:v>
                </c:pt>
                <c:pt idx="924" formatCode="0.00E+00">
                  <c:v>46.150000000000006</c:v>
                </c:pt>
                <c:pt idx="925" formatCode="0.00E+00">
                  <c:v>46.2</c:v>
                </c:pt>
                <c:pt idx="926" formatCode="0.00E+00">
                  <c:v>46.25</c:v>
                </c:pt>
                <c:pt idx="927" formatCode="0.00E+00">
                  <c:v>46.300000000000004</c:v>
                </c:pt>
                <c:pt idx="928" formatCode="0.00E+00">
                  <c:v>46.35</c:v>
                </c:pt>
                <c:pt idx="929" formatCode="0.00E+00">
                  <c:v>46.400000000000006</c:v>
                </c:pt>
                <c:pt idx="930" formatCode="0.00E+00">
                  <c:v>46.45</c:v>
                </c:pt>
                <c:pt idx="931" formatCode="0.00E+00">
                  <c:v>46.5</c:v>
                </c:pt>
                <c:pt idx="932" formatCode="0.00E+00">
                  <c:v>46.550000000000004</c:v>
                </c:pt>
                <c:pt idx="933" formatCode="0.00E+00">
                  <c:v>46.6</c:v>
                </c:pt>
                <c:pt idx="934" formatCode="0.00E+00">
                  <c:v>46.650000000000006</c:v>
                </c:pt>
                <c:pt idx="935" formatCode="0.00E+00">
                  <c:v>46.7</c:v>
                </c:pt>
                <c:pt idx="936" formatCode="0.00E+00">
                  <c:v>46.75</c:v>
                </c:pt>
                <c:pt idx="937" formatCode="0.00E+00">
                  <c:v>46.800000000000004</c:v>
                </c:pt>
                <c:pt idx="938" formatCode="0.00E+00">
                  <c:v>46.85</c:v>
                </c:pt>
                <c:pt idx="939" formatCode="0.00E+00">
                  <c:v>46.900000000000006</c:v>
                </c:pt>
                <c:pt idx="940" formatCode="0.00E+00">
                  <c:v>46.95</c:v>
                </c:pt>
                <c:pt idx="941" formatCode="0.00E+00">
                  <c:v>47</c:v>
                </c:pt>
                <c:pt idx="942" formatCode="0.00E+00">
                  <c:v>47.050000000000004</c:v>
                </c:pt>
                <c:pt idx="943" formatCode="0.00E+00">
                  <c:v>47.1</c:v>
                </c:pt>
                <c:pt idx="944" formatCode="0.00E+00">
                  <c:v>47.150000000000006</c:v>
                </c:pt>
                <c:pt idx="945" formatCode="0.00E+00">
                  <c:v>47.2</c:v>
                </c:pt>
                <c:pt idx="946" formatCode="0.00E+00">
                  <c:v>47.25</c:v>
                </c:pt>
                <c:pt idx="947" formatCode="0.00E+00">
                  <c:v>47.300000000000004</c:v>
                </c:pt>
                <c:pt idx="948" formatCode="0.00E+00">
                  <c:v>47.35</c:v>
                </c:pt>
                <c:pt idx="949" formatCode="0.00E+00">
                  <c:v>47.400000000000006</c:v>
                </c:pt>
                <c:pt idx="950" formatCode="0.00E+00">
                  <c:v>47.45</c:v>
                </c:pt>
                <c:pt idx="951" formatCode="0.00E+00">
                  <c:v>47.5</c:v>
                </c:pt>
                <c:pt idx="952" formatCode="0.00E+00">
                  <c:v>47.550000000000004</c:v>
                </c:pt>
                <c:pt idx="953" formatCode="0.00E+00">
                  <c:v>47.6</c:v>
                </c:pt>
                <c:pt idx="954" formatCode="0.00E+00">
                  <c:v>47.650000000000006</c:v>
                </c:pt>
                <c:pt idx="955" formatCode="0.00E+00">
                  <c:v>47.7</c:v>
                </c:pt>
                <c:pt idx="956" formatCode="0.00E+00">
                  <c:v>47.75</c:v>
                </c:pt>
                <c:pt idx="957" formatCode="0.00E+00">
                  <c:v>47.800000000000004</c:v>
                </c:pt>
                <c:pt idx="958" formatCode="0.00E+00">
                  <c:v>47.85</c:v>
                </c:pt>
                <c:pt idx="959" formatCode="0.00E+00">
                  <c:v>47.900000000000006</c:v>
                </c:pt>
                <c:pt idx="960" formatCode="0.00E+00">
                  <c:v>47.95</c:v>
                </c:pt>
                <c:pt idx="961" formatCode="0.00E+00">
                  <c:v>48</c:v>
                </c:pt>
                <c:pt idx="962" formatCode="0.00E+00">
                  <c:v>48.050000000000004</c:v>
                </c:pt>
                <c:pt idx="963" formatCode="0.00E+00">
                  <c:v>48.1</c:v>
                </c:pt>
                <c:pt idx="964" formatCode="0.00E+00">
                  <c:v>48.150000000000006</c:v>
                </c:pt>
                <c:pt idx="965" formatCode="0.00E+00">
                  <c:v>48.2</c:v>
                </c:pt>
                <c:pt idx="966" formatCode="0.00E+00">
                  <c:v>48.25</c:v>
                </c:pt>
                <c:pt idx="967" formatCode="0.00E+00">
                  <c:v>48.300000000000004</c:v>
                </c:pt>
                <c:pt idx="968" formatCode="0.00E+00">
                  <c:v>48.35</c:v>
                </c:pt>
                <c:pt idx="969" formatCode="0.00E+00">
                  <c:v>48.400000000000006</c:v>
                </c:pt>
                <c:pt idx="970" formatCode="0.00E+00">
                  <c:v>48.45</c:v>
                </c:pt>
                <c:pt idx="971" formatCode="0.00E+00">
                  <c:v>48.5</c:v>
                </c:pt>
                <c:pt idx="972" formatCode="0.00E+00">
                  <c:v>48.550000000000004</c:v>
                </c:pt>
                <c:pt idx="973" formatCode="0.00E+00">
                  <c:v>48.6</c:v>
                </c:pt>
                <c:pt idx="974" formatCode="0.00E+00">
                  <c:v>48.650000000000006</c:v>
                </c:pt>
                <c:pt idx="975" formatCode="0.00E+00">
                  <c:v>48.7</c:v>
                </c:pt>
                <c:pt idx="976" formatCode="0.00E+00">
                  <c:v>48.75</c:v>
                </c:pt>
                <c:pt idx="977" formatCode="0.00E+00">
                  <c:v>48.800000000000004</c:v>
                </c:pt>
                <c:pt idx="978" formatCode="0.00E+00">
                  <c:v>48.85</c:v>
                </c:pt>
                <c:pt idx="979" formatCode="0.00E+00">
                  <c:v>48.900000000000006</c:v>
                </c:pt>
                <c:pt idx="980" formatCode="0.00E+00">
                  <c:v>48.95</c:v>
                </c:pt>
                <c:pt idx="981" formatCode="0.00E+00">
                  <c:v>49</c:v>
                </c:pt>
                <c:pt idx="982" formatCode="0.00E+00">
                  <c:v>49.050000000000004</c:v>
                </c:pt>
                <c:pt idx="983" formatCode="0.00E+00">
                  <c:v>49.1</c:v>
                </c:pt>
                <c:pt idx="984" formatCode="0.00E+00">
                  <c:v>49.150000000000006</c:v>
                </c:pt>
                <c:pt idx="985" formatCode="0.00E+00">
                  <c:v>49.2</c:v>
                </c:pt>
                <c:pt idx="986" formatCode="0.00E+00">
                  <c:v>49.25</c:v>
                </c:pt>
                <c:pt idx="987" formatCode="0.00E+00">
                  <c:v>49.300000000000004</c:v>
                </c:pt>
                <c:pt idx="988" formatCode="0.00E+00">
                  <c:v>49.35</c:v>
                </c:pt>
                <c:pt idx="989" formatCode="0.00E+00">
                  <c:v>49.400000000000006</c:v>
                </c:pt>
                <c:pt idx="990" formatCode="0.00E+00">
                  <c:v>49.45</c:v>
                </c:pt>
                <c:pt idx="991" formatCode="0.00E+00">
                  <c:v>49.5</c:v>
                </c:pt>
                <c:pt idx="992" formatCode="0.00E+00">
                  <c:v>49.550000000000004</c:v>
                </c:pt>
                <c:pt idx="993" formatCode="0.00E+00">
                  <c:v>49.6</c:v>
                </c:pt>
                <c:pt idx="994" formatCode="0.00E+00">
                  <c:v>49.650000000000006</c:v>
                </c:pt>
                <c:pt idx="995" formatCode="0.00E+00">
                  <c:v>49.7</c:v>
                </c:pt>
                <c:pt idx="996" formatCode="0.00E+00">
                  <c:v>49.75</c:v>
                </c:pt>
                <c:pt idx="997" formatCode="0.00E+00">
                  <c:v>49.800000000000004</c:v>
                </c:pt>
                <c:pt idx="998" formatCode="0.00E+00">
                  <c:v>49.85</c:v>
                </c:pt>
                <c:pt idx="999" formatCode="0.00E+00">
                  <c:v>49.900000000000006</c:v>
                </c:pt>
                <c:pt idx="1000" formatCode="0.00E+00">
                  <c:v>49.95</c:v>
                </c:pt>
              </c:numCache>
            </c:numRef>
          </c:xVal>
          <c:yVal>
            <c:numRef>
              <c:f>('Monobase forte'!$L$10,'Monobase forte'!$D$3:$D$1002)</c:f>
              <c:numCache>
                <c:formatCode>General</c:formatCode>
                <c:ptCount val="1001"/>
                <c:pt idx="0" formatCode="0.00">
                  <c:v>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4.5746099413401771</c:v>
                </c:pt>
                <c:pt idx="153">
                  <c:v>4.2741578492636689</c:v>
                </c:pt>
                <c:pt idx="154">
                  <c:v>4.0986437258170545</c:v>
                </c:pt>
                <c:pt idx="155">
                  <c:v>3.9742813588778287</c:v>
                </c:pt>
                <c:pt idx="156">
                  <c:v>3.8779469516291871</c:v>
                </c:pt>
                <c:pt idx="157">
                  <c:v>3.799340549453579</c:v>
                </c:pt>
                <c:pt idx="158">
                  <c:v>3.7329678438218341</c:v>
                </c:pt>
                <c:pt idx="159">
                  <c:v>3.6755492229761284</c:v>
                </c:pt>
                <c:pt idx="160">
                  <c:v>3.6249692707921728</c:v>
                </c:pt>
                <c:pt idx="161">
                  <c:v>3.5797835966168088</c:v>
                </c:pt>
                <c:pt idx="162">
                  <c:v>3.5389619759483657</c:v>
                </c:pt>
                <c:pt idx="163">
                  <c:v>3.5017437296279939</c:v>
                </c:pt>
                <c:pt idx="164">
                  <c:v>3.4675511899840616</c:v>
                </c:pt>
                <c:pt idx="165">
                  <c:v>3.4359353272334694</c:v>
                </c:pt>
                <c:pt idx="166">
                  <c:v>3.406540180433955</c:v>
                </c:pt>
                <c:pt idx="167">
                  <c:v>3.3790787913126978</c:v>
                </c:pt>
                <c:pt idx="168">
                  <c:v>3.3533164469067249</c:v>
                </c:pt>
                <c:pt idx="169">
                  <c:v>3.329058719264224</c:v>
                </c:pt>
                <c:pt idx="170">
                  <c:v>3.3061427431846204</c:v>
                </c:pt>
                <c:pt idx="171">
                  <c:v>3.2844307338445189</c:v>
                </c:pt>
                <c:pt idx="172">
                  <c:v>3.263805087653056</c:v>
                </c:pt>
                <c:pt idx="173">
                  <c:v>3.244164623849549</c:v>
                </c:pt>
                <c:pt idx="174">
                  <c:v>3.2254216622367506</c:v>
                </c:pt>
                <c:pt idx="175">
                  <c:v>3.2074997233073046</c:v>
                </c:pt>
                <c:pt idx="176">
                  <c:v>3.1903316981702909</c:v>
                </c:pt>
                <c:pt idx="177">
                  <c:v>3.1738583776233886</c:v>
                </c:pt>
                <c:pt idx="178">
                  <c:v>3.1580272589779459</c:v>
                </c:pt>
                <c:pt idx="179">
                  <c:v>3.1427915699834879</c:v>
                </c:pt>
                <c:pt idx="180">
                  <c:v>3.128109464109627</c:v>
                </c:pt>
                <c:pt idx="181">
                  <c:v>3.1139433523068369</c:v>
                </c:pt>
                <c:pt idx="182">
                  <c:v>3.100259344379046</c:v>
                </c:pt>
                <c:pt idx="183">
                  <c:v>3.0870267790759605</c:v>
                </c:pt>
                <c:pt idx="184">
                  <c:v>3.0742178265160742</c:v>
                </c:pt>
                <c:pt idx="185">
                  <c:v>3.0618071499782018</c:v>
                </c:pt>
                <c:pt idx="186">
                  <c:v>3.0497716167309954</c:v>
                </c:pt>
                <c:pt idx="187">
                  <c:v>3.0380900496081389</c:v>
                </c:pt>
                <c:pt idx="188">
                  <c:v>3.0267430126280885</c:v>
                </c:pt>
                <c:pt idx="189">
                  <c:v>3.015712625208764</c:v>
                </c:pt>
                <c:pt idx="190">
                  <c:v>3.0049824005189394</c:v>
                </c:pt>
                <c:pt idx="191">
                  <c:v>2.9945371042984976</c:v>
                </c:pt>
                <c:pt idx="192">
                  <c:v>2.9843626311139593</c:v>
                </c:pt>
                <c:pt idx="193">
                  <c:v>2.9744458955276114</c:v>
                </c:pt>
                <c:pt idx="194">
                  <c:v>2.9647747360740357</c:v>
                </c:pt>
                <c:pt idx="195">
                  <c:v>2.9553378302769273</c:v>
                </c:pt>
                <c:pt idx="196">
                  <c:v>2.9461246192171453</c:v>
                </c:pt>
                <c:pt idx="197">
                  <c:v>2.9371252403921133</c:v>
                </c:pt>
                <c:pt idx="198">
                  <c:v>2.928330467796413</c:v>
                </c:pt>
                <c:pt idx="199">
                  <c:v>2.9197316583111608</c:v>
                </c:pt>
                <c:pt idx="200">
                  <c:v>2.9113207036214961</c:v>
                </c:pt>
                <c:pt idx="201">
                  <c:v>2.9030899869919433</c:v>
                </c:pt>
                <c:pt idx="202">
                  <c:v>2.89503234432232</c:v>
                </c:pt>
                <c:pt idx="203">
                  <c:v>2.8871410289853827</c:v>
                </c:pt>
                <c:pt idx="204">
                  <c:v>2.8794096800139104</c:v>
                </c:pt>
                <c:pt idx="205">
                  <c:v>2.8718322932615012</c:v>
                </c:pt>
                <c:pt idx="206">
                  <c:v>2.8644031952096434</c:v>
                </c:pt>
                <c:pt idx="207">
                  <c:v>2.8571170191349089</c:v>
                </c:pt>
                <c:pt idx="208">
                  <c:v>2.8499686833855975</c:v>
                </c:pt>
                <c:pt idx="209">
                  <c:v>2.8429533715476674</c:v>
                </c:pt>
                <c:pt idx="210">
                  <c:v>2.8360665143061468</c:v>
                </c:pt>
                <c:pt idx="211">
                  <c:v>2.8293037728310249</c:v>
                </c:pt>
                <c:pt idx="212">
                  <c:v>2.8226610235364076</c:v>
                </c:pt>
                <c:pt idx="213">
                  <c:v>2.8161343440789399</c:v>
                </c:pt>
                <c:pt idx="214">
                  <c:v>2.8097200004765051</c:v>
                </c:pt>
                <c:pt idx="215">
                  <c:v>2.8034144352413328</c:v>
                </c:pt>
                <c:pt idx="216">
                  <c:v>2.7972142564331399</c:v>
                </c:pt>
                <c:pt idx="217">
                  <c:v>2.7911162275480113</c:v>
                </c:pt>
                <c:pt idx="218">
                  <c:v>2.7851172581676078</c:v>
                </c:pt>
                <c:pt idx="219">
                  <c:v>2.7792143953011053</c:v>
                </c:pt>
                <c:pt idx="220">
                  <c:v>2.7734048153591817</c:v>
                </c:pt>
                <c:pt idx="221">
                  <c:v>2.7676858167054785</c:v>
                </c:pt>
                <c:pt idx="222">
                  <c:v>2.762054812736384</c:v>
                </c:pt>
                <c:pt idx="223">
                  <c:v>2.7565093254448008</c:v>
                </c:pt>
                <c:pt idx="224">
                  <c:v>2.7510469794278327</c:v>
                </c:pt>
                <c:pt idx="225">
                  <c:v>2.7456654963021583</c:v>
                </c:pt>
                <c:pt idx="226">
                  <c:v>2.7403626894942437</c:v>
                </c:pt>
                <c:pt idx="227">
                  <c:v>2.7351364593756093</c:v>
                </c:pt>
                <c:pt idx="228">
                  <c:v>2.7299847887160835</c:v>
                </c:pt>
                <c:pt idx="229">
                  <c:v>2.7249057384304183</c:v>
                </c:pt>
                <c:pt idx="230">
                  <c:v>2.7198974435958507</c:v>
                </c:pt>
                <c:pt idx="231">
                  <c:v>2.7149581097201492</c:v>
                </c:pt>
                <c:pt idx="232">
                  <c:v>2.71008600924148</c:v>
                </c:pt>
                <c:pt idx="233">
                  <c:v>2.7052794782430256</c:v>
                </c:pt>
                <c:pt idx="234">
                  <c:v>2.7005369133667321</c:v>
                </c:pt>
                <c:pt idx="235">
                  <c:v>2.6958567689118755</c:v>
                </c:pt>
                <c:pt idx="236">
                  <c:v>2.6912375541053279</c:v>
                </c:pt>
                <c:pt idx="237">
                  <c:v>2.6866778305314671</c:v>
                </c:pt>
                <c:pt idx="238">
                  <c:v>2.6821762097106601</c:v>
                </c:pt>
                <c:pt idx="239">
                  <c:v>2.6777313508161265</c:v>
                </c:pt>
                <c:pt idx="240">
                  <c:v>2.6733419585198064</c:v>
                </c:pt>
                <c:pt idx="241">
                  <c:v>2.6690067809585756</c:v>
                </c:pt>
                <c:pt idx="242">
                  <c:v>2.664724607812837</c:v>
                </c:pt>
                <c:pt idx="243">
                  <c:v>2.6604942684901127</c:v>
                </c:pt>
                <c:pt idx="244">
                  <c:v>2.6563146304068259</c:v>
                </c:pt>
                <c:pt idx="245">
                  <c:v>2.6521845973619751</c:v>
                </c:pt>
                <c:pt idx="246">
                  <c:v>2.6481031079968633</c:v>
                </c:pt>
                <c:pt idx="247">
                  <c:v>2.6440691343354739</c:v>
                </c:pt>
                <c:pt idx="248">
                  <c:v>2.6400816804004807</c:v>
                </c:pt>
                <c:pt idx="249">
                  <c:v>2.6361397809002378</c:v>
                </c:pt>
                <c:pt idx="250">
                  <c:v>2.6322424999824214</c:v>
                </c:pt>
                <c:pt idx="251">
                  <c:v>2.6283889300503116</c:v>
                </c:pt>
                <c:pt idx="252">
                  <c:v>2.6245781906379642</c:v>
                </c:pt>
                <c:pt idx="253">
                  <c:v>2.6208094273408009</c:v>
                </c:pt>
                <c:pt idx="254">
                  <c:v>2.6170818107983695</c:v>
                </c:pt>
                <c:pt idx="255">
                  <c:v>2.6133945357262434</c:v>
                </c:pt>
                <c:pt idx="256">
                  <c:v>2.6097468199942533</c:v>
                </c:pt>
                <c:pt idx="257">
                  <c:v>2.6061379037484018</c:v>
                </c:pt>
                <c:pt idx="258">
                  <c:v>2.6025670485740071</c:v>
                </c:pt>
                <c:pt idx="259">
                  <c:v>2.5990335366977746</c:v>
                </c:pt>
                <c:pt idx="260">
                  <c:v>2.5955366702266374</c:v>
                </c:pt>
                <c:pt idx="261">
                  <c:v>2.5920757704213613</c:v>
                </c:pt>
                <c:pt idx="262">
                  <c:v>2.5886501770030161</c:v>
                </c:pt>
                <c:pt idx="263">
                  <c:v>2.5852592474905496</c:v>
                </c:pt>
                <c:pt idx="264">
                  <c:v>2.5819023565678085</c:v>
                </c:pt>
                <c:pt idx="265">
                  <c:v>2.5785788954784392</c:v>
                </c:pt>
                <c:pt idx="266">
                  <c:v>2.5752882714472212</c:v>
                </c:pt>
                <c:pt idx="267">
                  <c:v>2.572029907126447</c:v>
                </c:pt>
                <c:pt idx="268">
                  <c:v>2.5688032400660674</c:v>
                </c:pt>
                <c:pt idx="269">
                  <c:v>2.5656077222063853</c:v>
                </c:pt>
                <c:pt idx="270">
                  <c:v>2.5624428193921545</c:v>
                </c:pt>
                <c:pt idx="271">
                  <c:v>2.5593080109070123</c:v>
                </c:pt>
                <c:pt idx="272">
                  <c:v>2.5562027890272319</c:v>
                </c:pt>
                <c:pt idx="273">
                  <c:v>2.5531266585938379</c:v>
                </c:pt>
                <c:pt idx="274">
                  <c:v>2.5500791366021907</c:v>
                </c:pt>
                <c:pt idx="275">
                  <c:v>2.5470597518081868</c:v>
                </c:pt>
                <c:pt idx="276">
                  <c:v>2.5440680443502757</c:v>
                </c:pt>
                <c:pt idx="277">
                  <c:v>2.5411035653865364</c:v>
                </c:pt>
                <c:pt idx="278">
                  <c:v>2.5381658767461022</c:v>
                </c:pt>
                <c:pt idx="279">
                  <c:v>2.535254550594253</c:v>
                </c:pt>
                <c:pt idx="280">
                  <c:v>2.5323691691105417</c:v>
                </c:pt>
                <c:pt idx="281">
                  <c:v>2.5295093241793505</c:v>
                </c:pt>
                <c:pt idx="282">
                  <c:v>2.526674617092302</c:v>
                </c:pt>
                <c:pt idx="283">
                  <c:v>2.5238646582619886</c:v>
                </c:pt>
                <c:pt idx="284">
                  <c:v>2.5210790669465015</c:v>
                </c:pt>
                <c:pt idx="285">
                  <c:v>2.5183174709842842</c:v>
                </c:pt>
                <c:pt idx="286">
                  <c:v>2.5155795065388378</c:v>
                </c:pt>
                <c:pt idx="287">
                  <c:v>2.5128648178528521</c:v>
                </c:pt>
                <c:pt idx="288">
                  <c:v>2.5101730570113383</c:v>
                </c:pt>
                <c:pt idx="289">
                  <c:v>2.5075038837133832</c:v>
                </c:pt>
                <c:pt idx="290">
                  <c:v>2.5048569650521375</c:v>
                </c:pt>
                <c:pt idx="291">
                  <c:v>2.5022319753026934</c:v>
                </c:pt>
                <c:pt idx="292">
                  <c:v>2.4996285957175135</c:v>
                </c:pt>
                <c:pt idx="293">
                  <c:v>2.4970465143290852</c:v>
                </c:pt>
                <c:pt idx="294">
                  <c:v>2.4944854257595033</c:v>
                </c:pt>
                <c:pt idx="295">
                  <c:v>2.4919450310366869</c:v>
                </c:pt>
                <c:pt idx="296">
                  <c:v>2.489425037416956</c:v>
                </c:pt>
                <c:pt idx="297">
                  <c:v>2.4869251582137069</c:v>
                </c:pt>
                <c:pt idx="298">
                  <c:v>2.4844451126319345</c:v>
                </c:pt>
                <c:pt idx="299">
                  <c:v>2.4819846256083657</c:v>
                </c:pt>
                <c:pt idx="300">
                  <c:v>2.4795434276569734</c:v>
                </c:pt>
                <c:pt idx="301">
                  <c:v>2.4771212547196626</c:v>
                </c:pt>
                <c:pt idx="302">
                  <c:v>2.4747178480219123</c:v>
                </c:pt>
                <c:pt idx="303">
                  <c:v>2.4723329539331877</c:v>
                </c:pt>
                <c:pt idx="304">
                  <c:v>2.4699663238319256</c:v>
                </c:pt>
                <c:pt idx="305">
                  <c:v>2.4676177139749189</c:v>
                </c:pt>
                <c:pt idx="306">
                  <c:v>2.4652868853709307</c:v>
                </c:pt>
                <c:pt idx="307">
                  <c:v>2.4629736036583703</c:v>
                </c:pt>
                <c:pt idx="308">
                  <c:v>2.4606776389868803</c:v>
                </c:pt>
                <c:pt idx="309">
                  <c:v>2.4583987659026811</c:v>
                </c:pt>
                <c:pt idx="310">
                  <c:v>2.4561367632375348</c:v>
                </c:pt>
                <c:pt idx="311">
                  <c:v>2.4538914140011876</c:v>
                </c:pt>
                <c:pt idx="312">
                  <c:v>2.4516625052771674</c:v>
                </c:pt>
                <c:pt idx="313">
                  <c:v>2.449449828121804</c:v>
                </c:pt>
                <c:pt idx="314">
                  <c:v>2.4472531774663597</c:v>
                </c:pt>
                <c:pt idx="315">
                  <c:v>2.4450723520221525</c:v>
                </c:pt>
                <c:pt idx="316">
                  <c:v>2.4429071541885605</c:v>
                </c:pt>
                <c:pt idx="317">
                  <c:v>2.4407573899638142</c:v>
                </c:pt>
                <c:pt idx="318">
                  <c:v>2.4386228688584564</c:v>
                </c:pt>
                <c:pt idx="319">
                  <c:v>2.4365034038113982</c:v>
                </c:pt>
                <c:pt idx="320">
                  <c:v>2.4343988111084567</c:v>
                </c:pt>
                <c:pt idx="321">
                  <c:v>2.4323089103033002</c:v>
                </c:pt>
                <c:pt idx="322">
                  <c:v>2.4302335241407138</c:v>
                </c:pt>
                <c:pt idx="323">
                  <c:v>2.4281724784820993</c:v>
                </c:pt>
                <c:pt idx="324">
                  <c:v>2.4261256022331352</c:v>
                </c:pt>
                <c:pt idx="325">
                  <c:v>2.4240927272735258</c:v>
                </c:pt>
                <c:pt idx="326">
                  <c:v>2.4220736883887568</c:v>
                </c:pt>
                <c:pt idx="327">
                  <c:v>2.4200683232038034</c:v>
                </c:pt>
                <c:pt idx="328">
                  <c:v>2.4180764721187091</c:v>
                </c:pt>
                <c:pt idx="329">
                  <c:v>2.4160979782459866</c:v>
                </c:pt>
                <c:pt idx="330">
                  <c:v>2.4141326873497673</c:v>
                </c:pt>
                <c:pt idx="331">
                  <c:v>2.412180447786648</c:v>
                </c:pt>
                <c:pt idx="332">
                  <c:v>2.4102411104481769</c:v>
                </c:pt>
                <c:pt idx="333">
                  <c:v>2.4083145287049255</c:v>
                </c:pt>
                <c:pt idx="334">
                  <c:v>2.4064005583520891</c:v>
                </c:pt>
                <c:pt idx="335">
                  <c:v>2.4044990575565754</c:v>
                </c:pt>
                <c:pt idx="336">
                  <c:v>2.4026098868055228</c:v>
                </c:pt>
                <c:pt idx="337">
                  <c:v>2.4007329088562077</c:v>
                </c:pt>
                <c:pt idx="338">
                  <c:v>2.3988679886872979</c:v>
                </c:pt>
                <c:pt idx="339">
                  <c:v>2.3970149934514033</c:v>
                </c:pt>
                <c:pt idx="340">
                  <c:v>2.3951737924288858</c:v>
                </c:pt>
                <c:pt idx="341">
                  <c:v>2.3933442569828882</c:v>
                </c:pt>
                <c:pt idx="342">
                  <c:v>2.3915262605155481</c:v>
                </c:pt>
                <c:pt idx="343">
                  <c:v>2.3897196784253465</c:v>
                </c:pt>
                <c:pt idx="344">
                  <c:v>2.3879243880655734</c:v>
                </c:pt>
                <c:pt idx="345">
                  <c:v>2.386140268703862</c:v>
                </c:pt>
                <c:pt idx="346">
                  <c:v>2.3843672014827635</c:v>
                </c:pt>
                <c:pt idx="347">
                  <c:v>2.3826050693813352</c:v>
                </c:pt>
                <c:pt idx="348">
                  <c:v>2.3808537571776993</c:v>
                </c:pt>
                <c:pt idx="349">
                  <c:v>2.3791131514125539</c:v>
                </c:pt>
                <c:pt idx="350">
                  <c:v>2.3773831403536048</c:v>
                </c:pt>
                <c:pt idx="351">
                  <c:v>2.3756636139608851</c:v>
                </c:pt>
                <c:pt idx="352">
                  <c:v>2.3739544638529435</c:v>
                </c:pt>
                <c:pt idx="353">
                  <c:v>2.3722555832738692</c:v>
                </c:pt>
                <c:pt idx="354">
                  <c:v>2.3705668670611324</c:v>
                </c:pt>
                <c:pt idx="355">
                  <c:v>2.3688882116142151</c:v>
                </c:pt>
                <c:pt idx="356">
                  <c:v>2.3672195148640109</c:v>
                </c:pt>
                <c:pt idx="357">
                  <c:v>2.3655606762429655</c:v>
                </c:pt>
                <c:pt idx="358">
                  <c:v>2.3639115966559445</c:v>
                </c:pt>
                <c:pt idx="359">
                  <c:v>2.3622721784518017</c:v>
                </c:pt>
                <c:pt idx="360">
                  <c:v>2.3606423253956286</c:v>
                </c:pt>
                <c:pt idx="361">
                  <c:v>2.3590219426416681</c:v>
                </c:pt>
                <c:pt idx="362">
                  <c:v>2.3574109367068714</c:v>
                </c:pt>
                <c:pt idx="363">
                  <c:v>2.3558092154450803</c:v>
                </c:pt>
                <c:pt idx="364">
                  <c:v>2.3542166880218156</c:v>
                </c:pt>
                <c:pt idx="365">
                  <c:v>2.3526332648896586</c:v>
                </c:pt>
                <c:pt idx="366">
                  <c:v>2.351058857764206</c:v>
                </c:pt>
                <c:pt idx="367">
                  <c:v>2.349493379600581</c:v>
                </c:pt>
                <c:pt idx="368">
                  <c:v>2.3479367445704908</c:v>
                </c:pt>
                <c:pt idx="369">
                  <c:v>2.3463888680398077</c:v>
                </c:pt>
                <c:pt idx="370">
                  <c:v>2.3448496665466658</c:v>
                </c:pt>
                <c:pt idx="371">
                  <c:v>2.3433190577800573</c:v>
                </c:pt>
                <c:pt idx="372">
                  <c:v>2.3417969605589128</c:v>
                </c:pt>
                <c:pt idx="373">
                  <c:v>2.3402832948116545</c:v>
                </c:pt>
                <c:pt idx="374">
                  <c:v>2.33877798155621</c:v>
                </c:pt>
                <c:pt idx="375">
                  <c:v>2.3372809428804713</c:v>
                </c:pt>
                <c:pt idx="376">
                  <c:v>2.3357921019231931</c:v>
                </c:pt>
                <c:pt idx="377">
                  <c:v>2.3343113828553097</c:v>
                </c:pt>
                <c:pt idx="378">
                  <c:v>2.3328387108616688</c:v>
                </c:pt>
                <c:pt idx="379">
                  <c:v>2.3313740121231663</c:v>
                </c:pt>
                <c:pt idx="380">
                  <c:v>2.3299172137992685</c:v>
                </c:pt>
                <c:pt idx="381">
                  <c:v>2.3284682440109208</c:v>
                </c:pt>
                <c:pt idx="382">
                  <c:v>2.3270270318238229</c:v>
                </c:pt>
                <c:pt idx="383">
                  <c:v>2.3255935072320688</c:v>
                </c:pt>
                <c:pt idx="384">
                  <c:v>2.3241676011421353</c:v>
                </c:pt>
                <c:pt idx="385">
                  <c:v>2.3227492453572172</c:v>
                </c:pt>
                <c:pt idx="386">
                  <c:v>2.3213383725618941</c:v>
                </c:pt>
                <c:pt idx="387">
                  <c:v>2.3199349163071235</c:v>
                </c:pt>
                <c:pt idx="388">
                  <c:v>2.3185388109955514</c:v>
                </c:pt>
                <c:pt idx="389">
                  <c:v>2.3171499918671348</c:v>
                </c:pt>
                <c:pt idx="390">
                  <c:v>2.3157683949850605</c:v>
                </c:pt>
                <c:pt idx="391">
                  <c:v>2.3143939572219625</c:v>
                </c:pt>
                <c:pt idx="392">
                  <c:v>2.3130266162464257</c:v>
                </c:pt>
                <c:pt idx="393">
                  <c:v>2.3116663105097661</c:v>
                </c:pt>
                <c:pt idx="394">
                  <c:v>2.3103129792330876</c:v>
                </c:pt>
                <c:pt idx="395">
                  <c:v>2.3089665623946023</c:v>
                </c:pt>
                <c:pt idx="396">
                  <c:v>2.3076270007172117</c:v>
                </c:pt>
                <c:pt idx="397">
                  <c:v>2.3062942356563383</c:v>
                </c:pt>
                <c:pt idx="398">
                  <c:v>2.3049682093880088</c:v>
                </c:pt>
                <c:pt idx="399">
                  <c:v>2.3036488647971733</c:v>
                </c:pt>
                <c:pt idx="400">
                  <c:v>2.3023361454662647</c:v>
                </c:pt>
                <c:pt idx="401">
                  <c:v>2.3010299956639813</c:v>
                </c:pt>
                <c:pt idx="402">
                  <c:v>2.2997303603342991</c:v>
                </c:pt>
                <c:pt idx="403">
                  <c:v>2.2984371850857017</c:v>
                </c:pt>
                <c:pt idx="404">
                  <c:v>2.2971504161806191</c:v>
                </c:pt>
                <c:pt idx="405">
                  <c:v>2.2958700005250812</c:v>
                </c:pt>
                <c:pt idx="406">
                  <c:v>2.2945958856585715</c:v>
                </c:pt>
                <c:pt idx="407">
                  <c:v>2.2933280197440777</c:v>
                </c:pt>
                <c:pt idx="408">
                  <c:v>2.2920663515583422</c:v>
                </c:pt>
                <c:pt idx="409">
                  <c:v>2.2908108304822949</c:v>
                </c:pt>
                <c:pt idx="410">
                  <c:v>2.2895614064916772</c:v>
                </c:pt>
                <c:pt idx="411">
                  <c:v>2.2883180301478432</c:v>
                </c:pt>
                <c:pt idx="412">
                  <c:v>2.2870806525887386</c:v>
                </c:pt>
                <c:pt idx="413">
                  <c:v>2.2858492255200535</c:v>
                </c:pt>
                <c:pt idx="414">
                  <c:v>2.2846237012065416</c:v>
                </c:pt>
                <c:pt idx="415">
                  <c:v>2.2834040324635048</c:v>
                </c:pt>
                <c:pt idx="416">
                  <c:v>2.2821901726484426</c:v>
                </c:pt>
                <c:pt idx="417">
                  <c:v>2.2809820756528523</c:v>
                </c:pt>
                <c:pt idx="418">
                  <c:v>2.2797796958941881</c:v>
                </c:pt>
                <c:pt idx="419">
                  <c:v>2.2785829883079698</c:v>
                </c:pt>
                <c:pt idx="420">
                  <c:v>2.2773919083400371</c:v>
                </c:pt>
                <c:pt idx="421">
                  <c:v>2.2762064119389489</c:v>
                </c:pt>
                <c:pt idx="422">
                  <c:v>2.2750264555485233</c:v>
                </c:pt>
                <c:pt idx="423">
                  <c:v>2.2738519961005137</c:v>
                </c:pt>
                <c:pt idx="424">
                  <c:v>2.2726829910074229</c:v>
                </c:pt>
                <c:pt idx="425">
                  <c:v>2.2715193981554429</c:v>
                </c:pt>
                <c:pt idx="426">
                  <c:v>2.2703611758975293</c:v>
                </c:pt>
                <c:pt idx="427">
                  <c:v>2.2692082830465985</c:v>
                </c:pt>
                <c:pt idx="428">
                  <c:v>2.2680606788688484</c:v>
                </c:pt>
                <c:pt idx="429">
                  <c:v>2.2669183230771996</c:v>
                </c:pt>
                <c:pt idx="430">
                  <c:v>2.2657811758248543</c:v>
                </c:pt>
                <c:pt idx="431">
                  <c:v>2.2646491976989718</c:v>
                </c:pt>
                <c:pt idx="432">
                  <c:v>2.2635223497144552</c:v>
                </c:pt>
                <c:pt idx="433">
                  <c:v>2.2624005933078504</c:v>
                </c:pt>
                <c:pt idx="434">
                  <c:v>2.2612838903313492</c:v>
                </c:pt>
                <c:pt idx="435">
                  <c:v>2.2601722030469049</c:v>
                </c:pt>
                <c:pt idx="436">
                  <c:v>2.2590654941204451</c:v>
                </c:pt>
                <c:pt idx="437">
                  <c:v>2.25796372661619</c:v>
                </c:pt>
                <c:pt idx="438">
                  <c:v>2.2568668639910676</c:v>
                </c:pt>
                <c:pt idx="439">
                  <c:v>2.2557748700892271</c:v>
                </c:pt>
                <c:pt idx="440">
                  <c:v>2.2546877091366482</c:v>
                </c:pt>
                <c:pt idx="441">
                  <c:v>2.2536053457358429</c:v>
                </c:pt>
                <c:pt idx="442">
                  <c:v>2.2525277448606476</c:v>
                </c:pt>
                <c:pt idx="443">
                  <c:v>2.2514548718511063</c:v>
                </c:pt>
                <c:pt idx="444">
                  <c:v>2.2503866924084401</c:v>
                </c:pt>
                <c:pt idx="445">
                  <c:v>2.2493231725901048</c:v>
                </c:pt>
                <c:pt idx="446">
                  <c:v>2.2482642788049287</c:v>
                </c:pt>
                <c:pt idx="447">
                  <c:v>2.2472099778083354</c:v>
                </c:pt>
                <c:pt idx="448">
                  <c:v>2.2461602366976487</c:v>
                </c:pt>
                <c:pt idx="449">
                  <c:v>2.2451150229074712</c:v>
                </c:pt>
                <c:pt idx="450">
                  <c:v>2.2440743042051468</c:v>
                </c:pt>
                <c:pt idx="451">
                  <c:v>2.2430380486862944</c:v>
                </c:pt>
                <c:pt idx="452">
                  <c:v>2.2420062247704178</c:v>
                </c:pt>
                <c:pt idx="453">
                  <c:v>2.2409788011965883</c:v>
                </c:pt>
                <c:pt idx="454">
                  <c:v>2.2399557470192</c:v>
                </c:pt>
                <c:pt idx="455">
                  <c:v>2.2389370316037929</c:v>
                </c:pt>
                <c:pt idx="456">
                  <c:v>2.2379226246229442</c:v>
                </c:pt>
                <c:pt idx="457">
                  <c:v>2.2369124960522324</c:v>
                </c:pt>
                <c:pt idx="458">
                  <c:v>2.2359066161662584</c:v>
                </c:pt>
                <c:pt idx="459">
                  <c:v>2.2349049555347413</c:v>
                </c:pt>
                <c:pt idx="460">
                  <c:v>2.2339074850186691</c:v>
                </c:pt>
                <c:pt idx="461">
                  <c:v>2.2329141757665161</c:v>
                </c:pt>
                <c:pt idx="462">
                  <c:v>2.2319249992105217</c:v>
                </c:pt>
                <c:pt idx="463">
                  <c:v>2.2309399270630261</c:v>
                </c:pt>
                <c:pt idx="464">
                  <c:v>2.2299589313128667</c:v>
                </c:pt>
                <c:pt idx="465">
                  <c:v>2.228981984221833</c:v>
                </c:pt>
                <c:pt idx="466">
                  <c:v>2.2280090583211747</c:v>
                </c:pt>
                <c:pt idx="467">
                  <c:v>2.2270401264081685</c:v>
                </c:pt>
                <c:pt idx="468">
                  <c:v>2.2260751615427372</c:v>
                </c:pt>
                <c:pt idx="469">
                  <c:v>2.2251141370441236</c:v>
                </c:pt>
                <c:pt idx="470">
                  <c:v>2.2241570264876156</c:v>
                </c:pt>
                <c:pt idx="471">
                  <c:v>2.2232038037013222</c:v>
                </c:pt>
                <c:pt idx="472">
                  <c:v>2.2222544427630022</c:v>
                </c:pt>
                <c:pt idx="473">
                  <c:v>2.221308917996939</c:v>
                </c:pt>
                <c:pt idx="474">
                  <c:v>2.2203672039708668</c:v>
                </c:pt>
                <c:pt idx="475">
                  <c:v>2.2194292754929434</c:v>
                </c:pt>
                <c:pt idx="476">
                  <c:v>2.2184951076087684</c:v>
                </c:pt>
                <c:pt idx="477">
                  <c:v>2.2175646755984504</c:v>
                </c:pt>
                <c:pt idx="478">
                  <c:v>2.2166379549737143</c:v>
                </c:pt>
                <c:pt idx="479">
                  <c:v>2.2157149214750596</c:v>
                </c:pt>
                <c:pt idx="480">
                  <c:v>2.214795551068955</c:v>
                </c:pt>
                <c:pt idx="481">
                  <c:v>2.2138798199450811</c:v>
                </c:pt>
                <c:pt idx="482">
                  <c:v>2.2129677045136105</c:v>
                </c:pt>
                <c:pt idx="483">
                  <c:v>2.212059181402533</c:v>
                </c:pt>
                <c:pt idx="484">
                  <c:v>2.2111542274550193</c:v>
                </c:pt>
                <c:pt idx="485">
                  <c:v>2.2102528197268225</c:v>
                </c:pt>
                <c:pt idx="486">
                  <c:v>2.2093549354837219</c:v>
                </c:pt>
                <c:pt idx="487">
                  <c:v>2.2084605521990026</c:v>
                </c:pt>
                <c:pt idx="488">
                  <c:v>2.2075696475509745</c:v>
                </c:pt>
                <c:pt idx="489">
                  <c:v>2.2066821994205252</c:v>
                </c:pt>
                <c:pt idx="490">
                  <c:v>2.2057981858887117</c:v>
                </c:pt>
                <c:pt idx="491">
                  <c:v>2.2049175852343872</c:v>
                </c:pt>
                <c:pt idx="492">
                  <c:v>2.204040375931863</c:v>
                </c:pt>
                <c:pt idx="493">
                  <c:v>2.203166536648602</c:v>
                </c:pt>
                <c:pt idx="494">
                  <c:v>2.2022960462429508</c:v>
                </c:pt>
                <c:pt idx="495">
                  <c:v>2.2014288837619005</c:v>
                </c:pt>
                <c:pt idx="496">
                  <c:v>2.200565028438882</c:v>
                </c:pt>
                <c:pt idx="497">
                  <c:v>2.1997044596915925</c:v>
                </c:pt>
                <c:pt idx="498">
                  <c:v>2.198847157119856</c:v>
                </c:pt>
                <c:pt idx="499">
                  <c:v>2.1979931005035107</c:v>
                </c:pt>
                <c:pt idx="500">
                  <c:v>2.1971422698003296</c:v>
                </c:pt>
                <c:pt idx="501">
                  <c:v>2.196294645143968</c:v>
                </c:pt>
                <c:pt idx="502">
                  <c:v>2.1954502068419464</c:v>
                </c:pt>
                <c:pt idx="503">
                  <c:v>2.1946089353736542</c:v>
                </c:pt>
                <c:pt idx="504">
                  <c:v>2.1937708113883869</c:v>
                </c:pt>
                <c:pt idx="505">
                  <c:v>2.1929358157034109</c:v>
                </c:pt>
                <c:pt idx="506">
                  <c:v>2.1921039293020543</c:v>
                </c:pt>
                <c:pt idx="507">
                  <c:v>2.191275133331823</c:v>
                </c:pt>
                <c:pt idx="508">
                  <c:v>2.1904494091025484</c:v>
                </c:pt>
                <c:pt idx="509">
                  <c:v>2.1896267380845553</c:v>
                </c:pt>
                <c:pt idx="510">
                  <c:v>2.1888071019068596</c:v>
                </c:pt>
                <c:pt idx="511">
                  <c:v>2.1879904823553891</c:v>
                </c:pt>
                <c:pt idx="512">
                  <c:v>2.1871768613712281</c:v>
                </c:pt>
                <c:pt idx="513">
                  <c:v>2.1863662210488917</c:v>
                </c:pt>
                <c:pt idx="514">
                  <c:v>2.1855585436346145</c:v>
                </c:pt>
                <c:pt idx="515">
                  <c:v>2.184753811524673</c:v>
                </c:pt>
                <c:pt idx="516">
                  <c:v>2.1839520072637235</c:v>
                </c:pt>
                <c:pt idx="517">
                  <c:v>2.1831531135431681</c:v>
                </c:pt>
                <c:pt idx="518">
                  <c:v>2.1823571131995383</c:v>
                </c:pt>
                <c:pt idx="519">
                  <c:v>2.1815639892129055</c:v>
                </c:pt>
                <c:pt idx="520">
                  <c:v>2.1807737247053085</c:v>
                </c:pt>
                <c:pt idx="521">
                  <c:v>2.1799863029392053</c:v>
                </c:pt>
                <c:pt idx="522">
                  <c:v>2.1792017073159462</c:v>
                </c:pt>
                <c:pt idx="523">
                  <c:v>2.1784199213742639</c:v>
                </c:pt>
                <c:pt idx="524">
                  <c:v>2.1776409287887888</c:v>
                </c:pt>
                <c:pt idx="525">
                  <c:v>2.1768647133685808</c:v>
                </c:pt>
                <c:pt idx="526">
                  <c:v>2.1760912590556809</c:v>
                </c:pt>
                <c:pt idx="527">
                  <c:v>2.175320549923685</c:v>
                </c:pt>
                <c:pt idx="528">
                  <c:v>2.1745525701763326</c:v>
                </c:pt>
                <c:pt idx="529">
                  <c:v>2.1737873041461171</c:v>
                </c:pt>
                <c:pt idx="530">
                  <c:v>2.173024736292914</c:v>
                </c:pt>
                <c:pt idx="531">
                  <c:v>2.1722648512026281</c:v>
                </c:pt>
                <c:pt idx="532">
                  <c:v>2.1715076335858545</c:v>
                </c:pt>
                <c:pt idx="533">
                  <c:v>2.1707530682765626</c:v>
                </c:pt>
                <c:pt idx="534">
                  <c:v>2.1700011402307933</c:v>
                </c:pt>
                <c:pt idx="535">
                  <c:v>2.1692518345253755</c:v>
                </c:pt>
                <c:pt idx="536">
                  <c:v>2.1685051363566599</c:v>
                </c:pt>
                <c:pt idx="537">
                  <c:v>2.1677610310392637</c:v>
                </c:pt>
                <c:pt idx="538">
                  <c:v>2.1670195040048421</c:v>
                </c:pt>
                <c:pt idx="539">
                  <c:v>2.1662805408008641</c:v>
                </c:pt>
                <c:pt idx="540">
                  <c:v>2.1655441270894116</c:v>
                </c:pt>
                <c:pt idx="541">
                  <c:v>2.1648102486459924</c:v>
                </c:pt>
                <c:pt idx="542">
                  <c:v>2.1640788913583666</c:v>
                </c:pt>
                <c:pt idx="543">
                  <c:v>2.1633500412253905</c:v>
                </c:pt>
                <c:pt idx="544">
                  <c:v>2.1626236843558737</c:v>
                </c:pt>
                <c:pt idx="545">
                  <c:v>2.1618998069674502</c:v>
                </c:pt>
                <c:pt idx="546">
                  <c:v>2.1611783953854653</c:v>
                </c:pt>
                <c:pt idx="547">
                  <c:v>2.1604594360418776</c:v>
                </c:pt>
                <c:pt idx="548">
                  <c:v>2.1597429154741712</c:v>
                </c:pt>
                <c:pt idx="549">
                  <c:v>2.1590288203242856</c:v>
                </c:pt>
                <c:pt idx="550">
                  <c:v>2.1583171373375558</c:v>
                </c:pt>
                <c:pt idx="551">
                  <c:v>2.157607853361668</c:v>
                </c:pt>
                <c:pt idx="552">
                  <c:v>2.1569009553456282</c:v>
                </c:pt>
                <c:pt idx="553">
                  <c:v>2.156196430338742</c:v>
                </c:pt>
                <c:pt idx="554">
                  <c:v>2.1554942654896085</c:v>
                </c:pt>
                <c:pt idx="555">
                  <c:v>2.1547944480451262</c:v>
                </c:pt>
                <c:pt idx="556">
                  <c:v>2.1540969653495132</c:v>
                </c:pt>
                <c:pt idx="557">
                  <c:v>2.1534018048433348</c:v>
                </c:pt>
                <c:pt idx="558">
                  <c:v>2.1527089540625481</c:v>
                </c:pt>
                <c:pt idx="559">
                  <c:v>2.152018400637556</c:v>
                </c:pt>
                <c:pt idx="560">
                  <c:v>2.1513301322922729</c:v>
                </c:pt>
                <c:pt idx="561">
                  <c:v>2.1506441368432019</c:v>
                </c:pt>
                <c:pt idx="562">
                  <c:v>2.1499604021985235</c:v>
                </c:pt>
                <c:pt idx="563">
                  <c:v>2.1492789163571961</c:v>
                </c:pt>
                <c:pt idx="564">
                  <c:v>2.1485996674080661</c:v>
                </c:pt>
                <c:pt idx="565">
                  <c:v>2.1479226435289895</c:v>
                </c:pt>
                <c:pt idx="566">
                  <c:v>2.1472478329859639</c:v>
                </c:pt>
                <c:pt idx="567">
                  <c:v>2.1465752241322713</c:v>
                </c:pt>
                <c:pt idx="568">
                  <c:v>2.1459048054076315</c:v>
                </c:pt>
                <c:pt idx="569">
                  <c:v>2.1452365653373642</c:v>
                </c:pt>
                <c:pt idx="570">
                  <c:v>2.1445704925315634</c:v>
                </c:pt>
                <c:pt idx="571">
                  <c:v>2.1439065756842797</c:v>
                </c:pt>
                <c:pt idx="572">
                  <c:v>2.1432448035727134</c:v>
                </c:pt>
                <c:pt idx="573">
                  <c:v>2.1425851650564169</c:v>
                </c:pt>
                <c:pt idx="574">
                  <c:v>2.1419276490765058</c:v>
                </c:pt>
                <c:pt idx="575">
                  <c:v>2.1412722446548815</c:v>
                </c:pt>
                <c:pt idx="576">
                  <c:v>2.1406189408934622</c:v>
                </c:pt>
                <c:pt idx="577">
                  <c:v>2.1399677269734196</c:v>
                </c:pt>
                <c:pt idx="578">
                  <c:v>2.1393185921544298</c:v>
                </c:pt>
                <c:pt idx="579">
                  <c:v>2.1386715257739297</c:v>
                </c:pt>
                <c:pt idx="580">
                  <c:v>2.1380265172463835</c:v>
                </c:pt>
                <c:pt idx="581">
                  <c:v>2.1373835560625576</c:v>
                </c:pt>
                <c:pt idx="582">
                  <c:v>2.1367426317888021</c:v>
                </c:pt>
                <c:pt idx="583">
                  <c:v>2.1361037340663431</c:v>
                </c:pt>
                <c:pt idx="584">
                  <c:v>2.1354668526105836</c:v>
                </c:pt>
                <c:pt idx="585">
                  <c:v>2.1348319772104087</c:v>
                </c:pt>
                <c:pt idx="586">
                  <c:v>2.134199097727504</c:v>
                </c:pt>
                <c:pt idx="587">
                  <c:v>2.1335682040956763</c:v>
                </c:pt>
                <c:pt idx="588">
                  <c:v>2.1329392863201879</c:v>
                </c:pt>
                <c:pt idx="589">
                  <c:v>2.1323123344770938</c:v>
                </c:pt>
                <c:pt idx="590">
                  <c:v>2.131687338712589</c:v>
                </c:pt>
                <c:pt idx="591">
                  <c:v>2.1310642892423619</c:v>
                </c:pt>
                <c:pt idx="592">
                  <c:v>2.1304431763509575</c:v>
                </c:pt>
                <c:pt idx="593">
                  <c:v>2.1298239903911442</c:v>
                </c:pt>
                <c:pt idx="594">
                  <c:v>2.1292067217832908</c:v>
                </c:pt>
                <c:pt idx="595">
                  <c:v>2.1285913610147493</c:v>
                </c:pt>
                <c:pt idx="596">
                  <c:v>2.1279778986392439</c:v>
                </c:pt>
                <c:pt idx="597">
                  <c:v>2.1273663252762689</c:v>
                </c:pt>
                <c:pt idx="598">
                  <c:v>2.1267566316104927</c:v>
                </c:pt>
                <c:pt idx="599">
                  <c:v>2.1261488083911675</c:v>
                </c:pt>
                <c:pt idx="600">
                  <c:v>2.1255428464315442</c:v>
                </c:pt>
                <c:pt idx="601">
                  <c:v>2.1249387366082999</c:v>
                </c:pt>
                <c:pt idx="602">
                  <c:v>2.1243364698609644</c:v>
                </c:pt>
                <c:pt idx="603">
                  <c:v>2.1237360371913572</c:v>
                </c:pt>
                <c:pt idx="604">
                  <c:v>2.1231374296630317</c:v>
                </c:pt>
                <c:pt idx="605">
                  <c:v>2.1225406384007206</c:v>
                </c:pt>
                <c:pt idx="606">
                  <c:v>2.1219456545897937</c:v>
                </c:pt>
                <c:pt idx="607">
                  <c:v>2.1213524694757164</c:v>
                </c:pt>
                <c:pt idx="608">
                  <c:v>2.1207610743635175</c:v>
                </c:pt>
                <c:pt idx="609">
                  <c:v>2.1201714606172626</c:v>
                </c:pt>
                <c:pt idx="610">
                  <c:v>2.1195836196595295</c:v>
                </c:pt>
                <c:pt idx="611">
                  <c:v>2.1189975429708947</c:v>
                </c:pt>
                <c:pt idx="612">
                  <c:v>2.1184132220894227</c:v>
                </c:pt>
                <c:pt idx="613">
                  <c:v>2.1178306486101608</c:v>
                </c:pt>
                <c:pt idx="614">
                  <c:v>2.1172498141846385</c:v>
                </c:pt>
                <c:pt idx="615">
                  <c:v>2.1166707105203768</c:v>
                </c:pt>
                <c:pt idx="616">
                  <c:v>2.1160933293803961</c:v>
                </c:pt>
                <c:pt idx="617">
                  <c:v>2.1155176625827345</c:v>
                </c:pt>
                <c:pt idx="618">
                  <c:v>2.1149437019999717</c:v>
                </c:pt>
                <c:pt idx="619">
                  <c:v>2.1143714395587514</c:v>
                </c:pt>
                <c:pt idx="620">
                  <c:v>2.1138008672393176</c:v>
                </c:pt>
                <c:pt idx="621">
                  <c:v>2.1132319770750496</c:v>
                </c:pt>
                <c:pt idx="622">
                  <c:v>2.1126647611520051</c:v>
                </c:pt>
                <c:pt idx="623">
                  <c:v>2.1120992116084665</c:v>
                </c:pt>
                <c:pt idx="624">
                  <c:v>2.1115353206344927</c:v>
                </c:pt>
                <c:pt idx="625">
                  <c:v>2.1109730804714761</c:v>
                </c:pt>
                <c:pt idx="626">
                  <c:v>2.1104124834117033</c:v>
                </c:pt>
                <c:pt idx="627">
                  <c:v>2.109853521797922</c:v>
                </c:pt>
                <c:pt idx="628">
                  <c:v>2.1092961880229093</c:v>
                </c:pt>
                <c:pt idx="629">
                  <c:v>2.108740474529049</c:v>
                </c:pt>
                <c:pt idx="630">
                  <c:v>2.1081863738079094</c:v>
                </c:pt>
                <c:pt idx="631">
                  <c:v>2.1076338783998296</c:v>
                </c:pt>
                <c:pt idx="632">
                  <c:v>2.1070829808935034</c:v>
                </c:pt>
                <c:pt idx="633">
                  <c:v>2.106533673925576</c:v>
                </c:pt>
                <c:pt idx="634">
                  <c:v>2.1059859501802385</c:v>
                </c:pt>
                <c:pt idx="635">
                  <c:v>2.1054398023888292</c:v>
                </c:pt>
                <c:pt idx="636">
                  <c:v>2.1048952233294398</c:v>
                </c:pt>
                <c:pt idx="637">
                  <c:v>2.1043522058265225</c:v>
                </c:pt>
                <c:pt idx="638">
                  <c:v>2.1038107427505053</c:v>
                </c:pt>
                <c:pt idx="639">
                  <c:v>2.1032708270174072</c:v>
                </c:pt>
                <c:pt idx="640">
                  <c:v>2.1027324515884618</c:v>
                </c:pt>
                <c:pt idx="641">
                  <c:v>2.10219560946974</c:v>
                </c:pt>
                <c:pt idx="642">
                  <c:v>2.1016602937117801</c:v>
                </c:pt>
                <c:pt idx="643">
                  <c:v>2.1011264974092199</c:v>
                </c:pt>
                <c:pt idx="644">
                  <c:v>2.1005942137004334</c:v>
                </c:pt>
                <c:pt idx="645">
                  <c:v>2.1000634357671717</c:v>
                </c:pt>
                <c:pt idx="646">
                  <c:v>2.099534156834205</c:v>
                </c:pt>
                <c:pt idx="647">
                  <c:v>2.0990063701689721</c:v>
                </c:pt>
                <c:pt idx="648">
                  <c:v>2.0984800690812291</c:v>
                </c:pt>
                <c:pt idx="649">
                  <c:v>2.0979552469227065</c:v>
                </c:pt>
                <c:pt idx="650">
                  <c:v>2.0974318970867643</c:v>
                </c:pt>
                <c:pt idx="651">
                  <c:v>2.0969100130080562</c:v>
                </c:pt>
                <c:pt idx="652">
                  <c:v>2.096389588162193</c:v>
                </c:pt>
                <c:pt idx="653">
                  <c:v>2.0958706160654104</c:v>
                </c:pt>
                <c:pt idx="654">
                  <c:v>2.0953530902742412</c:v>
                </c:pt>
                <c:pt idx="655">
                  <c:v>2.0948370043851909</c:v>
                </c:pt>
                <c:pt idx="656">
                  <c:v>2.0943223520344145</c:v>
                </c:pt>
                <c:pt idx="657">
                  <c:v>2.0938091268973968</c:v>
                </c:pt>
                <c:pt idx="658">
                  <c:v>2.0932973226886404</c:v>
                </c:pt>
                <c:pt idx="659">
                  <c:v>2.0927869331613498</c:v>
                </c:pt>
                <c:pt idx="660">
                  <c:v>2.0922779521071226</c:v>
                </c:pt>
                <c:pt idx="661">
                  <c:v>2.0917703733556454</c:v>
                </c:pt>
                <c:pt idx="662">
                  <c:v>2.0912641907743876</c:v>
                </c:pt>
                <c:pt idx="663">
                  <c:v>2.0907593982683035</c:v>
                </c:pt>
                <c:pt idx="664">
                  <c:v>2.090255989779533</c:v>
                </c:pt>
                <c:pt idx="665">
                  <c:v>2.0897539592871093</c:v>
                </c:pt>
                <c:pt idx="666">
                  <c:v>2.0892533008066643</c:v>
                </c:pt>
                <c:pt idx="667">
                  <c:v>2.0887540083901435</c:v>
                </c:pt>
                <c:pt idx="668">
                  <c:v>2.0882560761255178</c:v>
                </c:pt>
                <c:pt idx="669">
                  <c:v>2.0877594981364993</c:v>
                </c:pt>
                <c:pt idx="670">
                  <c:v>2.087264268582266</c:v>
                </c:pt>
                <c:pt idx="671">
                  <c:v>2.0867703816571765</c:v>
                </c:pt>
                <c:pt idx="672">
                  <c:v>2.0862778315905026</c:v>
                </c:pt>
                <c:pt idx="673">
                  <c:v>2.0857866126461517</c:v>
                </c:pt>
                <c:pt idx="674">
                  <c:v>2.0852967191223999</c:v>
                </c:pt>
                <c:pt idx="675">
                  <c:v>2.0848081453516238</c:v>
                </c:pt>
                <c:pt idx="676">
                  <c:v>2.0843208857000359</c:v>
                </c:pt>
                <c:pt idx="677">
                  <c:v>2.0838349345674234</c:v>
                </c:pt>
                <c:pt idx="678">
                  <c:v>2.0833502863868874</c:v>
                </c:pt>
                <c:pt idx="679">
                  <c:v>2.0828669356245881</c:v>
                </c:pt>
                <c:pt idx="680">
                  <c:v>2.082384876779487</c:v>
                </c:pt>
                <c:pt idx="681">
                  <c:v>2.0819041043830979</c:v>
                </c:pt>
                <c:pt idx="682">
                  <c:v>2.081424612999236</c:v>
                </c:pt>
                <c:pt idx="683">
                  <c:v>2.080946397223769</c:v>
                </c:pt>
                <c:pt idx="684">
                  <c:v>2.0804694516843751</c:v>
                </c:pt>
                <c:pt idx="685">
                  <c:v>2.0799937710402969</c:v>
                </c:pt>
                <c:pt idx="686">
                  <c:v>2.0795193499821036</c:v>
                </c:pt>
                <c:pt idx="687">
                  <c:v>2.0790461832314522</c:v>
                </c:pt>
                <c:pt idx="688">
                  <c:v>2.0785742655408499</c:v>
                </c:pt>
                <c:pt idx="689">
                  <c:v>2.0781035916934232</c:v>
                </c:pt>
                <c:pt idx="690">
                  <c:v>2.077634156502683</c:v>
                </c:pt>
                <c:pt idx="691">
                  <c:v>2.0771659548122989</c:v>
                </c:pt>
                <c:pt idx="692">
                  <c:v>2.0766989814958698</c:v>
                </c:pt>
                <c:pt idx="693">
                  <c:v>2.0762332314566971</c:v>
                </c:pt>
                <c:pt idx="694">
                  <c:v>2.0757686996275657</c:v>
                </c:pt>
                <c:pt idx="695">
                  <c:v>2.0753053809705206</c:v>
                </c:pt>
                <c:pt idx="696">
                  <c:v>2.0748432704766469</c:v>
                </c:pt>
                <c:pt idx="697">
                  <c:v>2.074382363165856</c:v>
                </c:pt>
                <c:pt idx="698">
                  <c:v>2.073922654086668</c:v>
                </c:pt>
                <c:pt idx="699">
                  <c:v>2.073464138316</c:v>
                </c:pt>
                <c:pt idx="700">
                  <c:v>2.0730068109589546</c:v>
                </c:pt>
                <c:pt idx="701">
                  <c:v>2.0725506671486116</c:v>
                </c:pt>
                <c:pt idx="702">
                  <c:v>2.0720957020458202</c:v>
                </c:pt>
                <c:pt idx="703">
                  <c:v>2.0716419108389927</c:v>
                </c:pt>
                <c:pt idx="704">
                  <c:v>2.0711892887439052</c:v>
                </c:pt>
                <c:pt idx="705">
                  <c:v>2.0707378310034903</c:v>
                </c:pt>
                <c:pt idx="706">
                  <c:v>2.0702875328876424</c:v>
                </c:pt>
                <c:pt idx="707">
                  <c:v>2.0698383896930164</c:v>
                </c:pt>
                <c:pt idx="708">
                  <c:v>2.069390396742834</c:v>
                </c:pt>
                <c:pt idx="709">
                  <c:v>2.0689435493866886</c:v>
                </c:pt>
                <c:pt idx="710">
                  <c:v>2.0684978430003511</c:v>
                </c:pt>
                <c:pt idx="711">
                  <c:v>2.0680532729855825</c:v>
                </c:pt>
                <c:pt idx="712">
                  <c:v>2.0676098347699416</c:v>
                </c:pt>
                <c:pt idx="713">
                  <c:v>2.067167523806599</c:v>
                </c:pt>
                <c:pt idx="714">
                  <c:v>2.0667263355741521</c:v>
                </c:pt>
                <c:pt idx="715">
                  <c:v>2.0662862655764385</c:v>
                </c:pt>
                <c:pt idx="716">
                  <c:v>2.0658473093423568</c:v>
                </c:pt>
                <c:pt idx="717">
                  <c:v>2.0654094624256842</c:v>
                </c:pt>
                <c:pt idx="718">
                  <c:v>2.0649727204048958</c:v>
                </c:pt>
                <c:pt idx="719">
                  <c:v>2.0645370788829909</c:v>
                </c:pt>
                <c:pt idx="720">
                  <c:v>2.0641025334873127</c:v>
                </c:pt>
                <c:pt idx="721">
                  <c:v>2.0636690798693773</c:v>
                </c:pt>
                <c:pt idx="722">
                  <c:v>2.0632367137046979</c:v>
                </c:pt>
                <c:pt idx="723">
                  <c:v>2.0628054306926158</c:v>
                </c:pt>
                <c:pt idx="724">
                  <c:v>2.0623752265561297</c:v>
                </c:pt>
                <c:pt idx="725">
                  <c:v>2.0619460970417265</c:v>
                </c:pt>
                <c:pt idx="726">
                  <c:v>2.0615180379192148</c:v>
                </c:pt>
                <c:pt idx="727">
                  <c:v>2.0610910449815609</c:v>
                </c:pt>
                <c:pt idx="728">
                  <c:v>2.0606651140447227</c:v>
                </c:pt>
                <c:pt idx="729">
                  <c:v>2.0602402409474885</c:v>
                </c:pt>
                <c:pt idx="730">
                  <c:v>2.0598164215513144</c:v>
                </c:pt>
                <c:pt idx="731">
                  <c:v>2.0593936517401672</c:v>
                </c:pt>
                <c:pt idx="732">
                  <c:v>2.0589719274203633</c:v>
                </c:pt>
                <c:pt idx="733">
                  <c:v>2.0585512445204124</c:v>
                </c:pt>
                <c:pt idx="734">
                  <c:v>2.058131598990864</c:v>
                </c:pt>
                <c:pt idx="735">
                  <c:v>2.0577129868041495</c:v>
                </c:pt>
                <c:pt idx="736">
                  <c:v>2.0572954039544324</c:v>
                </c:pt>
                <c:pt idx="737">
                  <c:v>2.056878846457455</c:v>
                </c:pt>
                <c:pt idx="738">
                  <c:v>2.0564633103503884</c:v>
                </c:pt>
                <c:pt idx="739">
                  <c:v>2.0560487916916848</c:v>
                </c:pt>
                <c:pt idx="740">
                  <c:v>2.0556352865609262</c:v>
                </c:pt>
                <c:pt idx="741">
                  <c:v>2.0552227910586822</c:v>
                </c:pt>
                <c:pt idx="742">
                  <c:v>2.0548113013063625</c:v>
                </c:pt>
                <c:pt idx="743">
                  <c:v>2.0544008134460721</c:v>
                </c:pt>
                <c:pt idx="744">
                  <c:v>2.0539913236404717</c:v>
                </c:pt>
                <c:pt idx="745">
                  <c:v>2.0535828280726318</c:v>
                </c:pt>
                <c:pt idx="746">
                  <c:v>2.0531753229458958</c:v>
                </c:pt>
                <c:pt idx="747">
                  <c:v>2.0527688044837404</c:v>
                </c:pt>
                <c:pt idx="748">
                  <c:v>2.0523632689296352</c:v>
                </c:pt>
                <c:pt idx="749">
                  <c:v>2.051958712546909</c:v>
                </c:pt>
                <c:pt idx="750">
                  <c:v>2.0515551316186116</c:v>
                </c:pt>
                <c:pt idx="751">
                  <c:v>2.0511525224473814</c:v>
                </c:pt>
                <c:pt idx="752">
                  <c:v>2.0507508813553099</c:v>
                </c:pt>
                <c:pt idx="753">
                  <c:v>2.0503502046838111</c:v>
                </c:pt>
                <c:pt idx="754">
                  <c:v>2.0499504887934905</c:v>
                </c:pt>
                <c:pt idx="755">
                  <c:v>2.0495517300640125</c:v>
                </c:pt>
                <c:pt idx="756">
                  <c:v>2.0491539248939743</c:v>
                </c:pt>
                <c:pt idx="757">
                  <c:v>2.0487570697007773</c:v>
                </c:pt>
                <c:pt idx="758">
                  <c:v>2.0483611609204981</c:v>
                </c:pt>
                <c:pt idx="759">
                  <c:v>2.0479661950077666</c:v>
                </c:pt>
                <c:pt idx="760">
                  <c:v>2.0475721684356376</c:v>
                </c:pt>
                <c:pt idx="761">
                  <c:v>2.0471790776954695</c:v>
                </c:pt>
                <c:pt idx="762">
                  <c:v>2.0467869192967991</c:v>
                </c:pt>
                <c:pt idx="763">
                  <c:v>2.0463956897672237</c:v>
                </c:pt>
                <c:pt idx="764">
                  <c:v>2.0460053856522773</c:v>
                </c:pt>
                <c:pt idx="765">
                  <c:v>2.045616003515311</c:v>
                </c:pt>
                <c:pt idx="766">
                  <c:v>2.0452275399373767</c:v>
                </c:pt>
                <c:pt idx="767">
                  <c:v>2.0448399915171072</c:v>
                </c:pt>
                <c:pt idx="768">
                  <c:v>2.0444533548705994</c:v>
                </c:pt>
                <c:pt idx="769">
                  <c:v>2.0440676266313003</c:v>
                </c:pt>
                <c:pt idx="770">
                  <c:v>2.0436828034498906</c:v>
                </c:pt>
                <c:pt idx="771">
                  <c:v>2.0432988819941715</c:v>
                </c:pt>
                <c:pt idx="772">
                  <c:v>2.0429158589489513</c:v>
                </c:pt>
                <c:pt idx="773">
                  <c:v>2.0425337310159328</c:v>
                </c:pt>
                <c:pt idx="774">
                  <c:v>2.0421524949136041</c:v>
                </c:pt>
                <c:pt idx="775">
                  <c:v>2.0417721473771264</c:v>
                </c:pt>
                <c:pt idx="776">
                  <c:v>2.0413926851582249</c:v>
                </c:pt>
                <c:pt idx="777">
                  <c:v>2.0410141050250816</c:v>
                </c:pt>
                <c:pt idx="778">
                  <c:v>2.040636403762226</c:v>
                </c:pt>
                <c:pt idx="779">
                  <c:v>2.0402595781704296</c:v>
                </c:pt>
                <c:pt idx="780">
                  <c:v>2.0398836250665995</c:v>
                </c:pt>
                <c:pt idx="781">
                  <c:v>2.0395085412836735</c:v>
                </c:pt>
                <c:pt idx="782">
                  <c:v>2.0391343236705159</c:v>
                </c:pt>
                <c:pt idx="783">
                  <c:v>2.0387609690918134</c:v>
                </c:pt>
                <c:pt idx="784">
                  <c:v>2.0383884744279741</c:v>
                </c:pt>
                <c:pt idx="785">
                  <c:v>2.0380168365750251</c:v>
                </c:pt>
                <c:pt idx="786">
                  <c:v>2.0376460524445106</c:v>
                </c:pt>
                <c:pt idx="787">
                  <c:v>2.0372761189633928</c:v>
                </c:pt>
                <c:pt idx="788">
                  <c:v>2.0369070330739532</c:v>
                </c:pt>
                <c:pt idx="789">
                  <c:v>2.0365387917336926</c:v>
                </c:pt>
                <c:pt idx="790">
                  <c:v>2.036171391915234</c:v>
                </c:pt>
                <c:pt idx="791">
                  <c:v>2.0358048306062266</c:v>
                </c:pt>
                <c:pt idx="792">
                  <c:v>2.0354391048092477</c:v>
                </c:pt>
                <c:pt idx="793">
                  <c:v>2.0350742115417089</c:v>
                </c:pt>
                <c:pt idx="794">
                  <c:v>2.0347101478357601</c:v>
                </c:pt>
                <c:pt idx="795">
                  <c:v>2.0343469107381971</c:v>
                </c:pt>
                <c:pt idx="796">
                  <c:v>2.0339844973103673</c:v>
                </c:pt>
                <c:pt idx="797">
                  <c:v>2.0336229046280772</c:v>
                </c:pt>
                <c:pt idx="798">
                  <c:v>2.0332621297815003</c:v>
                </c:pt>
                <c:pt idx="799">
                  <c:v>2.0329021698750878</c:v>
                </c:pt>
                <c:pt idx="800">
                  <c:v>2.0325430220274772</c:v>
                </c:pt>
                <c:pt idx="801">
                  <c:v>2.0321846833714012</c:v>
                </c:pt>
                <c:pt idx="802">
                  <c:v>2.0318271510536015</c:v>
                </c:pt>
                <c:pt idx="803">
                  <c:v>2.0314704222347384</c:v>
                </c:pt>
                <c:pt idx="804">
                  <c:v>2.0311144940893047</c:v>
                </c:pt>
                <c:pt idx="805">
                  <c:v>2.0307593638055379</c:v>
                </c:pt>
                <c:pt idx="806">
                  <c:v>2.0304050285853346</c:v>
                </c:pt>
                <c:pt idx="807">
                  <c:v>2.0300514856441638</c:v>
                </c:pt>
                <c:pt idx="808">
                  <c:v>2.0296987322109836</c:v>
                </c:pt>
                <c:pt idx="809">
                  <c:v>2.0293467655281567</c:v>
                </c:pt>
                <c:pt idx="810">
                  <c:v>2.0289955828513655</c:v>
                </c:pt>
                <c:pt idx="811">
                  <c:v>2.0286451814495301</c:v>
                </c:pt>
                <c:pt idx="812">
                  <c:v>2.0282955586047264</c:v>
                </c:pt>
                <c:pt idx="813">
                  <c:v>2.0279467116121039</c:v>
                </c:pt>
                <c:pt idx="814">
                  <c:v>2.0275986377798043</c:v>
                </c:pt>
                <c:pt idx="815">
                  <c:v>2.0272513344288816</c:v>
                </c:pt>
                <c:pt idx="816">
                  <c:v>2.0269047988932232</c:v>
                </c:pt>
                <c:pt idx="817">
                  <c:v>2.0265590285194679</c:v>
                </c:pt>
                <c:pt idx="818">
                  <c:v>2.0262140206669303</c:v>
                </c:pt>
                <c:pt idx="819">
                  <c:v>2.0258697727075208</c:v>
                </c:pt>
                <c:pt idx="820">
                  <c:v>2.0255262820256696</c:v>
                </c:pt>
                <c:pt idx="821">
                  <c:v>2.0251835460182486</c:v>
                </c:pt>
                <c:pt idx="822">
                  <c:v>2.0248415620944966</c:v>
                </c:pt>
                <c:pt idx="823">
                  <c:v>2.0245003276759412</c:v>
                </c:pt>
                <c:pt idx="824">
                  <c:v>2.0241598401963263</c:v>
                </c:pt>
                <c:pt idx="825">
                  <c:v>2.0238200971015363</c:v>
                </c:pt>
                <c:pt idx="826">
                  <c:v>2.0234810958495228</c:v>
                </c:pt>
                <c:pt idx="827">
                  <c:v>2.0231428339102298</c:v>
                </c:pt>
                <c:pt idx="828">
                  <c:v>2.0228053087655211</c:v>
                </c:pt>
                <c:pt idx="829">
                  <c:v>2.0224685179091111</c:v>
                </c:pt>
                <c:pt idx="830">
                  <c:v>2.0221324588464871</c:v>
                </c:pt>
                <c:pt idx="831">
                  <c:v>2.021797129094844</c:v>
                </c:pt>
                <c:pt idx="832">
                  <c:v>2.0214625261830101</c:v>
                </c:pt>
                <c:pt idx="833">
                  <c:v>2.0211286476513766</c:v>
                </c:pt>
                <c:pt idx="834">
                  <c:v>2.0207954910518304</c:v>
                </c:pt>
                <c:pt idx="835">
                  <c:v>2.020463053947684</c:v>
                </c:pt>
                <c:pt idx="836">
                  <c:v>2.0201313339136044</c:v>
                </c:pt>
                <c:pt idx="837">
                  <c:v>2.0198003285355486</c:v>
                </c:pt>
                <c:pt idx="838">
                  <c:v>2.019470035410694</c:v>
                </c:pt>
                <c:pt idx="839">
                  <c:v>2.0191404521473713</c:v>
                </c:pt>
                <c:pt idx="840">
                  <c:v>2.0188115763649979</c:v>
                </c:pt>
                <c:pt idx="841">
                  <c:v>2.0184834056940133</c:v>
                </c:pt>
                <c:pt idx="842">
                  <c:v>2.0181559377758096</c:v>
                </c:pt>
                <c:pt idx="843">
                  <c:v>2.0178291702626709</c:v>
                </c:pt>
                <c:pt idx="844">
                  <c:v>2.0175031008177062</c:v>
                </c:pt>
                <c:pt idx="845">
                  <c:v>2.0171777271147842</c:v>
                </c:pt>
                <c:pt idx="846">
                  <c:v>2.0168530468384716</c:v>
                </c:pt>
                <c:pt idx="847">
                  <c:v>2.016529057683969</c:v>
                </c:pt>
                <c:pt idx="848">
                  <c:v>2.0162057573570467</c:v>
                </c:pt>
                <c:pt idx="849">
                  <c:v>2.0158831435739857</c:v>
                </c:pt>
                <c:pt idx="850">
                  <c:v>2.015561214061512</c:v>
                </c:pt>
                <c:pt idx="851">
                  <c:v>2.0152399665567367</c:v>
                </c:pt>
                <c:pt idx="852">
                  <c:v>2.0149193988070961</c:v>
                </c:pt>
                <c:pt idx="853">
                  <c:v>2.0145995085702881</c:v>
                </c:pt>
                <c:pt idx="854">
                  <c:v>2.0142802936142163</c:v>
                </c:pt>
                <c:pt idx="855">
                  <c:v>2.0139617517169257</c:v>
                </c:pt>
                <c:pt idx="856">
                  <c:v>2.013643880666546</c:v>
                </c:pt>
                <c:pt idx="857">
                  <c:v>2.0133266782612336</c:v>
                </c:pt>
                <c:pt idx="858">
                  <c:v>2.0130101423091094</c:v>
                </c:pt>
                <c:pt idx="859">
                  <c:v>2.0126942706282054</c:v>
                </c:pt>
                <c:pt idx="860">
                  <c:v>2.0123790610464036</c:v>
                </c:pt>
                <c:pt idx="861">
                  <c:v>2.0120645114013804</c:v>
                </c:pt>
                <c:pt idx="862">
                  <c:v>2.0117506195405492</c:v>
                </c:pt>
                <c:pt idx="863">
                  <c:v>2.0114373833210042</c:v>
                </c:pt>
                <c:pt idx="864">
                  <c:v>2.0111248006094642</c:v>
                </c:pt>
                <c:pt idx="865">
                  <c:v>2.0108128692822174</c:v>
                </c:pt>
                <c:pt idx="866">
                  <c:v>2.0105015872250664</c:v>
                </c:pt>
                <c:pt idx="867">
                  <c:v>2.0101909523332724</c:v>
                </c:pt>
                <c:pt idx="868">
                  <c:v>2.0098809625115015</c:v>
                </c:pt>
                <c:pt idx="869">
                  <c:v>2.00957161567377</c:v>
                </c:pt>
                <c:pt idx="870">
                  <c:v>2.0092629097433927</c:v>
                </c:pt>
                <c:pt idx="871">
                  <c:v>2.0089548426529262</c:v>
                </c:pt>
                <c:pt idx="872">
                  <c:v>2.00864741234412</c:v>
                </c:pt>
                <c:pt idx="873">
                  <c:v>2.0083406167678599</c:v>
                </c:pt>
                <c:pt idx="874">
                  <c:v>2.0080344538841191</c:v>
                </c:pt>
                <c:pt idx="875">
                  <c:v>2.0077289216619043</c:v>
                </c:pt>
                <c:pt idx="876">
                  <c:v>2.0074240180792069</c:v>
                </c:pt>
                <c:pt idx="877">
                  <c:v>2.0071197411229478</c:v>
                </c:pt>
                <c:pt idx="878">
                  <c:v>2.0068160887889306</c:v>
                </c:pt>
                <c:pt idx="879">
                  <c:v>2.0065130590817883</c:v>
                </c:pt>
                <c:pt idx="880">
                  <c:v>2.0062106500149364</c:v>
                </c:pt>
                <c:pt idx="881">
                  <c:v>2.0059088596105203</c:v>
                </c:pt>
                <c:pt idx="882">
                  <c:v>2.0056076858993666</c:v>
                </c:pt>
                <c:pt idx="883">
                  <c:v>2.0053071269209362</c:v>
                </c:pt>
                <c:pt idx="884">
                  <c:v>2.0050071807232728</c:v>
                </c:pt>
                <c:pt idx="885">
                  <c:v>2.0047078453629563</c:v>
                </c:pt>
                <c:pt idx="886">
                  <c:v>2.004409118905055</c:v>
                </c:pt>
                <c:pt idx="887">
                  <c:v>2.0041109994230766</c:v>
                </c:pt>
                <c:pt idx="888">
                  <c:v>2.0038134849989215</c:v>
                </c:pt>
                <c:pt idx="889">
                  <c:v>2.0035165737228371</c:v>
                </c:pt>
                <c:pt idx="890">
                  <c:v>2.0032202636933691</c:v>
                </c:pt>
                <c:pt idx="891">
                  <c:v>2.0029245530173165</c:v>
                </c:pt>
                <c:pt idx="892">
                  <c:v>2.0026294398096853</c:v>
                </c:pt>
                <c:pt idx="893">
                  <c:v>2.0023349221936417</c:v>
                </c:pt>
                <c:pt idx="894">
                  <c:v>2.002040998300469</c:v>
                </c:pt>
                <c:pt idx="895">
                  <c:v>2.0017476662695199</c:v>
                </c:pt>
                <c:pt idx="896">
                  <c:v>2.0014549242481743</c:v>
                </c:pt>
                <c:pt idx="897">
                  <c:v>2.0011627703917925</c:v>
                </c:pt>
                <c:pt idx="898">
                  <c:v>2.0008712028636721</c:v>
                </c:pt>
                <c:pt idx="899">
                  <c:v>2.0005802198350051</c:v>
                </c:pt>
                <c:pt idx="900">
                  <c:v>2.000289819484832</c:v>
                </c:pt>
                <c:pt idx="901">
                  <c:v>2</c:v>
                </c:pt>
                <c:pt idx="902">
                  <c:v>1.9997107595751207</c:v>
                </c:pt>
                <c:pt idx="903">
                  <c:v>1.9994220964125262</c:v>
                </c:pt>
                <c:pt idx="904">
                  <c:v>1.9991340087222262</c:v>
                </c:pt>
                <c:pt idx="905">
                  <c:v>1.998846494721868</c:v>
                </c:pt>
                <c:pt idx="906">
                  <c:v>1.9985595526366926</c:v>
                </c:pt>
                <c:pt idx="907">
                  <c:v>1.998273180699494</c:v>
                </c:pt>
                <c:pt idx="908">
                  <c:v>1.9979873771505778</c:v>
                </c:pt>
                <c:pt idx="909">
                  <c:v>1.9977021402377204</c:v>
                </c:pt>
                <c:pt idx="910">
                  <c:v>1.9974174682161283</c:v>
                </c:pt>
                <c:pt idx="911">
                  <c:v>1.9971333593483969</c:v>
                </c:pt>
                <c:pt idx="912">
                  <c:v>1.9968498119044713</c:v>
                </c:pt>
                <c:pt idx="913">
                  <c:v>1.9965668241616059</c:v>
                </c:pt>
                <c:pt idx="914">
                  <c:v>1.9962843944043249</c:v>
                </c:pt>
                <c:pt idx="915">
                  <c:v>1.9960025209243828</c:v>
                </c:pt>
                <c:pt idx="916">
                  <c:v>1.9957212020207249</c:v>
                </c:pt>
                <c:pt idx="917">
                  <c:v>1.9954404359994495</c:v>
                </c:pt>
                <c:pt idx="918">
                  <c:v>1.9951602211737682</c:v>
                </c:pt>
                <c:pt idx="919">
                  <c:v>1.9948805558639682</c:v>
                </c:pt>
                <c:pt idx="920">
                  <c:v>1.994601438397374</c:v>
                </c:pt>
                <c:pt idx="921">
                  <c:v>1.9943228671083095</c:v>
                </c:pt>
                <c:pt idx="922">
                  <c:v>1.9940448403380602</c:v>
                </c:pt>
                <c:pt idx="923">
                  <c:v>1.9937673564348366</c:v>
                </c:pt>
                <c:pt idx="924">
                  <c:v>1.9934904137537364</c:v>
                </c:pt>
                <c:pt idx="925">
                  <c:v>1.9932140106567078</c:v>
                </c:pt>
                <c:pt idx="926">
                  <c:v>1.992938145512513</c:v>
                </c:pt>
                <c:pt idx="927">
                  <c:v>1.992662816696692</c:v>
                </c:pt>
                <c:pt idx="928">
                  <c:v>1.9923880225915256</c:v>
                </c:pt>
                <c:pt idx="929">
                  <c:v>1.992113761586001</c:v>
                </c:pt>
                <c:pt idx="930">
                  <c:v>1.9918400320757743</c:v>
                </c:pt>
                <c:pt idx="931">
                  <c:v>1.991566832463137</c:v>
                </c:pt>
                <c:pt idx="932">
                  <c:v>1.9912941611569794</c:v>
                </c:pt>
                <c:pt idx="933">
                  <c:v>1.9910220165727557</c:v>
                </c:pt>
                <c:pt idx="934">
                  <c:v>1.9907503971324505</c:v>
                </c:pt>
                <c:pt idx="935">
                  <c:v>1.9904793012645425</c:v>
                </c:pt>
                <c:pt idx="936">
                  <c:v>1.9902087274039715</c:v>
                </c:pt>
                <c:pt idx="937">
                  <c:v>1.9899386739921041</c:v>
                </c:pt>
                <c:pt idx="938">
                  <c:v>1.9896691394766992</c:v>
                </c:pt>
                <c:pt idx="939">
                  <c:v>1.9894001223118756</c:v>
                </c:pt>
                <c:pt idx="940">
                  <c:v>1.9891316209580772</c:v>
                </c:pt>
                <c:pt idx="941">
                  <c:v>1.9888636338820402</c:v>
                </c:pt>
                <c:pt idx="942">
                  <c:v>1.9885961595567616</c:v>
                </c:pt>
                <c:pt idx="943">
                  <c:v>1.9883291964614633</c:v>
                </c:pt>
                <c:pt idx="944">
                  <c:v>1.9880627430815632</c:v>
                </c:pt>
                <c:pt idx="945">
                  <c:v>1.9877967979086399</c:v>
                </c:pt>
                <c:pt idx="946">
                  <c:v>1.9875313594404018</c:v>
                </c:pt>
                <c:pt idx="947">
                  <c:v>1.9872664261806559</c:v>
                </c:pt>
                <c:pt idx="948">
                  <c:v>1.987001996639274</c:v>
                </c:pt>
                <c:pt idx="949">
                  <c:v>1.9867380693321632</c:v>
                </c:pt>
                <c:pt idx="950">
                  <c:v>1.9864746427812334</c:v>
                </c:pt>
                <c:pt idx="951">
                  <c:v>1.9862117155143666</c:v>
                </c:pt>
                <c:pt idx="952">
                  <c:v>1.985949286065386</c:v>
                </c:pt>
                <c:pt idx="953">
                  <c:v>1.9856873529740249</c:v>
                </c:pt>
                <c:pt idx="954">
                  <c:v>1.9854259147858964</c:v>
                </c:pt>
                <c:pt idx="955">
                  <c:v>1.985164970052463</c:v>
                </c:pt>
                <c:pt idx="956">
                  <c:v>1.9849045173310065</c:v>
                </c:pt>
                <c:pt idx="957">
                  <c:v>1.9846445551845984</c:v>
                </c:pt>
                <c:pt idx="958">
                  <c:v>1.9843850821820685</c:v>
                </c:pt>
                <c:pt idx="959">
                  <c:v>1.9841260968979781</c:v>
                </c:pt>
                <c:pt idx="960">
                  <c:v>1.9838675979125882</c:v>
                </c:pt>
                <c:pt idx="961">
                  <c:v>1.9836095838118306</c:v>
                </c:pt>
                <c:pt idx="962">
                  <c:v>1.9833520531872804</c:v>
                </c:pt>
                <c:pt idx="963">
                  <c:v>1.9830950046361249</c:v>
                </c:pt>
                <c:pt idx="964">
                  <c:v>1.9828384367611376</c:v>
                </c:pt>
                <c:pt idx="965">
                  <c:v>1.9825823481706466</c:v>
                </c:pt>
                <c:pt idx="966">
                  <c:v>1.9823267374785096</c:v>
                </c:pt>
                <c:pt idx="967">
                  <c:v>1.9820716033040824</c:v>
                </c:pt>
                <c:pt idx="968">
                  <c:v>1.9818169442721933</c:v>
                </c:pt>
                <c:pt idx="969">
                  <c:v>1.9815627590131155</c:v>
                </c:pt>
                <c:pt idx="970">
                  <c:v>1.9813090461625369</c:v>
                </c:pt>
                <c:pt idx="971">
                  <c:v>1.9810558043615358</c:v>
                </c:pt>
                <c:pt idx="972">
                  <c:v>1.9808030322565513</c:v>
                </c:pt>
                <c:pt idx="973">
                  <c:v>1.9805507284993573</c:v>
                </c:pt>
                <c:pt idx="974">
                  <c:v>1.9802988917470359</c:v>
                </c:pt>
                <c:pt idx="975">
                  <c:v>1.9800475206619488</c:v>
                </c:pt>
                <c:pt idx="976">
                  <c:v>1.9797966139117131</c:v>
                </c:pt>
                <c:pt idx="977">
                  <c:v>1.9795461701691732</c:v>
                </c:pt>
                <c:pt idx="978">
                  <c:v>1.979296188112375</c:v>
                </c:pt>
                <c:pt idx="979">
                  <c:v>1.9790466664245401</c:v>
                </c:pt>
                <c:pt idx="980">
                  <c:v>1.9787976037940396</c:v>
                </c:pt>
                <c:pt idx="981">
                  <c:v>1.9785489989143674</c:v>
                </c:pt>
                <c:pt idx="982">
                  <c:v>1.9783008504841169</c:v>
                </c:pt>
                <c:pt idx="983">
                  <c:v>1.9780531572069526</c:v>
                </c:pt>
                <c:pt idx="984">
                  <c:v>1.977805917791587</c:v>
                </c:pt>
                <c:pt idx="985">
                  <c:v>1.9775591309517548</c:v>
                </c:pt>
                <c:pt idx="986">
                  <c:v>1.9773127954061871</c:v>
                </c:pt>
                <c:pt idx="987">
                  <c:v>1.9770669098785874</c:v>
                </c:pt>
                <c:pt idx="988">
                  <c:v>1.976821473097607</c:v>
                </c:pt>
                <c:pt idx="989">
                  <c:v>1.9765764837968196</c:v>
                </c:pt>
                <c:pt idx="990">
                  <c:v>1.976331940714698</c:v>
                </c:pt>
                <c:pt idx="991">
                  <c:v>1.9760878425945887</c:v>
                </c:pt>
                <c:pt idx="992">
                  <c:v>1.9758441881846882</c:v>
                </c:pt>
                <c:pt idx="993">
                  <c:v>1.9756009762380193</c:v>
                </c:pt>
                <c:pt idx="994">
                  <c:v>1.9753582055124079</c:v>
                </c:pt>
                <c:pt idx="995">
                  <c:v>1.9751158747704574</c:v>
                </c:pt>
                <c:pt idx="996">
                  <c:v>1.9748739827795263</c:v>
                </c:pt>
                <c:pt idx="997">
                  <c:v>1.9746325283117059</c:v>
                </c:pt>
                <c:pt idx="998">
                  <c:v>1.9743915101437948</c:v>
                </c:pt>
                <c:pt idx="999">
                  <c:v>1.9741509270572775</c:v>
                </c:pt>
                <c:pt idx="1000">
                  <c:v>1.9739107778383007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E2D-42F9-94DB-6AAD9822CCD1}"/>
            </c:ext>
          </c:extLst>
        </c:ser>
        <c:ser>
          <c:idx val="3"/>
          <c:order val="2"/>
          <c:tx>
            <c:v>Demi-équivalence 2</c:v>
          </c:tx>
          <c:spPr>
            <a:ln w="12700">
              <a:solidFill>
                <a:srgbClr val="00B050"/>
              </a:solidFill>
              <a:prstDash val="dash"/>
            </a:ln>
          </c:spPr>
          <c:marker>
            <c:symbol val="none"/>
          </c:marker>
          <c:xVal>
            <c:numRef>
              <c:f>'Monobase forte'!$S$13:$S$14</c:f>
              <c:numCache>
                <c:formatCode>General</c:formatCode>
                <c:ptCount val="2"/>
              </c:numCache>
            </c:numRef>
          </c:xVal>
          <c:yVal>
            <c:numRef>
              <c:f>'Monobase forte'!$T$13:$T$14</c:f>
              <c:numCache>
                <c:formatCode>General</c:formatCode>
                <c:ptCount val="2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E2D-42F9-94DB-6AAD9822CCD1}"/>
            </c:ext>
          </c:extLst>
        </c:ser>
        <c:ser>
          <c:idx val="2"/>
          <c:order val="3"/>
          <c:tx>
            <c:v>Demi-équivalence</c:v>
          </c:tx>
          <c:spPr>
            <a:ln w="12700">
              <a:solidFill>
                <a:srgbClr val="00B050"/>
              </a:solidFill>
              <a:prstDash val="dash"/>
            </a:ln>
          </c:spPr>
          <c:marker>
            <c:symbol val="none"/>
          </c:marker>
          <c:dLbls>
            <c:dLbl>
              <c:idx val="1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2D-42F9-94DB-6AAD9822CCD1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rgbClr val="00B050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00B05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xVal>
            <c:numRef>
              <c:f>'Monobase forte'!$Q$13:$Q$15</c:f>
              <c:numCache>
                <c:formatCode>General</c:formatCode>
                <c:ptCount val="3"/>
              </c:numCache>
            </c:numRef>
          </c:xVal>
          <c:yVal>
            <c:numRef>
              <c:f>'Monobase forte'!$R$13:$R$15</c:f>
              <c:numCache>
                <c:formatCode>0.000</c:formatCode>
                <c:ptCount val="3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E2D-42F9-94DB-6AAD9822CCD1}"/>
            </c:ext>
          </c:extLst>
        </c:ser>
        <c:ser>
          <c:idx val="5"/>
          <c:order val="4"/>
          <c:tx>
            <c:v>Equivalence 2</c:v>
          </c:tx>
          <c:spPr>
            <a:ln w="12700">
              <a:solidFill>
                <a:srgbClr val="00B050"/>
              </a:solidFill>
              <a:prstDash val="dash"/>
            </a:ln>
          </c:spPr>
          <c:marker>
            <c:symbol val="none"/>
          </c:marker>
          <c:xVal>
            <c:numRef>
              <c:f>'Monobase forte'!$S$10:$S$11</c:f>
              <c:numCache>
                <c:formatCode>0.0</c:formatCode>
                <c:ptCount val="2"/>
                <c:pt idx="0">
                  <c:v>7.5</c:v>
                </c:pt>
                <c:pt idx="1">
                  <c:v>7.5</c:v>
                </c:pt>
              </c:numCache>
            </c:numRef>
          </c:xVal>
          <c:yVal>
            <c:numRef>
              <c:f>'Monobase forte'!$T$10:$T$11</c:f>
              <c:numCache>
                <c:formatCode>General</c:formatCode>
                <c:ptCount val="2"/>
                <c:pt idx="0">
                  <c:v>0</c:v>
                </c:pt>
                <c:pt idx="1">
                  <c:v>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1E2D-42F9-94DB-6AAD9822CCD1}"/>
            </c:ext>
          </c:extLst>
        </c:ser>
        <c:ser>
          <c:idx val="4"/>
          <c:order val="5"/>
          <c:tx>
            <c:v>Equivalence</c:v>
          </c:tx>
          <c:spPr>
            <a:ln w="12700">
              <a:solidFill>
                <a:srgbClr val="00B050"/>
              </a:solidFill>
              <a:prstDash val="dash"/>
            </a:ln>
          </c:spPr>
          <c:marker>
            <c:symbol val="none"/>
          </c:marker>
          <c:dLbls>
            <c:dLbl>
              <c:idx val="1"/>
              <c:spPr>
                <a:solidFill>
                  <a:sysClr val="window" lastClr="FFFFFF"/>
                </a:solidFill>
                <a:ln>
                  <a:solidFill>
                    <a:srgbClr val="00B05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rgbClr val="00B05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6-1E2D-42F9-94DB-6AAD9822CCD1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xVal>
            <c:numRef>
              <c:f>'Monobase forte'!$Q$10:$Q$12</c:f>
              <c:numCache>
                <c:formatCode>0.0</c:formatCode>
                <c:ptCount val="3"/>
                <c:pt idx="0" formatCode="General">
                  <c:v>0</c:v>
                </c:pt>
                <c:pt idx="1">
                  <c:v>7.5</c:v>
                </c:pt>
                <c:pt idx="2" formatCode="0.00E+00">
                  <c:v>49.95</c:v>
                </c:pt>
              </c:numCache>
            </c:numRef>
          </c:xVal>
          <c:yVal>
            <c:numRef>
              <c:f>'Monobase forte'!$R$10:$R$12</c:f>
              <c:numCache>
                <c:formatCode>0.00</c:formatCode>
                <c:ptCount val="3"/>
                <c:pt idx="0">
                  <c:v>7</c:v>
                </c:pt>
                <c:pt idx="1">
                  <c:v>7</c:v>
                </c:pt>
                <c:pt idx="2">
                  <c:v>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1E2D-42F9-94DB-6AAD9822CCD1}"/>
            </c:ext>
          </c:extLst>
        </c:ser>
        <c:ser>
          <c:idx val="6"/>
          <c:order val="6"/>
          <c:tx>
            <c:v>Tangente 1</c:v>
          </c:tx>
          <c:spPr>
            <a:ln w="12700">
              <a:solidFill>
                <a:srgbClr val="0070C0"/>
              </a:solidFill>
              <a:prstDash val="dash"/>
            </a:ln>
          </c:spPr>
          <c:marker>
            <c:symbol val="none"/>
          </c:marker>
          <c:xVal>
            <c:numRef>
              <c:f>'Monobase forte'!$H$12:$H$16</c:f>
              <c:numCache>
                <c:formatCode>0.00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xVal>
          <c:yVal>
            <c:numRef>
              <c:f>'Monobase forte'!$L$12:$L$16</c:f>
              <c:numCache>
                <c:formatCode>0.0000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1E2D-42F9-94DB-6AAD9822CCD1}"/>
            </c:ext>
          </c:extLst>
        </c:ser>
        <c:ser>
          <c:idx val="7"/>
          <c:order val="7"/>
          <c:tx>
            <c:v>Tangente équivalente</c:v>
          </c:tx>
          <c:spPr>
            <a:ln w="12700">
              <a:solidFill>
                <a:srgbClr val="00B050"/>
              </a:solidFill>
              <a:prstDash val="dash"/>
            </a:ln>
          </c:spPr>
          <c:marker>
            <c:symbol val="none"/>
          </c:marker>
          <c:xVal>
            <c:numRef>
              <c:f>'Monobase forte'!$H$17:$H$19</c:f>
              <c:numCache>
                <c:formatCode>0.0</c:formatCode>
                <c:ptCount val="3"/>
                <c:pt idx="0" formatCode="0.00">
                  <c:v>#N/A</c:v>
                </c:pt>
                <c:pt idx="1">
                  <c:v>#N/A</c:v>
                </c:pt>
                <c:pt idx="2" formatCode="0.00">
                  <c:v>#N/A</c:v>
                </c:pt>
              </c:numCache>
            </c:numRef>
          </c:xVal>
          <c:yVal>
            <c:numRef>
              <c:f>'Monobase forte'!$L$17:$L$19</c:f>
              <c:numCache>
                <c:formatCode>0.00</c:formatCode>
                <c:ptCount val="3"/>
                <c:pt idx="0" formatCode="0.0000">
                  <c:v>#N/A</c:v>
                </c:pt>
                <c:pt idx="1">
                  <c:v>#N/A</c:v>
                </c:pt>
                <c:pt idx="2" formatCode="0.0000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1E2D-42F9-94DB-6AAD9822CCD1}"/>
            </c:ext>
          </c:extLst>
        </c:ser>
        <c:ser>
          <c:idx val="8"/>
          <c:order val="8"/>
          <c:tx>
            <c:v>Tangente 2</c:v>
          </c:tx>
          <c:spPr>
            <a:ln w="12700">
              <a:solidFill>
                <a:srgbClr val="FF0000"/>
              </a:solidFill>
              <a:prstDash val="dash"/>
            </a:ln>
          </c:spPr>
          <c:marker>
            <c:symbol val="none"/>
          </c:marker>
          <c:xVal>
            <c:numRef>
              <c:f>'Monobase forte'!$H$20:$H$23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xVal>
          <c:yVal>
            <c:numRef>
              <c:f>'Monobase forte'!$L$20:$L$23</c:f>
              <c:numCache>
                <c:formatCode>General</c:formatCode>
                <c:ptCount val="4"/>
                <c:pt idx="0" formatCode="0.000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1E2D-42F9-94DB-6AAD9822C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343312"/>
        <c:axId val="172343872"/>
      </c:scatterChart>
      <c:valAx>
        <c:axId val="172343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V</a:t>
                </a:r>
                <a:r>
                  <a:rPr lang="fr-CH" baseline="-25000"/>
                  <a:t>HA</a:t>
                </a:r>
                <a:r>
                  <a:rPr lang="fr-CH"/>
                  <a:t> [ml]</a:t>
                </a:r>
              </a:p>
            </c:rich>
          </c:tx>
          <c:overlay val="0"/>
        </c:title>
        <c:numFmt formatCode="#,##0.0" sourceLinked="0"/>
        <c:majorTickMark val="out"/>
        <c:minorTickMark val="none"/>
        <c:tickLblPos val="nextTo"/>
        <c:spPr>
          <a:ln w="19050">
            <a:solidFill>
              <a:schemeClr val="tx1"/>
            </a:solidFill>
            <a:tailEnd type="stealth" w="med" len="lg"/>
          </a:ln>
        </c:spPr>
        <c:txPr>
          <a:bodyPr/>
          <a:lstStyle/>
          <a:p>
            <a:pPr>
              <a:defRPr b="1">
                <a:solidFill>
                  <a:sysClr val="windowText" lastClr="000000"/>
                </a:solidFill>
              </a:defRPr>
            </a:pPr>
            <a:endParaRPr lang="en-US"/>
          </a:p>
        </c:txPr>
        <c:crossAx val="172343872"/>
        <c:crosses val="autoZero"/>
        <c:crossBetween val="midCat"/>
      </c:valAx>
      <c:valAx>
        <c:axId val="172343872"/>
        <c:scaling>
          <c:orientation val="minMax"/>
          <c:max val="15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pH [-]</a:t>
                </a:r>
              </a:p>
            </c:rich>
          </c:tx>
          <c:overlay val="0"/>
        </c:title>
        <c:numFmt formatCode="#,##0.0" sourceLinked="0"/>
        <c:majorTickMark val="out"/>
        <c:minorTickMark val="none"/>
        <c:tickLblPos val="nextTo"/>
        <c:spPr>
          <a:ln w="19050">
            <a:solidFill>
              <a:schemeClr val="tx1"/>
            </a:solidFill>
            <a:tailEnd type="stealth"/>
          </a:ln>
        </c:spPr>
        <c:txPr>
          <a:bodyPr/>
          <a:lstStyle/>
          <a:p>
            <a:pPr>
              <a:defRPr b="1"/>
            </a:pPr>
            <a:endParaRPr lang="en-US"/>
          </a:p>
        </c:txPr>
        <c:crossAx val="17234331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Acide faible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('Acide faible monoprotique'!$B$4:$B$1003,'Acide faible monoprotique'!$AB$11)</c:f>
              <c:numCache>
                <c:formatCode>0.00E+00</c:formatCode>
                <c:ptCount val="1001"/>
                <c:pt idx="0" formatCode="General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0.15000000000000002</c:v>
                </c:pt>
                <c:pt idx="4">
                  <c:v>0.2</c:v>
                </c:pt>
                <c:pt idx="5">
                  <c:v>0.25</c:v>
                </c:pt>
                <c:pt idx="6">
                  <c:v>0.30000000000000004</c:v>
                </c:pt>
                <c:pt idx="7">
                  <c:v>0.35000000000000003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0.60000000000000009</c:v>
                </c:pt>
                <c:pt idx="13">
                  <c:v>0.65</c:v>
                </c:pt>
                <c:pt idx="14">
                  <c:v>0.70000000000000007</c:v>
                </c:pt>
                <c:pt idx="15">
                  <c:v>0.75</c:v>
                </c:pt>
                <c:pt idx="16">
                  <c:v>0.8</c:v>
                </c:pt>
                <c:pt idx="17">
                  <c:v>0.85000000000000009</c:v>
                </c:pt>
                <c:pt idx="18">
                  <c:v>0.9</c:v>
                </c:pt>
                <c:pt idx="19">
                  <c:v>0.95000000000000007</c:v>
                </c:pt>
                <c:pt idx="20">
                  <c:v>1</c:v>
                </c:pt>
                <c:pt idx="21">
                  <c:v>1.05</c:v>
                </c:pt>
                <c:pt idx="22">
                  <c:v>1.1000000000000001</c:v>
                </c:pt>
                <c:pt idx="23">
                  <c:v>1.1500000000000001</c:v>
                </c:pt>
                <c:pt idx="24">
                  <c:v>1.2000000000000002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1.4000000000000001</c:v>
                </c:pt>
                <c:pt idx="29">
                  <c:v>1.4500000000000002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1.6500000000000001</c:v>
                </c:pt>
                <c:pt idx="34">
                  <c:v>1.7000000000000002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1.9000000000000001</c:v>
                </c:pt>
                <c:pt idx="39">
                  <c:v>1.9500000000000002</c:v>
                </c:pt>
                <c:pt idx="40">
                  <c:v>2</c:v>
                </c:pt>
                <c:pt idx="41">
                  <c:v>2.0500000000000003</c:v>
                </c:pt>
                <c:pt idx="42">
                  <c:v>2.1</c:v>
                </c:pt>
                <c:pt idx="43">
                  <c:v>2.15</c:v>
                </c:pt>
                <c:pt idx="44">
                  <c:v>2.2000000000000002</c:v>
                </c:pt>
                <c:pt idx="45">
                  <c:v>2.25</c:v>
                </c:pt>
                <c:pt idx="46">
                  <c:v>2.3000000000000003</c:v>
                </c:pt>
                <c:pt idx="47">
                  <c:v>2.35</c:v>
                </c:pt>
                <c:pt idx="48">
                  <c:v>2.4000000000000004</c:v>
                </c:pt>
                <c:pt idx="49">
                  <c:v>2.4500000000000002</c:v>
                </c:pt>
                <c:pt idx="50">
                  <c:v>2.5</c:v>
                </c:pt>
                <c:pt idx="51">
                  <c:v>2.5500000000000003</c:v>
                </c:pt>
                <c:pt idx="52">
                  <c:v>2.6</c:v>
                </c:pt>
                <c:pt idx="53">
                  <c:v>2.6500000000000004</c:v>
                </c:pt>
                <c:pt idx="54">
                  <c:v>2.7</c:v>
                </c:pt>
                <c:pt idx="55">
                  <c:v>2.75</c:v>
                </c:pt>
                <c:pt idx="56">
                  <c:v>2.8000000000000003</c:v>
                </c:pt>
                <c:pt idx="57">
                  <c:v>2.85</c:v>
                </c:pt>
                <c:pt idx="58">
                  <c:v>2.9000000000000004</c:v>
                </c:pt>
                <c:pt idx="59">
                  <c:v>2.95</c:v>
                </c:pt>
                <c:pt idx="60">
                  <c:v>3</c:v>
                </c:pt>
                <c:pt idx="61">
                  <c:v>3.0500000000000003</c:v>
                </c:pt>
                <c:pt idx="62">
                  <c:v>3.1</c:v>
                </c:pt>
                <c:pt idx="63">
                  <c:v>3.1500000000000004</c:v>
                </c:pt>
                <c:pt idx="64">
                  <c:v>3.2</c:v>
                </c:pt>
                <c:pt idx="65">
                  <c:v>3.25</c:v>
                </c:pt>
                <c:pt idx="66">
                  <c:v>3.3000000000000003</c:v>
                </c:pt>
                <c:pt idx="67">
                  <c:v>3.35</c:v>
                </c:pt>
                <c:pt idx="68">
                  <c:v>3.4000000000000004</c:v>
                </c:pt>
                <c:pt idx="69">
                  <c:v>3.45</c:v>
                </c:pt>
                <c:pt idx="70">
                  <c:v>3.5</c:v>
                </c:pt>
                <c:pt idx="71">
                  <c:v>3.5500000000000003</c:v>
                </c:pt>
                <c:pt idx="72">
                  <c:v>3.6</c:v>
                </c:pt>
                <c:pt idx="73">
                  <c:v>3.6500000000000004</c:v>
                </c:pt>
                <c:pt idx="74">
                  <c:v>3.7</c:v>
                </c:pt>
                <c:pt idx="75">
                  <c:v>3.75</c:v>
                </c:pt>
                <c:pt idx="76">
                  <c:v>3.8000000000000003</c:v>
                </c:pt>
                <c:pt idx="77">
                  <c:v>3.85</c:v>
                </c:pt>
                <c:pt idx="78">
                  <c:v>3.9000000000000004</c:v>
                </c:pt>
                <c:pt idx="79">
                  <c:v>3.95</c:v>
                </c:pt>
                <c:pt idx="80">
                  <c:v>4</c:v>
                </c:pt>
                <c:pt idx="81">
                  <c:v>4.05</c:v>
                </c:pt>
                <c:pt idx="82">
                  <c:v>4.1000000000000005</c:v>
                </c:pt>
                <c:pt idx="83">
                  <c:v>4.1500000000000004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4.3500000000000005</c:v>
                </c:pt>
                <c:pt idx="88">
                  <c:v>4.4000000000000004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4.6000000000000005</c:v>
                </c:pt>
                <c:pt idx="93">
                  <c:v>4.6500000000000004</c:v>
                </c:pt>
                <c:pt idx="94">
                  <c:v>4.7</c:v>
                </c:pt>
                <c:pt idx="95">
                  <c:v>4.75</c:v>
                </c:pt>
                <c:pt idx="96">
                  <c:v>4.8000000000000007</c:v>
                </c:pt>
                <c:pt idx="97">
                  <c:v>4.8500000000000005</c:v>
                </c:pt>
                <c:pt idx="98">
                  <c:v>4.9000000000000004</c:v>
                </c:pt>
                <c:pt idx="99">
                  <c:v>4.95</c:v>
                </c:pt>
                <c:pt idx="100">
                  <c:v>5</c:v>
                </c:pt>
                <c:pt idx="101">
                  <c:v>5.0500000000000007</c:v>
                </c:pt>
                <c:pt idx="102">
                  <c:v>5.1000000000000005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5.3000000000000007</c:v>
                </c:pt>
                <c:pt idx="107">
                  <c:v>5.3500000000000005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5.5500000000000007</c:v>
                </c:pt>
                <c:pt idx="112">
                  <c:v>5.6000000000000005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5.8000000000000007</c:v>
                </c:pt>
                <c:pt idx="117">
                  <c:v>5.8500000000000005</c:v>
                </c:pt>
                <c:pt idx="118">
                  <c:v>5.9</c:v>
                </c:pt>
                <c:pt idx="119">
                  <c:v>5.95</c:v>
                </c:pt>
                <c:pt idx="120">
                  <c:v>6</c:v>
                </c:pt>
                <c:pt idx="121">
                  <c:v>6.0500000000000007</c:v>
                </c:pt>
                <c:pt idx="122">
                  <c:v>6.1000000000000005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6.3000000000000007</c:v>
                </c:pt>
                <c:pt idx="127">
                  <c:v>6.3500000000000005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6.5500000000000007</c:v>
                </c:pt>
                <c:pt idx="132">
                  <c:v>6.6000000000000005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6.8000000000000007</c:v>
                </c:pt>
                <c:pt idx="137">
                  <c:v>6.8500000000000005</c:v>
                </c:pt>
                <c:pt idx="138">
                  <c:v>6.9</c:v>
                </c:pt>
                <c:pt idx="139">
                  <c:v>6.95</c:v>
                </c:pt>
                <c:pt idx="140">
                  <c:v>7</c:v>
                </c:pt>
                <c:pt idx="141">
                  <c:v>7.0500000000000007</c:v>
                </c:pt>
                <c:pt idx="142">
                  <c:v>7.1000000000000005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7.3000000000000007</c:v>
                </c:pt>
                <c:pt idx="147">
                  <c:v>7.3500000000000005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7.5500000000000007</c:v>
                </c:pt>
                <c:pt idx="152">
                  <c:v>7.6000000000000005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7.8000000000000007</c:v>
                </c:pt>
                <c:pt idx="157">
                  <c:v>7.8500000000000005</c:v>
                </c:pt>
                <c:pt idx="158">
                  <c:v>7.9</c:v>
                </c:pt>
                <c:pt idx="159">
                  <c:v>7.95</c:v>
                </c:pt>
                <c:pt idx="160">
                  <c:v>8</c:v>
                </c:pt>
                <c:pt idx="161">
                  <c:v>8.0500000000000007</c:v>
                </c:pt>
                <c:pt idx="162">
                  <c:v>8.1</c:v>
                </c:pt>
                <c:pt idx="163">
                  <c:v>8.15</c:v>
                </c:pt>
                <c:pt idx="164">
                  <c:v>8.2000000000000011</c:v>
                </c:pt>
                <c:pt idx="165">
                  <c:v>8.25</c:v>
                </c:pt>
                <c:pt idx="166">
                  <c:v>8.3000000000000007</c:v>
                </c:pt>
                <c:pt idx="167">
                  <c:v>8.35</c:v>
                </c:pt>
                <c:pt idx="168">
                  <c:v>8.4</c:v>
                </c:pt>
                <c:pt idx="169">
                  <c:v>8.4500000000000011</c:v>
                </c:pt>
                <c:pt idx="170">
                  <c:v>8.5</c:v>
                </c:pt>
                <c:pt idx="171">
                  <c:v>8.5500000000000007</c:v>
                </c:pt>
                <c:pt idx="172">
                  <c:v>8.6</c:v>
                </c:pt>
                <c:pt idx="173">
                  <c:v>8.65</c:v>
                </c:pt>
                <c:pt idx="174">
                  <c:v>8.7000000000000011</c:v>
                </c:pt>
                <c:pt idx="175">
                  <c:v>8.75</c:v>
                </c:pt>
                <c:pt idx="176">
                  <c:v>8.8000000000000007</c:v>
                </c:pt>
                <c:pt idx="177">
                  <c:v>8.85</c:v>
                </c:pt>
                <c:pt idx="178">
                  <c:v>8.9</c:v>
                </c:pt>
                <c:pt idx="179">
                  <c:v>8.9500000000000011</c:v>
                </c:pt>
                <c:pt idx="180">
                  <c:v>9</c:v>
                </c:pt>
                <c:pt idx="181">
                  <c:v>9.0500000000000007</c:v>
                </c:pt>
                <c:pt idx="182">
                  <c:v>9.1</c:v>
                </c:pt>
                <c:pt idx="183">
                  <c:v>9.15</c:v>
                </c:pt>
                <c:pt idx="184">
                  <c:v>9.2000000000000011</c:v>
                </c:pt>
                <c:pt idx="185">
                  <c:v>9.25</c:v>
                </c:pt>
                <c:pt idx="186">
                  <c:v>9.3000000000000007</c:v>
                </c:pt>
                <c:pt idx="187">
                  <c:v>9.35</c:v>
                </c:pt>
                <c:pt idx="188">
                  <c:v>9.4</c:v>
                </c:pt>
                <c:pt idx="189">
                  <c:v>9.4500000000000011</c:v>
                </c:pt>
                <c:pt idx="190">
                  <c:v>9.5</c:v>
                </c:pt>
                <c:pt idx="191">
                  <c:v>9.5500000000000007</c:v>
                </c:pt>
                <c:pt idx="192">
                  <c:v>9.6000000000000014</c:v>
                </c:pt>
                <c:pt idx="193">
                  <c:v>9.65</c:v>
                </c:pt>
                <c:pt idx="194">
                  <c:v>9.7000000000000011</c:v>
                </c:pt>
                <c:pt idx="195">
                  <c:v>9.75</c:v>
                </c:pt>
                <c:pt idx="196">
                  <c:v>9.8000000000000007</c:v>
                </c:pt>
                <c:pt idx="197">
                  <c:v>9.8500000000000014</c:v>
                </c:pt>
                <c:pt idx="198">
                  <c:v>9.9</c:v>
                </c:pt>
                <c:pt idx="199">
                  <c:v>9.9500000000000011</c:v>
                </c:pt>
                <c:pt idx="200">
                  <c:v>10</c:v>
                </c:pt>
                <c:pt idx="201">
                  <c:v>10.050000000000001</c:v>
                </c:pt>
                <c:pt idx="202">
                  <c:v>10.100000000000001</c:v>
                </c:pt>
                <c:pt idx="203">
                  <c:v>10.15</c:v>
                </c:pt>
                <c:pt idx="204">
                  <c:v>10.200000000000001</c:v>
                </c:pt>
                <c:pt idx="205">
                  <c:v>10.25</c:v>
                </c:pt>
                <c:pt idx="206">
                  <c:v>10.3</c:v>
                </c:pt>
                <c:pt idx="207">
                  <c:v>10.350000000000001</c:v>
                </c:pt>
                <c:pt idx="208">
                  <c:v>10.4</c:v>
                </c:pt>
                <c:pt idx="209">
                  <c:v>10.450000000000001</c:v>
                </c:pt>
                <c:pt idx="210">
                  <c:v>10.5</c:v>
                </c:pt>
                <c:pt idx="211">
                  <c:v>10.55</c:v>
                </c:pt>
                <c:pt idx="212">
                  <c:v>10.600000000000001</c:v>
                </c:pt>
                <c:pt idx="213">
                  <c:v>10.65</c:v>
                </c:pt>
                <c:pt idx="214">
                  <c:v>10.700000000000001</c:v>
                </c:pt>
                <c:pt idx="215">
                  <c:v>10.75</c:v>
                </c:pt>
                <c:pt idx="216">
                  <c:v>10.8</c:v>
                </c:pt>
                <c:pt idx="217">
                  <c:v>10.850000000000001</c:v>
                </c:pt>
                <c:pt idx="218">
                  <c:v>10.9</c:v>
                </c:pt>
                <c:pt idx="219">
                  <c:v>10.950000000000001</c:v>
                </c:pt>
                <c:pt idx="220">
                  <c:v>11</c:v>
                </c:pt>
                <c:pt idx="221">
                  <c:v>11.05</c:v>
                </c:pt>
                <c:pt idx="222">
                  <c:v>11.100000000000001</c:v>
                </c:pt>
                <c:pt idx="223">
                  <c:v>11.15</c:v>
                </c:pt>
                <c:pt idx="224">
                  <c:v>11.200000000000001</c:v>
                </c:pt>
                <c:pt idx="225">
                  <c:v>11.25</c:v>
                </c:pt>
                <c:pt idx="226">
                  <c:v>11.3</c:v>
                </c:pt>
                <c:pt idx="227">
                  <c:v>11.350000000000001</c:v>
                </c:pt>
                <c:pt idx="228">
                  <c:v>11.4</c:v>
                </c:pt>
                <c:pt idx="229">
                  <c:v>11.450000000000001</c:v>
                </c:pt>
                <c:pt idx="230">
                  <c:v>11.5</c:v>
                </c:pt>
                <c:pt idx="231">
                  <c:v>11.55</c:v>
                </c:pt>
                <c:pt idx="232">
                  <c:v>11.600000000000001</c:v>
                </c:pt>
                <c:pt idx="233">
                  <c:v>11.65</c:v>
                </c:pt>
                <c:pt idx="234">
                  <c:v>11.700000000000001</c:v>
                </c:pt>
                <c:pt idx="235">
                  <c:v>11.75</c:v>
                </c:pt>
                <c:pt idx="236">
                  <c:v>11.8</c:v>
                </c:pt>
                <c:pt idx="237">
                  <c:v>11.850000000000001</c:v>
                </c:pt>
                <c:pt idx="238">
                  <c:v>11.9</c:v>
                </c:pt>
                <c:pt idx="239">
                  <c:v>11.950000000000001</c:v>
                </c:pt>
                <c:pt idx="240">
                  <c:v>12</c:v>
                </c:pt>
                <c:pt idx="241">
                  <c:v>12.05</c:v>
                </c:pt>
                <c:pt idx="242">
                  <c:v>12.100000000000001</c:v>
                </c:pt>
                <c:pt idx="243">
                  <c:v>12.15</c:v>
                </c:pt>
                <c:pt idx="244">
                  <c:v>12.200000000000001</c:v>
                </c:pt>
                <c:pt idx="245">
                  <c:v>12.25</c:v>
                </c:pt>
                <c:pt idx="246">
                  <c:v>12.3</c:v>
                </c:pt>
                <c:pt idx="247">
                  <c:v>12.350000000000001</c:v>
                </c:pt>
                <c:pt idx="248">
                  <c:v>12.4</c:v>
                </c:pt>
                <c:pt idx="249">
                  <c:v>12.450000000000001</c:v>
                </c:pt>
                <c:pt idx="250">
                  <c:v>12.5</c:v>
                </c:pt>
                <c:pt idx="251">
                  <c:v>12.55</c:v>
                </c:pt>
                <c:pt idx="252">
                  <c:v>12.600000000000001</c:v>
                </c:pt>
                <c:pt idx="253">
                  <c:v>12.65</c:v>
                </c:pt>
                <c:pt idx="254">
                  <c:v>12.700000000000001</c:v>
                </c:pt>
                <c:pt idx="255">
                  <c:v>12.75</c:v>
                </c:pt>
                <c:pt idx="256">
                  <c:v>12.8</c:v>
                </c:pt>
                <c:pt idx="257">
                  <c:v>12.850000000000001</c:v>
                </c:pt>
                <c:pt idx="258">
                  <c:v>12.9</c:v>
                </c:pt>
                <c:pt idx="259">
                  <c:v>12.950000000000001</c:v>
                </c:pt>
                <c:pt idx="260">
                  <c:v>13</c:v>
                </c:pt>
                <c:pt idx="261">
                  <c:v>13.05</c:v>
                </c:pt>
                <c:pt idx="262">
                  <c:v>13.100000000000001</c:v>
                </c:pt>
                <c:pt idx="263">
                  <c:v>13.15</c:v>
                </c:pt>
                <c:pt idx="264">
                  <c:v>13.200000000000001</c:v>
                </c:pt>
                <c:pt idx="265">
                  <c:v>13.25</c:v>
                </c:pt>
                <c:pt idx="266">
                  <c:v>13.3</c:v>
                </c:pt>
                <c:pt idx="267">
                  <c:v>13.350000000000001</c:v>
                </c:pt>
                <c:pt idx="268">
                  <c:v>13.4</c:v>
                </c:pt>
                <c:pt idx="269">
                  <c:v>13.450000000000001</c:v>
                </c:pt>
                <c:pt idx="270">
                  <c:v>13.5</c:v>
                </c:pt>
                <c:pt idx="271">
                  <c:v>13.55</c:v>
                </c:pt>
                <c:pt idx="272">
                  <c:v>13.600000000000001</c:v>
                </c:pt>
                <c:pt idx="273">
                  <c:v>13.65</c:v>
                </c:pt>
                <c:pt idx="274">
                  <c:v>13.700000000000001</c:v>
                </c:pt>
                <c:pt idx="275">
                  <c:v>13.75</c:v>
                </c:pt>
                <c:pt idx="276">
                  <c:v>13.8</c:v>
                </c:pt>
                <c:pt idx="277">
                  <c:v>13.850000000000001</c:v>
                </c:pt>
                <c:pt idx="278">
                  <c:v>13.9</c:v>
                </c:pt>
                <c:pt idx="279">
                  <c:v>13.950000000000001</c:v>
                </c:pt>
                <c:pt idx="280">
                  <c:v>14</c:v>
                </c:pt>
                <c:pt idx="281">
                  <c:v>14.05</c:v>
                </c:pt>
                <c:pt idx="282">
                  <c:v>14.100000000000001</c:v>
                </c:pt>
                <c:pt idx="283">
                  <c:v>14.15</c:v>
                </c:pt>
                <c:pt idx="284">
                  <c:v>14.200000000000001</c:v>
                </c:pt>
                <c:pt idx="285">
                  <c:v>14.25</c:v>
                </c:pt>
                <c:pt idx="286">
                  <c:v>14.3</c:v>
                </c:pt>
                <c:pt idx="287">
                  <c:v>14.350000000000001</c:v>
                </c:pt>
                <c:pt idx="288">
                  <c:v>14.4</c:v>
                </c:pt>
                <c:pt idx="289">
                  <c:v>14.450000000000001</c:v>
                </c:pt>
                <c:pt idx="290">
                  <c:v>14.5</c:v>
                </c:pt>
                <c:pt idx="291">
                  <c:v>14.55</c:v>
                </c:pt>
                <c:pt idx="292">
                  <c:v>14.600000000000001</c:v>
                </c:pt>
                <c:pt idx="293">
                  <c:v>14.65</c:v>
                </c:pt>
                <c:pt idx="294">
                  <c:v>14.700000000000001</c:v>
                </c:pt>
                <c:pt idx="295">
                  <c:v>14.75</c:v>
                </c:pt>
                <c:pt idx="296">
                  <c:v>14.8</c:v>
                </c:pt>
                <c:pt idx="297">
                  <c:v>14.850000000000001</c:v>
                </c:pt>
                <c:pt idx="298">
                  <c:v>14.9</c:v>
                </c:pt>
                <c:pt idx="299">
                  <c:v>14.950000000000001</c:v>
                </c:pt>
                <c:pt idx="300">
                  <c:v>15</c:v>
                </c:pt>
                <c:pt idx="301">
                  <c:v>15.05</c:v>
                </c:pt>
                <c:pt idx="302">
                  <c:v>15.100000000000001</c:v>
                </c:pt>
                <c:pt idx="303">
                  <c:v>15.15</c:v>
                </c:pt>
                <c:pt idx="304">
                  <c:v>15.200000000000001</c:v>
                </c:pt>
                <c:pt idx="305">
                  <c:v>15.25</c:v>
                </c:pt>
                <c:pt idx="306">
                  <c:v>15.3</c:v>
                </c:pt>
                <c:pt idx="307">
                  <c:v>15.350000000000001</c:v>
                </c:pt>
                <c:pt idx="308">
                  <c:v>15.4</c:v>
                </c:pt>
                <c:pt idx="309">
                  <c:v>15.450000000000001</c:v>
                </c:pt>
                <c:pt idx="310">
                  <c:v>15.5</c:v>
                </c:pt>
                <c:pt idx="311">
                  <c:v>15.55</c:v>
                </c:pt>
                <c:pt idx="312">
                  <c:v>15.600000000000001</c:v>
                </c:pt>
                <c:pt idx="313">
                  <c:v>15.65</c:v>
                </c:pt>
                <c:pt idx="314">
                  <c:v>15.700000000000001</c:v>
                </c:pt>
                <c:pt idx="315">
                  <c:v>15.75</c:v>
                </c:pt>
                <c:pt idx="316">
                  <c:v>15.8</c:v>
                </c:pt>
                <c:pt idx="317">
                  <c:v>15.850000000000001</c:v>
                </c:pt>
                <c:pt idx="318">
                  <c:v>15.9</c:v>
                </c:pt>
                <c:pt idx="319">
                  <c:v>15.950000000000001</c:v>
                </c:pt>
                <c:pt idx="320">
                  <c:v>16</c:v>
                </c:pt>
                <c:pt idx="321">
                  <c:v>16.05</c:v>
                </c:pt>
                <c:pt idx="322">
                  <c:v>16.100000000000001</c:v>
                </c:pt>
                <c:pt idx="323">
                  <c:v>16.150000000000002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16.350000000000001</c:v>
                </c:pt>
                <c:pt idx="328">
                  <c:v>16.400000000000002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16.600000000000001</c:v>
                </c:pt>
                <c:pt idx="333">
                  <c:v>16.650000000000002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16.850000000000001</c:v>
                </c:pt>
                <c:pt idx="338">
                  <c:v>16.900000000000002</c:v>
                </c:pt>
                <c:pt idx="339">
                  <c:v>16.95</c:v>
                </c:pt>
                <c:pt idx="340">
                  <c:v>17</c:v>
                </c:pt>
                <c:pt idx="341">
                  <c:v>17.05</c:v>
                </c:pt>
                <c:pt idx="342">
                  <c:v>17.100000000000001</c:v>
                </c:pt>
                <c:pt idx="343">
                  <c:v>17.150000000000002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17.350000000000001</c:v>
                </c:pt>
                <c:pt idx="348">
                  <c:v>17.400000000000002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17.600000000000001</c:v>
                </c:pt>
                <c:pt idx="353">
                  <c:v>17.650000000000002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17.850000000000001</c:v>
                </c:pt>
                <c:pt idx="358">
                  <c:v>17.900000000000002</c:v>
                </c:pt>
                <c:pt idx="359">
                  <c:v>17.95</c:v>
                </c:pt>
                <c:pt idx="360">
                  <c:v>18</c:v>
                </c:pt>
                <c:pt idx="361">
                  <c:v>18.05</c:v>
                </c:pt>
                <c:pt idx="362">
                  <c:v>18.100000000000001</c:v>
                </c:pt>
                <c:pt idx="363">
                  <c:v>18.150000000000002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18.350000000000001</c:v>
                </c:pt>
                <c:pt idx="368">
                  <c:v>18.400000000000002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18.600000000000001</c:v>
                </c:pt>
                <c:pt idx="373">
                  <c:v>18.650000000000002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18.850000000000001</c:v>
                </c:pt>
                <c:pt idx="378">
                  <c:v>18.900000000000002</c:v>
                </c:pt>
                <c:pt idx="379">
                  <c:v>18.95</c:v>
                </c:pt>
                <c:pt idx="380">
                  <c:v>19</c:v>
                </c:pt>
                <c:pt idx="381">
                  <c:v>19.05</c:v>
                </c:pt>
                <c:pt idx="382">
                  <c:v>19.100000000000001</c:v>
                </c:pt>
                <c:pt idx="383">
                  <c:v>19.150000000000002</c:v>
                </c:pt>
                <c:pt idx="384">
                  <c:v>19.200000000000003</c:v>
                </c:pt>
                <c:pt idx="385">
                  <c:v>19.25</c:v>
                </c:pt>
                <c:pt idx="386">
                  <c:v>19.3</c:v>
                </c:pt>
                <c:pt idx="387">
                  <c:v>19.350000000000001</c:v>
                </c:pt>
                <c:pt idx="388">
                  <c:v>19.400000000000002</c:v>
                </c:pt>
                <c:pt idx="389">
                  <c:v>19.450000000000003</c:v>
                </c:pt>
                <c:pt idx="390">
                  <c:v>19.5</c:v>
                </c:pt>
                <c:pt idx="391">
                  <c:v>19.55</c:v>
                </c:pt>
                <c:pt idx="392">
                  <c:v>19.600000000000001</c:v>
                </c:pt>
                <c:pt idx="393">
                  <c:v>19.650000000000002</c:v>
                </c:pt>
                <c:pt idx="394">
                  <c:v>19.700000000000003</c:v>
                </c:pt>
                <c:pt idx="395">
                  <c:v>19.75</c:v>
                </c:pt>
                <c:pt idx="396">
                  <c:v>19.8</c:v>
                </c:pt>
                <c:pt idx="397">
                  <c:v>19.850000000000001</c:v>
                </c:pt>
                <c:pt idx="398">
                  <c:v>19.900000000000002</c:v>
                </c:pt>
                <c:pt idx="399">
                  <c:v>19.950000000000003</c:v>
                </c:pt>
                <c:pt idx="400">
                  <c:v>20</c:v>
                </c:pt>
                <c:pt idx="401">
                  <c:v>20.05</c:v>
                </c:pt>
                <c:pt idx="402">
                  <c:v>20.100000000000001</c:v>
                </c:pt>
                <c:pt idx="403">
                  <c:v>20.150000000000002</c:v>
                </c:pt>
                <c:pt idx="404">
                  <c:v>20.200000000000003</c:v>
                </c:pt>
                <c:pt idx="405">
                  <c:v>20.25</c:v>
                </c:pt>
                <c:pt idx="406">
                  <c:v>20.3</c:v>
                </c:pt>
                <c:pt idx="407">
                  <c:v>20.350000000000001</c:v>
                </c:pt>
                <c:pt idx="408">
                  <c:v>20.400000000000002</c:v>
                </c:pt>
                <c:pt idx="409">
                  <c:v>20.450000000000003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20.650000000000002</c:v>
                </c:pt>
                <c:pt idx="414">
                  <c:v>20.700000000000003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20.900000000000002</c:v>
                </c:pt>
                <c:pt idx="419">
                  <c:v>20.950000000000003</c:v>
                </c:pt>
                <c:pt idx="420">
                  <c:v>21</c:v>
                </c:pt>
                <c:pt idx="421">
                  <c:v>21.05</c:v>
                </c:pt>
                <c:pt idx="422">
                  <c:v>21.1</c:v>
                </c:pt>
                <c:pt idx="423">
                  <c:v>21.150000000000002</c:v>
                </c:pt>
                <c:pt idx="424">
                  <c:v>21.200000000000003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21.400000000000002</c:v>
                </c:pt>
                <c:pt idx="429">
                  <c:v>21.450000000000003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21.650000000000002</c:v>
                </c:pt>
                <c:pt idx="434">
                  <c:v>21.700000000000003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21.900000000000002</c:v>
                </c:pt>
                <c:pt idx="439">
                  <c:v>21.950000000000003</c:v>
                </c:pt>
                <c:pt idx="440">
                  <c:v>22</c:v>
                </c:pt>
                <c:pt idx="441">
                  <c:v>22.05</c:v>
                </c:pt>
                <c:pt idx="442">
                  <c:v>22.1</c:v>
                </c:pt>
                <c:pt idx="443">
                  <c:v>22.150000000000002</c:v>
                </c:pt>
                <c:pt idx="444">
                  <c:v>22.200000000000003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22.400000000000002</c:v>
                </c:pt>
                <c:pt idx="449">
                  <c:v>22.450000000000003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22.650000000000002</c:v>
                </c:pt>
                <c:pt idx="454">
                  <c:v>22.700000000000003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22.900000000000002</c:v>
                </c:pt>
                <c:pt idx="459">
                  <c:v>22.950000000000003</c:v>
                </c:pt>
                <c:pt idx="460">
                  <c:v>23</c:v>
                </c:pt>
                <c:pt idx="461">
                  <c:v>23.05</c:v>
                </c:pt>
                <c:pt idx="462">
                  <c:v>23.1</c:v>
                </c:pt>
                <c:pt idx="463">
                  <c:v>23.150000000000002</c:v>
                </c:pt>
                <c:pt idx="464">
                  <c:v>23.200000000000003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23.400000000000002</c:v>
                </c:pt>
                <c:pt idx="469">
                  <c:v>23.450000000000003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23.650000000000002</c:v>
                </c:pt>
                <c:pt idx="474">
                  <c:v>23.700000000000003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23.900000000000002</c:v>
                </c:pt>
                <c:pt idx="479">
                  <c:v>23.950000000000003</c:v>
                </c:pt>
                <c:pt idx="480">
                  <c:v>24</c:v>
                </c:pt>
                <c:pt idx="481">
                  <c:v>24.05</c:v>
                </c:pt>
                <c:pt idx="482">
                  <c:v>24.1</c:v>
                </c:pt>
                <c:pt idx="483">
                  <c:v>24.150000000000002</c:v>
                </c:pt>
                <c:pt idx="484">
                  <c:v>24.200000000000003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24.400000000000002</c:v>
                </c:pt>
                <c:pt idx="489">
                  <c:v>24.450000000000003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24.650000000000002</c:v>
                </c:pt>
                <c:pt idx="494">
                  <c:v>24.700000000000003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24.900000000000002</c:v>
                </c:pt>
                <c:pt idx="499">
                  <c:v>24.950000000000003</c:v>
                </c:pt>
                <c:pt idx="500">
                  <c:v>25</c:v>
                </c:pt>
                <c:pt idx="501">
                  <c:v>25.05</c:v>
                </c:pt>
                <c:pt idx="502">
                  <c:v>25.1</c:v>
                </c:pt>
                <c:pt idx="503">
                  <c:v>25.150000000000002</c:v>
                </c:pt>
                <c:pt idx="504">
                  <c:v>25.200000000000003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25.400000000000002</c:v>
                </c:pt>
                <c:pt idx="509">
                  <c:v>25.450000000000003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25.650000000000002</c:v>
                </c:pt>
                <c:pt idx="514">
                  <c:v>25.700000000000003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25.900000000000002</c:v>
                </c:pt>
                <c:pt idx="519">
                  <c:v>25.950000000000003</c:v>
                </c:pt>
                <c:pt idx="520">
                  <c:v>26</c:v>
                </c:pt>
                <c:pt idx="521">
                  <c:v>26.05</c:v>
                </c:pt>
                <c:pt idx="522">
                  <c:v>26.1</c:v>
                </c:pt>
                <c:pt idx="523">
                  <c:v>26.150000000000002</c:v>
                </c:pt>
                <c:pt idx="524">
                  <c:v>26.200000000000003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26.400000000000002</c:v>
                </c:pt>
                <c:pt idx="529">
                  <c:v>26.450000000000003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26.650000000000002</c:v>
                </c:pt>
                <c:pt idx="534">
                  <c:v>26.700000000000003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26.900000000000002</c:v>
                </c:pt>
                <c:pt idx="539">
                  <c:v>26.950000000000003</c:v>
                </c:pt>
                <c:pt idx="540">
                  <c:v>27</c:v>
                </c:pt>
                <c:pt idx="541">
                  <c:v>27.05</c:v>
                </c:pt>
                <c:pt idx="542">
                  <c:v>27.1</c:v>
                </c:pt>
                <c:pt idx="543">
                  <c:v>27.150000000000002</c:v>
                </c:pt>
                <c:pt idx="544">
                  <c:v>27.200000000000003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27.400000000000002</c:v>
                </c:pt>
                <c:pt idx="549">
                  <c:v>27.450000000000003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27.650000000000002</c:v>
                </c:pt>
                <c:pt idx="554">
                  <c:v>27.700000000000003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27.900000000000002</c:v>
                </c:pt>
                <c:pt idx="559">
                  <c:v>27.950000000000003</c:v>
                </c:pt>
                <c:pt idx="560">
                  <c:v>28</c:v>
                </c:pt>
                <c:pt idx="561">
                  <c:v>28.05</c:v>
                </c:pt>
                <c:pt idx="562">
                  <c:v>28.1</c:v>
                </c:pt>
                <c:pt idx="563">
                  <c:v>28.150000000000002</c:v>
                </c:pt>
                <c:pt idx="564">
                  <c:v>28.200000000000003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28.400000000000002</c:v>
                </c:pt>
                <c:pt idx="569">
                  <c:v>28.450000000000003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28.650000000000002</c:v>
                </c:pt>
                <c:pt idx="574">
                  <c:v>28.700000000000003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28.900000000000002</c:v>
                </c:pt>
                <c:pt idx="579">
                  <c:v>28.950000000000003</c:v>
                </c:pt>
                <c:pt idx="580">
                  <c:v>29</c:v>
                </c:pt>
                <c:pt idx="581">
                  <c:v>29.05</c:v>
                </c:pt>
                <c:pt idx="582">
                  <c:v>29.1</c:v>
                </c:pt>
                <c:pt idx="583">
                  <c:v>29.150000000000002</c:v>
                </c:pt>
                <c:pt idx="584">
                  <c:v>29.200000000000003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29.400000000000002</c:v>
                </c:pt>
                <c:pt idx="589">
                  <c:v>29.450000000000003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29.650000000000002</c:v>
                </c:pt>
                <c:pt idx="594">
                  <c:v>29.700000000000003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29.900000000000002</c:v>
                </c:pt>
                <c:pt idx="599">
                  <c:v>29.950000000000003</c:v>
                </c:pt>
                <c:pt idx="600">
                  <c:v>30</c:v>
                </c:pt>
                <c:pt idx="601">
                  <c:v>30.05</c:v>
                </c:pt>
                <c:pt idx="602">
                  <c:v>30.1</c:v>
                </c:pt>
                <c:pt idx="603">
                  <c:v>30.150000000000002</c:v>
                </c:pt>
                <c:pt idx="604">
                  <c:v>30.200000000000003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30.400000000000002</c:v>
                </c:pt>
                <c:pt idx="609">
                  <c:v>30.450000000000003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30.650000000000002</c:v>
                </c:pt>
                <c:pt idx="614">
                  <c:v>30.700000000000003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30.900000000000002</c:v>
                </c:pt>
                <c:pt idx="619">
                  <c:v>30.950000000000003</c:v>
                </c:pt>
                <c:pt idx="620">
                  <c:v>31</c:v>
                </c:pt>
                <c:pt idx="621">
                  <c:v>31.05</c:v>
                </c:pt>
                <c:pt idx="622">
                  <c:v>31.1</c:v>
                </c:pt>
                <c:pt idx="623">
                  <c:v>31.150000000000002</c:v>
                </c:pt>
                <c:pt idx="624">
                  <c:v>31.200000000000003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31.400000000000002</c:v>
                </c:pt>
                <c:pt idx="629">
                  <c:v>31.450000000000003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31.650000000000002</c:v>
                </c:pt>
                <c:pt idx="634">
                  <c:v>31.700000000000003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31.900000000000002</c:v>
                </c:pt>
                <c:pt idx="639">
                  <c:v>31.950000000000003</c:v>
                </c:pt>
                <c:pt idx="640">
                  <c:v>32</c:v>
                </c:pt>
                <c:pt idx="641">
                  <c:v>32.050000000000004</c:v>
                </c:pt>
                <c:pt idx="642">
                  <c:v>32.1</c:v>
                </c:pt>
                <c:pt idx="643">
                  <c:v>32.15</c:v>
                </c:pt>
                <c:pt idx="644">
                  <c:v>32.200000000000003</c:v>
                </c:pt>
                <c:pt idx="645">
                  <c:v>32.25</c:v>
                </c:pt>
                <c:pt idx="646">
                  <c:v>32.300000000000004</c:v>
                </c:pt>
                <c:pt idx="647">
                  <c:v>32.35</c:v>
                </c:pt>
                <c:pt idx="648">
                  <c:v>32.4</c:v>
                </c:pt>
                <c:pt idx="649">
                  <c:v>32.450000000000003</c:v>
                </c:pt>
                <c:pt idx="650">
                  <c:v>32.5</c:v>
                </c:pt>
                <c:pt idx="651">
                  <c:v>32.550000000000004</c:v>
                </c:pt>
                <c:pt idx="652">
                  <c:v>32.6</c:v>
                </c:pt>
                <c:pt idx="653">
                  <c:v>32.65</c:v>
                </c:pt>
                <c:pt idx="654">
                  <c:v>32.700000000000003</c:v>
                </c:pt>
                <c:pt idx="655">
                  <c:v>32.75</c:v>
                </c:pt>
                <c:pt idx="656">
                  <c:v>32.800000000000004</c:v>
                </c:pt>
                <c:pt idx="657">
                  <c:v>32.85</c:v>
                </c:pt>
                <c:pt idx="658">
                  <c:v>32.9</c:v>
                </c:pt>
                <c:pt idx="659">
                  <c:v>32.950000000000003</c:v>
                </c:pt>
                <c:pt idx="660">
                  <c:v>33</c:v>
                </c:pt>
                <c:pt idx="661">
                  <c:v>33.050000000000004</c:v>
                </c:pt>
                <c:pt idx="662">
                  <c:v>33.1</c:v>
                </c:pt>
                <c:pt idx="663">
                  <c:v>33.15</c:v>
                </c:pt>
                <c:pt idx="664">
                  <c:v>33.200000000000003</c:v>
                </c:pt>
                <c:pt idx="665">
                  <c:v>33.25</c:v>
                </c:pt>
                <c:pt idx="666">
                  <c:v>33.300000000000004</c:v>
                </c:pt>
                <c:pt idx="667">
                  <c:v>33.35</c:v>
                </c:pt>
                <c:pt idx="668">
                  <c:v>33.4</c:v>
                </c:pt>
                <c:pt idx="669">
                  <c:v>33.450000000000003</c:v>
                </c:pt>
                <c:pt idx="670">
                  <c:v>33.5</c:v>
                </c:pt>
                <c:pt idx="671">
                  <c:v>33.550000000000004</c:v>
                </c:pt>
                <c:pt idx="672">
                  <c:v>33.6</c:v>
                </c:pt>
                <c:pt idx="673">
                  <c:v>33.65</c:v>
                </c:pt>
                <c:pt idx="674">
                  <c:v>33.700000000000003</c:v>
                </c:pt>
                <c:pt idx="675">
                  <c:v>33.75</c:v>
                </c:pt>
                <c:pt idx="676">
                  <c:v>33.800000000000004</c:v>
                </c:pt>
                <c:pt idx="677">
                  <c:v>33.85</c:v>
                </c:pt>
                <c:pt idx="678">
                  <c:v>33.9</c:v>
                </c:pt>
                <c:pt idx="679">
                  <c:v>33.950000000000003</c:v>
                </c:pt>
                <c:pt idx="680">
                  <c:v>34</c:v>
                </c:pt>
                <c:pt idx="681">
                  <c:v>34.050000000000004</c:v>
                </c:pt>
                <c:pt idx="682">
                  <c:v>34.1</c:v>
                </c:pt>
                <c:pt idx="683">
                  <c:v>34.15</c:v>
                </c:pt>
                <c:pt idx="684">
                  <c:v>34.200000000000003</c:v>
                </c:pt>
                <c:pt idx="685">
                  <c:v>34.25</c:v>
                </c:pt>
                <c:pt idx="686">
                  <c:v>34.300000000000004</c:v>
                </c:pt>
                <c:pt idx="687">
                  <c:v>34.35</c:v>
                </c:pt>
                <c:pt idx="688">
                  <c:v>34.4</c:v>
                </c:pt>
                <c:pt idx="689">
                  <c:v>34.450000000000003</c:v>
                </c:pt>
                <c:pt idx="690">
                  <c:v>34.5</c:v>
                </c:pt>
                <c:pt idx="691">
                  <c:v>34.550000000000004</c:v>
                </c:pt>
                <c:pt idx="692">
                  <c:v>34.6</c:v>
                </c:pt>
                <c:pt idx="693">
                  <c:v>34.65</c:v>
                </c:pt>
                <c:pt idx="694">
                  <c:v>34.700000000000003</c:v>
                </c:pt>
                <c:pt idx="695">
                  <c:v>34.75</c:v>
                </c:pt>
                <c:pt idx="696">
                  <c:v>34.800000000000004</c:v>
                </c:pt>
                <c:pt idx="697">
                  <c:v>34.85</c:v>
                </c:pt>
                <c:pt idx="698">
                  <c:v>34.9</c:v>
                </c:pt>
                <c:pt idx="699">
                  <c:v>34.950000000000003</c:v>
                </c:pt>
                <c:pt idx="700">
                  <c:v>35</c:v>
                </c:pt>
                <c:pt idx="701">
                  <c:v>35.050000000000004</c:v>
                </c:pt>
                <c:pt idx="702">
                  <c:v>35.1</c:v>
                </c:pt>
                <c:pt idx="703">
                  <c:v>35.15</c:v>
                </c:pt>
                <c:pt idx="704">
                  <c:v>35.200000000000003</c:v>
                </c:pt>
                <c:pt idx="705">
                  <c:v>35.25</c:v>
                </c:pt>
                <c:pt idx="706">
                  <c:v>35.300000000000004</c:v>
                </c:pt>
                <c:pt idx="707">
                  <c:v>35.35</c:v>
                </c:pt>
                <c:pt idx="708">
                  <c:v>35.4</c:v>
                </c:pt>
                <c:pt idx="709">
                  <c:v>35.450000000000003</c:v>
                </c:pt>
                <c:pt idx="710">
                  <c:v>35.5</c:v>
                </c:pt>
                <c:pt idx="711">
                  <c:v>35.550000000000004</c:v>
                </c:pt>
                <c:pt idx="712">
                  <c:v>35.6</c:v>
                </c:pt>
                <c:pt idx="713">
                  <c:v>35.65</c:v>
                </c:pt>
                <c:pt idx="714">
                  <c:v>35.700000000000003</c:v>
                </c:pt>
                <c:pt idx="715">
                  <c:v>35.75</c:v>
                </c:pt>
                <c:pt idx="716">
                  <c:v>35.800000000000004</c:v>
                </c:pt>
                <c:pt idx="717">
                  <c:v>35.85</c:v>
                </c:pt>
                <c:pt idx="718">
                  <c:v>35.9</c:v>
                </c:pt>
                <c:pt idx="719">
                  <c:v>35.950000000000003</c:v>
                </c:pt>
                <c:pt idx="720">
                  <c:v>36</c:v>
                </c:pt>
                <c:pt idx="721">
                  <c:v>36.050000000000004</c:v>
                </c:pt>
                <c:pt idx="722">
                  <c:v>36.1</c:v>
                </c:pt>
                <c:pt idx="723">
                  <c:v>36.15</c:v>
                </c:pt>
                <c:pt idx="724">
                  <c:v>36.200000000000003</c:v>
                </c:pt>
                <c:pt idx="725">
                  <c:v>36.25</c:v>
                </c:pt>
                <c:pt idx="726">
                  <c:v>36.300000000000004</c:v>
                </c:pt>
                <c:pt idx="727">
                  <c:v>36.35</c:v>
                </c:pt>
                <c:pt idx="728">
                  <c:v>36.4</c:v>
                </c:pt>
                <c:pt idx="729">
                  <c:v>36.450000000000003</c:v>
                </c:pt>
                <c:pt idx="730">
                  <c:v>36.5</c:v>
                </c:pt>
                <c:pt idx="731">
                  <c:v>36.550000000000004</c:v>
                </c:pt>
                <c:pt idx="732">
                  <c:v>36.6</c:v>
                </c:pt>
                <c:pt idx="733">
                  <c:v>36.65</c:v>
                </c:pt>
                <c:pt idx="734">
                  <c:v>36.700000000000003</c:v>
                </c:pt>
                <c:pt idx="735">
                  <c:v>36.75</c:v>
                </c:pt>
                <c:pt idx="736">
                  <c:v>36.800000000000004</c:v>
                </c:pt>
                <c:pt idx="737">
                  <c:v>36.85</c:v>
                </c:pt>
                <c:pt idx="738">
                  <c:v>36.9</c:v>
                </c:pt>
                <c:pt idx="739">
                  <c:v>36.950000000000003</c:v>
                </c:pt>
                <c:pt idx="740">
                  <c:v>37</c:v>
                </c:pt>
                <c:pt idx="741">
                  <c:v>37.050000000000004</c:v>
                </c:pt>
                <c:pt idx="742">
                  <c:v>37.1</c:v>
                </c:pt>
                <c:pt idx="743">
                  <c:v>37.15</c:v>
                </c:pt>
                <c:pt idx="744">
                  <c:v>37.200000000000003</c:v>
                </c:pt>
                <c:pt idx="745">
                  <c:v>37.25</c:v>
                </c:pt>
                <c:pt idx="746">
                  <c:v>37.300000000000004</c:v>
                </c:pt>
                <c:pt idx="747">
                  <c:v>37.35</c:v>
                </c:pt>
                <c:pt idx="748">
                  <c:v>37.4</c:v>
                </c:pt>
                <c:pt idx="749">
                  <c:v>37.450000000000003</c:v>
                </c:pt>
                <c:pt idx="750">
                  <c:v>37.5</c:v>
                </c:pt>
                <c:pt idx="751">
                  <c:v>37.550000000000004</c:v>
                </c:pt>
                <c:pt idx="752">
                  <c:v>37.6</c:v>
                </c:pt>
                <c:pt idx="753">
                  <c:v>37.65</c:v>
                </c:pt>
                <c:pt idx="754">
                  <c:v>37.700000000000003</c:v>
                </c:pt>
                <c:pt idx="755">
                  <c:v>37.75</c:v>
                </c:pt>
                <c:pt idx="756">
                  <c:v>37.800000000000004</c:v>
                </c:pt>
                <c:pt idx="757">
                  <c:v>37.85</c:v>
                </c:pt>
                <c:pt idx="758">
                  <c:v>37.9</c:v>
                </c:pt>
                <c:pt idx="759">
                  <c:v>37.950000000000003</c:v>
                </c:pt>
                <c:pt idx="760">
                  <c:v>38</c:v>
                </c:pt>
                <c:pt idx="761">
                  <c:v>38.050000000000004</c:v>
                </c:pt>
                <c:pt idx="762">
                  <c:v>38.1</c:v>
                </c:pt>
                <c:pt idx="763">
                  <c:v>38.15</c:v>
                </c:pt>
                <c:pt idx="764">
                  <c:v>38.200000000000003</c:v>
                </c:pt>
                <c:pt idx="765">
                  <c:v>38.25</c:v>
                </c:pt>
                <c:pt idx="766">
                  <c:v>38.300000000000004</c:v>
                </c:pt>
                <c:pt idx="767">
                  <c:v>38.35</c:v>
                </c:pt>
                <c:pt idx="768">
                  <c:v>38.400000000000006</c:v>
                </c:pt>
                <c:pt idx="769">
                  <c:v>38.450000000000003</c:v>
                </c:pt>
                <c:pt idx="770">
                  <c:v>38.5</c:v>
                </c:pt>
                <c:pt idx="771">
                  <c:v>38.550000000000004</c:v>
                </c:pt>
                <c:pt idx="772">
                  <c:v>38.6</c:v>
                </c:pt>
                <c:pt idx="773">
                  <c:v>38.650000000000006</c:v>
                </c:pt>
                <c:pt idx="774">
                  <c:v>38.700000000000003</c:v>
                </c:pt>
                <c:pt idx="775">
                  <c:v>38.75</c:v>
                </c:pt>
                <c:pt idx="776">
                  <c:v>38.800000000000004</c:v>
                </c:pt>
                <c:pt idx="777">
                  <c:v>38.85</c:v>
                </c:pt>
                <c:pt idx="778">
                  <c:v>38.900000000000006</c:v>
                </c:pt>
                <c:pt idx="779">
                  <c:v>38.950000000000003</c:v>
                </c:pt>
                <c:pt idx="780">
                  <c:v>39</c:v>
                </c:pt>
                <c:pt idx="781">
                  <c:v>39.050000000000004</c:v>
                </c:pt>
                <c:pt idx="782">
                  <c:v>39.1</c:v>
                </c:pt>
                <c:pt idx="783">
                  <c:v>39.150000000000006</c:v>
                </c:pt>
                <c:pt idx="784">
                  <c:v>39.200000000000003</c:v>
                </c:pt>
                <c:pt idx="785">
                  <c:v>39.25</c:v>
                </c:pt>
                <c:pt idx="786">
                  <c:v>39.300000000000004</c:v>
                </c:pt>
                <c:pt idx="787">
                  <c:v>39.35</c:v>
                </c:pt>
                <c:pt idx="788">
                  <c:v>39.400000000000006</c:v>
                </c:pt>
                <c:pt idx="789">
                  <c:v>39.450000000000003</c:v>
                </c:pt>
                <c:pt idx="790">
                  <c:v>39.5</c:v>
                </c:pt>
                <c:pt idx="791">
                  <c:v>39.550000000000004</c:v>
                </c:pt>
                <c:pt idx="792">
                  <c:v>39.6</c:v>
                </c:pt>
                <c:pt idx="793">
                  <c:v>39.650000000000006</c:v>
                </c:pt>
                <c:pt idx="794">
                  <c:v>39.700000000000003</c:v>
                </c:pt>
                <c:pt idx="795">
                  <c:v>39.75</c:v>
                </c:pt>
                <c:pt idx="796">
                  <c:v>39.800000000000004</c:v>
                </c:pt>
                <c:pt idx="797">
                  <c:v>39.85</c:v>
                </c:pt>
                <c:pt idx="798">
                  <c:v>39.900000000000006</c:v>
                </c:pt>
                <c:pt idx="799">
                  <c:v>39.950000000000003</c:v>
                </c:pt>
                <c:pt idx="800">
                  <c:v>40</c:v>
                </c:pt>
                <c:pt idx="801">
                  <c:v>40.050000000000004</c:v>
                </c:pt>
                <c:pt idx="802">
                  <c:v>40.1</c:v>
                </c:pt>
                <c:pt idx="803">
                  <c:v>40.150000000000006</c:v>
                </c:pt>
                <c:pt idx="804">
                  <c:v>40.200000000000003</c:v>
                </c:pt>
                <c:pt idx="805">
                  <c:v>40.25</c:v>
                </c:pt>
                <c:pt idx="806">
                  <c:v>40.300000000000004</c:v>
                </c:pt>
                <c:pt idx="807">
                  <c:v>40.35</c:v>
                </c:pt>
                <c:pt idx="808">
                  <c:v>40.400000000000006</c:v>
                </c:pt>
                <c:pt idx="809">
                  <c:v>40.450000000000003</c:v>
                </c:pt>
                <c:pt idx="810">
                  <c:v>40.5</c:v>
                </c:pt>
                <c:pt idx="811">
                  <c:v>40.550000000000004</c:v>
                </c:pt>
                <c:pt idx="812">
                  <c:v>40.6</c:v>
                </c:pt>
                <c:pt idx="813">
                  <c:v>40.650000000000006</c:v>
                </c:pt>
                <c:pt idx="814">
                  <c:v>40.700000000000003</c:v>
                </c:pt>
                <c:pt idx="815">
                  <c:v>40.75</c:v>
                </c:pt>
                <c:pt idx="816">
                  <c:v>40.800000000000004</c:v>
                </c:pt>
                <c:pt idx="817">
                  <c:v>40.85</c:v>
                </c:pt>
                <c:pt idx="818">
                  <c:v>40.900000000000006</c:v>
                </c:pt>
                <c:pt idx="819">
                  <c:v>40.950000000000003</c:v>
                </c:pt>
                <c:pt idx="820">
                  <c:v>41</c:v>
                </c:pt>
                <c:pt idx="821">
                  <c:v>41.050000000000004</c:v>
                </c:pt>
                <c:pt idx="822">
                  <c:v>41.1</c:v>
                </c:pt>
                <c:pt idx="823">
                  <c:v>41.150000000000006</c:v>
                </c:pt>
                <c:pt idx="824">
                  <c:v>41.2</c:v>
                </c:pt>
                <c:pt idx="825">
                  <c:v>41.25</c:v>
                </c:pt>
                <c:pt idx="826">
                  <c:v>41.300000000000004</c:v>
                </c:pt>
                <c:pt idx="827">
                  <c:v>41.35</c:v>
                </c:pt>
                <c:pt idx="828">
                  <c:v>41.400000000000006</c:v>
                </c:pt>
                <c:pt idx="829">
                  <c:v>41.45</c:v>
                </c:pt>
                <c:pt idx="830">
                  <c:v>41.5</c:v>
                </c:pt>
                <c:pt idx="831">
                  <c:v>41.550000000000004</c:v>
                </c:pt>
                <c:pt idx="832">
                  <c:v>41.6</c:v>
                </c:pt>
                <c:pt idx="833">
                  <c:v>41.650000000000006</c:v>
                </c:pt>
                <c:pt idx="834">
                  <c:v>41.7</c:v>
                </c:pt>
                <c:pt idx="835">
                  <c:v>41.75</c:v>
                </c:pt>
                <c:pt idx="836">
                  <c:v>41.800000000000004</c:v>
                </c:pt>
                <c:pt idx="837">
                  <c:v>41.85</c:v>
                </c:pt>
                <c:pt idx="838">
                  <c:v>41.900000000000006</c:v>
                </c:pt>
                <c:pt idx="839">
                  <c:v>41.95</c:v>
                </c:pt>
                <c:pt idx="840">
                  <c:v>42</c:v>
                </c:pt>
                <c:pt idx="841">
                  <c:v>42.050000000000004</c:v>
                </c:pt>
                <c:pt idx="842">
                  <c:v>42.1</c:v>
                </c:pt>
                <c:pt idx="843">
                  <c:v>42.150000000000006</c:v>
                </c:pt>
                <c:pt idx="844">
                  <c:v>42.2</c:v>
                </c:pt>
                <c:pt idx="845">
                  <c:v>42.25</c:v>
                </c:pt>
                <c:pt idx="846">
                  <c:v>42.300000000000004</c:v>
                </c:pt>
                <c:pt idx="847">
                  <c:v>42.35</c:v>
                </c:pt>
                <c:pt idx="848">
                  <c:v>42.400000000000006</c:v>
                </c:pt>
                <c:pt idx="849">
                  <c:v>42.45</c:v>
                </c:pt>
                <c:pt idx="850">
                  <c:v>42.5</c:v>
                </c:pt>
                <c:pt idx="851">
                  <c:v>42.550000000000004</c:v>
                </c:pt>
                <c:pt idx="852">
                  <c:v>42.6</c:v>
                </c:pt>
                <c:pt idx="853">
                  <c:v>42.650000000000006</c:v>
                </c:pt>
                <c:pt idx="854">
                  <c:v>42.7</c:v>
                </c:pt>
                <c:pt idx="855">
                  <c:v>42.75</c:v>
                </c:pt>
                <c:pt idx="856">
                  <c:v>42.800000000000004</c:v>
                </c:pt>
                <c:pt idx="857">
                  <c:v>42.85</c:v>
                </c:pt>
                <c:pt idx="858">
                  <c:v>42.900000000000006</c:v>
                </c:pt>
                <c:pt idx="859">
                  <c:v>42.95</c:v>
                </c:pt>
                <c:pt idx="860">
                  <c:v>43</c:v>
                </c:pt>
                <c:pt idx="861">
                  <c:v>43.050000000000004</c:v>
                </c:pt>
                <c:pt idx="862">
                  <c:v>43.1</c:v>
                </c:pt>
                <c:pt idx="863">
                  <c:v>43.150000000000006</c:v>
                </c:pt>
                <c:pt idx="864">
                  <c:v>43.2</c:v>
                </c:pt>
                <c:pt idx="865">
                  <c:v>43.25</c:v>
                </c:pt>
                <c:pt idx="866">
                  <c:v>43.300000000000004</c:v>
                </c:pt>
                <c:pt idx="867">
                  <c:v>43.35</c:v>
                </c:pt>
                <c:pt idx="868">
                  <c:v>43.400000000000006</c:v>
                </c:pt>
                <c:pt idx="869">
                  <c:v>43.45</c:v>
                </c:pt>
                <c:pt idx="870">
                  <c:v>43.5</c:v>
                </c:pt>
                <c:pt idx="871">
                  <c:v>43.550000000000004</c:v>
                </c:pt>
                <c:pt idx="872">
                  <c:v>43.6</c:v>
                </c:pt>
                <c:pt idx="873">
                  <c:v>43.650000000000006</c:v>
                </c:pt>
                <c:pt idx="874">
                  <c:v>43.7</c:v>
                </c:pt>
                <c:pt idx="875">
                  <c:v>43.75</c:v>
                </c:pt>
                <c:pt idx="876">
                  <c:v>43.800000000000004</c:v>
                </c:pt>
                <c:pt idx="877">
                  <c:v>43.85</c:v>
                </c:pt>
                <c:pt idx="878">
                  <c:v>43.900000000000006</c:v>
                </c:pt>
                <c:pt idx="879">
                  <c:v>43.95</c:v>
                </c:pt>
                <c:pt idx="880">
                  <c:v>44</c:v>
                </c:pt>
                <c:pt idx="881">
                  <c:v>44.050000000000004</c:v>
                </c:pt>
                <c:pt idx="882">
                  <c:v>44.1</c:v>
                </c:pt>
                <c:pt idx="883">
                  <c:v>44.150000000000006</c:v>
                </c:pt>
                <c:pt idx="884">
                  <c:v>44.2</c:v>
                </c:pt>
                <c:pt idx="885">
                  <c:v>44.25</c:v>
                </c:pt>
                <c:pt idx="886">
                  <c:v>44.300000000000004</c:v>
                </c:pt>
                <c:pt idx="887">
                  <c:v>44.35</c:v>
                </c:pt>
                <c:pt idx="888">
                  <c:v>44.400000000000006</c:v>
                </c:pt>
                <c:pt idx="889">
                  <c:v>44.45</c:v>
                </c:pt>
                <c:pt idx="890">
                  <c:v>44.5</c:v>
                </c:pt>
                <c:pt idx="891">
                  <c:v>44.550000000000004</c:v>
                </c:pt>
                <c:pt idx="892">
                  <c:v>44.6</c:v>
                </c:pt>
                <c:pt idx="893">
                  <c:v>44.650000000000006</c:v>
                </c:pt>
                <c:pt idx="894">
                  <c:v>44.7</c:v>
                </c:pt>
                <c:pt idx="895">
                  <c:v>44.75</c:v>
                </c:pt>
                <c:pt idx="896">
                  <c:v>44.800000000000004</c:v>
                </c:pt>
                <c:pt idx="897">
                  <c:v>44.85</c:v>
                </c:pt>
                <c:pt idx="898">
                  <c:v>44.900000000000006</c:v>
                </c:pt>
                <c:pt idx="899">
                  <c:v>44.95</c:v>
                </c:pt>
                <c:pt idx="900">
                  <c:v>45</c:v>
                </c:pt>
                <c:pt idx="901">
                  <c:v>45.050000000000004</c:v>
                </c:pt>
                <c:pt idx="902">
                  <c:v>45.1</c:v>
                </c:pt>
                <c:pt idx="903">
                  <c:v>45.150000000000006</c:v>
                </c:pt>
                <c:pt idx="904">
                  <c:v>45.2</c:v>
                </c:pt>
                <c:pt idx="905">
                  <c:v>45.25</c:v>
                </c:pt>
                <c:pt idx="906">
                  <c:v>45.300000000000004</c:v>
                </c:pt>
                <c:pt idx="907">
                  <c:v>45.35</c:v>
                </c:pt>
                <c:pt idx="908">
                  <c:v>45.400000000000006</c:v>
                </c:pt>
                <c:pt idx="909">
                  <c:v>45.45</c:v>
                </c:pt>
                <c:pt idx="910">
                  <c:v>45.5</c:v>
                </c:pt>
                <c:pt idx="911">
                  <c:v>45.550000000000004</c:v>
                </c:pt>
                <c:pt idx="912">
                  <c:v>45.6</c:v>
                </c:pt>
                <c:pt idx="913">
                  <c:v>45.650000000000006</c:v>
                </c:pt>
                <c:pt idx="914">
                  <c:v>45.7</c:v>
                </c:pt>
                <c:pt idx="915">
                  <c:v>45.75</c:v>
                </c:pt>
                <c:pt idx="916">
                  <c:v>45.800000000000004</c:v>
                </c:pt>
                <c:pt idx="917">
                  <c:v>45.85</c:v>
                </c:pt>
                <c:pt idx="918">
                  <c:v>45.900000000000006</c:v>
                </c:pt>
                <c:pt idx="919">
                  <c:v>45.95</c:v>
                </c:pt>
                <c:pt idx="920">
                  <c:v>46</c:v>
                </c:pt>
                <c:pt idx="921">
                  <c:v>46.050000000000004</c:v>
                </c:pt>
                <c:pt idx="922">
                  <c:v>46.1</c:v>
                </c:pt>
                <c:pt idx="923">
                  <c:v>46.150000000000006</c:v>
                </c:pt>
                <c:pt idx="924">
                  <c:v>46.2</c:v>
                </c:pt>
                <c:pt idx="925">
                  <c:v>46.25</c:v>
                </c:pt>
                <c:pt idx="926">
                  <c:v>46.300000000000004</c:v>
                </c:pt>
                <c:pt idx="927">
                  <c:v>46.35</c:v>
                </c:pt>
                <c:pt idx="928">
                  <c:v>46.400000000000006</c:v>
                </c:pt>
                <c:pt idx="929">
                  <c:v>46.45</c:v>
                </c:pt>
                <c:pt idx="930">
                  <c:v>46.5</c:v>
                </c:pt>
                <c:pt idx="931">
                  <c:v>46.550000000000004</c:v>
                </c:pt>
                <c:pt idx="932">
                  <c:v>46.6</c:v>
                </c:pt>
                <c:pt idx="933">
                  <c:v>46.650000000000006</c:v>
                </c:pt>
                <c:pt idx="934">
                  <c:v>46.7</c:v>
                </c:pt>
                <c:pt idx="935">
                  <c:v>46.75</c:v>
                </c:pt>
                <c:pt idx="936">
                  <c:v>46.800000000000004</c:v>
                </c:pt>
                <c:pt idx="937">
                  <c:v>46.85</c:v>
                </c:pt>
                <c:pt idx="938">
                  <c:v>46.900000000000006</c:v>
                </c:pt>
                <c:pt idx="939">
                  <c:v>46.95</c:v>
                </c:pt>
                <c:pt idx="940">
                  <c:v>47</c:v>
                </c:pt>
                <c:pt idx="941">
                  <c:v>47.050000000000004</c:v>
                </c:pt>
                <c:pt idx="942">
                  <c:v>47.1</c:v>
                </c:pt>
                <c:pt idx="943">
                  <c:v>47.150000000000006</c:v>
                </c:pt>
                <c:pt idx="944">
                  <c:v>47.2</c:v>
                </c:pt>
                <c:pt idx="945">
                  <c:v>47.25</c:v>
                </c:pt>
                <c:pt idx="946">
                  <c:v>47.300000000000004</c:v>
                </c:pt>
                <c:pt idx="947">
                  <c:v>47.35</c:v>
                </c:pt>
                <c:pt idx="948">
                  <c:v>47.400000000000006</c:v>
                </c:pt>
                <c:pt idx="949">
                  <c:v>47.45</c:v>
                </c:pt>
                <c:pt idx="950">
                  <c:v>47.5</c:v>
                </c:pt>
                <c:pt idx="951">
                  <c:v>47.550000000000004</c:v>
                </c:pt>
                <c:pt idx="952">
                  <c:v>47.6</c:v>
                </c:pt>
                <c:pt idx="953">
                  <c:v>47.650000000000006</c:v>
                </c:pt>
                <c:pt idx="954">
                  <c:v>47.7</c:v>
                </c:pt>
                <c:pt idx="955">
                  <c:v>47.75</c:v>
                </c:pt>
                <c:pt idx="956">
                  <c:v>47.800000000000004</c:v>
                </c:pt>
                <c:pt idx="957">
                  <c:v>47.85</c:v>
                </c:pt>
                <c:pt idx="958">
                  <c:v>47.900000000000006</c:v>
                </c:pt>
                <c:pt idx="959">
                  <c:v>47.95</c:v>
                </c:pt>
                <c:pt idx="960">
                  <c:v>48</c:v>
                </c:pt>
                <c:pt idx="961">
                  <c:v>48.050000000000004</c:v>
                </c:pt>
                <c:pt idx="962">
                  <c:v>48.1</c:v>
                </c:pt>
                <c:pt idx="963">
                  <c:v>48.150000000000006</c:v>
                </c:pt>
                <c:pt idx="964">
                  <c:v>48.2</c:v>
                </c:pt>
                <c:pt idx="965">
                  <c:v>48.25</c:v>
                </c:pt>
                <c:pt idx="966">
                  <c:v>48.300000000000004</c:v>
                </c:pt>
                <c:pt idx="967">
                  <c:v>48.35</c:v>
                </c:pt>
                <c:pt idx="968">
                  <c:v>48.400000000000006</c:v>
                </c:pt>
                <c:pt idx="969">
                  <c:v>48.45</c:v>
                </c:pt>
                <c:pt idx="970">
                  <c:v>48.5</c:v>
                </c:pt>
                <c:pt idx="971">
                  <c:v>48.550000000000004</c:v>
                </c:pt>
                <c:pt idx="972">
                  <c:v>48.6</c:v>
                </c:pt>
                <c:pt idx="973">
                  <c:v>48.650000000000006</c:v>
                </c:pt>
                <c:pt idx="974">
                  <c:v>48.7</c:v>
                </c:pt>
                <c:pt idx="975">
                  <c:v>48.75</c:v>
                </c:pt>
                <c:pt idx="976">
                  <c:v>48.800000000000004</c:v>
                </c:pt>
                <c:pt idx="977">
                  <c:v>48.85</c:v>
                </c:pt>
                <c:pt idx="978">
                  <c:v>48.900000000000006</c:v>
                </c:pt>
                <c:pt idx="979">
                  <c:v>48.95</c:v>
                </c:pt>
                <c:pt idx="980">
                  <c:v>49</c:v>
                </c:pt>
                <c:pt idx="981">
                  <c:v>49.050000000000004</c:v>
                </c:pt>
                <c:pt idx="982">
                  <c:v>49.1</c:v>
                </c:pt>
                <c:pt idx="983">
                  <c:v>49.150000000000006</c:v>
                </c:pt>
                <c:pt idx="984">
                  <c:v>49.2</c:v>
                </c:pt>
                <c:pt idx="985">
                  <c:v>49.25</c:v>
                </c:pt>
                <c:pt idx="986">
                  <c:v>49.300000000000004</c:v>
                </c:pt>
                <c:pt idx="987">
                  <c:v>49.35</c:v>
                </c:pt>
                <c:pt idx="988">
                  <c:v>49.400000000000006</c:v>
                </c:pt>
                <c:pt idx="989">
                  <c:v>49.45</c:v>
                </c:pt>
                <c:pt idx="990">
                  <c:v>49.5</c:v>
                </c:pt>
                <c:pt idx="991">
                  <c:v>49.550000000000004</c:v>
                </c:pt>
                <c:pt idx="992">
                  <c:v>49.6</c:v>
                </c:pt>
                <c:pt idx="993">
                  <c:v>49.650000000000006</c:v>
                </c:pt>
                <c:pt idx="994">
                  <c:v>49.7</c:v>
                </c:pt>
                <c:pt idx="995">
                  <c:v>49.75</c:v>
                </c:pt>
                <c:pt idx="996">
                  <c:v>49.800000000000004</c:v>
                </c:pt>
                <c:pt idx="997">
                  <c:v>49.85</c:v>
                </c:pt>
                <c:pt idx="998">
                  <c:v>49.900000000000006</c:v>
                </c:pt>
                <c:pt idx="999">
                  <c:v>49.95</c:v>
                </c:pt>
                <c:pt idx="1000" formatCode="0.0">
                  <c:v>26.666666666666668</c:v>
                </c:pt>
              </c:numCache>
            </c:numRef>
          </c:xVal>
          <c:yVal>
            <c:numRef>
              <c:f>('Acide faible monoprotique'!$N$4:$N$1003,'Acide faible monoprotique'!$AF$11)</c:f>
              <c:numCache>
                <c:formatCode>General</c:formatCode>
                <c:ptCount val="1001"/>
                <c:pt idx="0">
                  <c:v>2.8778791815694045</c:v>
                </c:pt>
                <c:pt idx="1">
                  <c:v>2.9093249105859451</c:v>
                </c:pt>
                <c:pt idx="2">
                  <c:v>2.9405886011403299</c:v>
                </c:pt>
                <c:pt idx="3">
                  <c:v>2.9715295477772701</c:v>
                </c:pt>
                <c:pt idx="4">
                  <c:v>3.0020200653358646</c:v>
                </c:pt>
                <c:pt idx="5">
                  <c:v>3.0319495689559548</c:v>
                </c:pt>
                <c:pt idx="6">
                  <c:v>3.0612269820386051</c:v>
                </c:pt>
                <c:pt idx="7">
                  <c:v>3.0897814999280317</c:v>
                </c:pt>
                <c:pt idx="8">
                  <c:v>3.1175619601903981</c:v>
                </c:pt>
                <c:pt idx="9">
                  <c:v>3.1445351921806659</c:v>
                </c:pt>
                <c:pt idx="10">
                  <c:v>3.1706837426720322</c:v>
                </c:pt>
                <c:pt idx="11">
                  <c:v>3.1960033283671532</c:v>
                </c:pt>
                <c:pt idx="12">
                  <c:v>3.2205002843635278</c:v>
                </c:pt>
                <c:pt idx="13">
                  <c:v>3.2441891885907079</c:v>
                </c:pt>
                <c:pt idx="14">
                  <c:v>3.2670907637242865</c:v>
                </c:pt>
                <c:pt idx="15">
                  <c:v>3.2892300979363935</c:v>
                </c:pt>
                <c:pt idx="16">
                  <c:v>3.3106351849235032</c:v>
                </c:pt>
                <c:pt idx="17">
                  <c:v>3.3313357591151131</c:v>
                </c:pt>
                <c:pt idx="18">
                  <c:v>3.3513623896897173</c:v>
                </c:pt>
                <c:pt idx="19">
                  <c:v>3.3707457930206184</c:v>
                </c:pt>
                <c:pt idx="20">
                  <c:v>3.3895163242115673</c:v>
                </c:pt>
                <c:pt idx="21">
                  <c:v>3.4077036121193345</c:v>
                </c:pt>
                <c:pt idx="22">
                  <c:v>3.4253363071441498</c:v>
                </c:pt>
                <c:pt idx="23">
                  <c:v>3.4424419161532898</c:v>
                </c:pt>
                <c:pt idx="24">
                  <c:v>3.4590467036666679</c:v>
                </c:pt>
                <c:pt idx="25">
                  <c:v>3.4751756426311955</c:v>
                </c:pt>
                <c:pt idx="26">
                  <c:v>3.4908524016655371</c:v>
                </c:pt>
                <c:pt idx="27">
                  <c:v>3.5060993585845281</c:v>
                </c:pt>
                <c:pt idx="28">
                  <c:v>3.5209376323751429</c:v>
                </c:pt>
                <c:pt idx="29">
                  <c:v>3.5353871276733182</c:v>
                </c:pt>
                <c:pt idx="30">
                  <c:v>3.5494665872648512</c:v>
                </c:pt>
                <c:pt idx="31">
                  <c:v>3.5631936492794232</c:v>
                </c:pt>
                <c:pt idx="32">
                  <c:v>3.5765849066301758</c:v>
                </c:pt>
                <c:pt idx="33">
                  <c:v>3.5896559669273427</c:v>
                </c:pt>
                <c:pt idx="34">
                  <c:v>3.6024215116082248</c:v>
                </c:pt>
                <c:pt idx="35">
                  <c:v>3.6148953534137034</c:v>
                </c:pt>
                <c:pt idx="36">
                  <c:v>3.6270904916320963</c:v>
                </c:pt>
                <c:pt idx="37">
                  <c:v>3.6390191647472077</c:v>
                </c:pt>
                <c:pt idx="38">
                  <c:v>3.6506929002864941</c:v>
                </c:pt>
                <c:pt idx="39">
                  <c:v>3.6621225617809725</c:v>
                </c:pt>
                <c:pt idx="40">
                  <c:v>3.6733183928314301</c:v>
                </c:pt>
                <c:pt idx="41">
                  <c:v>3.6842900583337084</c:v>
                </c:pt>
                <c:pt idx="42">
                  <c:v>3.6950466829555659</c:v>
                </c:pt>
                <c:pt idx="43">
                  <c:v>3.7055968869835256</c:v>
                </c:pt>
                <c:pt idx="44">
                  <c:v>3.715948819673915</c:v>
                </c:pt>
                <c:pt idx="45">
                  <c:v>3.7261101902505738</c:v>
                </c:pt>
                <c:pt idx="46">
                  <c:v>3.7360882966946782</c:v>
                </c:pt>
                <c:pt idx="47">
                  <c:v>3.7458900524712004</c:v>
                </c:pt>
                <c:pt idx="48">
                  <c:v>3.7555220113330359</c:v>
                </c:pt>
                <c:pt idx="49">
                  <c:v>3.7649903903384252</c:v>
                </c:pt>
                <c:pt idx="50">
                  <c:v>3.7743010912109201</c:v>
                </c:pt>
                <c:pt idx="51">
                  <c:v>3.783459720163953</c:v>
                </c:pt>
                <c:pt idx="52">
                  <c:v>3.7924716063046708</c:v>
                </c:pt>
                <c:pt idx="53">
                  <c:v>3.8013418187241945</c:v>
                </c:pt>
                <c:pt idx="54">
                  <c:v>3.810075182374054</c:v>
                </c:pt>
                <c:pt idx="55">
                  <c:v>3.8186762928214018</c:v>
                </c:pt>
                <c:pt idx="56">
                  <c:v>3.8271495299687457</c:v>
                </c:pt>
                <c:pt idx="57">
                  <c:v>3.8354990708174763</c:v>
                </c:pt>
                <c:pt idx="58">
                  <c:v>3.8437289013483018</c:v>
                </c:pt>
                <c:pt idx="59">
                  <c:v>3.8518428275860428</c:v>
                </c:pt>
                <c:pt idx="60">
                  <c:v>3.8598444859108825</c:v>
                </c:pt>
                <c:pt idx="61">
                  <c:v>3.8677373526732319</c:v>
                </c:pt>
                <c:pt idx="62">
                  <c:v>3.8755247531648296</c:v>
                </c:pt>
                <c:pt idx="63">
                  <c:v>3.8832098699944155</c:v>
                </c:pt>
                <c:pt idx="64">
                  <c:v>3.8907957509125466</c:v>
                </c:pt>
                <c:pt idx="65">
                  <c:v>3.8982853161263846</c:v>
                </c:pt>
                <c:pt idx="66">
                  <c:v>3.9056813651421933</c:v>
                </c:pt>
                <c:pt idx="67">
                  <c:v>3.9129865831701061</c:v>
                </c:pt>
                <c:pt idx="68">
                  <c:v>3.9202035471230414</c:v>
                </c:pt>
                <c:pt idx="69">
                  <c:v>3.927334731239112</c:v>
                </c:pt>
                <c:pt idx="70">
                  <c:v>3.9343825123545293</c:v>
                </c:pt>
                <c:pt idx="71">
                  <c:v>3.9413491748518088</c:v>
                </c:pt>
                <c:pt idx="72">
                  <c:v>3.9482369153063126</c:v>
                </c:pt>
                <c:pt idx="73">
                  <c:v>3.9550478468521706</c:v>
                </c:pt>
                <c:pt idx="74">
                  <c:v>3.9617840032870566</c:v>
                </c:pt>
                <c:pt idx="75">
                  <c:v>3.9684473429339224</c:v>
                </c:pt>
                <c:pt idx="76">
                  <c:v>3.9750397522761323</c:v>
                </c:pt>
                <c:pt idx="77">
                  <c:v>3.9815630493815042</c:v>
                </c:pt>
                <c:pt idx="78">
                  <c:v>3.9880189871292933</c:v>
                </c:pt>
                <c:pt idx="79">
                  <c:v>3.9944092562533413</c:v>
                </c:pt>
                <c:pt idx="80">
                  <c:v>4.0007354882134925</c:v>
                </c:pt>
                <c:pt idx="81">
                  <c:v>4.006999257906493</c:v>
                </c:pt>
                <c:pt idx="82">
                  <c:v>4.0132020862268281</c:v>
                </c:pt>
                <c:pt idx="83">
                  <c:v>4.0193454424870909</c:v>
                </c:pt>
                <c:pt idx="84">
                  <c:v>4.0254307467069568</c:v>
                </c:pt>
                <c:pt idx="85">
                  <c:v>4.0314593717789018</c:v>
                </c:pt>
                <c:pt idx="86">
                  <c:v>4.037432645518547</c:v>
                </c:pt>
                <c:pt idx="87">
                  <c:v>4.0433518526066736</c:v>
                </c:pt>
                <c:pt idx="88">
                  <c:v>4.0492182364297102</c:v>
                </c:pt>
                <c:pt idx="89">
                  <c:v>4.0550330008247304</c:v>
                </c:pt>
                <c:pt idx="90">
                  <c:v>4.0607973117349001</c:v>
                </c:pt>
                <c:pt idx="91">
                  <c:v>4.0665122987806557</c:v>
                </c:pt>
                <c:pt idx="92">
                  <c:v>4.0721790567516258</c:v>
                </c:pt>
                <c:pt idx="93">
                  <c:v>4.0777986470240437</c:v>
                </c:pt>
                <c:pt idx="94">
                  <c:v>4.0833720989079465</c:v>
                </c:pt>
                <c:pt idx="95">
                  <c:v>4.0889004109282308</c:v>
                </c:pt>
                <c:pt idx="96">
                  <c:v>4.0943845520434383</c:v>
                </c:pt>
                <c:pt idx="97">
                  <c:v>4.0998254628057165</c:v>
                </c:pt>
                <c:pt idx="98">
                  <c:v>4.1052240564654072</c:v>
                </c:pt>
                <c:pt idx="99">
                  <c:v>4.1105812200232554</c:v>
                </c:pt>
                <c:pt idx="100">
                  <c:v>4.1158978152332226</c:v>
                </c:pt>
                <c:pt idx="101">
                  <c:v>4.1211746795586226</c:v>
                </c:pt>
                <c:pt idx="102">
                  <c:v>4.1264126270840675</c:v>
                </c:pt>
                <c:pt idx="103">
                  <c:v>4.1316124493857611</c:v>
                </c:pt>
                <c:pt idx="104">
                  <c:v>4.1367749163622118</c:v>
                </c:pt>
                <c:pt idx="105">
                  <c:v>4.1419007770276393</c:v>
                </c:pt>
                <c:pt idx="106">
                  <c:v>4.1469907602698965</c:v>
                </c:pt>
                <c:pt idx="107">
                  <c:v>4.1520455755749808</c:v>
                </c:pt>
                <c:pt idx="108">
                  <c:v>4.1570659137195642</c:v>
                </c:pt>
                <c:pt idx="109">
                  <c:v>4.1620524474335774</c:v>
                </c:pt>
                <c:pt idx="110">
                  <c:v>4.1670058320340297</c:v>
                </c:pt>
                <c:pt idx="111">
                  <c:v>4.171926706031833</c:v>
                </c:pt>
                <c:pt idx="112">
                  <c:v>4.1768156917127124</c:v>
                </c:pt>
                <c:pt idx="113">
                  <c:v>4.1816733956937462</c:v>
                </c:pt>
                <c:pt idx="114">
                  <c:v>4.1865004094565892</c:v>
                </c:pt>
                <c:pt idx="115">
                  <c:v>4.1912973098586193</c:v>
                </c:pt>
                <c:pt idx="116">
                  <c:v>4.196064659623044</c:v>
                </c:pt>
                <c:pt idx="117">
                  <c:v>4.2008030078089558</c:v>
                </c:pt>
                <c:pt idx="118">
                  <c:v>4.2055128902624732</c:v>
                </c:pt>
                <c:pt idx="119">
                  <c:v>4.2101948300495859</c:v>
                </c:pt>
                <c:pt idx="120">
                  <c:v>4.2148493378719367</c:v>
                </c:pt>
                <c:pt idx="121">
                  <c:v>4.219476912465927</c:v>
                </c:pt>
                <c:pt idx="122">
                  <c:v>4.2240780409863925</c:v>
                </c:pt>
                <c:pt idx="123">
                  <c:v>4.2286531993751044</c:v>
                </c:pt>
                <c:pt idx="124">
                  <c:v>4.2332028527151646</c:v>
                </c:pt>
                <c:pt idx="125">
                  <c:v>4.2377274555718012</c:v>
                </c:pt>
                <c:pt idx="126">
                  <c:v>4.2422274523200345</c:v>
                </c:pt>
                <c:pt idx="127">
                  <c:v>4.2467032774601385</c:v>
                </c:pt>
                <c:pt idx="128">
                  <c:v>4.251155355921111</c:v>
                </c:pt>
                <c:pt idx="129">
                  <c:v>4.2555841033529651</c:v>
                </c:pt>
                <c:pt idx="130">
                  <c:v>4.2599899264080987</c:v>
                </c:pt>
                <c:pt idx="131">
                  <c:v>4.2643732230123925</c:v>
                </c:pt>
                <c:pt idx="132">
                  <c:v>4.2687343826264392</c:v>
                </c:pt>
                <c:pt idx="133">
                  <c:v>4.273073786497247</c:v>
                </c:pt>
                <c:pt idx="134">
                  <c:v>4.2773918079010338</c:v>
                </c:pt>
                <c:pt idx="135">
                  <c:v>4.2816888123771832</c:v>
                </c:pt>
                <c:pt idx="136">
                  <c:v>4.2859651579540614</c:v>
                </c:pt>
                <c:pt idx="137">
                  <c:v>4.2902211953668505</c:v>
                </c:pt>
                <c:pt idx="138">
                  <c:v>4.2944572682677702</c:v>
                </c:pt>
                <c:pt idx="139">
                  <c:v>4.2986737134289585</c:v>
                </c:pt>
                <c:pt idx="140">
                  <c:v>4.3028708609384934</c:v>
                </c:pt>
                <c:pt idx="141">
                  <c:v>4.3070490343895811</c:v>
                </c:pt>
                <c:pt idx="142">
                  <c:v>4.311208551063455</c:v>
                </c:pt>
                <c:pt idx="143">
                  <c:v>4.3153497221059469</c:v>
                </c:pt>
                <c:pt idx="144">
                  <c:v>4.3194728526983228</c:v>
                </c:pt>
                <c:pt idx="145">
                  <c:v>4.3235782422223226</c:v>
                </c:pt>
                <c:pt idx="146">
                  <c:v>4.3276661844197779</c:v>
                </c:pt>
                <c:pt idx="147">
                  <c:v>4.3317369675470614</c:v>
                </c:pt>
                <c:pt idx="148">
                  <c:v>4.3357908745243412</c:v>
                </c:pt>
                <c:pt idx="149">
                  <c:v>4.3398281830802325</c:v>
                </c:pt>
                <c:pt idx="150">
                  <c:v>4.3438491658916654</c:v>
                </c:pt>
                <c:pt idx="151">
                  <c:v>4.3478540907192453</c:v>
                </c:pt>
                <c:pt idx="152">
                  <c:v>4.3518432205384956</c:v>
                </c:pt>
                <c:pt idx="153">
                  <c:v>4.3558168136668582</c:v>
                </c:pt>
                <c:pt idx="154">
                  <c:v>4.3597751238866511</c:v>
                </c:pt>
                <c:pt idx="155">
                  <c:v>4.3637184005644452</c:v>
                </c:pt>
                <c:pt idx="156">
                  <c:v>4.3676468887664859</c:v>
                </c:pt>
                <c:pt idx="157">
                  <c:v>4.3715608293708028</c:v>
                </c:pt>
                <c:pt idx="158">
                  <c:v>4.3754604591757884</c:v>
                </c:pt>
                <c:pt idx="159">
                  <c:v>4.3793460110054987</c:v>
                </c:pt>
                <c:pt idx="160">
                  <c:v>4.3832177138119279</c:v>
                </c:pt>
                <c:pt idx="161">
                  <c:v>4.3870757927740254</c:v>
                </c:pt>
                <c:pt idx="162">
                  <c:v>4.3909204693939765</c:v>
                </c:pt>
                <c:pt idx="163">
                  <c:v>4.3947519615905186</c:v>
                </c:pt>
                <c:pt idx="164">
                  <c:v>4.3985704837896256</c:v>
                </c:pt>
                <c:pt idx="165">
                  <c:v>4.402376247012513</c:v>
                </c:pt>
                <c:pt idx="166">
                  <c:v>4.4061694589611324</c:v>
                </c:pt>
                <c:pt idx="167">
                  <c:v>4.4099503241012066</c:v>
                </c:pt>
                <c:pt idx="168">
                  <c:v>4.4137190437429208</c:v>
                </c:pt>
                <c:pt idx="169">
                  <c:v>4.4174758161193832</c:v>
                </c:pt>
                <c:pt idx="170">
                  <c:v>4.4212208364627026</c:v>
                </c:pt>
                <c:pt idx="171">
                  <c:v>4.424954297078239</c:v>
                </c:pt>
                <c:pt idx="172">
                  <c:v>4.4286763874166324</c:v>
                </c:pt>
                <c:pt idx="173">
                  <c:v>4.4323872941437594</c:v>
                </c:pt>
                <c:pt idx="174">
                  <c:v>4.4360872012090935</c:v>
                </c:pt>
                <c:pt idx="175">
                  <c:v>4.4397762899118378</c:v>
                </c:pt>
                <c:pt idx="176">
                  <c:v>4.4434547389656549</c:v>
                </c:pt>
                <c:pt idx="177">
                  <c:v>4.4471227245613969</c:v>
                </c:pt>
                <c:pt idx="178">
                  <c:v>4.4507804204282326</c:v>
                </c:pt>
                <c:pt idx="179">
                  <c:v>4.4544279978933803</c:v>
                </c:pt>
                <c:pt idx="180">
                  <c:v>4.4580656259399882</c:v>
                </c:pt>
                <c:pt idx="181">
                  <c:v>4.4616934712636365</c:v>
                </c:pt>
                <c:pt idx="182">
                  <c:v>4.4653116983274597</c:v>
                </c:pt>
                <c:pt idx="183">
                  <c:v>4.4689204694158313</c:v>
                </c:pt>
                <c:pt idx="184">
                  <c:v>4.4725199446866295</c:v>
                </c:pt>
                <c:pt idx="185">
                  <c:v>4.4761102822221632</c:v>
                </c:pt>
                <c:pt idx="186">
                  <c:v>4.4796916380790091</c:v>
                </c:pt>
                <c:pt idx="187">
                  <c:v>4.4832641663364683</c:v>
                </c:pt>
                <c:pt idx="188">
                  <c:v>4.486828019143891</c:v>
                </c:pt>
                <c:pt idx="189">
                  <c:v>4.4903833467667589</c:v>
                </c:pt>
                <c:pt idx="190">
                  <c:v>4.493930297631815</c:v>
                </c:pt>
                <c:pt idx="191">
                  <c:v>4.4974690183710004</c:v>
                </c:pt>
                <c:pt idx="192">
                  <c:v>4.5009996538644135</c:v>
                </c:pt>
                <c:pt idx="193">
                  <c:v>4.5045223472822</c:v>
                </c:pt>
                <c:pt idx="194">
                  <c:v>4.5080372401254838</c:v>
                </c:pt>
                <c:pt idx="195">
                  <c:v>4.5115444722664115</c:v>
                </c:pt>
                <c:pt idx="196">
                  <c:v>4.5150441819872027</c:v>
                </c:pt>
                <c:pt idx="197">
                  <c:v>4.5185365060183278</c:v>
                </c:pt>
                <c:pt idx="198">
                  <c:v>4.5220215795759104</c:v>
                </c:pt>
                <c:pt idx="199">
                  <c:v>4.5254995363982387</c:v>
                </c:pt>
                <c:pt idx="200">
                  <c:v>4.5289705087812742</c:v>
                </c:pt>
                <c:pt idx="201">
                  <c:v>4.532434627613898</c:v>
                </c:pt>
                <c:pt idx="202">
                  <c:v>4.5358920224117876</c:v>
                </c:pt>
                <c:pt idx="203">
                  <c:v>4.5393428213510756</c:v>
                </c:pt>
                <c:pt idx="204">
                  <c:v>4.5427871513008728</c:v>
                </c:pt>
                <c:pt idx="205">
                  <c:v>4.5462251378554663</c:v>
                </c:pt>
                <c:pt idx="206">
                  <c:v>4.5496569053656932</c:v>
                </c:pt>
                <c:pt idx="207">
                  <c:v>4.553082576969496</c:v>
                </c:pt>
                <c:pt idx="208">
                  <c:v>4.5565022746222548</c:v>
                </c:pt>
                <c:pt idx="209">
                  <c:v>4.5599161191261652</c:v>
                </c:pt>
                <c:pt idx="210">
                  <c:v>4.5633242301591865</c:v>
                </c:pt>
                <c:pt idx="211">
                  <c:v>4.5667267263034734</c:v>
                </c:pt>
                <c:pt idx="212">
                  <c:v>4.5701237250729845</c:v>
                </c:pt>
                <c:pt idx="213">
                  <c:v>4.5735153429409525</c:v>
                </c:pt>
                <c:pt idx="214">
                  <c:v>4.5769016953665638</c:v>
                </c:pt>
                <c:pt idx="215">
                  <c:v>4.5802828968212186</c:v>
                </c:pt>
                <c:pt idx="216">
                  <c:v>4.5836590608143339</c:v>
                </c:pt>
                <c:pt idx="217">
                  <c:v>4.5870302999186405</c:v>
                </c:pt>
                <c:pt idx="218">
                  <c:v>4.5903967257949523</c:v>
                </c:pt>
                <c:pt idx="219">
                  <c:v>4.5937584492167716</c:v>
                </c:pt>
                <c:pt idx="220">
                  <c:v>4.597115580094191</c:v>
                </c:pt>
                <c:pt idx="221">
                  <c:v>4.6004682274974149</c:v>
                </c:pt>
                <c:pt idx="222">
                  <c:v>4.6038164996801019</c:v>
                </c:pt>
                <c:pt idx="223">
                  <c:v>4.6071605041019712</c:v>
                </c:pt>
                <c:pt idx="224">
                  <c:v>4.6105003474514081</c:v>
                </c:pt>
                <c:pt idx="225">
                  <c:v>4.6138361356675928</c:v>
                </c:pt>
                <c:pt idx="226">
                  <c:v>4.6171679739619895</c:v>
                </c:pt>
                <c:pt idx="227">
                  <c:v>4.6204959668399317</c:v>
                </c:pt>
                <c:pt idx="228">
                  <c:v>4.6238202181217058</c:v>
                </c:pt>
                <c:pt idx="229">
                  <c:v>4.6271408309631719</c:v>
                </c:pt>
                <c:pt idx="230">
                  <c:v>4.6304579078763641</c:v>
                </c:pt>
                <c:pt idx="231">
                  <c:v>4.6337715507496746</c:v>
                </c:pt>
                <c:pt idx="232">
                  <c:v>4.6370818608675171</c:v>
                </c:pt>
                <c:pt idx="233">
                  <c:v>4.6403889389302622</c:v>
                </c:pt>
                <c:pt idx="234">
                  <c:v>4.6436928850733956</c:v>
                </c:pt>
                <c:pt idx="235">
                  <c:v>4.6469937988866201</c:v>
                </c:pt>
                <c:pt idx="236">
                  <c:v>4.6502917794328749</c:v>
                </c:pt>
                <c:pt idx="237">
                  <c:v>4.653586925266854</c:v>
                </c:pt>
                <c:pt idx="238">
                  <c:v>4.6568793344533965</c:v>
                </c:pt>
                <c:pt idx="239">
                  <c:v>4.6601691045857638</c:v>
                </c:pt>
                <c:pt idx="240">
                  <c:v>4.6634563328035936</c:v>
                </c:pt>
                <c:pt idx="241">
                  <c:v>4.6667411158107139</c:v>
                </c:pt>
                <c:pt idx="242">
                  <c:v>4.6700235498927727</c:v>
                </c:pt>
                <c:pt idx="243">
                  <c:v>4.6733037309345402</c:v>
                </c:pt>
                <c:pt idx="244">
                  <c:v>4.6765817544373647</c:v>
                </c:pt>
                <c:pt idx="245">
                  <c:v>4.6798577155361496</c:v>
                </c:pt>
                <c:pt idx="246">
                  <c:v>4.6831317090161981</c:v>
                </c:pt>
                <c:pt idx="247">
                  <c:v>4.6864038293302572</c:v>
                </c:pt>
                <c:pt idx="248">
                  <c:v>4.6896741706148592</c:v>
                </c:pt>
                <c:pt idx="249">
                  <c:v>4.6929428267070961</c:v>
                </c:pt>
                <c:pt idx="250">
                  <c:v>4.696209891160775</c:v>
                </c:pt>
                <c:pt idx="251">
                  <c:v>4.6994754572629907</c:v>
                </c:pt>
                <c:pt idx="252">
                  <c:v>4.7027396180498409</c:v>
                </c:pt>
                <c:pt idx="253">
                  <c:v>4.7060024663229694</c:v>
                </c:pt>
                <c:pt idx="254">
                  <c:v>4.7092640946650812</c:v>
                </c:pt>
                <c:pt idx="255">
                  <c:v>4.7125245954561157</c:v>
                </c:pt>
                <c:pt idx="256">
                  <c:v>4.7157840608887911</c:v>
                </c:pt>
                <c:pt idx="257">
                  <c:v>4.7190425829845219</c:v>
                </c:pt>
                <c:pt idx="258">
                  <c:v>4.7223002536089069</c:v>
                </c:pt>
                <c:pt idx="259">
                  <c:v>4.7255571644872152</c:v>
                </c:pt>
                <c:pt idx="260">
                  <c:v>4.7288134072201977</c:v>
                </c:pt>
                <c:pt idx="261">
                  <c:v>4.7320690732990949</c:v>
                </c:pt>
                <c:pt idx="262">
                  <c:v>4.7353242541215561</c:v>
                </c:pt>
                <c:pt idx="263">
                  <c:v>4.7385790410065605</c:v>
                </c:pt>
                <c:pt idx="264">
                  <c:v>4.7418335252099864</c:v>
                </c:pt>
                <c:pt idx="265">
                  <c:v>4.7450877979399619</c:v>
                </c:pt>
                <c:pt idx="266">
                  <c:v>4.7483419503720175</c:v>
                </c:pt>
                <c:pt idx="267">
                  <c:v>4.7515960736644223</c:v>
                </c:pt>
                <c:pt idx="268">
                  <c:v>4.7548502589734847</c:v>
                </c:pt>
                <c:pt idx="269">
                  <c:v>4.7581045974689369</c:v>
                </c:pt>
                <c:pt idx="270">
                  <c:v>4.7613591803488875</c:v>
                </c:pt>
                <c:pt idx="271">
                  <c:v>4.7646140988556001</c:v>
                </c:pt>
                <c:pt idx="272">
                  <c:v>4.7678694442903362</c:v>
                </c:pt>
                <c:pt idx="273">
                  <c:v>4.7711253080290428</c:v>
                </c:pt>
                <c:pt idx="274">
                  <c:v>4.7743817815375458</c:v>
                </c:pt>
                <c:pt idx="275">
                  <c:v>4.7776389563870092</c:v>
                </c:pt>
                <c:pt idx="276">
                  <c:v>4.7808969242693955</c:v>
                </c:pt>
                <c:pt idx="277">
                  <c:v>4.7841557770131304</c:v>
                </c:pt>
                <c:pt idx="278">
                  <c:v>4.7874156065983557</c:v>
                </c:pt>
                <c:pt idx="279">
                  <c:v>4.7906765051728559</c:v>
                </c:pt>
                <c:pt idx="280">
                  <c:v>4.7939385650675552</c:v>
                </c:pt>
                <c:pt idx="281">
                  <c:v>4.7972018788125146</c:v>
                </c:pt>
                <c:pt idx="282">
                  <c:v>4.8004665391526089</c:v>
                </c:pt>
                <c:pt idx="283">
                  <c:v>4.8037326390636093</c:v>
                </c:pt>
                <c:pt idx="284">
                  <c:v>4.8070002717682181</c:v>
                </c:pt>
                <c:pt idx="285">
                  <c:v>4.8102695307522261</c:v>
                </c:pt>
                <c:pt idx="286">
                  <c:v>4.8135405097807586</c:v>
                </c:pt>
                <c:pt idx="287">
                  <c:v>4.8168133029148885</c:v>
                </c:pt>
                <c:pt idx="288">
                  <c:v>4.8200880045277481</c:v>
                </c:pt>
                <c:pt idx="289">
                  <c:v>4.8233647093215062</c:v>
                </c:pt>
                <c:pt idx="290">
                  <c:v>4.8266435123443454</c:v>
                </c:pt>
                <c:pt idx="291">
                  <c:v>4.8299245090070722</c:v>
                </c:pt>
                <c:pt idx="292">
                  <c:v>4.8332077951001189</c:v>
                </c:pt>
                <c:pt idx="293">
                  <c:v>4.8364934668114561</c:v>
                </c:pt>
                <c:pt idx="294">
                  <c:v>4.8397816207433495</c:v>
                </c:pt>
                <c:pt idx="295">
                  <c:v>4.843072353930487</c:v>
                </c:pt>
                <c:pt idx="296">
                  <c:v>4.8463657638575262</c:v>
                </c:pt>
                <c:pt idx="297">
                  <c:v>4.8496619484772747</c:v>
                </c:pt>
                <c:pt idx="298">
                  <c:v>4.8529610062288553</c:v>
                </c:pt>
                <c:pt idx="299">
                  <c:v>4.8562630360561787</c:v>
                </c:pt>
                <c:pt idx="300">
                  <c:v>4.8595681374266819</c:v>
                </c:pt>
                <c:pt idx="301">
                  <c:v>4.8628764103501254</c:v>
                </c:pt>
                <c:pt idx="302">
                  <c:v>4.8661879553977379</c:v>
                </c:pt>
                <c:pt idx="303">
                  <c:v>4.8695028737217179</c:v>
                </c:pt>
                <c:pt idx="304">
                  <c:v>4.872821267074845</c:v>
                </c:pt>
                <c:pt idx="305">
                  <c:v>4.876143237830644</c:v>
                </c:pt>
                <c:pt idx="306">
                  <c:v>4.8794688890031814</c:v>
                </c:pt>
                <c:pt idx="307">
                  <c:v>4.882798324267962</c:v>
                </c:pt>
                <c:pt idx="308">
                  <c:v>4.8861316479825376</c:v>
                </c:pt>
                <c:pt idx="309">
                  <c:v>4.8894689652078736</c:v>
                </c:pt>
                <c:pt idx="310">
                  <c:v>4.8928103817292801</c:v>
                </c:pt>
                <c:pt idx="311">
                  <c:v>4.8961560040792484</c:v>
                </c:pt>
                <c:pt idx="312">
                  <c:v>4.8995059395585585</c:v>
                </c:pt>
                <c:pt idx="313">
                  <c:v>4.9028602962591501</c:v>
                </c:pt>
                <c:pt idx="314">
                  <c:v>4.9062191830874919</c:v>
                </c:pt>
                <c:pt idx="315">
                  <c:v>4.9095827097868687</c:v>
                </c:pt>
                <c:pt idx="316">
                  <c:v>4.912950986962306</c:v>
                </c:pt>
                <c:pt idx="317">
                  <c:v>4.9163241261035431</c:v>
                </c:pt>
                <c:pt idx="318">
                  <c:v>4.9197022396104204</c:v>
                </c:pt>
                <c:pt idx="319">
                  <c:v>4.9230854408168856</c:v>
                </c:pt>
                <c:pt idx="320">
                  <c:v>4.9264738440178233</c:v>
                </c:pt>
                <c:pt idx="321">
                  <c:v>4.929867564493728</c:v>
                </c:pt>
                <c:pt idx="322">
                  <c:v>4.933266718537193</c:v>
                </c:pt>
                <c:pt idx="323">
                  <c:v>4.9366714234807816</c:v>
                </c:pt>
                <c:pt idx="324">
                  <c:v>4.9400817977235603</c:v>
                </c:pt>
                <c:pt idx="325">
                  <c:v>4.943497960759248</c:v>
                </c:pt>
                <c:pt idx="326">
                  <c:v>4.9469200332048313</c:v>
                </c:pt>
                <c:pt idx="327">
                  <c:v>4.9503481368296534</c:v>
                </c:pt>
                <c:pt idx="328">
                  <c:v>4.9537823945851018</c:v>
                </c:pt>
                <c:pt idx="329">
                  <c:v>4.9572229306347753</c:v>
                </c:pt>
                <c:pt idx="330">
                  <c:v>4.960669870385801</c:v>
                </c:pt>
                <c:pt idx="331">
                  <c:v>4.9641233405198237</c:v>
                </c:pt>
                <c:pt idx="332">
                  <c:v>4.9675834690259926</c:v>
                </c:pt>
                <c:pt idx="333">
                  <c:v>4.9710503852332053</c:v>
                </c:pt>
                <c:pt idx="334">
                  <c:v>4.9745242198441018</c:v>
                </c:pt>
                <c:pt idx="335">
                  <c:v>4.9780051049700145</c:v>
                </c:pt>
                <c:pt idx="336">
                  <c:v>4.9814931741653021</c:v>
                </c:pt>
                <c:pt idx="337">
                  <c:v>4.9849885624636379</c:v>
                </c:pt>
                <c:pt idx="338">
                  <c:v>4.9884914064149912</c:v>
                </c:pt>
                <c:pt idx="339">
                  <c:v>4.992001844123477</c:v>
                </c:pt>
                <c:pt idx="340">
                  <c:v>4.9955200152853214</c:v>
                </c:pt>
                <c:pt idx="341">
                  <c:v>4.9990460612287535</c:v>
                </c:pt>
                <c:pt idx="342">
                  <c:v>5.0025801249541901</c:v>
                </c:pt>
                <c:pt idx="343">
                  <c:v>5.0061223511755069</c:v>
                </c:pt>
                <c:pt idx="344">
                  <c:v>5.0096728863625346</c:v>
                </c:pt>
                <c:pt idx="345">
                  <c:v>5.0132318787846906</c:v>
                </c:pt>
                <c:pt idx="346">
                  <c:v>5.0167994785548222</c:v>
                </c:pt>
                <c:pt idx="347">
                  <c:v>5.0203758376746537</c:v>
                </c:pt>
                <c:pt idx="348">
                  <c:v>5.0239611100827082</c:v>
                </c:pt>
                <c:pt idx="349">
                  <c:v>5.027555451700608</c:v>
                </c:pt>
                <c:pt idx="350">
                  <c:v>5.0311590204829866</c:v>
                </c:pt>
                <c:pt idx="351">
                  <c:v>5.034771976467737</c:v>
                </c:pt>
                <c:pt idx="352">
                  <c:v>5.0383944818270896</c:v>
                </c:pt>
                <c:pt idx="353">
                  <c:v>5.04202670092182</c:v>
                </c:pt>
                <c:pt idx="354">
                  <c:v>5.0456688003540719</c:v>
                </c:pt>
                <c:pt idx="355">
                  <c:v>5.0493209490242261</c:v>
                </c:pt>
                <c:pt idx="356">
                  <c:v>5.0529833181880868</c:v>
                </c:pt>
                <c:pt idx="357">
                  <c:v>5.0566560815145456</c:v>
                </c:pt>
                <c:pt idx="358">
                  <c:v>5.0603394151481993</c:v>
                </c:pt>
                <c:pt idx="359">
                  <c:v>5.0640334977693051</c:v>
                </c:pt>
                <c:pt idx="360">
                  <c:v>5.067738510658625</c:v>
                </c:pt>
                <c:pt idx="361">
                  <c:v>5.0714546377627689</c:v>
                </c:pt>
                <c:pt idx="362">
                  <c:v>5.0751820657619975</c:v>
                </c:pt>
                <c:pt idx="363">
                  <c:v>5.0789209841385921</c:v>
                </c:pt>
                <c:pt idx="364">
                  <c:v>5.0826715852486704</c:v>
                </c:pt>
                <c:pt idx="365">
                  <c:v>5.0864340643957799</c:v>
                </c:pt>
                <c:pt idx="366">
                  <c:v>5.0902086199055727</c:v>
                </c:pt>
                <c:pt idx="367">
                  <c:v>5.0939954532041805</c:v>
                </c:pt>
                <c:pt idx="368">
                  <c:v>5.0977947688970584</c:v>
                </c:pt>
                <c:pt idx="369">
                  <c:v>5.1016067748526499</c:v>
                </c:pt>
                <c:pt idx="370">
                  <c:v>5.1054316822857198</c:v>
                </c:pt>
                <c:pt idx="371">
                  <c:v>5.1092697058447225</c:v>
                </c:pt>
                <c:pt idx="372">
                  <c:v>5.1131210637027982</c:v>
                </c:pt>
                <c:pt idx="373">
                  <c:v>5.1169859776486204</c:v>
                </c:pt>
                <c:pt idx="374">
                  <c:v>5.1208646731831564</c:v>
                </c:pt>
                <c:pt idx="375">
                  <c:v>5.1247573796172325</c:v>
                </c:pt>
                <c:pt idx="376">
                  <c:v>5.1286643301729082</c:v>
                </c:pt>
                <c:pt idx="377">
                  <c:v>5.132585762088608</c:v>
                </c:pt>
                <c:pt idx="378">
                  <c:v>5.1365219167259006</c:v>
                </c:pt>
                <c:pt idx="379">
                  <c:v>5.1404730396816882</c:v>
                </c:pt>
                <c:pt idx="380">
                  <c:v>5.1444393809031217</c:v>
                </c:pt>
                <c:pt idx="381">
                  <c:v>5.1484211948044676</c:v>
                </c:pt>
                <c:pt idx="382">
                  <c:v>5.1524187403915187</c:v>
                </c:pt>
                <c:pt idx="383">
                  <c:v>5.1564322813866061</c:v>
                </c:pt>
                <c:pt idx="384">
                  <c:v>5.1604620863593516</c:v>
                </c:pt>
                <c:pt idx="385">
                  <c:v>5.1645084288616951</c:v>
                </c:pt>
                <c:pt idx="386">
                  <c:v>5.1685715875673415</c:v>
                </c:pt>
                <c:pt idx="387">
                  <c:v>5.1726518464146842</c:v>
                </c:pt>
                <c:pt idx="388">
                  <c:v>5.1767494947569439</c:v>
                </c:pt>
                <c:pt idx="389">
                  <c:v>5.1808648275155198</c:v>
                </c:pt>
                <c:pt idx="390">
                  <c:v>5.1849981453391836</c:v>
                </c:pt>
                <c:pt idx="391">
                  <c:v>5.1891497547693568</c:v>
                </c:pt>
                <c:pt idx="392">
                  <c:v>5.1933199684096376</c:v>
                </c:pt>
                <c:pt idx="393">
                  <c:v>5.197509105103264</c:v>
                </c:pt>
                <c:pt idx="394">
                  <c:v>5.2017174901153078</c:v>
                </c:pt>
                <c:pt idx="395">
                  <c:v>5.205945455322416</c:v>
                </c:pt>
                <c:pt idx="396">
                  <c:v>5.2101933394082645</c:v>
                </c:pt>
                <c:pt idx="397">
                  <c:v>5.2144614880676334</c:v>
                </c:pt>
                <c:pt idx="398">
                  <c:v>5.2187502542163013</c:v>
                </c:pt>
                <c:pt idx="399">
                  <c:v>5.2230599982097221</c:v>
                </c:pt>
                <c:pt idx="400">
                  <c:v>5.2273910880696421</c:v>
                </c:pt>
                <c:pt idx="401">
                  <c:v>5.2317438997187411</c:v>
                </c:pt>
                <c:pt idx="402">
                  <c:v>5.2361188172254645</c:v>
                </c:pt>
                <c:pt idx="403">
                  <c:v>5.2405162330553523</c:v>
                </c:pt>
                <c:pt idx="404">
                  <c:v>5.2449365483357093</c:v>
                </c:pt>
                <c:pt idx="405">
                  <c:v>5.2493801731273617</c:v>
                </c:pt>
                <c:pt idx="406">
                  <c:v>5.2538475267089026</c:v>
                </c:pt>
                <c:pt idx="407">
                  <c:v>5.2583390378707646</c:v>
                </c:pt>
                <c:pt idx="408">
                  <c:v>5.2628551452220513</c:v>
                </c:pt>
                <c:pt idx="409">
                  <c:v>5.2673962975093493</c:v>
                </c:pt>
                <c:pt idx="410">
                  <c:v>5.271962953947555</c:v>
                </c:pt>
                <c:pt idx="411">
                  <c:v>5.2765555845649557</c:v>
                </c:pt>
                <c:pt idx="412">
                  <c:v>5.2811746705627334</c:v>
                </c:pt>
                <c:pt idx="413">
                  <c:v>5.28582070468756</c:v>
                </c:pt>
                <c:pt idx="414">
                  <c:v>5.2904941916223107</c:v>
                </c:pt>
                <c:pt idx="415">
                  <c:v>5.2951956483902132</c:v>
                </c:pt>
                <c:pt idx="416">
                  <c:v>5.2999256047796655</c:v>
                </c:pt>
                <c:pt idx="417">
                  <c:v>5.3046846037823485</c:v>
                </c:pt>
                <c:pt idx="418">
                  <c:v>5.3094732020559503</c:v>
                </c:pt>
                <c:pt idx="419">
                  <c:v>5.3142919704017588</c:v>
                </c:pt>
                <c:pt idx="420">
                  <c:v>5.319141494266856</c:v>
                </c:pt>
                <c:pt idx="421">
                  <c:v>5.3240223742669368</c:v>
                </c:pt>
                <c:pt idx="422">
                  <c:v>5.3289352267314358</c:v>
                </c:pt>
                <c:pt idx="423">
                  <c:v>5.333880684276707</c:v>
                </c:pt>
                <c:pt idx="424">
                  <c:v>5.338859396400637</c:v>
                </c:pt>
                <c:pt idx="425">
                  <c:v>5.343872030108753</c:v>
                </c:pt>
                <c:pt idx="426">
                  <c:v>5.3489192705652489</c:v>
                </c:pt>
                <c:pt idx="427">
                  <c:v>5.3540018217801091</c:v>
                </c:pt>
                <c:pt idx="428">
                  <c:v>5.3591204073207308</c:v>
                </c:pt>
                <c:pt idx="429">
                  <c:v>5.3642757710659783</c:v>
                </c:pt>
                <c:pt idx="430">
                  <c:v>5.3694686779894569</c:v>
                </c:pt>
                <c:pt idx="431">
                  <c:v>5.374699914985305</c:v>
                </c:pt>
                <c:pt idx="432">
                  <c:v>5.3799702917329926</c:v>
                </c:pt>
                <c:pt idx="433">
                  <c:v>5.3852806416037522</c:v>
                </c:pt>
                <c:pt idx="434">
                  <c:v>5.3906318226148304</c:v>
                </c:pt>
                <c:pt idx="435">
                  <c:v>5.3960247184300023</c:v>
                </c:pt>
                <c:pt idx="436">
                  <c:v>5.4014602394125806</c:v>
                </c:pt>
                <c:pt idx="437">
                  <c:v>5.4069393237307031</c:v>
                </c:pt>
                <c:pt idx="438">
                  <c:v>5.4124629385224425</c:v>
                </c:pt>
                <c:pt idx="439">
                  <c:v>5.418032081122564</c:v>
                </c:pt>
                <c:pt idx="440">
                  <c:v>5.4236477803505148</c:v>
                </c:pt>
                <c:pt idx="441">
                  <c:v>5.4293110978739954</c:v>
                </c:pt>
                <c:pt idx="442">
                  <c:v>5.4350231296417357</c:v>
                </c:pt>
                <c:pt idx="443">
                  <c:v>5.4407850073965607</c:v>
                </c:pt>
                <c:pt idx="444">
                  <c:v>5.4465979002741456</c:v>
                </c:pt>
                <c:pt idx="445">
                  <c:v>5.4524630164894416</c:v>
                </c:pt>
                <c:pt idx="446">
                  <c:v>5.4583816051205902</c:v>
                </c:pt>
                <c:pt idx="447">
                  <c:v>5.4643549579940336</c:v>
                </c:pt>
                <c:pt idx="448">
                  <c:v>5.4703844116836251</c:v>
                </c:pt>
                <c:pt idx="449">
                  <c:v>5.4764713496193016</c:v>
                </c:pt>
                <c:pt idx="450">
                  <c:v>5.4826172043307526</c:v>
                </c:pt>
                <c:pt idx="451">
                  <c:v>5.4888234598198924</c:v>
                </c:pt>
                <c:pt idx="452">
                  <c:v>5.4950916540822066</c:v>
                </c:pt>
                <c:pt idx="453">
                  <c:v>5.5014233817809828</c:v>
                </c:pt>
                <c:pt idx="454">
                  <c:v>5.5078202970911407</c:v>
                </c:pt>
                <c:pt idx="455">
                  <c:v>5.5142841167217123</c:v>
                </c:pt>
                <c:pt idx="456">
                  <c:v>5.5208166231361657</c:v>
                </c:pt>
                <c:pt idx="457">
                  <c:v>5.5274196679760053</c:v>
                </c:pt>
                <c:pt idx="458">
                  <c:v>5.5340951757158958</c:v>
                </c:pt>
                <c:pt idx="459">
                  <c:v>5.5408451475601472</c:v>
                </c:pt>
                <c:pt idx="460">
                  <c:v>5.5476716656038239</c:v>
                </c:pt>
                <c:pt idx="461">
                  <c:v>5.5545768972781167</c:v>
                </c:pt>
                <c:pt idx="462">
                  <c:v>5.5615631001080965</c:v>
                </c:pt>
                <c:pt idx="463">
                  <c:v>5.5686326268021205</c:v>
                </c:pt>
                <c:pt idx="464">
                  <c:v>5.5757879307114866</c:v>
                </c:pt>
                <c:pt idx="465">
                  <c:v>5.583031571679518</c:v>
                </c:pt>
                <c:pt idx="466">
                  <c:v>5.5903662223266162</c:v>
                </c:pt>
                <c:pt idx="467">
                  <c:v>5.5977946748052121</c:v>
                </c:pt>
                <c:pt idx="468">
                  <c:v>5.6053198480674258</c:v>
                </c:pt>
                <c:pt idx="469">
                  <c:v>5.6129447956897911</c:v>
                </c:pt>
                <c:pt idx="470">
                  <c:v>5.6206727143154724</c:v>
                </c:pt>
                <c:pt idx="471">
                  <c:v>5.6285069527679701</c:v>
                </c:pt>
                <c:pt idx="472">
                  <c:v>5.6364510218975399</c:v>
                </c:pt>
                <c:pt idx="473">
                  <c:v>5.6445086052437858</c:v>
                </c:pt>
                <c:pt idx="474">
                  <c:v>5.6526835705795335</c:v>
                </c:pt>
                <c:pt idx="475">
                  <c:v>5.6609799824490539</c:v>
                </c:pt>
                <c:pt idx="476">
                  <c:v>5.6694021157767729</c:v>
                </c:pt>
                <c:pt idx="477">
                  <c:v>5.6779544706820184</c:v>
                </c:pt>
                <c:pt idx="478">
                  <c:v>5.6866417886194709</c:v>
                </c:pt>
                <c:pt idx="479">
                  <c:v>5.6954690699888486</c:v>
                </c:pt>
                <c:pt idx="480">
                  <c:v>5.7044415933813548</c:v>
                </c:pt>
                <c:pt idx="481">
                  <c:v>5.7135649366488028</c:v>
                </c:pt>
                <c:pt idx="482">
                  <c:v>5.7228450000048978</c:v>
                </c:pt>
                <c:pt idx="483">
                  <c:v>5.732288031399368</c:v>
                </c:pt>
                <c:pt idx="484">
                  <c:v>5.7419006544361713</c:v>
                </c:pt>
                <c:pt idx="485">
                  <c:v>5.751689899155136</c:v>
                </c:pt>
                <c:pt idx="486">
                  <c:v>5.7616632360277507</c:v>
                </c:pt>
                <c:pt idx="487">
                  <c:v>5.7718286135832821</c:v>
                </c:pt>
                <c:pt idx="488">
                  <c:v>5.7821945001423902</c:v>
                </c:pt>
                <c:pt idx="489">
                  <c:v>5.7927699302072355</c:v>
                </c:pt>
                <c:pt idx="490">
                  <c:v>5.8035645561379887</c:v>
                </c:pt>
                <c:pt idx="491">
                  <c:v>5.8145887058690047</c:v>
                </c:pt>
                <c:pt idx="492">
                  <c:v>5.8258534475263142</c:v>
                </c:pt>
                <c:pt idx="493">
                  <c:v>5.8373706619484445</c:v>
                </c:pt>
                <c:pt idx="494">
                  <c:v>5.8491531243275583</c:v>
                </c:pt>
                <c:pt idx="495">
                  <c:v>5.8612145963537534</c:v>
                </c:pt>
                <c:pt idx="496">
                  <c:v>5.8735699305508637</c:v>
                </c:pt>
                <c:pt idx="497">
                  <c:v>5.8862351887630195</c:v>
                </c:pt>
                <c:pt idx="498">
                  <c:v>5.8992277771974271</c:v>
                </c:pt>
                <c:pt idx="499">
                  <c:v>5.912566600857371</c:v>
                </c:pt>
                <c:pt idx="500">
                  <c:v>5.9262722407827084</c:v>
                </c:pt>
                <c:pt idx="501">
                  <c:v>5.940367158326926</c:v>
                </c:pt>
                <c:pt idx="502">
                  <c:v>5.9548759315015554</c:v>
                </c:pt>
                <c:pt idx="503">
                  <c:v>5.9698255296846217</c:v>
                </c:pt>
                <c:pt idx="504">
                  <c:v>5.9852456343864358</c:v>
                </c:pt>
                <c:pt idx="505">
                  <c:v>6.0011690156563215</c:v>
                </c:pt>
                <c:pt idx="506">
                  <c:v>6.0176319761631643</c:v>
                </c:pt>
                <c:pt idx="507">
                  <c:v>6.0346748780556139</c:v>
                </c:pt>
                <c:pt idx="508">
                  <c:v>6.0523427718788776</c:v>
                </c:pt>
                <c:pt idx="509">
                  <c:v>6.0706861521806923</c:v>
                </c:pt>
                <c:pt idx="510">
                  <c:v>6.0897618717837769</c:v>
                </c:pt>
                <c:pt idx="511">
                  <c:v>6.1096342564028729</c:v>
                </c:pt>
                <c:pt idx="512">
                  <c:v>6.1303764747565488</c:v>
                </c:pt>
                <c:pt idx="513">
                  <c:v>6.1520722378247354</c:v>
                </c:pt>
                <c:pt idx="514">
                  <c:v>6.174817926946143</c:v>
                </c:pt>
                <c:pt idx="515">
                  <c:v>6.1987252875775845</c:v>
                </c:pt>
                <c:pt idx="516">
                  <c:v>6.2239248792902107</c:v>
                </c:pt>
                <c:pt idx="517">
                  <c:v>6.2505705520498349</c:v>
                </c:pt>
                <c:pt idx="518">
                  <c:v>6.2788453383983631</c:v>
                </c:pt>
                <c:pt idx="519">
                  <c:v>6.3089693354882765</c:v>
                </c:pt>
                <c:pt idx="520">
                  <c:v>6.3412104421907225</c:v>
                </c:pt>
                <c:pt idx="521">
                  <c:v>6.3758992898327786</c:v>
                </c:pt>
                <c:pt idx="522">
                  <c:v>6.413450499946828</c:v>
                </c:pt>
                <c:pt idx="523">
                  <c:v>6.4543937867024139</c:v>
                </c:pt>
                <c:pt idx="524">
                  <c:v>6.4994209387913546</c:v>
                </c:pt>
                <c:pt idx="525">
                  <c:v>6.5494595272258529</c:v>
                </c:pt>
                <c:pt idx="526">
                  <c:v>6.6057939529767227</c:v>
                </c:pt>
                <c:pt idx="527">
                  <c:v>6.6702757714594894</c:v>
                </c:pt>
                <c:pt idx="528">
                  <c:v>6.7457162046651877</c:v>
                </c:pt>
                <c:pt idx="529">
                  <c:v>6.8366907124160941</c:v>
                </c:pt>
                <c:pt idx="530">
                  <c:v>6.9514163678058338</c:v>
                </c:pt>
                <c:pt idx="531">
                  <c:v>7.1070670352830048</c:v>
                </c:pt>
                <c:pt idx="532">
                  <c:v>7.3507481186128434</c:v>
                </c:pt>
                <c:pt idx="533">
                  <c:v>7.9524100070147261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 formatCode="0.00">
                  <c:v>8.6910116073527028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4DB-4C7C-AADB-D286B3880E0B}"/>
            </c:ext>
          </c:extLst>
        </c:ser>
        <c:ser>
          <c:idx val="1"/>
          <c:order val="1"/>
          <c:tx>
            <c:v>Base forte</c:v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('Acide faible monoprotique'!$AB$11,'Acide faible monoprotique'!$B$4:$B$1003)</c:f>
              <c:numCache>
                <c:formatCode>General</c:formatCode>
                <c:ptCount val="1001"/>
                <c:pt idx="0" formatCode="0.0">
                  <c:v>26.666666666666668</c:v>
                </c:pt>
                <c:pt idx="1">
                  <c:v>0</c:v>
                </c:pt>
                <c:pt idx="2" formatCode="0.00E+00">
                  <c:v>0.05</c:v>
                </c:pt>
                <c:pt idx="3" formatCode="0.00E+00">
                  <c:v>0.1</c:v>
                </c:pt>
                <c:pt idx="4" formatCode="0.00E+00">
                  <c:v>0.15000000000000002</c:v>
                </c:pt>
                <c:pt idx="5" formatCode="0.00E+00">
                  <c:v>0.2</c:v>
                </c:pt>
                <c:pt idx="6" formatCode="0.00E+00">
                  <c:v>0.25</c:v>
                </c:pt>
                <c:pt idx="7" formatCode="0.00E+00">
                  <c:v>0.30000000000000004</c:v>
                </c:pt>
                <c:pt idx="8" formatCode="0.00E+00">
                  <c:v>0.35000000000000003</c:v>
                </c:pt>
                <c:pt idx="9" formatCode="0.00E+00">
                  <c:v>0.4</c:v>
                </c:pt>
                <c:pt idx="10" formatCode="0.00E+00">
                  <c:v>0.45</c:v>
                </c:pt>
                <c:pt idx="11" formatCode="0.00E+00">
                  <c:v>0.5</c:v>
                </c:pt>
                <c:pt idx="12" formatCode="0.00E+00">
                  <c:v>0.55000000000000004</c:v>
                </c:pt>
                <c:pt idx="13" formatCode="0.00E+00">
                  <c:v>0.60000000000000009</c:v>
                </c:pt>
                <c:pt idx="14" formatCode="0.00E+00">
                  <c:v>0.65</c:v>
                </c:pt>
                <c:pt idx="15" formatCode="0.00E+00">
                  <c:v>0.70000000000000007</c:v>
                </c:pt>
                <c:pt idx="16" formatCode="0.00E+00">
                  <c:v>0.75</c:v>
                </c:pt>
                <c:pt idx="17" formatCode="0.00E+00">
                  <c:v>0.8</c:v>
                </c:pt>
                <c:pt idx="18" formatCode="0.00E+00">
                  <c:v>0.85000000000000009</c:v>
                </c:pt>
                <c:pt idx="19" formatCode="0.00E+00">
                  <c:v>0.9</c:v>
                </c:pt>
                <c:pt idx="20" formatCode="0.00E+00">
                  <c:v>0.95000000000000007</c:v>
                </c:pt>
                <c:pt idx="21" formatCode="0.00E+00">
                  <c:v>1</c:v>
                </c:pt>
                <c:pt idx="22" formatCode="0.00E+00">
                  <c:v>1.05</c:v>
                </c:pt>
                <c:pt idx="23" formatCode="0.00E+00">
                  <c:v>1.1000000000000001</c:v>
                </c:pt>
                <c:pt idx="24" formatCode="0.00E+00">
                  <c:v>1.1500000000000001</c:v>
                </c:pt>
                <c:pt idx="25" formatCode="0.00E+00">
                  <c:v>1.2000000000000002</c:v>
                </c:pt>
                <c:pt idx="26" formatCode="0.00E+00">
                  <c:v>1.25</c:v>
                </c:pt>
                <c:pt idx="27" formatCode="0.00E+00">
                  <c:v>1.3</c:v>
                </c:pt>
                <c:pt idx="28" formatCode="0.00E+00">
                  <c:v>1.35</c:v>
                </c:pt>
                <c:pt idx="29" formatCode="0.00E+00">
                  <c:v>1.4000000000000001</c:v>
                </c:pt>
                <c:pt idx="30" formatCode="0.00E+00">
                  <c:v>1.4500000000000002</c:v>
                </c:pt>
                <c:pt idx="31" formatCode="0.00E+00">
                  <c:v>1.5</c:v>
                </c:pt>
                <c:pt idx="32" formatCode="0.00E+00">
                  <c:v>1.55</c:v>
                </c:pt>
                <c:pt idx="33" formatCode="0.00E+00">
                  <c:v>1.6</c:v>
                </c:pt>
                <c:pt idx="34" formatCode="0.00E+00">
                  <c:v>1.6500000000000001</c:v>
                </c:pt>
                <c:pt idx="35" formatCode="0.00E+00">
                  <c:v>1.7000000000000002</c:v>
                </c:pt>
                <c:pt idx="36" formatCode="0.00E+00">
                  <c:v>1.75</c:v>
                </c:pt>
                <c:pt idx="37" formatCode="0.00E+00">
                  <c:v>1.8</c:v>
                </c:pt>
                <c:pt idx="38" formatCode="0.00E+00">
                  <c:v>1.85</c:v>
                </c:pt>
                <c:pt idx="39" formatCode="0.00E+00">
                  <c:v>1.9000000000000001</c:v>
                </c:pt>
                <c:pt idx="40" formatCode="0.00E+00">
                  <c:v>1.9500000000000002</c:v>
                </c:pt>
                <c:pt idx="41" formatCode="0.00E+00">
                  <c:v>2</c:v>
                </c:pt>
                <c:pt idx="42" formatCode="0.00E+00">
                  <c:v>2.0500000000000003</c:v>
                </c:pt>
                <c:pt idx="43" formatCode="0.00E+00">
                  <c:v>2.1</c:v>
                </c:pt>
                <c:pt idx="44" formatCode="0.00E+00">
                  <c:v>2.15</c:v>
                </c:pt>
                <c:pt idx="45" formatCode="0.00E+00">
                  <c:v>2.2000000000000002</c:v>
                </c:pt>
                <c:pt idx="46" formatCode="0.00E+00">
                  <c:v>2.25</c:v>
                </c:pt>
                <c:pt idx="47" formatCode="0.00E+00">
                  <c:v>2.3000000000000003</c:v>
                </c:pt>
                <c:pt idx="48" formatCode="0.00E+00">
                  <c:v>2.35</c:v>
                </c:pt>
                <c:pt idx="49" formatCode="0.00E+00">
                  <c:v>2.4000000000000004</c:v>
                </c:pt>
                <c:pt idx="50" formatCode="0.00E+00">
                  <c:v>2.4500000000000002</c:v>
                </c:pt>
                <c:pt idx="51" formatCode="0.00E+00">
                  <c:v>2.5</c:v>
                </c:pt>
                <c:pt idx="52" formatCode="0.00E+00">
                  <c:v>2.5500000000000003</c:v>
                </c:pt>
                <c:pt idx="53" formatCode="0.00E+00">
                  <c:v>2.6</c:v>
                </c:pt>
                <c:pt idx="54" formatCode="0.00E+00">
                  <c:v>2.6500000000000004</c:v>
                </c:pt>
                <c:pt idx="55" formatCode="0.00E+00">
                  <c:v>2.7</c:v>
                </c:pt>
                <c:pt idx="56" formatCode="0.00E+00">
                  <c:v>2.75</c:v>
                </c:pt>
                <c:pt idx="57" formatCode="0.00E+00">
                  <c:v>2.8000000000000003</c:v>
                </c:pt>
                <c:pt idx="58" formatCode="0.00E+00">
                  <c:v>2.85</c:v>
                </c:pt>
                <c:pt idx="59" formatCode="0.00E+00">
                  <c:v>2.9000000000000004</c:v>
                </c:pt>
                <c:pt idx="60" formatCode="0.00E+00">
                  <c:v>2.95</c:v>
                </c:pt>
                <c:pt idx="61" formatCode="0.00E+00">
                  <c:v>3</c:v>
                </c:pt>
                <c:pt idx="62" formatCode="0.00E+00">
                  <c:v>3.0500000000000003</c:v>
                </c:pt>
                <c:pt idx="63" formatCode="0.00E+00">
                  <c:v>3.1</c:v>
                </c:pt>
                <c:pt idx="64" formatCode="0.00E+00">
                  <c:v>3.1500000000000004</c:v>
                </c:pt>
                <c:pt idx="65" formatCode="0.00E+00">
                  <c:v>3.2</c:v>
                </c:pt>
                <c:pt idx="66" formatCode="0.00E+00">
                  <c:v>3.25</c:v>
                </c:pt>
                <c:pt idx="67" formatCode="0.00E+00">
                  <c:v>3.3000000000000003</c:v>
                </c:pt>
                <c:pt idx="68" formatCode="0.00E+00">
                  <c:v>3.35</c:v>
                </c:pt>
                <c:pt idx="69" formatCode="0.00E+00">
                  <c:v>3.4000000000000004</c:v>
                </c:pt>
                <c:pt idx="70" formatCode="0.00E+00">
                  <c:v>3.45</c:v>
                </c:pt>
                <c:pt idx="71" formatCode="0.00E+00">
                  <c:v>3.5</c:v>
                </c:pt>
                <c:pt idx="72" formatCode="0.00E+00">
                  <c:v>3.5500000000000003</c:v>
                </c:pt>
                <c:pt idx="73" formatCode="0.00E+00">
                  <c:v>3.6</c:v>
                </c:pt>
                <c:pt idx="74" formatCode="0.00E+00">
                  <c:v>3.6500000000000004</c:v>
                </c:pt>
                <c:pt idx="75" formatCode="0.00E+00">
                  <c:v>3.7</c:v>
                </c:pt>
                <c:pt idx="76" formatCode="0.00E+00">
                  <c:v>3.75</c:v>
                </c:pt>
                <c:pt idx="77" formatCode="0.00E+00">
                  <c:v>3.8000000000000003</c:v>
                </c:pt>
                <c:pt idx="78" formatCode="0.00E+00">
                  <c:v>3.85</c:v>
                </c:pt>
                <c:pt idx="79" formatCode="0.00E+00">
                  <c:v>3.9000000000000004</c:v>
                </c:pt>
                <c:pt idx="80" formatCode="0.00E+00">
                  <c:v>3.95</c:v>
                </c:pt>
                <c:pt idx="81" formatCode="0.00E+00">
                  <c:v>4</c:v>
                </c:pt>
                <c:pt idx="82" formatCode="0.00E+00">
                  <c:v>4.05</c:v>
                </c:pt>
                <c:pt idx="83" formatCode="0.00E+00">
                  <c:v>4.1000000000000005</c:v>
                </c:pt>
                <c:pt idx="84" formatCode="0.00E+00">
                  <c:v>4.1500000000000004</c:v>
                </c:pt>
                <c:pt idx="85" formatCode="0.00E+00">
                  <c:v>4.2</c:v>
                </c:pt>
                <c:pt idx="86" formatCode="0.00E+00">
                  <c:v>4.25</c:v>
                </c:pt>
                <c:pt idx="87" formatCode="0.00E+00">
                  <c:v>4.3</c:v>
                </c:pt>
                <c:pt idx="88" formatCode="0.00E+00">
                  <c:v>4.3500000000000005</c:v>
                </c:pt>
                <c:pt idx="89" formatCode="0.00E+00">
                  <c:v>4.4000000000000004</c:v>
                </c:pt>
                <c:pt idx="90" formatCode="0.00E+00">
                  <c:v>4.45</c:v>
                </c:pt>
                <c:pt idx="91" formatCode="0.00E+00">
                  <c:v>4.5</c:v>
                </c:pt>
                <c:pt idx="92" formatCode="0.00E+00">
                  <c:v>4.55</c:v>
                </c:pt>
                <c:pt idx="93" formatCode="0.00E+00">
                  <c:v>4.6000000000000005</c:v>
                </c:pt>
                <c:pt idx="94" formatCode="0.00E+00">
                  <c:v>4.6500000000000004</c:v>
                </c:pt>
                <c:pt idx="95" formatCode="0.00E+00">
                  <c:v>4.7</c:v>
                </c:pt>
                <c:pt idx="96" formatCode="0.00E+00">
                  <c:v>4.75</c:v>
                </c:pt>
                <c:pt idx="97" formatCode="0.00E+00">
                  <c:v>4.8000000000000007</c:v>
                </c:pt>
                <c:pt idx="98" formatCode="0.00E+00">
                  <c:v>4.8500000000000005</c:v>
                </c:pt>
                <c:pt idx="99" formatCode="0.00E+00">
                  <c:v>4.9000000000000004</c:v>
                </c:pt>
                <c:pt idx="100" formatCode="0.00E+00">
                  <c:v>4.95</c:v>
                </c:pt>
                <c:pt idx="101" formatCode="0.00E+00">
                  <c:v>5</c:v>
                </c:pt>
                <c:pt idx="102" formatCode="0.00E+00">
                  <c:v>5.0500000000000007</c:v>
                </c:pt>
                <c:pt idx="103" formatCode="0.00E+00">
                  <c:v>5.1000000000000005</c:v>
                </c:pt>
                <c:pt idx="104" formatCode="0.00E+00">
                  <c:v>5.15</c:v>
                </c:pt>
                <c:pt idx="105" formatCode="0.00E+00">
                  <c:v>5.2</c:v>
                </c:pt>
                <c:pt idx="106" formatCode="0.00E+00">
                  <c:v>5.25</c:v>
                </c:pt>
                <c:pt idx="107" formatCode="0.00E+00">
                  <c:v>5.3000000000000007</c:v>
                </c:pt>
                <c:pt idx="108" formatCode="0.00E+00">
                  <c:v>5.3500000000000005</c:v>
                </c:pt>
                <c:pt idx="109" formatCode="0.00E+00">
                  <c:v>5.4</c:v>
                </c:pt>
                <c:pt idx="110" formatCode="0.00E+00">
                  <c:v>5.45</c:v>
                </c:pt>
                <c:pt idx="111" formatCode="0.00E+00">
                  <c:v>5.5</c:v>
                </c:pt>
                <c:pt idx="112" formatCode="0.00E+00">
                  <c:v>5.5500000000000007</c:v>
                </c:pt>
                <c:pt idx="113" formatCode="0.00E+00">
                  <c:v>5.6000000000000005</c:v>
                </c:pt>
                <c:pt idx="114" formatCode="0.00E+00">
                  <c:v>5.65</c:v>
                </c:pt>
                <c:pt idx="115" formatCode="0.00E+00">
                  <c:v>5.7</c:v>
                </c:pt>
                <c:pt idx="116" formatCode="0.00E+00">
                  <c:v>5.75</c:v>
                </c:pt>
                <c:pt idx="117" formatCode="0.00E+00">
                  <c:v>5.8000000000000007</c:v>
                </c:pt>
                <c:pt idx="118" formatCode="0.00E+00">
                  <c:v>5.8500000000000005</c:v>
                </c:pt>
                <c:pt idx="119" formatCode="0.00E+00">
                  <c:v>5.9</c:v>
                </c:pt>
                <c:pt idx="120" formatCode="0.00E+00">
                  <c:v>5.95</c:v>
                </c:pt>
                <c:pt idx="121" formatCode="0.00E+00">
                  <c:v>6</c:v>
                </c:pt>
                <c:pt idx="122" formatCode="0.00E+00">
                  <c:v>6.0500000000000007</c:v>
                </c:pt>
                <c:pt idx="123" formatCode="0.00E+00">
                  <c:v>6.1000000000000005</c:v>
                </c:pt>
                <c:pt idx="124" formatCode="0.00E+00">
                  <c:v>6.15</c:v>
                </c:pt>
                <c:pt idx="125" formatCode="0.00E+00">
                  <c:v>6.2</c:v>
                </c:pt>
                <c:pt idx="126" formatCode="0.00E+00">
                  <c:v>6.25</c:v>
                </c:pt>
                <c:pt idx="127" formatCode="0.00E+00">
                  <c:v>6.3000000000000007</c:v>
                </c:pt>
                <c:pt idx="128" formatCode="0.00E+00">
                  <c:v>6.3500000000000005</c:v>
                </c:pt>
                <c:pt idx="129" formatCode="0.00E+00">
                  <c:v>6.4</c:v>
                </c:pt>
                <c:pt idx="130" formatCode="0.00E+00">
                  <c:v>6.45</c:v>
                </c:pt>
                <c:pt idx="131" formatCode="0.00E+00">
                  <c:v>6.5</c:v>
                </c:pt>
                <c:pt idx="132" formatCode="0.00E+00">
                  <c:v>6.5500000000000007</c:v>
                </c:pt>
                <c:pt idx="133" formatCode="0.00E+00">
                  <c:v>6.6000000000000005</c:v>
                </c:pt>
                <c:pt idx="134" formatCode="0.00E+00">
                  <c:v>6.65</c:v>
                </c:pt>
                <c:pt idx="135" formatCode="0.00E+00">
                  <c:v>6.7</c:v>
                </c:pt>
                <c:pt idx="136" formatCode="0.00E+00">
                  <c:v>6.75</c:v>
                </c:pt>
                <c:pt idx="137" formatCode="0.00E+00">
                  <c:v>6.8000000000000007</c:v>
                </c:pt>
                <c:pt idx="138" formatCode="0.00E+00">
                  <c:v>6.8500000000000005</c:v>
                </c:pt>
                <c:pt idx="139" formatCode="0.00E+00">
                  <c:v>6.9</c:v>
                </c:pt>
                <c:pt idx="140" formatCode="0.00E+00">
                  <c:v>6.95</c:v>
                </c:pt>
                <c:pt idx="141" formatCode="0.00E+00">
                  <c:v>7</c:v>
                </c:pt>
                <c:pt idx="142" formatCode="0.00E+00">
                  <c:v>7.0500000000000007</c:v>
                </c:pt>
                <c:pt idx="143" formatCode="0.00E+00">
                  <c:v>7.1000000000000005</c:v>
                </c:pt>
                <c:pt idx="144" formatCode="0.00E+00">
                  <c:v>7.15</c:v>
                </c:pt>
                <c:pt idx="145" formatCode="0.00E+00">
                  <c:v>7.2</c:v>
                </c:pt>
                <c:pt idx="146" formatCode="0.00E+00">
                  <c:v>7.25</c:v>
                </c:pt>
                <c:pt idx="147" formatCode="0.00E+00">
                  <c:v>7.3000000000000007</c:v>
                </c:pt>
                <c:pt idx="148" formatCode="0.00E+00">
                  <c:v>7.3500000000000005</c:v>
                </c:pt>
                <c:pt idx="149" formatCode="0.00E+00">
                  <c:v>7.4</c:v>
                </c:pt>
                <c:pt idx="150" formatCode="0.00E+00">
                  <c:v>7.45</c:v>
                </c:pt>
                <c:pt idx="151" formatCode="0.00E+00">
                  <c:v>7.5</c:v>
                </c:pt>
                <c:pt idx="152" formatCode="0.00E+00">
                  <c:v>7.5500000000000007</c:v>
                </c:pt>
                <c:pt idx="153" formatCode="0.00E+00">
                  <c:v>7.6000000000000005</c:v>
                </c:pt>
                <c:pt idx="154" formatCode="0.00E+00">
                  <c:v>7.65</c:v>
                </c:pt>
                <c:pt idx="155" formatCode="0.00E+00">
                  <c:v>7.7</c:v>
                </c:pt>
                <c:pt idx="156" formatCode="0.00E+00">
                  <c:v>7.75</c:v>
                </c:pt>
                <c:pt idx="157" formatCode="0.00E+00">
                  <c:v>7.8000000000000007</c:v>
                </c:pt>
                <c:pt idx="158" formatCode="0.00E+00">
                  <c:v>7.8500000000000005</c:v>
                </c:pt>
                <c:pt idx="159" formatCode="0.00E+00">
                  <c:v>7.9</c:v>
                </c:pt>
                <c:pt idx="160" formatCode="0.00E+00">
                  <c:v>7.95</c:v>
                </c:pt>
                <c:pt idx="161" formatCode="0.00E+00">
                  <c:v>8</c:v>
                </c:pt>
                <c:pt idx="162" formatCode="0.00E+00">
                  <c:v>8.0500000000000007</c:v>
                </c:pt>
                <c:pt idx="163" formatCode="0.00E+00">
                  <c:v>8.1</c:v>
                </c:pt>
                <c:pt idx="164" formatCode="0.00E+00">
                  <c:v>8.15</c:v>
                </c:pt>
                <c:pt idx="165" formatCode="0.00E+00">
                  <c:v>8.2000000000000011</c:v>
                </c:pt>
                <c:pt idx="166" formatCode="0.00E+00">
                  <c:v>8.25</c:v>
                </c:pt>
                <c:pt idx="167" formatCode="0.00E+00">
                  <c:v>8.3000000000000007</c:v>
                </c:pt>
                <c:pt idx="168" formatCode="0.00E+00">
                  <c:v>8.35</c:v>
                </c:pt>
                <c:pt idx="169" formatCode="0.00E+00">
                  <c:v>8.4</c:v>
                </c:pt>
                <c:pt idx="170" formatCode="0.00E+00">
                  <c:v>8.4500000000000011</c:v>
                </c:pt>
                <c:pt idx="171" formatCode="0.00E+00">
                  <c:v>8.5</c:v>
                </c:pt>
                <c:pt idx="172" formatCode="0.00E+00">
                  <c:v>8.5500000000000007</c:v>
                </c:pt>
                <c:pt idx="173" formatCode="0.00E+00">
                  <c:v>8.6</c:v>
                </c:pt>
                <c:pt idx="174" formatCode="0.00E+00">
                  <c:v>8.65</c:v>
                </c:pt>
                <c:pt idx="175" formatCode="0.00E+00">
                  <c:v>8.7000000000000011</c:v>
                </c:pt>
                <c:pt idx="176" formatCode="0.00E+00">
                  <c:v>8.75</c:v>
                </c:pt>
                <c:pt idx="177" formatCode="0.00E+00">
                  <c:v>8.8000000000000007</c:v>
                </c:pt>
                <c:pt idx="178" formatCode="0.00E+00">
                  <c:v>8.85</c:v>
                </c:pt>
                <c:pt idx="179" formatCode="0.00E+00">
                  <c:v>8.9</c:v>
                </c:pt>
                <c:pt idx="180" formatCode="0.00E+00">
                  <c:v>8.9500000000000011</c:v>
                </c:pt>
                <c:pt idx="181" formatCode="0.00E+00">
                  <c:v>9</c:v>
                </c:pt>
                <c:pt idx="182" formatCode="0.00E+00">
                  <c:v>9.0500000000000007</c:v>
                </c:pt>
                <c:pt idx="183" formatCode="0.00E+00">
                  <c:v>9.1</c:v>
                </c:pt>
                <c:pt idx="184" formatCode="0.00E+00">
                  <c:v>9.15</c:v>
                </c:pt>
                <c:pt idx="185" formatCode="0.00E+00">
                  <c:v>9.2000000000000011</c:v>
                </c:pt>
                <c:pt idx="186" formatCode="0.00E+00">
                  <c:v>9.25</c:v>
                </c:pt>
                <c:pt idx="187" formatCode="0.00E+00">
                  <c:v>9.3000000000000007</c:v>
                </c:pt>
                <c:pt idx="188" formatCode="0.00E+00">
                  <c:v>9.35</c:v>
                </c:pt>
                <c:pt idx="189" formatCode="0.00E+00">
                  <c:v>9.4</c:v>
                </c:pt>
                <c:pt idx="190" formatCode="0.00E+00">
                  <c:v>9.4500000000000011</c:v>
                </c:pt>
                <c:pt idx="191" formatCode="0.00E+00">
                  <c:v>9.5</c:v>
                </c:pt>
                <c:pt idx="192" formatCode="0.00E+00">
                  <c:v>9.5500000000000007</c:v>
                </c:pt>
                <c:pt idx="193" formatCode="0.00E+00">
                  <c:v>9.6000000000000014</c:v>
                </c:pt>
                <c:pt idx="194" formatCode="0.00E+00">
                  <c:v>9.65</c:v>
                </c:pt>
                <c:pt idx="195" formatCode="0.00E+00">
                  <c:v>9.7000000000000011</c:v>
                </c:pt>
                <c:pt idx="196" formatCode="0.00E+00">
                  <c:v>9.75</c:v>
                </c:pt>
                <c:pt idx="197" formatCode="0.00E+00">
                  <c:v>9.8000000000000007</c:v>
                </c:pt>
                <c:pt idx="198" formatCode="0.00E+00">
                  <c:v>9.8500000000000014</c:v>
                </c:pt>
                <c:pt idx="199" formatCode="0.00E+00">
                  <c:v>9.9</c:v>
                </c:pt>
                <c:pt idx="200" formatCode="0.00E+00">
                  <c:v>9.9500000000000011</c:v>
                </c:pt>
                <c:pt idx="201" formatCode="0.00E+00">
                  <c:v>10</c:v>
                </c:pt>
                <c:pt idx="202" formatCode="0.00E+00">
                  <c:v>10.050000000000001</c:v>
                </c:pt>
                <c:pt idx="203" formatCode="0.00E+00">
                  <c:v>10.100000000000001</c:v>
                </c:pt>
                <c:pt idx="204" formatCode="0.00E+00">
                  <c:v>10.15</c:v>
                </c:pt>
                <c:pt idx="205" formatCode="0.00E+00">
                  <c:v>10.200000000000001</c:v>
                </c:pt>
                <c:pt idx="206" formatCode="0.00E+00">
                  <c:v>10.25</c:v>
                </c:pt>
                <c:pt idx="207" formatCode="0.00E+00">
                  <c:v>10.3</c:v>
                </c:pt>
                <c:pt idx="208" formatCode="0.00E+00">
                  <c:v>10.350000000000001</c:v>
                </c:pt>
                <c:pt idx="209" formatCode="0.00E+00">
                  <c:v>10.4</c:v>
                </c:pt>
                <c:pt idx="210" formatCode="0.00E+00">
                  <c:v>10.450000000000001</c:v>
                </c:pt>
                <c:pt idx="211" formatCode="0.00E+00">
                  <c:v>10.5</c:v>
                </c:pt>
                <c:pt idx="212" formatCode="0.00E+00">
                  <c:v>10.55</c:v>
                </c:pt>
                <c:pt idx="213" formatCode="0.00E+00">
                  <c:v>10.600000000000001</c:v>
                </c:pt>
                <c:pt idx="214" formatCode="0.00E+00">
                  <c:v>10.65</c:v>
                </c:pt>
                <c:pt idx="215" formatCode="0.00E+00">
                  <c:v>10.700000000000001</c:v>
                </c:pt>
                <c:pt idx="216" formatCode="0.00E+00">
                  <c:v>10.75</c:v>
                </c:pt>
                <c:pt idx="217" formatCode="0.00E+00">
                  <c:v>10.8</c:v>
                </c:pt>
                <c:pt idx="218" formatCode="0.00E+00">
                  <c:v>10.850000000000001</c:v>
                </c:pt>
                <c:pt idx="219" formatCode="0.00E+00">
                  <c:v>10.9</c:v>
                </c:pt>
                <c:pt idx="220" formatCode="0.00E+00">
                  <c:v>10.950000000000001</c:v>
                </c:pt>
                <c:pt idx="221" formatCode="0.00E+00">
                  <c:v>11</c:v>
                </c:pt>
                <c:pt idx="222" formatCode="0.00E+00">
                  <c:v>11.05</c:v>
                </c:pt>
                <c:pt idx="223" formatCode="0.00E+00">
                  <c:v>11.100000000000001</c:v>
                </c:pt>
                <c:pt idx="224" formatCode="0.00E+00">
                  <c:v>11.15</c:v>
                </c:pt>
                <c:pt idx="225" formatCode="0.00E+00">
                  <c:v>11.200000000000001</c:v>
                </c:pt>
                <c:pt idx="226" formatCode="0.00E+00">
                  <c:v>11.25</c:v>
                </c:pt>
                <c:pt idx="227" formatCode="0.00E+00">
                  <c:v>11.3</c:v>
                </c:pt>
                <c:pt idx="228" formatCode="0.00E+00">
                  <c:v>11.350000000000001</c:v>
                </c:pt>
                <c:pt idx="229" formatCode="0.00E+00">
                  <c:v>11.4</c:v>
                </c:pt>
                <c:pt idx="230" formatCode="0.00E+00">
                  <c:v>11.450000000000001</c:v>
                </c:pt>
                <c:pt idx="231" formatCode="0.00E+00">
                  <c:v>11.5</c:v>
                </c:pt>
                <c:pt idx="232" formatCode="0.00E+00">
                  <c:v>11.55</c:v>
                </c:pt>
                <c:pt idx="233" formatCode="0.00E+00">
                  <c:v>11.600000000000001</c:v>
                </c:pt>
                <c:pt idx="234" formatCode="0.00E+00">
                  <c:v>11.65</c:v>
                </c:pt>
                <c:pt idx="235" formatCode="0.00E+00">
                  <c:v>11.700000000000001</c:v>
                </c:pt>
                <c:pt idx="236" formatCode="0.00E+00">
                  <c:v>11.75</c:v>
                </c:pt>
                <c:pt idx="237" formatCode="0.00E+00">
                  <c:v>11.8</c:v>
                </c:pt>
                <c:pt idx="238" formatCode="0.00E+00">
                  <c:v>11.850000000000001</c:v>
                </c:pt>
                <c:pt idx="239" formatCode="0.00E+00">
                  <c:v>11.9</c:v>
                </c:pt>
                <c:pt idx="240" formatCode="0.00E+00">
                  <c:v>11.950000000000001</c:v>
                </c:pt>
                <c:pt idx="241" formatCode="0.00E+00">
                  <c:v>12</c:v>
                </c:pt>
                <c:pt idx="242" formatCode="0.00E+00">
                  <c:v>12.05</c:v>
                </c:pt>
                <c:pt idx="243" formatCode="0.00E+00">
                  <c:v>12.100000000000001</c:v>
                </c:pt>
                <c:pt idx="244" formatCode="0.00E+00">
                  <c:v>12.15</c:v>
                </c:pt>
                <c:pt idx="245" formatCode="0.00E+00">
                  <c:v>12.200000000000001</c:v>
                </c:pt>
                <c:pt idx="246" formatCode="0.00E+00">
                  <c:v>12.25</c:v>
                </c:pt>
                <c:pt idx="247" formatCode="0.00E+00">
                  <c:v>12.3</c:v>
                </c:pt>
                <c:pt idx="248" formatCode="0.00E+00">
                  <c:v>12.350000000000001</c:v>
                </c:pt>
                <c:pt idx="249" formatCode="0.00E+00">
                  <c:v>12.4</c:v>
                </c:pt>
                <c:pt idx="250" formatCode="0.00E+00">
                  <c:v>12.450000000000001</c:v>
                </c:pt>
                <c:pt idx="251" formatCode="0.00E+00">
                  <c:v>12.5</c:v>
                </c:pt>
                <c:pt idx="252" formatCode="0.00E+00">
                  <c:v>12.55</c:v>
                </c:pt>
                <c:pt idx="253" formatCode="0.00E+00">
                  <c:v>12.600000000000001</c:v>
                </c:pt>
                <c:pt idx="254" formatCode="0.00E+00">
                  <c:v>12.65</c:v>
                </c:pt>
                <c:pt idx="255" formatCode="0.00E+00">
                  <c:v>12.700000000000001</c:v>
                </c:pt>
                <c:pt idx="256" formatCode="0.00E+00">
                  <c:v>12.75</c:v>
                </c:pt>
                <c:pt idx="257" formatCode="0.00E+00">
                  <c:v>12.8</c:v>
                </c:pt>
                <c:pt idx="258" formatCode="0.00E+00">
                  <c:v>12.850000000000001</c:v>
                </c:pt>
                <c:pt idx="259" formatCode="0.00E+00">
                  <c:v>12.9</c:v>
                </c:pt>
                <c:pt idx="260" formatCode="0.00E+00">
                  <c:v>12.950000000000001</c:v>
                </c:pt>
                <c:pt idx="261" formatCode="0.00E+00">
                  <c:v>13</c:v>
                </c:pt>
                <c:pt idx="262" formatCode="0.00E+00">
                  <c:v>13.05</c:v>
                </c:pt>
                <c:pt idx="263" formatCode="0.00E+00">
                  <c:v>13.100000000000001</c:v>
                </c:pt>
                <c:pt idx="264" formatCode="0.00E+00">
                  <c:v>13.15</c:v>
                </c:pt>
                <c:pt idx="265" formatCode="0.00E+00">
                  <c:v>13.200000000000001</c:v>
                </c:pt>
                <c:pt idx="266" formatCode="0.00E+00">
                  <c:v>13.25</c:v>
                </c:pt>
                <c:pt idx="267" formatCode="0.00E+00">
                  <c:v>13.3</c:v>
                </c:pt>
                <c:pt idx="268" formatCode="0.00E+00">
                  <c:v>13.350000000000001</c:v>
                </c:pt>
                <c:pt idx="269" formatCode="0.00E+00">
                  <c:v>13.4</c:v>
                </c:pt>
                <c:pt idx="270" formatCode="0.00E+00">
                  <c:v>13.450000000000001</c:v>
                </c:pt>
                <c:pt idx="271" formatCode="0.00E+00">
                  <c:v>13.5</c:v>
                </c:pt>
                <c:pt idx="272" formatCode="0.00E+00">
                  <c:v>13.55</c:v>
                </c:pt>
                <c:pt idx="273" formatCode="0.00E+00">
                  <c:v>13.600000000000001</c:v>
                </c:pt>
                <c:pt idx="274" formatCode="0.00E+00">
                  <c:v>13.65</c:v>
                </c:pt>
                <c:pt idx="275" formatCode="0.00E+00">
                  <c:v>13.700000000000001</c:v>
                </c:pt>
                <c:pt idx="276" formatCode="0.00E+00">
                  <c:v>13.75</c:v>
                </c:pt>
                <c:pt idx="277" formatCode="0.00E+00">
                  <c:v>13.8</c:v>
                </c:pt>
                <c:pt idx="278" formatCode="0.00E+00">
                  <c:v>13.850000000000001</c:v>
                </c:pt>
                <c:pt idx="279" formatCode="0.00E+00">
                  <c:v>13.9</c:v>
                </c:pt>
                <c:pt idx="280" formatCode="0.00E+00">
                  <c:v>13.950000000000001</c:v>
                </c:pt>
                <c:pt idx="281" formatCode="0.00E+00">
                  <c:v>14</c:v>
                </c:pt>
                <c:pt idx="282" formatCode="0.00E+00">
                  <c:v>14.05</c:v>
                </c:pt>
                <c:pt idx="283" formatCode="0.00E+00">
                  <c:v>14.100000000000001</c:v>
                </c:pt>
                <c:pt idx="284" formatCode="0.00E+00">
                  <c:v>14.15</c:v>
                </c:pt>
                <c:pt idx="285" formatCode="0.00E+00">
                  <c:v>14.200000000000001</c:v>
                </c:pt>
                <c:pt idx="286" formatCode="0.00E+00">
                  <c:v>14.25</c:v>
                </c:pt>
                <c:pt idx="287" formatCode="0.00E+00">
                  <c:v>14.3</c:v>
                </c:pt>
                <c:pt idx="288" formatCode="0.00E+00">
                  <c:v>14.350000000000001</c:v>
                </c:pt>
                <c:pt idx="289" formatCode="0.00E+00">
                  <c:v>14.4</c:v>
                </c:pt>
                <c:pt idx="290" formatCode="0.00E+00">
                  <c:v>14.450000000000001</c:v>
                </c:pt>
                <c:pt idx="291" formatCode="0.00E+00">
                  <c:v>14.5</c:v>
                </c:pt>
                <c:pt idx="292" formatCode="0.00E+00">
                  <c:v>14.55</c:v>
                </c:pt>
                <c:pt idx="293" formatCode="0.00E+00">
                  <c:v>14.600000000000001</c:v>
                </c:pt>
                <c:pt idx="294" formatCode="0.00E+00">
                  <c:v>14.65</c:v>
                </c:pt>
                <c:pt idx="295" formatCode="0.00E+00">
                  <c:v>14.700000000000001</c:v>
                </c:pt>
                <c:pt idx="296" formatCode="0.00E+00">
                  <c:v>14.75</c:v>
                </c:pt>
                <c:pt idx="297" formatCode="0.00E+00">
                  <c:v>14.8</c:v>
                </c:pt>
                <c:pt idx="298" formatCode="0.00E+00">
                  <c:v>14.850000000000001</c:v>
                </c:pt>
                <c:pt idx="299" formatCode="0.00E+00">
                  <c:v>14.9</c:v>
                </c:pt>
                <c:pt idx="300" formatCode="0.00E+00">
                  <c:v>14.950000000000001</c:v>
                </c:pt>
                <c:pt idx="301" formatCode="0.00E+00">
                  <c:v>15</c:v>
                </c:pt>
                <c:pt idx="302" formatCode="0.00E+00">
                  <c:v>15.05</c:v>
                </c:pt>
                <c:pt idx="303" formatCode="0.00E+00">
                  <c:v>15.100000000000001</c:v>
                </c:pt>
                <c:pt idx="304" formatCode="0.00E+00">
                  <c:v>15.15</c:v>
                </c:pt>
                <c:pt idx="305" formatCode="0.00E+00">
                  <c:v>15.200000000000001</c:v>
                </c:pt>
                <c:pt idx="306" formatCode="0.00E+00">
                  <c:v>15.25</c:v>
                </c:pt>
                <c:pt idx="307" formatCode="0.00E+00">
                  <c:v>15.3</c:v>
                </c:pt>
                <c:pt idx="308" formatCode="0.00E+00">
                  <c:v>15.350000000000001</c:v>
                </c:pt>
                <c:pt idx="309" formatCode="0.00E+00">
                  <c:v>15.4</c:v>
                </c:pt>
                <c:pt idx="310" formatCode="0.00E+00">
                  <c:v>15.450000000000001</c:v>
                </c:pt>
                <c:pt idx="311" formatCode="0.00E+00">
                  <c:v>15.5</c:v>
                </c:pt>
                <c:pt idx="312" formatCode="0.00E+00">
                  <c:v>15.55</c:v>
                </c:pt>
                <c:pt idx="313" formatCode="0.00E+00">
                  <c:v>15.600000000000001</c:v>
                </c:pt>
                <c:pt idx="314" formatCode="0.00E+00">
                  <c:v>15.65</c:v>
                </c:pt>
                <c:pt idx="315" formatCode="0.00E+00">
                  <c:v>15.700000000000001</c:v>
                </c:pt>
                <c:pt idx="316" formatCode="0.00E+00">
                  <c:v>15.75</c:v>
                </c:pt>
                <c:pt idx="317" formatCode="0.00E+00">
                  <c:v>15.8</c:v>
                </c:pt>
                <c:pt idx="318" formatCode="0.00E+00">
                  <c:v>15.850000000000001</c:v>
                </c:pt>
                <c:pt idx="319" formatCode="0.00E+00">
                  <c:v>15.9</c:v>
                </c:pt>
                <c:pt idx="320" formatCode="0.00E+00">
                  <c:v>15.950000000000001</c:v>
                </c:pt>
                <c:pt idx="321" formatCode="0.00E+00">
                  <c:v>16</c:v>
                </c:pt>
                <c:pt idx="322" formatCode="0.00E+00">
                  <c:v>16.05</c:v>
                </c:pt>
                <c:pt idx="323" formatCode="0.00E+00">
                  <c:v>16.100000000000001</c:v>
                </c:pt>
                <c:pt idx="324" formatCode="0.00E+00">
                  <c:v>16.150000000000002</c:v>
                </c:pt>
                <c:pt idx="325" formatCode="0.00E+00">
                  <c:v>16.2</c:v>
                </c:pt>
                <c:pt idx="326" formatCode="0.00E+00">
                  <c:v>16.25</c:v>
                </c:pt>
                <c:pt idx="327" formatCode="0.00E+00">
                  <c:v>16.3</c:v>
                </c:pt>
                <c:pt idx="328" formatCode="0.00E+00">
                  <c:v>16.350000000000001</c:v>
                </c:pt>
                <c:pt idx="329" formatCode="0.00E+00">
                  <c:v>16.400000000000002</c:v>
                </c:pt>
                <c:pt idx="330" formatCode="0.00E+00">
                  <c:v>16.45</c:v>
                </c:pt>
                <c:pt idx="331" formatCode="0.00E+00">
                  <c:v>16.5</c:v>
                </c:pt>
                <c:pt idx="332" formatCode="0.00E+00">
                  <c:v>16.55</c:v>
                </c:pt>
                <c:pt idx="333" formatCode="0.00E+00">
                  <c:v>16.600000000000001</c:v>
                </c:pt>
                <c:pt idx="334" formatCode="0.00E+00">
                  <c:v>16.650000000000002</c:v>
                </c:pt>
                <c:pt idx="335" formatCode="0.00E+00">
                  <c:v>16.7</c:v>
                </c:pt>
                <c:pt idx="336" formatCode="0.00E+00">
                  <c:v>16.75</c:v>
                </c:pt>
                <c:pt idx="337" formatCode="0.00E+00">
                  <c:v>16.8</c:v>
                </c:pt>
                <c:pt idx="338" formatCode="0.00E+00">
                  <c:v>16.850000000000001</c:v>
                </c:pt>
                <c:pt idx="339" formatCode="0.00E+00">
                  <c:v>16.900000000000002</c:v>
                </c:pt>
                <c:pt idx="340" formatCode="0.00E+00">
                  <c:v>16.95</c:v>
                </c:pt>
                <c:pt idx="341" formatCode="0.00E+00">
                  <c:v>17</c:v>
                </c:pt>
                <c:pt idx="342" formatCode="0.00E+00">
                  <c:v>17.05</c:v>
                </c:pt>
                <c:pt idx="343" formatCode="0.00E+00">
                  <c:v>17.100000000000001</c:v>
                </c:pt>
                <c:pt idx="344" formatCode="0.00E+00">
                  <c:v>17.150000000000002</c:v>
                </c:pt>
                <c:pt idx="345" formatCode="0.00E+00">
                  <c:v>17.2</c:v>
                </c:pt>
                <c:pt idx="346" formatCode="0.00E+00">
                  <c:v>17.25</c:v>
                </c:pt>
                <c:pt idx="347" formatCode="0.00E+00">
                  <c:v>17.3</c:v>
                </c:pt>
                <c:pt idx="348" formatCode="0.00E+00">
                  <c:v>17.350000000000001</c:v>
                </c:pt>
                <c:pt idx="349" formatCode="0.00E+00">
                  <c:v>17.400000000000002</c:v>
                </c:pt>
                <c:pt idx="350" formatCode="0.00E+00">
                  <c:v>17.45</c:v>
                </c:pt>
                <c:pt idx="351" formatCode="0.00E+00">
                  <c:v>17.5</c:v>
                </c:pt>
                <c:pt idx="352" formatCode="0.00E+00">
                  <c:v>17.55</c:v>
                </c:pt>
                <c:pt idx="353" formatCode="0.00E+00">
                  <c:v>17.600000000000001</c:v>
                </c:pt>
                <c:pt idx="354" formatCode="0.00E+00">
                  <c:v>17.650000000000002</c:v>
                </c:pt>
                <c:pt idx="355" formatCode="0.00E+00">
                  <c:v>17.7</c:v>
                </c:pt>
                <c:pt idx="356" formatCode="0.00E+00">
                  <c:v>17.75</c:v>
                </c:pt>
                <c:pt idx="357" formatCode="0.00E+00">
                  <c:v>17.8</c:v>
                </c:pt>
                <c:pt idx="358" formatCode="0.00E+00">
                  <c:v>17.850000000000001</c:v>
                </c:pt>
                <c:pt idx="359" formatCode="0.00E+00">
                  <c:v>17.900000000000002</c:v>
                </c:pt>
                <c:pt idx="360" formatCode="0.00E+00">
                  <c:v>17.95</c:v>
                </c:pt>
                <c:pt idx="361" formatCode="0.00E+00">
                  <c:v>18</c:v>
                </c:pt>
                <c:pt idx="362" formatCode="0.00E+00">
                  <c:v>18.05</c:v>
                </c:pt>
                <c:pt idx="363" formatCode="0.00E+00">
                  <c:v>18.100000000000001</c:v>
                </c:pt>
                <c:pt idx="364" formatCode="0.00E+00">
                  <c:v>18.150000000000002</c:v>
                </c:pt>
                <c:pt idx="365" formatCode="0.00E+00">
                  <c:v>18.2</c:v>
                </c:pt>
                <c:pt idx="366" formatCode="0.00E+00">
                  <c:v>18.25</c:v>
                </c:pt>
                <c:pt idx="367" formatCode="0.00E+00">
                  <c:v>18.3</c:v>
                </c:pt>
                <c:pt idx="368" formatCode="0.00E+00">
                  <c:v>18.350000000000001</c:v>
                </c:pt>
                <c:pt idx="369" formatCode="0.00E+00">
                  <c:v>18.400000000000002</c:v>
                </c:pt>
                <c:pt idx="370" formatCode="0.00E+00">
                  <c:v>18.45</c:v>
                </c:pt>
                <c:pt idx="371" formatCode="0.00E+00">
                  <c:v>18.5</c:v>
                </c:pt>
                <c:pt idx="372" formatCode="0.00E+00">
                  <c:v>18.55</c:v>
                </c:pt>
                <c:pt idx="373" formatCode="0.00E+00">
                  <c:v>18.600000000000001</c:v>
                </c:pt>
                <c:pt idx="374" formatCode="0.00E+00">
                  <c:v>18.650000000000002</c:v>
                </c:pt>
                <c:pt idx="375" formatCode="0.00E+00">
                  <c:v>18.7</c:v>
                </c:pt>
                <c:pt idx="376" formatCode="0.00E+00">
                  <c:v>18.75</c:v>
                </c:pt>
                <c:pt idx="377" formatCode="0.00E+00">
                  <c:v>18.8</c:v>
                </c:pt>
                <c:pt idx="378" formatCode="0.00E+00">
                  <c:v>18.850000000000001</c:v>
                </c:pt>
                <c:pt idx="379" formatCode="0.00E+00">
                  <c:v>18.900000000000002</c:v>
                </c:pt>
                <c:pt idx="380" formatCode="0.00E+00">
                  <c:v>18.95</c:v>
                </c:pt>
                <c:pt idx="381" formatCode="0.00E+00">
                  <c:v>19</c:v>
                </c:pt>
                <c:pt idx="382" formatCode="0.00E+00">
                  <c:v>19.05</c:v>
                </c:pt>
                <c:pt idx="383" formatCode="0.00E+00">
                  <c:v>19.100000000000001</c:v>
                </c:pt>
                <c:pt idx="384" formatCode="0.00E+00">
                  <c:v>19.150000000000002</c:v>
                </c:pt>
                <c:pt idx="385" formatCode="0.00E+00">
                  <c:v>19.200000000000003</c:v>
                </c:pt>
                <c:pt idx="386" formatCode="0.00E+00">
                  <c:v>19.25</c:v>
                </c:pt>
                <c:pt idx="387" formatCode="0.00E+00">
                  <c:v>19.3</c:v>
                </c:pt>
                <c:pt idx="388" formatCode="0.00E+00">
                  <c:v>19.350000000000001</c:v>
                </c:pt>
                <c:pt idx="389" formatCode="0.00E+00">
                  <c:v>19.400000000000002</c:v>
                </c:pt>
                <c:pt idx="390" formatCode="0.00E+00">
                  <c:v>19.450000000000003</c:v>
                </c:pt>
                <c:pt idx="391" formatCode="0.00E+00">
                  <c:v>19.5</c:v>
                </c:pt>
                <c:pt idx="392" formatCode="0.00E+00">
                  <c:v>19.55</c:v>
                </c:pt>
                <c:pt idx="393" formatCode="0.00E+00">
                  <c:v>19.600000000000001</c:v>
                </c:pt>
                <c:pt idx="394" formatCode="0.00E+00">
                  <c:v>19.650000000000002</c:v>
                </c:pt>
                <c:pt idx="395" formatCode="0.00E+00">
                  <c:v>19.700000000000003</c:v>
                </c:pt>
                <c:pt idx="396" formatCode="0.00E+00">
                  <c:v>19.75</c:v>
                </c:pt>
                <c:pt idx="397" formatCode="0.00E+00">
                  <c:v>19.8</c:v>
                </c:pt>
                <c:pt idx="398" formatCode="0.00E+00">
                  <c:v>19.850000000000001</c:v>
                </c:pt>
                <c:pt idx="399" formatCode="0.00E+00">
                  <c:v>19.900000000000002</c:v>
                </c:pt>
                <c:pt idx="400" formatCode="0.00E+00">
                  <c:v>19.950000000000003</c:v>
                </c:pt>
                <c:pt idx="401" formatCode="0.00E+00">
                  <c:v>20</c:v>
                </c:pt>
                <c:pt idx="402" formatCode="0.00E+00">
                  <c:v>20.05</c:v>
                </c:pt>
                <c:pt idx="403" formatCode="0.00E+00">
                  <c:v>20.100000000000001</c:v>
                </c:pt>
                <c:pt idx="404" formatCode="0.00E+00">
                  <c:v>20.150000000000002</c:v>
                </c:pt>
                <c:pt idx="405" formatCode="0.00E+00">
                  <c:v>20.200000000000003</c:v>
                </c:pt>
                <c:pt idx="406" formatCode="0.00E+00">
                  <c:v>20.25</c:v>
                </c:pt>
                <c:pt idx="407" formatCode="0.00E+00">
                  <c:v>20.3</c:v>
                </c:pt>
                <c:pt idx="408" formatCode="0.00E+00">
                  <c:v>20.350000000000001</c:v>
                </c:pt>
                <c:pt idx="409" formatCode="0.00E+00">
                  <c:v>20.400000000000002</c:v>
                </c:pt>
                <c:pt idx="410" formatCode="0.00E+00">
                  <c:v>20.450000000000003</c:v>
                </c:pt>
                <c:pt idx="411" formatCode="0.00E+00">
                  <c:v>20.5</c:v>
                </c:pt>
                <c:pt idx="412" formatCode="0.00E+00">
                  <c:v>20.55</c:v>
                </c:pt>
                <c:pt idx="413" formatCode="0.00E+00">
                  <c:v>20.6</c:v>
                </c:pt>
                <c:pt idx="414" formatCode="0.00E+00">
                  <c:v>20.650000000000002</c:v>
                </c:pt>
                <c:pt idx="415" formatCode="0.00E+00">
                  <c:v>20.700000000000003</c:v>
                </c:pt>
                <c:pt idx="416" formatCode="0.00E+00">
                  <c:v>20.75</c:v>
                </c:pt>
                <c:pt idx="417" formatCode="0.00E+00">
                  <c:v>20.8</c:v>
                </c:pt>
                <c:pt idx="418" formatCode="0.00E+00">
                  <c:v>20.85</c:v>
                </c:pt>
                <c:pt idx="419" formatCode="0.00E+00">
                  <c:v>20.900000000000002</c:v>
                </c:pt>
                <c:pt idx="420" formatCode="0.00E+00">
                  <c:v>20.950000000000003</c:v>
                </c:pt>
                <c:pt idx="421" formatCode="0.00E+00">
                  <c:v>21</c:v>
                </c:pt>
                <c:pt idx="422" formatCode="0.00E+00">
                  <c:v>21.05</c:v>
                </c:pt>
                <c:pt idx="423" formatCode="0.00E+00">
                  <c:v>21.1</c:v>
                </c:pt>
                <c:pt idx="424" formatCode="0.00E+00">
                  <c:v>21.150000000000002</c:v>
                </c:pt>
                <c:pt idx="425" formatCode="0.00E+00">
                  <c:v>21.200000000000003</c:v>
                </c:pt>
                <c:pt idx="426" formatCode="0.00E+00">
                  <c:v>21.25</c:v>
                </c:pt>
                <c:pt idx="427" formatCode="0.00E+00">
                  <c:v>21.3</c:v>
                </c:pt>
                <c:pt idx="428" formatCode="0.00E+00">
                  <c:v>21.35</c:v>
                </c:pt>
                <c:pt idx="429" formatCode="0.00E+00">
                  <c:v>21.400000000000002</c:v>
                </c:pt>
                <c:pt idx="430" formatCode="0.00E+00">
                  <c:v>21.450000000000003</c:v>
                </c:pt>
                <c:pt idx="431" formatCode="0.00E+00">
                  <c:v>21.5</c:v>
                </c:pt>
                <c:pt idx="432" formatCode="0.00E+00">
                  <c:v>21.55</c:v>
                </c:pt>
                <c:pt idx="433" formatCode="0.00E+00">
                  <c:v>21.6</c:v>
                </c:pt>
                <c:pt idx="434" formatCode="0.00E+00">
                  <c:v>21.650000000000002</c:v>
                </c:pt>
                <c:pt idx="435" formatCode="0.00E+00">
                  <c:v>21.700000000000003</c:v>
                </c:pt>
                <c:pt idx="436" formatCode="0.00E+00">
                  <c:v>21.75</c:v>
                </c:pt>
                <c:pt idx="437" formatCode="0.00E+00">
                  <c:v>21.8</c:v>
                </c:pt>
                <c:pt idx="438" formatCode="0.00E+00">
                  <c:v>21.85</c:v>
                </c:pt>
                <c:pt idx="439" formatCode="0.00E+00">
                  <c:v>21.900000000000002</c:v>
                </c:pt>
                <c:pt idx="440" formatCode="0.00E+00">
                  <c:v>21.950000000000003</c:v>
                </c:pt>
                <c:pt idx="441" formatCode="0.00E+00">
                  <c:v>22</c:v>
                </c:pt>
                <c:pt idx="442" formatCode="0.00E+00">
                  <c:v>22.05</c:v>
                </c:pt>
                <c:pt idx="443" formatCode="0.00E+00">
                  <c:v>22.1</c:v>
                </c:pt>
                <c:pt idx="444" formatCode="0.00E+00">
                  <c:v>22.150000000000002</c:v>
                </c:pt>
                <c:pt idx="445" formatCode="0.00E+00">
                  <c:v>22.200000000000003</c:v>
                </c:pt>
                <c:pt idx="446" formatCode="0.00E+00">
                  <c:v>22.25</c:v>
                </c:pt>
                <c:pt idx="447" formatCode="0.00E+00">
                  <c:v>22.3</c:v>
                </c:pt>
                <c:pt idx="448" formatCode="0.00E+00">
                  <c:v>22.35</c:v>
                </c:pt>
                <c:pt idx="449" formatCode="0.00E+00">
                  <c:v>22.400000000000002</c:v>
                </c:pt>
                <c:pt idx="450" formatCode="0.00E+00">
                  <c:v>22.450000000000003</c:v>
                </c:pt>
                <c:pt idx="451" formatCode="0.00E+00">
                  <c:v>22.5</c:v>
                </c:pt>
                <c:pt idx="452" formatCode="0.00E+00">
                  <c:v>22.55</c:v>
                </c:pt>
                <c:pt idx="453" formatCode="0.00E+00">
                  <c:v>22.6</c:v>
                </c:pt>
                <c:pt idx="454" formatCode="0.00E+00">
                  <c:v>22.650000000000002</c:v>
                </c:pt>
                <c:pt idx="455" formatCode="0.00E+00">
                  <c:v>22.700000000000003</c:v>
                </c:pt>
                <c:pt idx="456" formatCode="0.00E+00">
                  <c:v>22.75</c:v>
                </c:pt>
                <c:pt idx="457" formatCode="0.00E+00">
                  <c:v>22.8</c:v>
                </c:pt>
                <c:pt idx="458" formatCode="0.00E+00">
                  <c:v>22.85</c:v>
                </c:pt>
                <c:pt idx="459" formatCode="0.00E+00">
                  <c:v>22.900000000000002</c:v>
                </c:pt>
                <c:pt idx="460" formatCode="0.00E+00">
                  <c:v>22.950000000000003</c:v>
                </c:pt>
                <c:pt idx="461" formatCode="0.00E+00">
                  <c:v>23</c:v>
                </c:pt>
                <c:pt idx="462" formatCode="0.00E+00">
                  <c:v>23.05</c:v>
                </c:pt>
                <c:pt idx="463" formatCode="0.00E+00">
                  <c:v>23.1</c:v>
                </c:pt>
                <c:pt idx="464" formatCode="0.00E+00">
                  <c:v>23.150000000000002</c:v>
                </c:pt>
                <c:pt idx="465" formatCode="0.00E+00">
                  <c:v>23.200000000000003</c:v>
                </c:pt>
                <c:pt idx="466" formatCode="0.00E+00">
                  <c:v>23.25</c:v>
                </c:pt>
                <c:pt idx="467" formatCode="0.00E+00">
                  <c:v>23.3</c:v>
                </c:pt>
                <c:pt idx="468" formatCode="0.00E+00">
                  <c:v>23.35</c:v>
                </c:pt>
                <c:pt idx="469" formatCode="0.00E+00">
                  <c:v>23.400000000000002</c:v>
                </c:pt>
                <c:pt idx="470" formatCode="0.00E+00">
                  <c:v>23.450000000000003</c:v>
                </c:pt>
                <c:pt idx="471" formatCode="0.00E+00">
                  <c:v>23.5</c:v>
                </c:pt>
                <c:pt idx="472" formatCode="0.00E+00">
                  <c:v>23.55</c:v>
                </c:pt>
                <c:pt idx="473" formatCode="0.00E+00">
                  <c:v>23.6</c:v>
                </c:pt>
                <c:pt idx="474" formatCode="0.00E+00">
                  <c:v>23.650000000000002</c:v>
                </c:pt>
                <c:pt idx="475" formatCode="0.00E+00">
                  <c:v>23.700000000000003</c:v>
                </c:pt>
                <c:pt idx="476" formatCode="0.00E+00">
                  <c:v>23.75</c:v>
                </c:pt>
                <c:pt idx="477" formatCode="0.00E+00">
                  <c:v>23.8</c:v>
                </c:pt>
                <c:pt idx="478" formatCode="0.00E+00">
                  <c:v>23.85</c:v>
                </c:pt>
                <c:pt idx="479" formatCode="0.00E+00">
                  <c:v>23.900000000000002</c:v>
                </c:pt>
                <c:pt idx="480" formatCode="0.00E+00">
                  <c:v>23.950000000000003</c:v>
                </c:pt>
                <c:pt idx="481" formatCode="0.00E+00">
                  <c:v>24</c:v>
                </c:pt>
                <c:pt idx="482" formatCode="0.00E+00">
                  <c:v>24.05</c:v>
                </c:pt>
                <c:pt idx="483" formatCode="0.00E+00">
                  <c:v>24.1</c:v>
                </c:pt>
                <c:pt idx="484" formatCode="0.00E+00">
                  <c:v>24.150000000000002</c:v>
                </c:pt>
                <c:pt idx="485" formatCode="0.00E+00">
                  <c:v>24.200000000000003</c:v>
                </c:pt>
                <c:pt idx="486" formatCode="0.00E+00">
                  <c:v>24.25</c:v>
                </c:pt>
                <c:pt idx="487" formatCode="0.00E+00">
                  <c:v>24.3</c:v>
                </c:pt>
                <c:pt idx="488" formatCode="0.00E+00">
                  <c:v>24.35</c:v>
                </c:pt>
                <c:pt idx="489" formatCode="0.00E+00">
                  <c:v>24.400000000000002</c:v>
                </c:pt>
                <c:pt idx="490" formatCode="0.00E+00">
                  <c:v>24.450000000000003</c:v>
                </c:pt>
                <c:pt idx="491" formatCode="0.00E+00">
                  <c:v>24.5</c:v>
                </c:pt>
                <c:pt idx="492" formatCode="0.00E+00">
                  <c:v>24.55</c:v>
                </c:pt>
                <c:pt idx="493" formatCode="0.00E+00">
                  <c:v>24.6</c:v>
                </c:pt>
                <c:pt idx="494" formatCode="0.00E+00">
                  <c:v>24.650000000000002</c:v>
                </c:pt>
                <c:pt idx="495" formatCode="0.00E+00">
                  <c:v>24.700000000000003</c:v>
                </c:pt>
                <c:pt idx="496" formatCode="0.00E+00">
                  <c:v>24.75</c:v>
                </c:pt>
                <c:pt idx="497" formatCode="0.00E+00">
                  <c:v>24.8</c:v>
                </c:pt>
                <c:pt idx="498" formatCode="0.00E+00">
                  <c:v>24.85</c:v>
                </c:pt>
                <c:pt idx="499" formatCode="0.00E+00">
                  <c:v>24.900000000000002</c:v>
                </c:pt>
                <c:pt idx="500" formatCode="0.00E+00">
                  <c:v>24.950000000000003</c:v>
                </c:pt>
                <c:pt idx="501" formatCode="0.00E+00">
                  <c:v>25</c:v>
                </c:pt>
                <c:pt idx="502" formatCode="0.00E+00">
                  <c:v>25.05</c:v>
                </c:pt>
                <c:pt idx="503" formatCode="0.00E+00">
                  <c:v>25.1</c:v>
                </c:pt>
                <c:pt idx="504" formatCode="0.00E+00">
                  <c:v>25.150000000000002</c:v>
                </c:pt>
                <c:pt idx="505" formatCode="0.00E+00">
                  <c:v>25.200000000000003</c:v>
                </c:pt>
                <c:pt idx="506" formatCode="0.00E+00">
                  <c:v>25.25</c:v>
                </c:pt>
                <c:pt idx="507" formatCode="0.00E+00">
                  <c:v>25.3</c:v>
                </c:pt>
                <c:pt idx="508" formatCode="0.00E+00">
                  <c:v>25.35</c:v>
                </c:pt>
                <c:pt idx="509" formatCode="0.00E+00">
                  <c:v>25.400000000000002</c:v>
                </c:pt>
                <c:pt idx="510" formatCode="0.00E+00">
                  <c:v>25.450000000000003</c:v>
                </c:pt>
                <c:pt idx="511" formatCode="0.00E+00">
                  <c:v>25.5</c:v>
                </c:pt>
                <c:pt idx="512" formatCode="0.00E+00">
                  <c:v>25.55</c:v>
                </c:pt>
                <c:pt idx="513" formatCode="0.00E+00">
                  <c:v>25.6</c:v>
                </c:pt>
                <c:pt idx="514" formatCode="0.00E+00">
                  <c:v>25.650000000000002</c:v>
                </c:pt>
                <c:pt idx="515" formatCode="0.00E+00">
                  <c:v>25.700000000000003</c:v>
                </c:pt>
                <c:pt idx="516" formatCode="0.00E+00">
                  <c:v>25.75</c:v>
                </c:pt>
                <c:pt idx="517" formatCode="0.00E+00">
                  <c:v>25.8</c:v>
                </c:pt>
                <c:pt idx="518" formatCode="0.00E+00">
                  <c:v>25.85</c:v>
                </c:pt>
                <c:pt idx="519" formatCode="0.00E+00">
                  <c:v>25.900000000000002</c:v>
                </c:pt>
                <c:pt idx="520" formatCode="0.00E+00">
                  <c:v>25.950000000000003</c:v>
                </c:pt>
                <c:pt idx="521" formatCode="0.00E+00">
                  <c:v>26</c:v>
                </c:pt>
                <c:pt idx="522" formatCode="0.00E+00">
                  <c:v>26.05</c:v>
                </c:pt>
                <c:pt idx="523" formatCode="0.00E+00">
                  <c:v>26.1</c:v>
                </c:pt>
                <c:pt idx="524" formatCode="0.00E+00">
                  <c:v>26.150000000000002</c:v>
                </c:pt>
                <c:pt idx="525" formatCode="0.00E+00">
                  <c:v>26.200000000000003</c:v>
                </c:pt>
                <c:pt idx="526" formatCode="0.00E+00">
                  <c:v>26.25</c:v>
                </c:pt>
                <c:pt idx="527" formatCode="0.00E+00">
                  <c:v>26.3</c:v>
                </c:pt>
                <c:pt idx="528" formatCode="0.00E+00">
                  <c:v>26.35</c:v>
                </c:pt>
                <c:pt idx="529" formatCode="0.00E+00">
                  <c:v>26.400000000000002</c:v>
                </c:pt>
                <c:pt idx="530" formatCode="0.00E+00">
                  <c:v>26.450000000000003</c:v>
                </c:pt>
                <c:pt idx="531" formatCode="0.00E+00">
                  <c:v>26.5</c:v>
                </c:pt>
                <c:pt idx="532" formatCode="0.00E+00">
                  <c:v>26.55</c:v>
                </c:pt>
                <c:pt idx="533" formatCode="0.00E+00">
                  <c:v>26.6</c:v>
                </c:pt>
                <c:pt idx="534" formatCode="0.00E+00">
                  <c:v>26.650000000000002</c:v>
                </c:pt>
                <c:pt idx="535" formatCode="0.00E+00">
                  <c:v>26.700000000000003</c:v>
                </c:pt>
                <c:pt idx="536" formatCode="0.00E+00">
                  <c:v>26.75</c:v>
                </c:pt>
                <c:pt idx="537" formatCode="0.00E+00">
                  <c:v>26.8</c:v>
                </c:pt>
                <c:pt idx="538" formatCode="0.00E+00">
                  <c:v>26.85</c:v>
                </c:pt>
                <c:pt idx="539" formatCode="0.00E+00">
                  <c:v>26.900000000000002</c:v>
                </c:pt>
                <c:pt idx="540" formatCode="0.00E+00">
                  <c:v>26.950000000000003</c:v>
                </c:pt>
                <c:pt idx="541" formatCode="0.00E+00">
                  <c:v>27</c:v>
                </c:pt>
                <c:pt idx="542" formatCode="0.00E+00">
                  <c:v>27.05</c:v>
                </c:pt>
                <c:pt idx="543" formatCode="0.00E+00">
                  <c:v>27.1</c:v>
                </c:pt>
                <c:pt idx="544" formatCode="0.00E+00">
                  <c:v>27.150000000000002</c:v>
                </c:pt>
                <c:pt idx="545" formatCode="0.00E+00">
                  <c:v>27.200000000000003</c:v>
                </c:pt>
                <c:pt idx="546" formatCode="0.00E+00">
                  <c:v>27.25</c:v>
                </c:pt>
                <c:pt idx="547" formatCode="0.00E+00">
                  <c:v>27.3</c:v>
                </c:pt>
                <c:pt idx="548" formatCode="0.00E+00">
                  <c:v>27.35</c:v>
                </c:pt>
                <c:pt idx="549" formatCode="0.00E+00">
                  <c:v>27.400000000000002</c:v>
                </c:pt>
                <c:pt idx="550" formatCode="0.00E+00">
                  <c:v>27.450000000000003</c:v>
                </c:pt>
                <c:pt idx="551" formatCode="0.00E+00">
                  <c:v>27.5</c:v>
                </c:pt>
                <c:pt idx="552" formatCode="0.00E+00">
                  <c:v>27.55</c:v>
                </c:pt>
                <c:pt idx="553" formatCode="0.00E+00">
                  <c:v>27.6</c:v>
                </c:pt>
                <c:pt idx="554" formatCode="0.00E+00">
                  <c:v>27.650000000000002</c:v>
                </c:pt>
                <c:pt idx="555" formatCode="0.00E+00">
                  <c:v>27.700000000000003</c:v>
                </c:pt>
                <c:pt idx="556" formatCode="0.00E+00">
                  <c:v>27.75</c:v>
                </c:pt>
                <c:pt idx="557" formatCode="0.00E+00">
                  <c:v>27.8</c:v>
                </c:pt>
                <c:pt idx="558" formatCode="0.00E+00">
                  <c:v>27.85</c:v>
                </c:pt>
                <c:pt idx="559" formatCode="0.00E+00">
                  <c:v>27.900000000000002</c:v>
                </c:pt>
                <c:pt idx="560" formatCode="0.00E+00">
                  <c:v>27.950000000000003</c:v>
                </c:pt>
                <c:pt idx="561" formatCode="0.00E+00">
                  <c:v>28</c:v>
                </c:pt>
                <c:pt idx="562" formatCode="0.00E+00">
                  <c:v>28.05</c:v>
                </c:pt>
                <c:pt idx="563" formatCode="0.00E+00">
                  <c:v>28.1</c:v>
                </c:pt>
                <c:pt idx="564" formatCode="0.00E+00">
                  <c:v>28.150000000000002</c:v>
                </c:pt>
                <c:pt idx="565" formatCode="0.00E+00">
                  <c:v>28.200000000000003</c:v>
                </c:pt>
                <c:pt idx="566" formatCode="0.00E+00">
                  <c:v>28.25</c:v>
                </c:pt>
                <c:pt idx="567" formatCode="0.00E+00">
                  <c:v>28.3</c:v>
                </c:pt>
                <c:pt idx="568" formatCode="0.00E+00">
                  <c:v>28.35</c:v>
                </c:pt>
                <c:pt idx="569" formatCode="0.00E+00">
                  <c:v>28.400000000000002</c:v>
                </c:pt>
                <c:pt idx="570" formatCode="0.00E+00">
                  <c:v>28.450000000000003</c:v>
                </c:pt>
                <c:pt idx="571" formatCode="0.00E+00">
                  <c:v>28.5</c:v>
                </c:pt>
                <c:pt idx="572" formatCode="0.00E+00">
                  <c:v>28.55</c:v>
                </c:pt>
                <c:pt idx="573" formatCode="0.00E+00">
                  <c:v>28.6</c:v>
                </c:pt>
                <c:pt idx="574" formatCode="0.00E+00">
                  <c:v>28.650000000000002</c:v>
                </c:pt>
                <c:pt idx="575" formatCode="0.00E+00">
                  <c:v>28.700000000000003</c:v>
                </c:pt>
                <c:pt idx="576" formatCode="0.00E+00">
                  <c:v>28.75</c:v>
                </c:pt>
                <c:pt idx="577" formatCode="0.00E+00">
                  <c:v>28.8</c:v>
                </c:pt>
                <c:pt idx="578" formatCode="0.00E+00">
                  <c:v>28.85</c:v>
                </c:pt>
                <c:pt idx="579" formatCode="0.00E+00">
                  <c:v>28.900000000000002</c:v>
                </c:pt>
                <c:pt idx="580" formatCode="0.00E+00">
                  <c:v>28.950000000000003</c:v>
                </c:pt>
                <c:pt idx="581" formatCode="0.00E+00">
                  <c:v>29</c:v>
                </c:pt>
                <c:pt idx="582" formatCode="0.00E+00">
                  <c:v>29.05</c:v>
                </c:pt>
                <c:pt idx="583" formatCode="0.00E+00">
                  <c:v>29.1</c:v>
                </c:pt>
                <c:pt idx="584" formatCode="0.00E+00">
                  <c:v>29.150000000000002</c:v>
                </c:pt>
                <c:pt idx="585" formatCode="0.00E+00">
                  <c:v>29.200000000000003</c:v>
                </c:pt>
                <c:pt idx="586" formatCode="0.00E+00">
                  <c:v>29.25</c:v>
                </c:pt>
                <c:pt idx="587" formatCode="0.00E+00">
                  <c:v>29.3</c:v>
                </c:pt>
                <c:pt idx="588" formatCode="0.00E+00">
                  <c:v>29.35</c:v>
                </c:pt>
                <c:pt idx="589" formatCode="0.00E+00">
                  <c:v>29.400000000000002</c:v>
                </c:pt>
                <c:pt idx="590" formatCode="0.00E+00">
                  <c:v>29.450000000000003</c:v>
                </c:pt>
                <c:pt idx="591" formatCode="0.00E+00">
                  <c:v>29.5</c:v>
                </c:pt>
                <c:pt idx="592" formatCode="0.00E+00">
                  <c:v>29.55</c:v>
                </c:pt>
                <c:pt idx="593" formatCode="0.00E+00">
                  <c:v>29.6</c:v>
                </c:pt>
                <c:pt idx="594" formatCode="0.00E+00">
                  <c:v>29.650000000000002</c:v>
                </c:pt>
                <c:pt idx="595" formatCode="0.00E+00">
                  <c:v>29.700000000000003</c:v>
                </c:pt>
                <c:pt idx="596" formatCode="0.00E+00">
                  <c:v>29.75</c:v>
                </c:pt>
                <c:pt idx="597" formatCode="0.00E+00">
                  <c:v>29.8</c:v>
                </c:pt>
                <c:pt idx="598" formatCode="0.00E+00">
                  <c:v>29.85</c:v>
                </c:pt>
                <c:pt idx="599" formatCode="0.00E+00">
                  <c:v>29.900000000000002</c:v>
                </c:pt>
                <c:pt idx="600" formatCode="0.00E+00">
                  <c:v>29.950000000000003</c:v>
                </c:pt>
                <c:pt idx="601" formatCode="0.00E+00">
                  <c:v>30</c:v>
                </c:pt>
                <c:pt idx="602" formatCode="0.00E+00">
                  <c:v>30.05</c:v>
                </c:pt>
                <c:pt idx="603" formatCode="0.00E+00">
                  <c:v>30.1</c:v>
                </c:pt>
                <c:pt idx="604" formatCode="0.00E+00">
                  <c:v>30.150000000000002</c:v>
                </c:pt>
                <c:pt idx="605" formatCode="0.00E+00">
                  <c:v>30.200000000000003</c:v>
                </c:pt>
                <c:pt idx="606" formatCode="0.00E+00">
                  <c:v>30.25</c:v>
                </c:pt>
                <c:pt idx="607" formatCode="0.00E+00">
                  <c:v>30.3</c:v>
                </c:pt>
                <c:pt idx="608" formatCode="0.00E+00">
                  <c:v>30.35</c:v>
                </c:pt>
                <c:pt idx="609" formatCode="0.00E+00">
                  <c:v>30.400000000000002</c:v>
                </c:pt>
                <c:pt idx="610" formatCode="0.00E+00">
                  <c:v>30.450000000000003</c:v>
                </c:pt>
                <c:pt idx="611" formatCode="0.00E+00">
                  <c:v>30.5</c:v>
                </c:pt>
                <c:pt idx="612" formatCode="0.00E+00">
                  <c:v>30.55</c:v>
                </c:pt>
                <c:pt idx="613" formatCode="0.00E+00">
                  <c:v>30.6</c:v>
                </c:pt>
                <c:pt idx="614" formatCode="0.00E+00">
                  <c:v>30.650000000000002</c:v>
                </c:pt>
                <c:pt idx="615" formatCode="0.00E+00">
                  <c:v>30.700000000000003</c:v>
                </c:pt>
                <c:pt idx="616" formatCode="0.00E+00">
                  <c:v>30.75</c:v>
                </c:pt>
                <c:pt idx="617" formatCode="0.00E+00">
                  <c:v>30.8</c:v>
                </c:pt>
                <c:pt idx="618" formatCode="0.00E+00">
                  <c:v>30.85</c:v>
                </c:pt>
                <c:pt idx="619" formatCode="0.00E+00">
                  <c:v>30.900000000000002</c:v>
                </c:pt>
                <c:pt idx="620" formatCode="0.00E+00">
                  <c:v>30.950000000000003</c:v>
                </c:pt>
                <c:pt idx="621" formatCode="0.00E+00">
                  <c:v>31</c:v>
                </c:pt>
                <c:pt idx="622" formatCode="0.00E+00">
                  <c:v>31.05</c:v>
                </c:pt>
                <c:pt idx="623" formatCode="0.00E+00">
                  <c:v>31.1</c:v>
                </c:pt>
                <c:pt idx="624" formatCode="0.00E+00">
                  <c:v>31.150000000000002</c:v>
                </c:pt>
                <c:pt idx="625" formatCode="0.00E+00">
                  <c:v>31.200000000000003</c:v>
                </c:pt>
                <c:pt idx="626" formatCode="0.00E+00">
                  <c:v>31.25</c:v>
                </c:pt>
                <c:pt idx="627" formatCode="0.00E+00">
                  <c:v>31.3</c:v>
                </c:pt>
                <c:pt idx="628" formatCode="0.00E+00">
                  <c:v>31.35</c:v>
                </c:pt>
                <c:pt idx="629" formatCode="0.00E+00">
                  <c:v>31.400000000000002</c:v>
                </c:pt>
                <c:pt idx="630" formatCode="0.00E+00">
                  <c:v>31.450000000000003</c:v>
                </c:pt>
                <c:pt idx="631" formatCode="0.00E+00">
                  <c:v>31.5</c:v>
                </c:pt>
                <c:pt idx="632" formatCode="0.00E+00">
                  <c:v>31.55</c:v>
                </c:pt>
                <c:pt idx="633" formatCode="0.00E+00">
                  <c:v>31.6</c:v>
                </c:pt>
                <c:pt idx="634" formatCode="0.00E+00">
                  <c:v>31.650000000000002</c:v>
                </c:pt>
                <c:pt idx="635" formatCode="0.00E+00">
                  <c:v>31.700000000000003</c:v>
                </c:pt>
                <c:pt idx="636" formatCode="0.00E+00">
                  <c:v>31.75</c:v>
                </c:pt>
                <c:pt idx="637" formatCode="0.00E+00">
                  <c:v>31.8</c:v>
                </c:pt>
                <c:pt idx="638" formatCode="0.00E+00">
                  <c:v>31.85</c:v>
                </c:pt>
                <c:pt idx="639" formatCode="0.00E+00">
                  <c:v>31.900000000000002</c:v>
                </c:pt>
                <c:pt idx="640" formatCode="0.00E+00">
                  <c:v>31.950000000000003</c:v>
                </c:pt>
                <c:pt idx="641" formatCode="0.00E+00">
                  <c:v>32</c:v>
                </c:pt>
                <c:pt idx="642" formatCode="0.00E+00">
                  <c:v>32.050000000000004</c:v>
                </c:pt>
                <c:pt idx="643" formatCode="0.00E+00">
                  <c:v>32.1</c:v>
                </c:pt>
                <c:pt idx="644" formatCode="0.00E+00">
                  <c:v>32.15</c:v>
                </c:pt>
                <c:pt idx="645" formatCode="0.00E+00">
                  <c:v>32.200000000000003</c:v>
                </c:pt>
                <c:pt idx="646" formatCode="0.00E+00">
                  <c:v>32.25</c:v>
                </c:pt>
                <c:pt idx="647" formatCode="0.00E+00">
                  <c:v>32.300000000000004</c:v>
                </c:pt>
                <c:pt idx="648" formatCode="0.00E+00">
                  <c:v>32.35</c:v>
                </c:pt>
                <c:pt idx="649" formatCode="0.00E+00">
                  <c:v>32.4</c:v>
                </c:pt>
                <c:pt idx="650" formatCode="0.00E+00">
                  <c:v>32.450000000000003</c:v>
                </c:pt>
                <c:pt idx="651" formatCode="0.00E+00">
                  <c:v>32.5</c:v>
                </c:pt>
                <c:pt idx="652" formatCode="0.00E+00">
                  <c:v>32.550000000000004</c:v>
                </c:pt>
                <c:pt idx="653" formatCode="0.00E+00">
                  <c:v>32.6</c:v>
                </c:pt>
                <c:pt idx="654" formatCode="0.00E+00">
                  <c:v>32.65</c:v>
                </c:pt>
                <c:pt idx="655" formatCode="0.00E+00">
                  <c:v>32.700000000000003</c:v>
                </c:pt>
                <c:pt idx="656" formatCode="0.00E+00">
                  <c:v>32.75</c:v>
                </c:pt>
                <c:pt idx="657" formatCode="0.00E+00">
                  <c:v>32.800000000000004</c:v>
                </c:pt>
                <c:pt idx="658" formatCode="0.00E+00">
                  <c:v>32.85</c:v>
                </c:pt>
                <c:pt idx="659" formatCode="0.00E+00">
                  <c:v>32.9</c:v>
                </c:pt>
                <c:pt idx="660" formatCode="0.00E+00">
                  <c:v>32.950000000000003</c:v>
                </c:pt>
                <c:pt idx="661" formatCode="0.00E+00">
                  <c:v>33</c:v>
                </c:pt>
                <c:pt idx="662" formatCode="0.00E+00">
                  <c:v>33.050000000000004</c:v>
                </c:pt>
                <c:pt idx="663" formatCode="0.00E+00">
                  <c:v>33.1</c:v>
                </c:pt>
                <c:pt idx="664" formatCode="0.00E+00">
                  <c:v>33.15</c:v>
                </c:pt>
                <c:pt idx="665" formatCode="0.00E+00">
                  <c:v>33.200000000000003</c:v>
                </c:pt>
                <c:pt idx="666" formatCode="0.00E+00">
                  <c:v>33.25</c:v>
                </c:pt>
                <c:pt idx="667" formatCode="0.00E+00">
                  <c:v>33.300000000000004</c:v>
                </c:pt>
                <c:pt idx="668" formatCode="0.00E+00">
                  <c:v>33.35</c:v>
                </c:pt>
                <c:pt idx="669" formatCode="0.00E+00">
                  <c:v>33.4</c:v>
                </c:pt>
                <c:pt idx="670" formatCode="0.00E+00">
                  <c:v>33.450000000000003</c:v>
                </c:pt>
                <c:pt idx="671" formatCode="0.00E+00">
                  <c:v>33.5</c:v>
                </c:pt>
                <c:pt idx="672" formatCode="0.00E+00">
                  <c:v>33.550000000000004</c:v>
                </c:pt>
                <c:pt idx="673" formatCode="0.00E+00">
                  <c:v>33.6</c:v>
                </c:pt>
                <c:pt idx="674" formatCode="0.00E+00">
                  <c:v>33.65</c:v>
                </c:pt>
                <c:pt idx="675" formatCode="0.00E+00">
                  <c:v>33.700000000000003</c:v>
                </c:pt>
                <c:pt idx="676" formatCode="0.00E+00">
                  <c:v>33.75</c:v>
                </c:pt>
                <c:pt idx="677" formatCode="0.00E+00">
                  <c:v>33.800000000000004</c:v>
                </c:pt>
                <c:pt idx="678" formatCode="0.00E+00">
                  <c:v>33.85</c:v>
                </c:pt>
                <c:pt idx="679" formatCode="0.00E+00">
                  <c:v>33.9</c:v>
                </c:pt>
                <c:pt idx="680" formatCode="0.00E+00">
                  <c:v>33.950000000000003</c:v>
                </c:pt>
                <c:pt idx="681" formatCode="0.00E+00">
                  <c:v>34</c:v>
                </c:pt>
                <c:pt idx="682" formatCode="0.00E+00">
                  <c:v>34.050000000000004</c:v>
                </c:pt>
                <c:pt idx="683" formatCode="0.00E+00">
                  <c:v>34.1</c:v>
                </c:pt>
                <c:pt idx="684" formatCode="0.00E+00">
                  <c:v>34.15</c:v>
                </c:pt>
                <c:pt idx="685" formatCode="0.00E+00">
                  <c:v>34.200000000000003</c:v>
                </c:pt>
                <c:pt idx="686" formatCode="0.00E+00">
                  <c:v>34.25</c:v>
                </c:pt>
                <c:pt idx="687" formatCode="0.00E+00">
                  <c:v>34.300000000000004</c:v>
                </c:pt>
                <c:pt idx="688" formatCode="0.00E+00">
                  <c:v>34.35</c:v>
                </c:pt>
                <c:pt idx="689" formatCode="0.00E+00">
                  <c:v>34.4</c:v>
                </c:pt>
                <c:pt idx="690" formatCode="0.00E+00">
                  <c:v>34.450000000000003</c:v>
                </c:pt>
                <c:pt idx="691" formatCode="0.00E+00">
                  <c:v>34.5</c:v>
                </c:pt>
                <c:pt idx="692" formatCode="0.00E+00">
                  <c:v>34.550000000000004</c:v>
                </c:pt>
                <c:pt idx="693" formatCode="0.00E+00">
                  <c:v>34.6</c:v>
                </c:pt>
                <c:pt idx="694" formatCode="0.00E+00">
                  <c:v>34.65</c:v>
                </c:pt>
                <c:pt idx="695" formatCode="0.00E+00">
                  <c:v>34.700000000000003</c:v>
                </c:pt>
                <c:pt idx="696" formatCode="0.00E+00">
                  <c:v>34.75</c:v>
                </c:pt>
                <c:pt idx="697" formatCode="0.00E+00">
                  <c:v>34.800000000000004</c:v>
                </c:pt>
                <c:pt idx="698" formatCode="0.00E+00">
                  <c:v>34.85</c:v>
                </c:pt>
                <c:pt idx="699" formatCode="0.00E+00">
                  <c:v>34.9</c:v>
                </c:pt>
                <c:pt idx="700" formatCode="0.00E+00">
                  <c:v>34.950000000000003</c:v>
                </c:pt>
                <c:pt idx="701" formatCode="0.00E+00">
                  <c:v>35</c:v>
                </c:pt>
                <c:pt idx="702" formatCode="0.00E+00">
                  <c:v>35.050000000000004</c:v>
                </c:pt>
                <c:pt idx="703" formatCode="0.00E+00">
                  <c:v>35.1</c:v>
                </c:pt>
                <c:pt idx="704" formatCode="0.00E+00">
                  <c:v>35.15</c:v>
                </c:pt>
                <c:pt idx="705" formatCode="0.00E+00">
                  <c:v>35.200000000000003</c:v>
                </c:pt>
                <c:pt idx="706" formatCode="0.00E+00">
                  <c:v>35.25</c:v>
                </c:pt>
                <c:pt idx="707" formatCode="0.00E+00">
                  <c:v>35.300000000000004</c:v>
                </c:pt>
                <c:pt idx="708" formatCode="0.00E+00">
                  <c:v>35.35</c:v>
                </c:pt>
                <c:pt idx="709" formatCode="0.00E+00">
                  <c:v>35.4</c:v>
                </c:pt>
                <c:pt idx="710" formatCode="0.00E+00">
                  <c:v>35.450000000000003</c:v>
                </c:pt>
                <c:pt idx="711" formatCode="0.00E+00">
                  <c:v>35.5</c:v>
                </c:pt>
                <c:pt idx="712" formatCode="0.00E+00">
                  <c:v>35.550000000000004</c:v>
                </c:pt>
                <c:pt idx="713" formatCode="0.00E+00">
                  <c:v>35.6</c:v>
                </c:pt>
                <c:pt idx="714" formatCode="0.00E+00">
                  <c:v>35.65</c:v>
                </c:pt>
                <c:pt idx="715" formatCode="0.00E+00">
                  <c:v>35.700000000000003</c:v>
                </c:pt>
                <c:pt idx="716" formatCode="0.00E+00">
                  <c:v>35.75</c:v>
                </c:pt>
                <c:pt idx="717" formatCode="0.00E+00">
                  <c:v>35.800000000000004</c:v>
                </c:pt>
                <c:pt idx="718" formatCode="0.00E+00">
                  <c:v>35.85</c:v>
                </c:pt>
                <c:pt idx="719" formatCode="0.00E+00">
                  <c:v>35.9</c:v>
                </c:pt>
                <c:pt idx="720" formatCode="0.00E+00">
                  <c:v>35.950000000000003</c:v>
                </c:pt>
                <c:pt idx="721" formatCode="0.00E+00">
                  <c:v>36</c:v>
                </c:pt>
                <c:pt idx="722" formatCode="0.00E+00">
                  <c:v>36.050000000000004</c:v>
                </c:pt>
                <c:pt idx="723" formatCode="0.00E+00">
                  <c:v>36.1</c:v>
                </c:pt>
                <c:pt idx="724" formatCode="0.00E+00">
                  <c:v>36.15</c:v>
                </c:pt>
                <c:pt idx="725" formatCode="0.00E+00">
                  <c:v>36.200000000000003</c:v>
                </c:pt>
                <c:pt idx="726" formatCode="0.00E+00">
                  <c:v>36.25</c:v>
                </c:pt>
                <c:pt idx="727" formatCode="0.00E+00">
                  <c:v>36.300000000000004</c:v>
                </c:pt>
                <c:pt idx="728" formatCode="0.00E+00">
                  <c:v>36.35</c:v>
                </c:pt>
                <c:pt idx="729" formatCode="0.00E+00">
                  <c:v>36.4</c:v>
                </c:pt>
                <c:pt idx="730" formatCode="0.00E+00">
                  <c:v>36.450000000000003</c:v>
                </c:pt>
                <c:pt idx="731" formatCode="0.00E+00">
                  <c:v>36.5</c:v>
                </c:pt>
                <c:pt idx="732" formatCode="0.00E+00">
                  <c:v>36.550000000000004</c:v>
                </c:pt>
                <c:pt idx="733" formatCode="0.00E+00">
                  <c:v>36.6</c:v>
                </c:pt>
                <c:pt idx="734" formatCode="0.00E+00">
                  <c:v>36.65</c:v>
                </c:pt>
                <c:pt idx="735" formatCode="0.00E+00">
                  <c:v>36.700000000000003</c:v>
                </c:pt>
                <c:pt idx="736" formatCode="0.00E+00">
                  <c:v>36.75</c:v>
                </c:pt>
                <c:pt idx="737" formatCode="0.00E+00">
                  <c:v>36.800000000000004</c:v>
                </c:pt>
                <c:pt idx="738" formatCode="0.00E+00">
                  <c:v>36.85</c:v>
                </c:pt>
                <c:pt idx="739" formatCode="0.00E+00">
                  <c:v>36.9</c:v>
                </c:pt>
                <c:pt idx="740" formatCode="0.00E+00">
                  <c:v>36.950000000000003</c:v>
                </c:pt>
                <c:pt idx="741" formatCode="0.00E+00">
                  <c:v>37</c:v>
                </c:pt>
                <c:pt idx="742" formatCode="0.00E+00">
                  <c:v>37.050000000000004</c:v>
                </c:pt>
                <c:pt idx="743" formatCode="0.00E+00">
                  <c:v>37.1</c:v>
                </c:pt>
                <c:pt idx="744" formatCode="0.00E+00">
                  <c:v>37.15</c:v>
                </c:pt>
                <c:pt idx="745" formatCode="0.00E+00">
                  <c:v>37.200000000000003</c:v>
                </c:pt>
                <c:pt idx="746" formatCode="0.00E+00">
                  <c:v>37.25</c:v>
                </c:pt>
                <c:pt idx="747" formatCode="0.00E+00">
                  <c:v>37.300000000000004</c:v>
                </c:pt>
                <c:pt idx="748" formatCode="0.00E+00">
                  <c:v>37.35</c:v>
                </c:pt>
                <c:pt idx="749" formatCode="0.00E+00">
                  <c:v>37.4</c:v>
                </c:pt>
                <c:pt idx="750" formatCode="0.00E+00">
                  <c:v>37.450000000000003</c:v>
                </c:pt>
                <c:pt idx="751" formatCode="0.00E+00">
                  <c:v>37.5</c:v>
                </c:pt>
                <c:pt idx="752" formatCode="0.00E+00">
                  <c:v>37.550000000000004</c:v>
                </c:pt>
                <c:pt idx="753" formatCode="0.00E+00">
                  <c:v>37.6</c:v>
                </c:pt>
                <c:pt idx="754" formatCode="0.00E+00">
                  <c:v>37.65</c:v>
                </c:pt>
                <c:pt idx="755" formatCode="0.00E+00">
                  <c:v>37.700000000000003</c:v>
                </c:pt>
                <c:pt idx="756" formatCode="0.00E+00">
                  <c:v>37.75</c:v>
                </c:pt>
                <c:pt idx="757" formatCode="0.00E+00">
                  <c:v>37.800000000000004</c:v>
                </c:pt>
                <c:pt idx="758" formatCode="0.00E+00">
                  <c:v>37.85</c:v>
                </c:pt>
                <c:pt idx="759" formatCode="0.00E+00">
                  <c:v>37.9</c:v>
                </c:pt>
                <c:pt idx="760" formatCode="0.00E+00">
                  <c:v>37.950000000000003</c:v>
                </c:pt>
                <c:pt idx="761" formatCode="0.00E+00">
                  <c:v>38</c:v>
                </c:pt>
                <c:pt idx="762" formatCode="0.00E+00">
                  <c:v>38.050000000000004</c:v>
                </c:pt>
                <c:pt idx="763" formatCode="0.00E+00">
                  <c:v>38.1</c:v>
                </c:pt>
                <c:pt idx="764" formatCode="0.00E+00">
                  <c:v>38.15</c:v>
                </c:pt>
                <c:pt idx="765" formatCode="0.00E+00">
                  <c:v>38.200000000000003</c:v>
                </c:pt>
                <c:pt idx="766" formatCode="0.00E+00">
                  <c:v>38.25</c:v>
                </c:pt>
                <c:pt idx="767" formatCode="0.00E+00">
                  <c:v>38.300000000000004</c:v>
                </c:pt>
                <c:pt idx="768" formatCode="0.00E+00">
                  <c:v>38.35</c:v>
                </c:pt>
                <c:pt idx="769" formatCode="0.00E+00">
                  <c:v>38.400000000000006</c:v>
                </c:pt>
                <c:pt idx="770" formatCode="0.00E+00">
                  <c:v>38.450000000000003</c:v>
                </c:pt>
                <c:pt idx="771" formatCode="0.00E+00">
                  <c:v>38.5</c:v>
                </c:pt>
                <c:pt idx="772" formatCode="0.00E+00">
                  <c:v>38.550000000000004</c:v>
                </c:pt>
                <c:pt idx="773" formatCode="0.00E+00">
                  <c:v>38.6</c:v>
                </c:pt>
                <c:pt idx="774" formatCode="0.00E+00">
                  <c:v>38.650000000000006</c:v>
                </c:pt>
                <c:pt idx="775" formatCode="0.00E+00">
                  <c:v>38.700000000000003</c:v>
                </c:pt>
                <c:pt idx="776" formatCode="0.00E+00">
                  <c:v>38.75</c:v>
                </c:pt>
                <c:pt idx="777" formatCode="0.00E+00">
                  <c:v>38.800000000000004</c:v>
                </c:pt>
                <c:pt idx="778" formatCode="0.00E+00">
                  <c:v>38.85</c:v>
                </c:pt>
                <c:pt idx="779" formatCode="0.00E+00">
                  <c:v>38.900000000000006</c:v>
                </c:pt>
                <c:pt idx="780" formatCode="0.00E+00">
                  <c:v>38.950000000000003</c:v>
                </c:pt>
                <c:pt idx="781" formatCode="0.00E+00">
                  <c:v>39</c:v>
                </c:pt>
                <c:pt idx="782" formatCode="0.00E+00">
                  <c:v>39.050000000000004</c:v>
                </c:pt>
                <c:pt idx="783" formatCode="0.00E+00">
                  <c:v>39.1</c:v>
                </c:pt>
                <c:pt idx="784" formatCode="0.00E+00">
                  <c:v>39.150000000000006</c:v>
                </c:pt>
                <c:pt idx="785" formatCode="0.00E+00">
                  <c:v>39.200000000000003</c:v>
                </c:pt>
                <c:pt idx="786" formatCode="0.00E+00">
                  <c:v>39.25</c:v>
                </c:pt>
                <c:pt idx="787" formatCode="0.00E+00">
                  <c:v>39.300000000000004</c:v>
                </c:pt>
                <c:pt idx="788" formatCode="0.00E+00">
                  <c:v>39.35</c:v>
                </c:pt>
                <c:pt idx="789" formatCode="0.00E+00">
                  <c:v>39.400000000000006</c:v>
                </c:pt>
                <c:pt idx="790" formatCode="0.00E+00">
                  <c:v>39.450000000000003</c:v>
                </c:pt>
                <c:pt idx="791" formatCode="0.00E+00">
                  <c:v>39.5</c:v>
                </c:pt>
                <c:pt idx="792" formatCode="0.00E+00">
                  <c:v>39.550000000000004</c:v>
                </c:pt>
                <c:pt idx="793" formatCode="0.00E+00">
                  <c:v>39.6</c:v>
                </c:pt>
                <c:pt idx="794" formatCode="0.00E+00">
                  <c:v>39.650000000000006</c:v>
                </c:pt>
                <c:pt idx="795" formatCode="0.00E+00">
                  <c:v>39.700000000000003</c:v>
                </c:pt>
                <c:pt idx="796" formatCode="0.00E+00">
                  <c:v>39.75</c:v>
                </c:pt>
                <c:pt idx="797" formatCode="0.00E+00">
                  <c:v>39.800000000000004</c:v>
                </c:pt>
                <c:pt idx="798" formatCode="0.00E+00">
                  <c:v>39.85</c:v>
                </c:pt>
                <c:pt idx="799" formatCode="0.00E+00">
                  <c:v>39.900000000000006</c:v>
                </c:pt>
                <c:pt idx="800" formatCode="0.00E+00">
                  <c:v>39.950000000000003</c:v>
                </c:pt>
                <c:pt idx="801" formatCode="0.00E+00">
                  <c:v>40</c:v>
                </c:pt>
                <c:pt idx="802" formatCode="0.00E+00">
                  <c:v>40.050000000000004</c:v>
                </c:pt>
                <c:pt idx="803" formatCode="0.00E+00">
                  <c:v>40.1</c:v>
                </c:pt>
                <c:pt idx="804" formatCode="0.00E+00">
                  <c:v>40.150000000000006</c:v>
                </c:pt>
                <c:pt idx="805" formatCode="0.00E+00">
                  <c:v>40.200000000000003</c:v>
                </c:pt>
                <c:pt idx="806" formatCode="0.00E+00">
                  <c:v>40.25</c:v>
                </c:pt>
                <c:pt idx="807" formatCode="0.00E+00">
                  <c:v>40.300000000000004</c:v>
                </c:pt>
                <c:pt idx="808" formatCode="0.00E+00">
                  <c:v>40.35</c:v>
                </c:pt>
                <c:pt idx="809" formatCode="0.00E+00">
                  <c:v>40.400000000000006</c:v>
                </c:pt>
                <c:pt idx="810" formatCode="0.00E+00">
                  <c:v>40.450000000000003</c:v>
                </c:pt>
                <c:pt idx="811" formatCode="0.00E+00">
                  <c:v>40.5</c:v>
                </c:pt>
                <c:pt idx="812" formatCode="0.00E+00">
                  <c:v>40.550000000000004</c:v>
                </c:pt>
                <c:pt idx="813" formatCode="0.00E+00">
                  <c:v>40.6</c:v>
                </c:pt>
                <c:pt idx="814" formatCode="0.00E+00">
                  <c:v>40.650000000000006</c:v>
                </c:pt>
                <c:pt idx="815" formatCode="0.00E+00">
                  <c:v>40.700000000000003</c:v>
                </c:pt>
                <c:pt idx="816" formatCode="0.00E+00">
                  <c:v>40.75</c:v>
                </c:pt>
                <c:pt idx="817" formatCode="0.00E+00">
                  <c:v>40.800000000000004</c:v>
                </c:pt>
                <c:pt idx="818" formatCode="0.00E+00">
                  <c:v>40.85</c:v>
                </c:pt>
                <c:pt idx="819" formatCode="0.00E+00">
                  <c:v>40.900000000000006</c:v>
                </c:pt>
                <c:pt idx="820" formatCode="0.00E+00">
                  <c:v>40.950000000000003</c:v>
                </c:pt>
                <c:pt idx="821" formatCode="0.00E+00">
                  <c:v>41</c:v>
                </c:pt>
                <c:pt idx="822" formatCode="0.00E+00">
                  <c:v>41.050000000000004</c:v>
                </c:pt>
                <c:pt idx="823" formatCode="0.00E+00">
                  <c:v>41.1</c:v>
                </c:pt>
                <c:pt idx="824" formatCode="0.00E+00">
                  <c:v>41.150000000000006</c:v>
                </c:pt>
                <c:pt idx="825" formatCode="0.00E+00">
                  <c:v>41.2</c:v>
                </c:pt>
                <c:pt idx="826" formatCode="0.00E+00">
                  <c:v>41.25</c:v>
                </c:pt>
                <c:pt idx="827" formatCode="0.00E+00">
                  <c:v>41.300000000000004</c:v>
                </c:pt>
                <c:pt idx="828" formatCode="0.00E+00">
                  <c:v>41.35</c:v>
                </c:pt>
                <c:pt idx="829" formatCode="0.00E+00">
                  <c:v>41.400000000000006</c:v>
                </c:pt>
                <c:pt idx="830" formatCode="0.00E+00">
                  <c:v>41.45</c:v>
                </c:pt>
                <c:pt idx="831" formatCode="0.00E+00">
                  <c:v>41.5</c:v>
                </c:pt>
                <c:pt idx="832" formatCode="0.00E+00">
                  <c:v>41.550000000000004</c:v>
                </c:pt>
                <c:pt idx="833" formatCode="0.00E+00">
                  <c:v>41.6</c:v>
                </c:pt>
                <c:pt idx="834" formatCode="0.00E+00">
                  <c:v>41.650000000000006</c:v>
                </c:pt>
                <c:pt idx="835" formatCode="0.00E+00">
                  <c:v>41.7</c:v>
                </c:pt>
                <c:pt idx="836" formatCode="0.00E+00">
                  <c:v>41.75</c:v>
                </c:pt>
                <c:pt idx="837" formatCode="0.00E+00">
                  <c:v>41.800000000000004</c:v>
                </c:pt>
                <c:pt idx="838" formatCode="0.00E+00">
                  <c:v>41.85</c:v>
                </c:pt>
                <c:pt idx="839" formatCode="0.00E+00">
                  <c:v>41.900000000000006</c:v>
                </c:pt>
                <c:pt idx="840" formatCode="0.00E+00">
                  <c:v>41.95</c:v>
                </c:pt>
                <c:pt idx="841" formatCode="0.00E+00">
                  <c:v>42</c:v>
                </c:pt>
                <c:pt idx="842" formatCode="0.00E+00">
                  <c:v>42.050000000000004</c:v>
                </c:pt>
                <c:pt idx="843" formatCode="0.00E+00">
                  <c:v>42.1</c:v>
                </c:pt>
                <c:pt idx="844" formatCode="0.00E+00">
                  <c:v>42.150000000000006</c:v>
                </c:pt>
                <c:pt idx="845" formatCode="0.00E+00">
                  <c:v>42.2</c:v>
                </c:pt>
                <c:pt idx="846" formatCode="0.00E+00">
                  <c:v>42.25</c:v>
                </c:pt>
                <c:pt idx="847" formatCode="0.00E+00">
                  <c:v>42.300000000000004</c:v>
                </c:pt>
                <c:pt idx="848" formatCode="0.00E+00">
                  <c:v>42.35</c:v>
                </c:pt>
                <c:pt idx="849" formatCode="0.00E+00">
                  <c:v>42.400000000000006</c:v>
                </c:pt>
                <c:pt idx="850" formatCode="0.00E+00">
                  <c:v>42.45</c:v>
                </c:pt>
                <c:pt idx="851" formatCode="0.00E+00">
                  <c:v>42.5</c:v>
                </c:pt>
                <c:pt idx="852" formatCode="0.00E+00">
                  <c:v>42.550000000000004</c:v>
                </c:pt>
                <c:pt idx="853" formatCode="0.00E+00">
                  <c:v>42.6</c:v>
                </c:pt>
                <c:pt idx="854" formatCode="0.00E+00">
                  <c:v>42.650000000000006</c:v>
                </c:pt>
                <c:pt idx="855" formatCode="0.00E+00">
                  <c:v>42.7</c:v>
                </c:pt>
                <c:pt idx="856" formatCode="0.00E+00">
                  <c:v>42.75</c:v>
                </c:pt>
                <c:pt idx="857" formatCode="0.00E+00">
                  <c:v>42.800000000000004</c:v>
                </c:pt>
                <c:pt idx="858" formatCode="0.00E+00">
                  <c:v>42.85</c:v>
                </c:pt>
                <c:pt idx="859" formatCode="0.00E+00">
                  <c:v>42.900000000000006</c:v>
                </c:pt>
                <c:pt idx="860" formatCode="0.00E+00">
                  <c:v>42.95</c:v>
                </c:pt>
                <c:pt idx="861" formatCode="0.00E+00">
                  <c:v>43</c:v>
                </c:pt>
                <c:pt idx="862" formatCode="0.00E+00">
                  <c:v>43.050000000000004</c:v>
                </c:pt>
                <c:pt idx="863" formatCode="0.00E+00">
                  <c:v>43.1</c:v>
                </c:pt>
                <c:pt idx="864" formatCode="0.00E+00">
                  <c:v>43.150000000000006</c:v>
                </c:pt>
                <c:pt idx="865" formatCode="0.00E+00">
                  <c:v>43.2</c:v>
                </c:pt>
                <c:pt idx="866" formatCode="0.00E+00">
                  <c:v>43.25</c:v>
                </c:pt>
                <c:pt idx="867" formatCode="0.00E+00">
                  <c:v>43.300000000000004</c:v>
                </c:pt>
                <c:pt idx="868" formatCode="0.00E+00">
                  <c:v>43.35</c:v>
                </c:pt>
                <c:pt idx="869" formatCode="0.00E+00">
                  <c:v>43.400000000000006</c:v>
                </c:pt>
                <c:pt idx="870" formatCode="0.00E+00">
                  <c:v>43.45</c:v>
                </c:pt>
                <c:pt idx="871" formatCode="0.00E+00">
                  <c:v>43.5</c:v>
                </c:pt>
                <c:pt idx="872" formatCode="0.00E+00">
                  <c:v>43.550000000000004</c:v>
                </c:pt>
                <c:pt idx="873" formatCode="0.00E+00">
                  <c:v>43.6</c:v>
                </c:pt>
                <c:pt idx="874" formatCode="0.00E+00">
                  <c:v>43.650000000000006</c:v>
                </c:pt>
                <c:pt idx="875" formatCode="0.00E+00">
                  <c:v>43.7</c:v>
                </c:pt>
                <c:pt idx="876" formatCode="0.00E+00">
                  <c:v>43.75</c:v>
                </c:pt>
                <c:pt idx="877" formatCode="0.00E+00">
                  <c:v>43.800000000000004</c:v>
                </c:pt>
                <c:pt idx="878" formatCode="0.00E+00">
                  <c:v>43.85</c:v>
                </c:pt>
                <c:pt idx="879" formatCode="0.00E+00">
                  <c:v>43.900000000000006</c:v>
                </c:pt>
                <c:pt idx="880" formatCode="0.00E+00">
                  <c:v>43.95</c:v>
                </c:pt>
                <c:pt idx="881" formatCode="0.00E+00">
                  <c:v>44</c:v>
                </c:pt>
                <c:pt idx="882" formatCode="0.00E+00">
                  <c:v>44.050000000000004</c:v>
                </c:pt>
                <c:pt idx="883" formatCode="0.00E+00">
                  <c:v>44.1</c:v>
                </c:pt>
                <c:pt idx="884" formatCode="0.00E+00">
                  <c:v>44.150000000000006</c:v>
                </c:pt>
                <c:pt idx="885" formatCode="0.00E+00">
                  <c:v>44.2</c:v>
                </c:pt>
                <c:pt idx="886" formatCode="0.00E+00">
                  <c:v>44.25</c:v>
                </c:pt>
                <c:pt idx="887" formatCode="0.00E+00">
                  <c:v>44.300000000000004</c:v>
                </c:pt>
                <c:pt idx="888" formatCode="0.00E+00">
                  <c:v>44.35</c:v>
                </c:pt>
                <c:pt idx="889" formatCode="0.00E+00">
                  <c:v>44.400000000000006</c:v>
                </c:pt>
                <c:pt idx="890" formatCode="0.00E+00">
                  <c:v>44.45</c:v>
                </c:pt>
                <c:pt idx="891" formatCode="0.00E+00">
                  <c:v>44.5</c:v>
                </c:pt>
                <c:pt idx="892" formatCode="0.00E+00">
                  <c:v>44.550000000000004</c:v>
                </c:pt>
                <c:pt idx="893" formatCode="0.00E+00">
                  <c:v>44.6</c:v>
                </c:pt>
                <c:pt idx="894" formatCode="0.00E+00">
                  <c:v>44.650000000000006</c:v>
                </c:pt>
                <c:pt idx="895" formatCode="0.00E+00">
                  <c:v>44.7</c:v>
                </c:pt>
                <c:pt idx="896" formatCode="0.00E+00">
                  <c:v>44.75</c:v>
                </c:pt>
                <c:pt idx="897" formatCode="0.00E+00">
                  <c:v>44.800000000000004</c:v>
                </c:pt>
                <c:pt idx="898" formatCode="0.00E+00">
                  <c:v>44.85</c:v>
                </c:pt>
                <c:pt idx="899" formatCode="0.00E+00">
                  <c:v>44.900000000000006</c:v>
                </c:pt>
                <c:pt idx="900" formatCode="0.00E+00">
                  <c:v>44.95</c:v>
                </c:pt>
                <c:pt idx="901" formatCode="0.00E+00">
                  <c:v>45</c:v>
                </c:pt>
                <c:pt idx="902" formatCode="0.00E+00">
                  <c:v>45.050000000000004</c:v>
                </c:pt>
                <c:pt idx="903" formatCode="0.00E+00">
                  <c:v>45.1</c:v>
                </c:pt>
                <c:pt idx="904" formatCode="0.00E+00">
                  <c:v>45.150000000000006</c:v>
                </c:pt>
                <c:pt idx="905" formatCode="0.00E+00">
                  <c:v>45.2</c:v>
                </c:pt>
                <c:pt idx="906" formatCode="0.00E+00">
                  <c:v>45.25</c:v>
                </c:pt>
                <c:pt idx="907" formatCode="0.00E+00">
                  <c:v>45.300000000000004</c:v>
                </c:pt>
                <c:pt idx="908" formatCode="0.00E+00">
                  <c:v>45.35</c:v>
                </c:pt>
                <c:pt idx="909" formatCode="0.00E+00">
                  <c:v>45.400000000000006</c:v>
                </c:pt>
                <c:pt idx="910" formatCode="0.00E+00">
                  <c:v>45.45</c:v>
                </c:pt>
                <c:pt idx="911" formatCode="0.00E+00">
                  <c:v>45.5</c:v>
                </c:pt>
                <c:pt idx="912" formatCode="0.00E+00">
                  <c:v>45.550000000000004</c:v>
                </c:pt>
                <c:pt idx="913" formatCode="0.00E+00">
                  <c:v>45.6</c:v>
                </c:pt>
                <c:pt idx="914" formatCode="0.00E+00">
                  <c:v>45.650000000000006</c:v>
                </c:pt>
                <c:pt idx="915" formatCode="0.00E+00">
                  <c:v>45.7</c:v>
                </c:pt>
                <c:pt idx="916" formatCode="0.00E+00">
                  <c:v>45.75</c:v>
                </c:pt>
                <c:pt idx="917" formatCode="0.00E+00">
                  <c:v>45.800000000000004</c:v>
                </c:pt>
                <c:pt idx="918" formatCode="0.00E+00">
                  <c:v>45.85</c:v>
                </c:pt>
                <c:pt idx="919" formatCode="0.00E+00">
                  <c:v>45.900000000000006</c:v>
                </c:pt>
                <c:pt idx="920" formatCode="0.00E+00">
                  <c:v>45.95</c:v>
                </c:pt>
                <c:pt idx="921" formatCode="0.00E+00">
                  <c:v>46</c:v>
                </c:pt>
                <c:pt idx="922" formatCode="0.00E+00">
                  <c:v>46.050000000000004</c:v>
                </c:pt>
                <c:pt idx="923" formatCode="0.00E+00">
                  <c:v>46.1</c:v>
                </c:pt>
                <c:pt idx="924" formatCode="0.00E+00">
                  <c:v>46.150000000000006</c:v>
                </c:pt>
                <c:pt idx="925" formatCode="0.00E+00">
                  <c:v>46.2</c:v>
                </c:pt>
                <c:pt idx="926" formatCode="0.00E+00">
                  <c:v>46.25</c:v>
                </c:pt>
                <c:pt idx="927" formatCode="0.00E+00">
                  <c:v>46.300000000000004</c:v>
                </c:pt>
                <c:pt idx="928" formatCode="0.00E+00">
                  <c:v>46.35</c:v>
                </c:pt>
                <c:pt idx="929" formatCode="0.00E+00">
                  <c:v>46.400000000000006</c:v>
                </c:pt>
                <c:pt idx="930" formatCode="0.00E+00">
                  <c:v>46.45</c:v>
                </c:pt>
                <c:pt idx="931" formatCode="0.00E+00">
                  <c:v>46.5</c:v>
                </c:pt>
                <c:pt idx="932" formatCode="0.00E+00">
                  <c:v>46.550000000000004</c:v>
                </c:pt>
                <c:pt idx="933" formatCode="0.00E+00">
                  <c:v>46.6</c:v>
                </c:pt>
                <c:pt idx="934" formatCode="0.00E+00">
                  <c:v>46.650000000000006</c:v>
                </c:pt>
                <c:pt idx="935" formatCode="0.00E+00">
                  <c:v>46.7</c:v>
                </c:pt>
                <c:pt idx="936" formatCode="0.00E+00">
                  <c:v>46.75</c:v>
                </c:pt>
                <c:pt idx="937" formatCode="0.00E+00">
                  <c:v>46.800000000000004</c:v>
                </c:pt>
                <c:pt idx="938" formatCode="0.00E+00">
                  <c:v>46.85</c:v>
                </c:pt>
                <c:pt idx="939" formatCode="0.00E+00">
                  <c:v>46.900000000000006</c:v>
                </c:pt>
                <c:pt idx="940" formatCode="0.00E+00">
                  <c:v>46.95</c:v>
                </c:pt>
                <c:pt idx="941" formatCode="0.00E+00">
                  <c:v>47</c:v>
                </c:pt>
                <c:pt idx="942" formatCode="0.00E+00">
                  <c:v>47.050000000000004</c:v>
                </c:pt>
                <c:pt idx="943" formatCode="0.00E+00">
                  <c:v>47.1</c:v>
                </c:pt>
                <c:pt idx="944" formatCode="0.00E+00">
                  <c:v>47.150000000000006</c:v>
                </c:pt>
                <c:pt idx="945" formatCode="0.00E+00">
                  <c:v>47.2</c:v>
                </c:pt>
                <c:pt idx="946" formatCode="0.00E+00">
                  <c:v>47.25</c:v>
                </c:pt>
                <c:pt idx="947" formatCode="0.00E+00">
                  <c:v>47.300000000000004</c:v>
                </c:pt>
                <c:pt idx="948" formatCode="0.00E+00">
                  <c:v>47.35</c:v>
                </c:pt>
                <c:pt idx="949" formatCode="0.00E+00">
                  <c:v>47.400000000000006</c:v>
                </c:pt>
                <c:pt idx="950" formatCode="0.00E+00">
                  <c:v>47.45</c:v>
                </c:pt>
                <c:pt idx="951" formatCode="0.00E+00">
                  <c:v>47.5</c:v>
                </c:pt>
                <c:pt idx="952" formatCode="0.00E+00">
                  <c:v>47.550000000000004</c:v>
                </c:pt>
                <c:pt idx="953" formatCode="0.00E+00">
                  <c:v>47.6</c:v>
                </c:pt>
                <c:pt idx="954" formatCode="0.00E+00">
                  <c:v>47.650000000000006</c:v>
                </c:pt>
                <c:pt idx="955" formatCode="0.00E+00">
                  <c:v>47.7</c:v>
                </c:pt>
                <c:pt idx="956" formatCode="0.00E+00">
                  <c:v>47.75</c:v>
                </c:pt>
                <c:pt idx="957" formatCode="0.00E+00">
                  <c:v>47.800000000000004</c:v>
                </c:pt>
                <c:pt idx="958" formatCode="0.00E+00">
                  <c:v>47.85</c:v>
                </c:pt>
                <c:pt idx="959" formatCode="0.00E+00">
                  <c:v>47.900000000000006</c:v>
                </c:pt>
                <c:pt idx="960" formatCode="0.00E+00">
                  <c:v>47.95</c:v>
                </c:pt>
                <c:pt idx="961" formatCode="0.00E+00">
                  <c:v>48</c:v>
                </c:pt>
                <c:pt idx="962" formatCode="0.00E+00">
                  <c:v>48.050000000000004</c:v>
                </c:pt>
                <c:pt idx="963" formatCode="0.00E+00">
                  <c:v>48.1</c:v>
                </c:pt>
                <c:pt idx="964" formatCode="0.00E+00">
                  <c:v>48.150000000000006</c:v>
                </c:pt>
                <c:pt idx="965" formatCode="0.00E+00">
                  <c:v>48.2</c:v>
                </c:pt>
                <c:pt idx="966" formatCode="0.00E+00">
                  <c:v>48.25</c:v>
                </c:pt>
                <c:pt idx="967" formatCode="0.00E+00">
                  <c:v>48.300000000000004</c:v>
                </c:pt>
                <c:pt idx="968" formatCode="0.00E+00">
                  <c:v>48.35</c:v>
                </c:pt>
                <c:pt idx="969" formatCode="0.00E+00">
                  <c:v>48.400000000000006</c:v>
                </c:pt>
                <c:pt idx="970" formatCode="0.00E+00">
                  <c:v>48.45</c:v>
                </c:pt>
                <c:pt idx="971" formatCode="0.00E+00">
                  <c:v>48.5</c:v>
                </c:pt>
                <c:pt idx="972" formatCode="0.00E+00">
                  <c:v>48.550000000000004</c:v>
                </c:pt>
                <c:pt idx="973" formatCode="0.00E+00">
                  <c:v>48.6</c:v>
                </c:pt>
                <c:pt idx="974" formatCode="0.00E+00">
                  <c:v>48.650000000000006</c:v>
                </c:pt>
                <c:pt idx="975" formatCode="0.00E+00">
                  <c:v>48.7</c:v>
                </c:pt>
                <c:pt idx="976" formatCode="0.00E+00">
                  <c:v>48.75</c:v>
                </c:pt>
                <c:pt idx="977" formatCode="0.00E+00">
                  <c:v>48.800000000000004</c:v>
                </c:pt>
                <c:pt idx="978" formatCode="0.00E+00">
                  <c:v>48.85</c:v>
                </c:pt>
                <c:pt idx="979" formatCode="0.00E+00">
                  <c:v>48.900000000000006</c:v>
                </c:pt>
                <c:pt idx="980" formatCode="0.00E+00">
                  <c:v>48.95</c:v>
                </c:pt>
                <c:pt idx="981" formatCode="0.00E+00">
                  <c:v>49</c:v>
                </c:pt>
                <c:pt idx="982" formatCode="0.00E+00">
                  <c:v>49.050000000000004</c:v>
                </c:pt>
                <c:pt idx="983" formatCode="0.00E+00">
                  <c:v>49.1</c:v>
                </c:pt>
                <c:pt idx="984" formatCode="0.00E+00">
                  <c:v>49.150000000000006</c:v>
                </c:pt>
                <c:pt idx="985" formatCode="0.00E+00">
                  <c:v>49.2</c:v>
                </c:pt>
                <c:pt idx="986" formatCode="0.00E+00">
                  <c:v>49.25</c:v>
                </c:pt>
                <c:pt idx="987" formatCode="0.00E+00">
                  <c:v>49.300000000000004</c:v>
                </c:pt>
                <c:pt idx="988" formatCode="0.00E+00">
                  <c:v>49.35</c:v>
                </c:pt>
                <c:pt idx="989" formatCode="0.00E+00">
                  <c:v>49.400000000000006</c:v>
                </c:pt>
                <c:pt idx="990" formatCode="0.00E+00">
                  <c:v>49.45</c:v>
                </c:pt>
                <c:pt idx="991" formatCode="0.00E+00">
                  <c:v>49.5</c:v>
                </c:pt>
                <c:pt idx="992" formatCode="0.00E+00">
                  <c:v>49.550000000000004</c:v>
                </c:pt>
                <c:pt idx="993" formatCode="0.00E+00">
                  <c:v>49.6</c:v>
                </c:pt>
                <c:pt idx="994" formatCode="0.00E+00">
                  <c:v>49.650000000000006</c:v>
                </c:pt>
                <c:pt idx="995" formatCode="0.00E+00">
                  <c:v>49.7</c:v>
                </c:pt>
                <c:pt idx="996" formatCode="0.00E+00">
                  <c:v>49.75</c:v>
                </c:pt>
                <c:pt idx="997" formatCode="0.00E+00">
                  <c:v>49.800000000000004</c:v>
                </c:pt>
                <c:pt idx="998" formatCode="0.00E+00">
                  <c:v>49.85</c:v>
                </c:pt>
                <c:pt idx="999" formatCode="0.00E+00">
                  <c:v>49.900000000000006</c:v>
                </c:pt>
                <c:pt idx="1000" formatCode="0.00E+00">
                  <c:v>49.95</c:v>
                </c:pt>
              </c:numCache>
            </c:numRef>
          </c:xVal>
          <c:yVal>
            <c:numRef>
              <c:f>('Acide faible monoprotique'!$AF$11,'Acide faible monoprotique'!$X$4:$X$1003)</c:f>
              <c:numCache>
                <c:formatCode>General</c:formatCode>
                <c:ptCount val="1001"/>
                <c:pt idx="0" formatCode="0.00">
                  <c:v>8.6910116073527028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9.7330248171990021</c:v>
                </c:pt>
                <c:pt idx="536">
                  <c:v>10.127005652906149</c:v>
                </c:pt>
                <c:pt idx="537">
                  <c:v>10.330185546398603</c:v>
                </c:pt>
                <c:pt idx="538">
                  <c:v>10.467861957642166</c:v>
                </c:pt>
                <c:pt idx="539">
                  <c:v>10.572056323439691</c:v>
                </c:pt>
                <c:pt idx="540">
                  <c:v>10.655870033925288</c:v>
                </c:pt>
                <c:pt idx="541">
                  <c:v>10.725960502872685</c:v>
                </c:pt>
                <c:pt idx="542">
                  <c:v>10.786177080313159</c:v>
                </c:pt>
                <c:pt idx="543">
                  <c:v>10.838947161148058</c:v>
                </c:pt>
                <c:pt idx="544">
                  <c:v>10.885900318648977</c:v>
                </c:pt>
                <c:pt idx="545">
                  <c:v>10.928183641375547</c:v>
                </c:pt>
                <c:pt idx="546">
                  <c:v>10.966635200247158</c:v>
                </c:pt>
                <c:pt idx="547">
                  <c:v>11.001885950638066</c:v>
                </c:pt>
                <c:pt idx="548">
                  <c:v>11.03442281255761</c:v>
                </c:pt>
                <c:pt idx="549">
                  <c:v>11.064629426597108</c:v>
                </c:pt>
                <c:pt idx="550">
                  <c:v>11.092813442556736</c:v>
                </c:pt>
                <c:pt idx="551">
                  <c:v>11.119225351291199</c:v>
                </c:pt>
                <c:pt idx="552">
                  <c:v>11.144071821904152</c:v>
                </c:pt>
                <c:pt idx="553">
                  <c:v>11.167525362469112</c:v>
                </c:pt>
                <c:pt idx="554">
                  <c:v>11.189731457098992</c:v>
                </c:pt>
                <c:pt idx="555">
                  <c:v>11.210813931322622</c:v>
                </c:pt>
                <c:pt idx="556">
                  <c:v>11.23087904865241</c:v>
                </c:pt>
                <c:pt idx="557">
                  <c:v>11.250018682194344</c:v>
                </c:pt>
                <c:pt idx="558">
                  <c:v>11.268312801119714</c:v>
                </c:pt>
                <c:pt idx="559">
                  <c:v>11.285831442271089</c:v>
                </c:pt>
                <c:pt idx="560">
                  <c:v>11.302636289763628</c:v>
                </c:pt>
                <c:pt idx="561">
                  <c:v>11.318781952543233</c:v>
                </c:pt>
                <c:pt idx="562">
                  <c:v>11.334317006661585</c:v>
                </c:pt>
                <c:pt idx="563">
                  <c:v>11.349284852423223</c:v>
                </c:pt>
                <c:pt idx="564">
                  <c:v>11.363724424513007</c:v>
                </c:pt>
                <c:pt idx="565">
                  <c:v>11.377670784363392</c:v>
                </c:pt>
                <c:pt idx="566">
                  <c:v>11.391155617444726</c:v>
                </c:pt>
                <c:pt idx="567">
                  <c:v>11.404207653222535</c:v>
                </c:pt>
                <c:pt idx="568">
                  <c:v>11.416853021778641</c:v>
                </c:pt>
                <c:pt idx="569">
                  <c:v>11.429115558223717</c:v>
                </c:pt>
                <c:pt idx="570">
                  <c:v>11.441017063812767</c:v>
                </c:pt>
                <c:pt idx="571">
                  <c:v>11.452577530949396</c:v>
                </c:pt>
                <c:pt idx="572">
                  <c:v>11.463815337910781</c:v>
                </c:pt>
                <c:pt idx="573">
                  <c:v>11.474747418055056</c:v>
                </c:pt>
                <c:pt idx="574">
                  <c:v>11.485389407421625</c:v>
                </c:pt>
                <c:pt idx="575">
                  <c:v>11.495755773952991</c:v>
                </c:pt>
                <c:pt idx="576">
                  <c:v>11.505859931017623</c:v>
                </c:pt>
                <c:pt idx="577">
                  <c:v>11.51571433746833</c:v>
                </c:pt>
                <c:pt idx="578">
                  <c:v>11.525330586108193</c:v>
                </c:pt>
                <c:pt idx="579">
                  <c:v>11.534719482139282</c:v>
                </c:pt>
                <c:pt idx="580">
                  <c:v>11.543891112925195</c:v>
                </c:pt>
                <c:pt idx="581">
                  <c:v>11.552854910196588</c:v>
                </c:pt>
                <c:pt idx="582">
                  <c:v>11.561619705661231</c:v>
                </c:pt>
                <c:pt idx="583">
                  <c:v>11.570193780840322</c:v>
                </c:pt>
                <c:pt idx="584">
                  <c:v>11.578584911835854</c:v>
                </c:pt>
                <c:pt idx="585">
                  <c:v>11.586800409635353</c:v>
                </c:pt>
                <c:pt idx="586">
                  <c:v>11.594847156477432</c:v>
                </c:pt>
                <c:pt idx="587">
                  <c:v>11.602731638731285</c:v>
                </c:pt>
                <c:pt idx="588">
                  <c:v>11.610459976683629</c:v>
                </c:pt>
                <c:pt idx="589">
                  <c:v>11.61803795157568</c:v>
                </c:pt>
                <c:pt idx="590">
                  <c:v>11.625471030189335</c:v>
                </c:pt>
                <c:pt idx="591">
                  <c:v>11.632764387244375</c:v>
                </c:pt>
                <c:pt idx="592">
                  <c:v>11.639922925836498</c:v>
                </c:pt>
                <c:pt idx="593">
                  <c:v>11.646951296118276</c:v>
                </c:pt>
                <c:pt idx="594">
                  <c:v>11.653853912401274</c:v>
                </c:pt>
                <c:pt idx="595">
                  <c:v>11.660634968836776</c:v>
                </c:pt>
                <c:pt idx="596">
                  <c:v>11.667298453814556</c:v>
                </c:pt>
                <c:pt idx="597">
                  <c:v>11.673848163203479</c:v>
                </c:pt>
                <c:pt idx="598">
                  <c:v>11.680287712543901</c:v>
                </c:pt>
                <c:pt idx="599">
                  <c:v>11.686620548289945</c:v>
                </c:pt>
                <c:pt idx="600">
                  <c:v>11.692849958189091</c:v>
                </c:pt>
                <c:pt idx="601">
                  <c:v>11.698979080877372</c:v>
                </c:pt>
                <c:pt idx="602">
                  <c:v>11.705010914760205</c:v>
                </c:pt>
                <c:pt idx="603">
                  <c:v>11.710948326241759</c:v>
                </c:pt>
                <c:pt idx="604">
                  <c:v>11.716794057359404</c:v>
                </c:pt>
                <c:pt idx="605">
                  <c:v>11.722550732874069</c:v>
                </c:pt>
                <c:pt idx="606">
                  <c:v>11.728220866862419</c:v>
                </c:pt>
                <c:pt idx="607">
                  <c:v>11.733806868852266</c:v>
                </c:pt>
                <c:pt idx="608">
                  <c:v>11.739311049538683</c:v>
                </c:pt>
                <c:pt idx="609">
                  <c:v>11.744735626114711</c:v>
                </c:pt>
                <c:pt idx="610">
                  <c:v>11.750082727247467</c:v>
                </c:pt>
                <c:pt idx="611">
                  <c:v>11.755354397727572</c:v>
                </c:pt>
                <c:pt idx="612">
                  <c:v>11.760552602817294</c:v>
                </c:pt>
                <c:pt idx="613">
                  <c:v>11.765679232320535</c:v>
                </c:pt>
                <c:pt idx="614">
                  <c:v>11.770736104395768</c:v>
                </c:pt>
                <c:pt idx="615">
                  <c:v>11.775724969131129</c:v>
                </c:pt>
                <c:pt idx="616">
                  <c:v>11.780647511899273</c:v>
                </c:pt>
                <c:pt idx="617">
                  <c:v>11.785505356508075</c:v>
                </c:pt>
                <c:pt idx="618">
                  <c:v>11.790300068161876</c:v>
                </c:pt>
                <c:pt idx="619">
                  <c:v>11.795033156246841</c:v>
                </c:pt>
                <c:pt idx="620">
                  <c:v>11.799706076952747</c:v>
                </c:pt>
                <c:pt idx="621">
                  <c:v>11.804320235742651</c:v>
                </c:pt>
                <c:pt idx="622">
                  <c:v>11.808876989680883</c:v>
                </c:pt>
                <c:pt idx="623">
                  <c:v>11.813377649629</c:v>
                </c:pt>
                <c:pt idx="624">
                  <c:v>11.817823482318621</c:v>
                </c:pt>
                <c:pt idx="625">
                  <c:v>11.822215712309275</c:v>
                </c:pt>
                <c:pt idx="626">
                  <c:v>11.826555523838898</c:v>
                </c:pt>
                <c:pt idx="627">
                  <c:v>11.830844062573934</c:v>
                </c:pt>
                <c:pt idx="628">
                  <c:v>11.835082437265479</c:v>
                </c:pt>
                <c:pt idx="629">
                  <c:v>11.839271721317523</c:v>
                </c:pt>
                <c:pt idx="630">
                  <c:v>11.843412954272772</c:v>
                </c:pt>
                <c:pt idx="631">
                  <c:v>11.847507143221213</c:v>
                </c:pt>
                <c:pt idx="632">
                  <c:v>11.851555264136209</c:v>
                </c:pt>
                <c:pt idx="633">
                  <c:v>11.855558263142525</c:v>
                </c:pt>
                <c:pt idx="634">
                  <c:v>11.859517057720415</c:v>
                </c:pt>
                <c:pt idx="635">
                  <c:v>11.863432537849622</c:v>
                </c:pt>
                <c:pt idx="636">
                  <c:v>11.867305567096816</c:v>
                </c:pt>
                <c:pt idx="637">
                  <c:v>11.87113698364981</c:v>
                </c:pt>
                <c:pt idx="638">
                  <c:v>11.874927601301675</c:v>
                </c:pt>
                <c:pt idx="639">
                  <c:v>11.878678210387584</c:v>
                </c:pt>
                <c:pt idx="640">
                  <c:v>11.882389578677133</c:v>
                </c:pt>
                <c:pt idx="641">
                  <c:v>11.886062452224632</c:v>
                </c:pt>
                <c:pt idx="642">
                  <c:v>11.889697556179721</c:v>
                </c:pt>
                <c:pt idx="643">
                  <c:v>11.893295595560515</c:v>
                </c:pt>
                <c:pt idx="644">
                  <c:v>11.896857255991334</c:v>
                </c:pt>
                <c:pt idx="645">
                  <c:v>11.900383204406953</c:v>
                </c:pt>
                <c:pt idx="646">
                  <c:v>11.903874089725178</c:v>
                </c:pt>
                <c:pt idx="647">
                  <c:v>11.907330543489429</c:v>
                </c:pt>
                <c:pt idx="648">
                  <c:v>11.910753180482939</c:v>
                </c:pt>
                <c:pt idx="649">
                  <c:v>11.914142599316056</c:v>
                </c:pt>
                <c:pt idx="650">
                  <c:v>11.917499382988037</c:v>
                </c:pt>
                <c:pt idx="651">
                  <c:v>11.920824099424669</c:v>
                </c:pt>
                <c:pt idx="652">
                  <c:v>11.924117301992936</c:v>
                </c:pt>
                <c:pt idx="653">
                  <c:v>11.927379529993923</c:v>
                </c:pt>
                <c:pt idx="654">
                  <c:v>11.930611309135026</c:v>
                </c:pt>
                <c:pt idx="655">
                  <c:v>11.933813151982514</c:v>
                </c:pt>
                <c:pt idx="656">
                  <c:v>11.936985558395424</c:v>
                </c:pt>
                <c:pt idx="657">
                  <c:v>11.940129015941688</c:v>
                </c:pt>
                <c:pt idx="658">
                  <c:v>11.943244000297364</c:v>
                </c:pt>
                <c:pt idx="659">
                  <c:v>11.94633097562981</c:v>
                </c:pt>
                <c:pt idx="660">
                  <c:v>11.949390394965517</c:v>
                </c:pt>
                <c:pt idx="661">
                  <c:v>11.952422700543403</c:v>
                </c:pt>
                <c:pt idx="662">
                  <c:v>11.955428324154182</c:v>
                </c:pt>
                <c:pt idx="663">
                  <c:v>11.958407687466512</c:v>
                </c:pt>
                <c:pt idx="664">
                  <c:v>11.961361202340514</c:v>
                </c:pt>
                <c:pt idx="665">
                  <c:v>11.964289271129246</c:v>
                </c:pt>
                <c:pt idx="666">
                  <c:v>11.967192286968679</c:v>
                </c:pt>
                <c:pt idx="667">
                  <c:v>11.970070634056714</c:v>
                </c:pt>
                <c:pt idx="668">
                  <c:v>11.972924687921722</c:v>
                </c:pt>
                <c:pt idx="669">
                  <c:v>11.975754815681052</c:v>
                </c:pt>
                <c:pt idx="670">
                  <c:v>11.978561376290012</c:v>
                </c:pt>
                <c:pt idx="671">
                  <c:v>11.981344720781681</c:v>
                </c:pt>
                <c:pt idx="672">
                  <c:v>11.984105192497996</c:v>
                </c:pt>
                <c:pt idx="673">
                  <c:v>11.986843127312449</c:v>
                </c:pt>
                <c:pt idx="674">
                  <c:v>11.989558853844821</c:v>
                </c:pt>
                <c:pt idx="675">
                  <c:v>11.992252693668229</c:v>
                </c:pt>
                <c:pt idx="676">
                  <c:v>11.99492496150884</c:v>
                </c:pt>
                <c:pt idx="677">
                  <c:v>11.997575965438575</c:v>
                </c:pt>
                <c:pt idx="678">
                  <c:v>12.00020600706107</c:v>
                </c:pt>
                <c:pt idx="679">
                  <c:v>12.002815381691191</c:v>
                </c:pt>
                <c:pt idx="680">
                  <c:v>12.005404378528368</c:v>
                </c:pt>
                <c:pt idx="681">
                  <c:v>12.007973280824</c:v>
                </c:pt>
                <c:pt idx="682">
                  <c:v>12.010522366043164</c:v>
                </c:pt>
                <c:pt idx="683">
                  <c:v>12.013051906020877</c:v>
                </c:pt>
                <c:pt idx="684">
                  <c:v>12.015562167113108</c:v>
                </c:pt>
                <c:pt idx="685">
                  <c:v>12.018053410342786</c:v>
                </c:pt>
                <c:pt idx="686">
                  <c:v>12.020525891540938</c:v>
                </c:pt>
                <c:pt idx="687">
                  <c:v>12.022979861483229</c:v>
                </c:pt>
                <c:pt idx="688">
                  <c:v>12.025415566022023</c:v>
                </c:pt>
                <c:pt idx="689">
                  <c:v>12.027833246214165</c:v>
                </c:pt>
                <c:pt idx="690">
                  <c:v>12.030233138444647</c:v>
                </c:pt>
                <c:pt idx="691">
                  <c:v>12.032615474546313</c:v>
                </c:pt>
                <c:pt idx="692">
                  <c:v>12.034980481915753</c:v>
                </c:pt>
                <c:pt idx="693">
                  <c:v>12.037328383625537</c:v>
                </c:pt>
                <c:pt idx="694">
                  <c:v>12.039659398532928</c:v>
                </c:pt>
                <c:pt idx="695">
                  <c:v>12.041973741385187</c:v>
                </c:pt>
                <c:pt idx="696">
                  <c:v>12.044271622921618</c:v>
                </c:pt>
                <c:pt idx="697">
                  <c:v>12.046553249972478</c:v>
                </c:pt>
                <c:pt idx="698">
                  <c:v>12.048818825554832</c:v>
                </c:pt>
                <c:pt idx="699">
                  <c:v>12.05106854896551</c:v>
                </c:pt>
                <c:pt idx="700">
                  <c:v>12.053302615871241</c:v>
                </c:pt>
                <c:pt idx="701">
                  <c:v>12.055521218396066</c:v>
                </c:pt>
                <c:pt idx="702">
                  <c:v>12.05772454520616</c:v>
                </c:pt>
                <c:pt idx="703">
                  <c:v>12.0599127815921</c:v>
                </c:pt>
                <c:pt idx="704">
                  <c:v>12.062086109548734</c:v>
                </c:pt>
                <c:pt idx="705">
                  <c:v>12.064244707852676</c:v>
                </c:pt>
                <c:pt idx="706">
                  <c:v>12.066388752137557</c:v>
                </c:pt>
                <c:pt idx="707">
                  <c:v>12.068518414967075</c:v>
                </c:pt>
                <c:pt idx="708">
                  <c:v>12.070633865905942</c:v>
                </c:pt>
                <c:pt idx="709">
                  <c:v>12.072735271588801</c:v>
                </c:pt>
                <c:pt idx="710">
                  <c:v>12.074822795787165</c:v>
                </c:pt>
                <c:pt idx="711">
                  <c:v>12.076896599474459</c:v>
                </c:pt>
                <c:pt idx="712">
                  <c:v>12.078956840889232</c:v>
                </c:pt>
                <c:pt idx="713">
                  <c:v>12.081003675596582</c:v>
                </c:pt>
                <c:pt idx="714">
                  <c:v>12.083037256547883</c:v>
                </c:pt>
                <c:pt idx="715">
                  <c:v>12.085057734138843</c:v>
                </c:pt>
                <c:pt idx="716">
                  <c:v>12.08706525626596</c:v>
                </c:pt>
                <c:pt idx="717">
                  <c:v>12.089059968381438</c:v>
                </c:pt>
                <c:pt idx="718">
                  <c:v>12.091042013546584</c:v>
                </c:pt>
                <c:pt idx="719">
                  <c:v>12.093011532483786</c:v>
                </c:pt>
                <c:pt idx="720">
                  <c:v>12.094968663627052</c:v>
                </c:pt>
                <c:pt idx="721">
                  <c:v>12.096913543171219</c:v>
                </c:pt>
                <c:pt idx="722">
                  <c:v>12.09884630511983</c:v>
                </c:pt>
                <c:pt idx="723">
                  <c:v>12.100767081331755</c:v>
                </c:pt>
                <c:pt idx="724">
                  <c:v>12.102676001566557</c:v>
                </c:pt>
                <c:pt idx="725">
                  <c:v>12.104573193528696</c:v>
                </c:pt>
                <c:pt idx="726">
                  <c:v>12.106458782910536</c:v>
                </c:pt>
                <c:pt idx="727">
                  <c:v>12.108332893434282</c:v>
                </c:pt>
                <c:pt idx="728">
                  <c:v>12.110195646892778</c:v>
                </c:pt>
                <c:pt idx="729">
                  <c:v>12.112047163189306</c:v>
                </c:pt>
                <c:pt idx="730">
                  <c:v>12.113887560376325</c:v>
                </c:pt>
                <c:pt idx="731">
                  <c:v>12.115716954693243</c:v>
                </c:pt>
                <c:pt idx="732">
                  <c:v>12.117535460603225</c:v>
                </c:pt>
                <c:pt idx="733">
                  <c:v>12.119343190829081</c:v>
                </c:pt>
                <c:pt idx="734">
                  <c:v>12.12114025638823</c:v>
                </c:pt>
                <c:pt idx="735">
                  <c:v>12.122926766626822</c:v>
                </c:pt>
                <c:pt idx="736">
                  <c:v>12.124702829252982</c:v>
                </c:pt>
                <c:pt idx="737">
                  <c:v>12.126468550369257</c:v>
                </c:pt>
                <c:pt idx="738">
                  <c:v>12.128224034504242</c:v>
                </c:pt>
                <c:pt idx="739">
                  <c:v>12.129969384643452</c:v>
                </c:pt>
                <c:pt idx="740">
                  <c:v>12.131704702259421</c:v>
                </c:pt>
                <c:pt idx="741">
                  <c:v>12.133430087341093</c:v>
                </c:pt>
                <c:pt idx="742">
                  <c:v>12.135145638422479</c:v>
                </c:pt>
                <c:pt idx="743">
                  <c:v>12.136851452610651</c:v>
                </c:pt>
                <c:pt idx="744">
                  <c:v>12.138547625613047</c:v>
                </c:pt>
                <c:pt idx="745">
                  <c:v>12.140234251764131</c:v>
                </c:pt>
                <c:pt idx="746">
                  <c:v>12.141911424051436</c:v>
                </c:pt>
                <c:pt idx="747">
                  <c:v>12.143579234140969</c:v>
                </c:pt>
                <c:pt idx="748">
                  <c:v>12.145237772402034</c:v>
                </c:pt>
                <c:pt idx="749">
                  <c:v>12.146887127931482</c:v>
                </c:pt>
                <c:pt idx="750">
                  <c:v>12.148527388577383</c:v>
                </c:pt>
                <c:pt idx="751">
                  <c:v>12.150158640962152</c:v>
                </c:pt>
                <c:pt idx="752">
                  <c:v>12.151780970505158</c:v>
                </c:pt>
                <c:pt idx="753">
                  <c:v>12.153394461444794</c:v>
                </c:pt>
                <c:pt idx="754">
                  <c:v>12.154999196860057</c:v>
                </c:pt>
                <c:pt idx="755">
                  <c:v>12.156595258691635</c:v>
                </c:pt>
                <c:pt idx="756">
                  <c:v>12.15818272776251</c:v>
                </c:pt>
                <c:pt idx="757">
                  <c:v>12.159761683798116</c:v>
                </c:pt>
                <c:pt idx="758">
                  <c:v>12.161332205446016</c:v>
                </c:pt>
                <c:pt idx="759">
                  <c:v>12.162894370295167</c:v>
                </c:pt>
                <c:pt idx="760">
                  <c:v>12.164448254894747</c:v>
                </c:pt>
                <c:pt idx="761">
                  <c:v>12.16599393477256</c:v>
                </c:pt>
                <c:pt idx="762">
                  <c:v>12.167531484453045</c:v>
                </c:pt>
                <c:pt idx="763">
                  <c:v>12.169060977474885</c:v>
                </c:pt>
                <c:pt idx="764">
                  <c:v>12.170582486408232</c:v>
                </c:pt>
                <c:pt idx="765">
                  <c:v>12.172096082871564</c:v>
                </c:pt>
                <c:pt idx="766">
                  <c:v>12.173601837548162</c:v>
                </c:pt>
                <c:pt idx="767">
                  <c:v>12.175099820202254</c:v>
                </c:pt>
                <c:pt idx="768">
                  <c:v>12.176590099694796</c:v>
                </c:pt>
                <c:pt idx="769">
                  <c:v>12.178072743998914</c:v>
                </c:pt>
                <c:pt idx="770">
                  <c:v>12.179547820215038</c:v>
                </c:pt>
                <c:pt idx="771">
                  <c:v>12.181015394585692</c:v>
                </c:pt>
                <c:pt idx="772">
                  <c:v>12.182475532509986</c:v>
                </c:pt>
                <c:pt idx="773">
                  <c:v>12.183928298557795</c:v>
                </c:pt>
                <c:pt idx="774">
                  <c:v>12.185373756483655</c:v>
                </c:pt>
                <c:pt idx="775">
                  <c:v>12.186811969240354</c:v>
                </c:pt>
                <c:pt idx="776">
                  <c:v>12.18824299899225</c:v>
                </c:pt>
                <c:pt idx="777">
                  <c:v>12.189666907128311</c:v>
                </c:pt>
                <c:pt idx="778">
                  <c:v>12.19108375427489</c:v>
                </c:pt>
                <c:pt idx="779">
                  <c:v>12.192493600308238</c:v>
                </c:pt>
                <c:pt idx="780">
                  <c:v>12.193896504366752</c:v>
                </c:pt>
                <c:pt idx="781">
                  <c:v>12.195292524862987</c:v>
                </c:pt>
                <c:pt idx="782">
                  <c:v>12.196681719495425</c:v>
                </c:pt>
                <c:pt idx="783">
                  <c:v>12.198064145259991</c:v>
                </c:pt>
                <c:pt idx="784">
                  <c:v>12.199439858461355</c:v>
                </c:pt>
                <c:pt idx="785">
                  <c:v>12.200808914724004</c:v>
                </c:pt>
                <c:pt idx="786">
                  <c:v>12.202171369003082</c:v>
                </c:pt>
                <c:pt idx="787">
                  <c:v>12.203527275595038</c:v>
                </c:pt>
                <c:pt idx="788">
                  <c:v>12.204876688148033</c:v>
                </c:pt>
                <c:pt idx="789">
                  <c:v>12.206219659672175</c:v>
                </c:pt>
                <c:pt idx="790">
                  <c:v>12.207556242549526</c:v>
                </c:pt>
                <c:pt idx="791">
                  <c:v>12.208886488543927</c:v>
                </c:pt>
                <c:pt idx="792">
                  <c:v>12.210210448810635</c:v>
                </c:pt>
                <c:pt idx="793">
                  <c:v>12.211528173905766</c:v>
                </c:pt>
                <c:pt idx="794">
                  <c:v>12.212839713795555</c:v>
                </c:pt>
                <c:pt idx="795">
                  <c:v>12.21414511786544</c:v>
                </c:pt>
                <c:pt idx="796">
                  <c:v>12.215444434928981</c:v>
                </c:pt>
                <c:pt idx="797">
                  <c:v>12.216737713236592</c:v>
                </c:pt>
                <c:pt idx="798">
                  <c:v>12.218025000484117</c:v>
                </c:pt>
                <c:pt idx="799">
                  <c:v>12.219306343821248</c:v>
                </c:pt>
                <c:pt idx="800">
                  <c:v>12.220581789859775</c:v>
                </c:pt>
                <c:pt idx="801">
                  <c:v>12.221851384681683</c:v>
                </c:pt>
                <c:pt idx="802">
                  <c:v>12.223115173847098</c:v>
                </c:pt>
                <c:pt idx="803">
                  <c:v>12.224373202402095</c:v>
                </c:pt>
                <c:pt idx="804">
                  <c:v>12.225625514886337</c:v>
                </c:pt>
                <c:pt idx="805">
                  <c:v>12.226872155340601</c:v>
                </c:pt>
                <c:pt idx="806">
                  <c:v>12.22811316731414</c:v>
                </c:pt>
                <c:pt idx="807">
                  <c:v>12.229348593871931</c:v>
                </c:pt>
                <c:pt idx="808">
                  <c:v>12.230578477601775</c:v>
                </c:pt>
                <c:pt idx="809">
                  <c:v>12.231802860621269</c:v>
                </c:pt>
                <c:pt idx="810">
                  <c:v>12.233021784584665</c:v>
                </c:pt>
                <c:pt idx="811">
                  <c:v>12.234235290689586</c:v>
                </c:pt>
                <c:pt idx="812">
                  <c:v>12.235443419683635</c:v>
                </c:pt>
                <c:pt idx="813">
                  <c:v>12.236646211870877</c:v>
                </c:pt>
                <c:pt idx="814">
                  <c:v>12.237843707118207</c:v>
                </c:pt>
                <c:pt idx="815">
                  <c:v>12.239035944861607</c:v>
                </c:pt>
                <c:pt idx="816">
                  <c:v>12.240222964112288</c:v>
                </c:pt>
                <c:pt idx="817">
                  <c:v>12.241404803462727</c:v>
                </c:pt>
                <c:pt idx="818">
                  <c:v>12.242581501092591</c:v>
                </c:pt>
                <c:pt idx="819">
                  <c:v>12.243753094774565</c:v>
                </c:pt>
                <c:pt idx="820">
                  <c:v>12.24491962188007</c:v>
                </c:pt>
                <c:pt idx="821">
                  <c:v>12.246081119384886</c:v>
                </c:pt>
                <c:pt idx="822">
                  <c:v>12.24723762387468</c:v>
                </c:pt>
                <c:pt idx="823">
                  <c:v>12.248389171550423</c:v>
                </c:pt>
                <c:pt idx="824">
                  <c:v>12.249535798233735</c:v>
                </c:pt>
                <c:pt idx="825">
                  <c:v>12.250677539372116</c:v>
                </c:pt>
                <c:pt idx="826">
                  <c:v>12.251814430044112</c:v>
                </c:pt>
                <c:pt idx="827">
                  <c:v>12.252946504964362</c:v>
                </c:pt>
                <c:pt idx="828">
                  <c:v>12.254073798488587</c:v>
                </c:pt>
                <c:pt idx="829">
                  <c:v>12.255196344618483</c:v>
                </c:pt>
                <c:pt idx="830">
                  <c:v>12.256314177006518</c:v>
                </c:pt>
                <c:pt idx="831">
                  <c:v>12.257427328960675</c:v>
                </c:pt>
                <c:pt idx="832">
                  <c:v>12.258535833449091</c:v>
                </c:pt>
                <c:pt idx="833">
                  <c:v>12.259639723104634</c:v>
                </c:pt>
                <c:pt idx="834">
                  <c:v>12.260739030229393</c:v>
                </c:pt>
                <c:pt idx="835">
                  <c:v>12.261833786799096</c:v>
                </c:pt>
                <c:pt idx="836">
                  <c:v>12.262924024467466</c:v>
                </c:pt>
                <c:pt idx="837">
                  <c:v>12.264009774570479</c:v>
                </c:pt>
                <c:pt idx="838">
                  <c:v>12.26509106813058</c:v>
                </c:pt>
                <c:pt idx="839">
                  <c:v>12.266167935860816</c:v>
                </c:pt>
                <c:pt idx="840">
                  <c:v>12.267240408168897</c:v>
                </c:pt>
                <c:pt idx="841">
                  <c:v>12.268308515161198</c:v>
                </c:pt>
                <c:pt idx="842">
                  <c:v>12.269372286646698</c:v>
                </c:pt>
                <c:pt idx="843">
                  <c:v>12.270431752140848</c:v>
                </c:pt>
                <c:pt idx="844">
                  <c:v>12.271486940869375</c:v>
                </c:pt>
                <c:pt idx="845">
                  <c:v>12.272537881772038</c:v>
                </c:pt>
                <c:pt idx="846">
                  <c:v>12.273584603506308</c:v>
                </c:pt>
                <c:pt idx="847">
                  <c:v>12.274627134450997</c:v>
                </c:pt>
                <c:pt idx="848">
                  <c:v>12.275665502709829</c:v>
                </c:pt>
                <c:pt idx="849">
                  <c:v>12.276699736114955</c:v>
                </c:pt>
                <c:pt idx="850">
                  <c:v>12.2777298622304</c:v>
                </c:pt>
                <c:pt idx="851">
                  <c:v>12.278755908355478</c:v>
                </c:pt>
                <c:pt idx="852">
                  <c:v>12.279777901528135</c:v>
                </c:pt>
                <c:pt idx="853">
                  <c:v>12.280795868528243</c:v>
                </c:pt>
                <c:pt idx="854">
                  <c:v>12.281809835880843</c:v>
                </c:pt>
                <c:pt idx="855">
                  <c:v>12.282819829859349</c:v>
                </c:pt>
                <c:pt idx="856">
                  <c:v>12.283825876488681</c:v>
                </c:pt>
                <c:pt idx="857">
                  <c:v>12.284828001548364</c:v>
                </c:pt>
                <c:pt idx="858">
                  <c:v>12.285826230575571</c:v>
                </c:pt>
                <c:pt idx="859">
                  <c:v>12.286820588868135</c:v>
                </c:pt>
                <c:pt idx="860">
                  <c:v>12.287811101487486</c:v>
                </c:pt>
                <c:pt idx="861">
                  <c:v>12.288797793261573</c:v>
                </c:pt>
                <c:pt idx="862">
                  <c:v>12.289780688787722</c:v>
                </c:pt>
                <c:pt idx="863">
                  <c:v>12.290759812435461</c:v>
                </c:pt>
                <c:pt idx="864">
                  <c:v>12.291735188349286</c:v>
                </c:pt>
                <c:pt idx="865">
                  <c:v>12.292706840451411</c:v>
                </c:pt>
                <c:pt idx="866">
                  <c:v>12.293674792444454</c:v>
                </c:pt>
                <c:pt idx="867">
                  <c:v>12.294639067814094</c:v>
                </c:pt>
                <c:pt idx="868">
                  <c:v>12.295599689831679</c:v>
                </c:pt>
                <c:pt idx="869">
                  <c:v>12.296556681556806</c:v>
                </c:pt>
                <c:pt idx="870">
                  <c:v>12.297510065839857</c:v>
                </c:pt>
                <c:pt idx="871">
                  <c:v>12.298459865324491</c:v>
                </c:pt>
                <c:pt idx="872">
                  <c:v>12.299406102450112</c:v>
                </c:pt>
                <c:pt idx="873">
                  <c:v>12.300348799454294</c:v>
                </c:pt>
                <c:pt idx="874">
                  <c:v>12.301287978375166</c:v>
                </c:pt>
                <c:pt idx="875">
                  <c:v>12.302223661053764</c:v>
                </c:pt>
                <c:pt idx="876">
                  <c:v>12.303155869136358</c:v>
                </c:pt>
                <c:pt idx="877">
                  <c:v>12.304084624076731</c:v>
                </c:pt>
                <c:pt idx="878">
                  <c:v>12.305009947138434</c:v>
                </c:pt>
                <c:pt idx="879">
                  <c:v>12.305931859397003</c:v>
                </c:pt>
                <c:pt idx="880">
                  <c:v>12.30685038174215</c:v>
                </c:pt>
                <c:pt idx="881">
                  <c:v>12.307765534879913</c:v>
                </c:pt>
                <c:pt idx="882">
                  <c:v>12.308677339334784</c:v>
                </c:pt>
                <c:pt idx="883">
                  <c:v>12.309585815451806</c:v>
                </c:pt>
                <c:pt idx="884">
                  <c:v>12.310490983398628</c:v>
                </c:pt>
                <c:pt idx="885">
                  <c:v>12.31139286316755</c:v>
                </c:pt>
                <c:pt idx="886">
                  <c:v>12.312291474577519</c:v>
                </c:pt>
                <c:pt idx="887">
                  <c:v>12.31318683727611</c:v>
                </c:pt>
                <c:pt idx="888">
                  <c:v>12.314078970741479</c:v>
                </c:pt>
                <c:pt idx="889">
                  <c:v>12.314967894284273</c:v>
                </c:pt>
                <c:pt idx="890">
                  <c:v>12.315853627049536</c:v>
                </c:pt>
                <c:pt idx="891">
                  <c:v>12.316736188018574</c:v>
                </c:pt>
                <c:pt idx="892">
                  <c:v>12.317615596010787</c:v>
                </c:pt>
                <c:pt idx="893">
                  <c:v>12.3184918696855</c:v>
                </c:pt>
                <c:pt idx="894">
                  <c:v>12.319365027543739</c:v>
                </c:pt>
                <c:pt idx="895">
                  <c:v>12.320235087930008</c:v>
                </c:pt>
                <c:pt idx="896">
                  <c:v>12.321102069034021</c:v>
                </c:pt>
                <c:pt idx="897">
                  <c:v>12.321965988892424</c:v>
                </c:pt>
                <c:pt idx="898">
                  <c:v>12.322826865390491</c:v>
                </c:pt>
                <c:pt idx="899">
                  <c:v>12.323684716263784</c:v>
                </c:pt>
                <c:pt idx="900">
                  <c:v>12.32453955909981</c:v>
                </c:pt>
                <c:pt idx="901">
                  <c:v>12.325391411339639</c:v>
                </c:pt>
                <c:pt idx="902">
                  <c:v>12.326240290279518</c:v>
                </c:pt>
                <c:pt idx="903">
                  <c:v>12.327086213072432</c:v>
                </c:pt>
                <c:pt idx="904">
                  <c:v>12.327929196729681</c:v>
                </c:pt>
                <c:pt idx="905">
                  <c:v>12.32876925812241</c:v>
                </c:pt>
                <c:pt idx="906">
                  <c:v>12.329606413983125</c:v>
                </c:pt>
                <c:pt idx="907">
                  <c:v>12.330440680907202</c:v>
                </c:pt>
                <c:pt idx="908">
                  <c:v>12.331272075354342</c:v>
                </c:pt>
                <c:pt idx="909">
                  <c:v>12.332100613650052</c:v>
                </c:pt>
                <c:pt idx="910">
                  <c:v>12.332926311987066</c:v>
                </c:pt>
                <c:pt idx="911">
                  <c:v>12.333749186426768</c:v>
                </c:pt>
                <c:pt idx="912">
                  <c:v>12.334569252900598</c:v>
                </c:pt>
                <c:pt idx="913">
                  <c:v>12.335386527211426</c:v>
                </c:pt>
                <c:pt idx="914">
                  <c:v>12.336201025034915</c:v>
                </c:pt>
                <c:pt idx="915">
                  <c:v>12.337012761920869</c:v>
                </c:pt>
                <c:pt idx="916">
                  <c:v>12.337821753294563</c:v>
                </c:pt>
                <c:pt idx="917">
                  <c:v>12.338628014458044</c:v>
                </c:pt>
                <c:pt idx="918">
                  <c:v>12.339431560591432</c:v>
                </c:pt>
                <c:pt idx="919">
                  <c:v>12.340232406754193</c:v>
                </c:pt>
                <c:pt idx="920">
                  <c:v>12.341030567886399</c:v>
                </c:pt>
                <c:pt idx="921">
                  <c:v>12.34182605880997</c:v>
                </c:pt>
                <c:pt idx="922">
                  <c:v>12.342618894229902</c:v>
                </c:pt>
                <c:pt idx="923">
                  <c:v>12.343409088735477</c:v>
                </c:pt>
                <c:pt idx="924">
                  <c:v>12.34419665680146</c:v>
                </c:pt>
                <c:pt idx="925">
                  <c:v>12.34498161278928</c:v>
                </c:pt>
                <c:pt idx="926">
                  <c:v>12.345763970948189</c:v>
                </c:pt>
                <c:pt idx="927">
                  <c:v>12.346543745416422</c:v>
                </c:pt>
                <c:pt idx="928">
                  <c:v>12.347320950222327</c:v>
                </c:pt>
                <c:pt idx="929">
                  <c:v>12.348095599285482</c:v>
                </c:pt>
                <c:pt idx="930">
                  <c:v>12.348867706417813</c:v>
                </c:pt>
                <c:pt idx="931">
                  <c:v>12.349637285324675</c:v>
                </c:pt>
                <c:pt idx="932">
                  <c:v>12.35040434960594</c:v>
                </c:pt>
                <c:pt idx="933">
                  <c:v>12.351168912757059</c:v>
                </c:pt>
                <c:pt idx="934">
                  <c:v>12.351930988170114</c:v>
                </c:pt>
                <c:pt idx="935">
                  <c:v>12.352690589134857</c:v>
                </c:pt>
                <c:pt idx="936">
                  <c:v>12.353447728839738</c:v>
                </c:pt>
                <c:pt idx="937">
                  <c:v>12.354202420372916</c:v>
                </c:pt>
                <c:pt idx="938">
                  <c:v>12.354954676723263</c:v>
                </c:pt>
                <c:pt idx="939">
                  <c:v>12.355704510781347</c:v>
                </c:pt>
                <c:pt idx="940">
                  <c:v>12.356451935340411</c:v>
                </c:pt>
                <c:pt idx="941">
                  <c:v>12.357196963097342</c:v>
                </c:pt>
                <c:pt idx="942">
                  <c:v>12.357939606653614</c:v>
                </c:pt>
                <c:pt idx="943">
                  <c:v>12.358679878516233</c:v>
                </c:pt>
                <c:pt idx="944">
                  <c:v>12.359417791098668</c:v>
                </c:pt>
                <c:pt idx="945">
                  <c:v>12.360153356721767</c:v>
                </c:pt>
                <c:pt idx="946">
                  <c:v>12.360886587614662</c:v>
                </c:pt>
                <c:pt idx="947">
                  <c:v>12.361617495915663</c:v>
                </c:pt>
                <c:pt idx="948">
                  <c:v>12.362346093673152</c:v>
                </c:pt>
                <c:pt idx="949">
                  <c:v>12.363072392846442</c:v>
                </c:pt>
                <c:pt idx="950">
                  <c:v>12.363796405306655</c:v>
                </c:pt>
                <c:pt idx="951">
                  <c:v>12.364518142837564</c:v>
                </c:pt>
                <c:pt idx="952">
                  <c:v>12.365237617136446</c:v>
                </c:pt>
                <c:pt idx="953">
                  <c:v>12.365954839814899</c:v>
                </c:pt>
                <c:pt idx="954">
                  <c:v>12.366669822399686</c:v>
                </c:pt>
                <c:pt idx="955">
                  <c:v>12.367382576333529</c:v>
                </c:pt>
                <c:pt idx="956">
                  <c:v>12.36809311297592</c:v>
                </c:pt>
                <c:pt idx="957">
                  <c:v>12.368801443603918</c:v>
                </c:pt>
                <c:pt idx="958">
                  <c:v>12.369507579412927</c:v>
                </c:pt>
                <c:pt idx="959">
                  <c:v>12.370211531517473</c:v>
                </c:pt>
                <c:pt idx="960">
                  <c:v>12.37091331095197</c:v>
                </c:pt>
                <c:pt idx="961">
                  <c:v>12.371612928671482</c:v>
                </c:pt>
                <c:pt idx="962">
                  <c:v>12.372310395552462</c:v>
                </c:pt>
                <c:pt idx="963">
                  <c:v>12.373005722393497</c:v>
                </c:pt>
                <c:pt idx="964">
                  <c:v>12.373698919916034</c:v>
                </c:pt>
                <c:pt idx="965">
                  <c:v>12.37438999876511</c:v>
                </c:pt>
                <c:pt idx="966">
                  <c:v>12.375078969510062</c:v>
                </c:pt>
                <c:pt idx="967">
                  <c:v>12.375765842645222</c:v>
                </c:pt>
                <c:pt idx="968">
                  <c:v>12.376450628590637</c:v>
                </c:pt>
                <c:pt idx="969">
                  <c:v>12.377133337692735</c:v>
                </c:pt>
                <c:pt idx="970">
                  <c:v>12.377813980225019</c:v>
                </c:pt>
                <c:pt idx="971">
                  <c:v>12.37849256638874</c:v>
                </c:pt>
                <c:pt idx="972">
                  <c:v>12.379169106313558</c:v>
                </c:pt>
                <c:pt idx="973">
                  <c:v>12.379843610058204</c:v>
                </c:pt>
                <c:pt idx="974">
                  <c:v>12.380516087611129</c:v>
                </c:pt>
                <c:pt idx="975">
                  <c:v>12.381186548891145</c:v>
                </c:pt>
                <c:pt idx="976">
                  <c:v>12.381855003748067</c:v>
                </c:pt>
                <c:pt idx="977">
                  <c:v>12.382521461963337</c:v>
                </c:pt>
                <c:pt idx="978">
                  <c:v>12.383185933250646</c:v>
                </c:pt>
                <c:pt idx="979">
                  <c:v>12.383848427256549</c:v>
                </c:pt>
                <c:pt idx="980">
                  <c:v>12.384508953561072</c:v>
                </c:pt>
                <c:pt idx="981">
                  <c:v>12.385167521678319</c:v>
                </c:pt>
                <c:pt idx="982">
                  <c:v>12.385824141057055</c:v>
                </c:pt>
                <c:pt idx="983">
                  <c:v>12.386478821081301</c:v>
                </c:pt>
                <c:pt idx="984">
                  <c:v>12.387131571070915</c:v>
                </c:pt>
                <c:pt idx="985">
                  <c:v>12.387782400282163</c:v>
                </c:pt>
                <c:pt idx="986">
                  <c:v>12.388431317908287</c:v>
                </c:pt>
                <c:pt idx="987">
                  <c:v>12.389078333080073</c:v>
                </c:pt>
                <c:pt idx="988">
                  <c:v>12.389723454866399</c:v>
                </c:pt>
                <c:pt idx="989">
                  <c:v>12.390366692274787</c:v>
                </c:pt>
                <c:pt idx="990">
                  <c:v>12.391008054251948</c:v>
                </c:pt>
                <c:pt idx="991">
                  <c:v>12.391647549684318</c:v>
                </c:pt>
                <c:pt idx="992">
                  <c:v>12.392285187398592</c:v>
                </c:pt>
                <c:pt idx="993">
                  <c:v>12.392920976162243</c:v>
                </c:pt>
                <c:pt idx="994">
                  <c:v>12.393554924684047</c:v>
                </c:pt>
                <c:pt idx="995">
                  <c:v>12.394187041614598</c:v>
                </c:pt>
                <c:pt idx="996">
                  <c:v>12.394817335546819</c:v>
                </c:pt>
                <c:pt idx="997">
                  <c:v>12.395445815016455</c:v>
                </c:pt>
                <c:pt idx="998">
                  <c:v>12.396072488502579</c:v>
                </c:pt>
                <c:pt idx="999">
                  <c:v>12.396697364428086</c:v>
                </c:pt>
                <c:pt idx="1000">
                  <c:v>12.397320451160171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4DB-4C7C-AADB-D286B3880E0B}"/>
            </c:ext>
          </c:extLst>
        </c:ser>
        <c:ser>
          <c:idx val="3"/>
          <c:order val="2"/>
          <c:tx>
            <c:v>Demi-équivalence 2</c:v>
          </c:tx>
          <c:spPr>
            <a:ln w="12700">
              <a:solidFill>
                <a:srgbClr val="00B050"/>
              </a:solidFill>
              <a:prstDash val="dash"/>
            </a:ln>
          </c:spPr>
          <c:marker>
            <c:symbol val="none"/>
          </c:marker>
          <c:xVal>
            <c:numRef>
              <c:f>'Acide faible monoprotique'!$AM$14:$AM$15</c:f>
              <c:numCache>
                <c:formatCode>General</c:formatCode>
                <c:ptCount val="2"/>
                <c:pt idx="0">
                  <c:v>13.333333333333334</c:v>
                </c:pt>
                <c:pt idx="1">
                  <c:v>13.333333333333334</c:v>
                </c:pt>
              </c:numCache>
            </c:numRef>
          </c:xVal>
          <c:yVal>
            <c:numRef>
              <c:f>'Acide faible monoprotique'!$AN$14:$AN$15</c:f>
              <c:numCache>
                <c:formatCode>General</c:formatCode>
                <c:ptCount val="2"/>
                <c:pt idx="0">
                  <c:v>0</c:v>
                </c:pt>
                <c:pt idx="1">
                  <c:v>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4DB-4C7C-AADB-D286B3880E0B}"/>
            </c:ext>
          </c:extLst>
        </c:ser>
        <c:ser>
          <c:idx val="2"/>
          <c:order val="3"/>
          <c:tx>
            <c:v>Demi-équivalence</c:v>
          </c:tx>
          <c:spPr>
            <a:ln w="12700">
              <a:solidFill>
                <a:srgbClr val="00B050"/>
              </a:solidFill>
              <a:prstDash val="dash"/>
            </a:ln>
          </c:spPr>
          <c:marker>
            <c:symbol val="none"/>
          </c:marker>
          <c:dLbls>
            <c:dLbl>
              <c:idx val="1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DB-4C7C-AADB-D286B3880E0B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rgbClr val="00B050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00B05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xVal>
            <c:numRef>
              <c:f>'Acide faible monoprotique'!$AK$14:$AK$16</c:f>
              <c:numCache>
                <c:formatCode>0.0</c:formatCode>
                <c:ptCount val="3"/>
                <c:pt idx="0">
                  <c:v>0</c:v>
                </c:pt>
                <c:pt idx="1">
                  <c:v>13.333333333333334</c:v>
                </c:pt>
                <c:pt idx="2">
                  <c:v>49.95</c:v>
                </c:pt>
              </c:numCache>
            </c:numRef>
          </c:xVal>
          <c:yVal>
            <c:numRef>
              <c:f>'Acide faible monoprotique'!$AL$14:$AL$16</c:f>
              <c:numCache>
                <c:formatCode>0.0</c:formatCode>
                <c:ptCount val="3"/>
                <c:pt idx="0">
                  <c:v>4.75</c:v>
                </c:pt>
                <c:pt idx="1">
                  <c:v>4.75</c:v>
                </c:pt>
                <c:pt idx="2">
                  <c:v>4.75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4DB-4C7C-AADB-D286B3880E0B}"/>
            </c:ext>
          </c:extLst>
        </c:ser>
        <c:ser>
          <c:idx val="5"/>
          <c:order val="4"/>
          <c:tx>
            <c:v>Equivalence 2</c:v>
          </c:tx>
          <c:spPr>
            <a:ln w="12700">
              <a:solidFill>
                <a:srgbClr val="00B050"/>
              </a:solidFill>
              <a:prstDash val="dash"/>
            </a:ln>
          </c:spPr>
          <c:marker>
            <c:symbol val="none"/>
          </c:marker>
          <c:xVal>
            <c:numRef>
              <c:f>'Acide faible monoprotique'!$AM$11:$AM$12</c:f>
              <c:numCache>
                <c:formatCode>0.0</c:formatCode>
                <c:ptCount val="2"/>
                <c:pt idx="0">
                  <c:v>26.666666666666668</c:v>
                </c:pt>
                <c:pt idx="1">
                  <c:v>26.666666666666668</c:v>
                </c:pt>
              </c:numCache>
            </c:numRef>
          </c:xVal>
          <c:yVal>
            <c:numRef>
              <c:f>'Acide faible monoprotique'!$AN$11:$AN$12</c:f>
              <c:numCache>
                <c:formatCode>General</c:formatCode>
                <c:ptCount val="2"/>
                <c:pt idx="0">
                  <c:v>0</c:v>
                </c:pt>
                <c:pt idx="1">
                  <c:v>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F4DB-4C7C-AADB-D286B3880E0B}"/>
            </c:ext>
          </c:extLst>
        </c:ser>
        <c:ser>
          <c:idx val="4"/>
          <c:order val="5"/>
          <c:tx>
            <c:v>Equivalence</c:v>
          </c:tx>
          <c:spPr>
            <a:ln w="12700">
              <a:solidFill>
                <a:srgbClr val="00B050"/>
              </a:solidFill>
              <a:prstDash val="dash"/>
            </a:ln>
          </c:spPr>
          <c:marker>
            <c:symbol val="none"/>
          </c:marker>
          <c:dLbls>
            <c:dLbl>
              <c:idx val="1"/>
              <c:spPr>
                <a:solidFill>
                  <a:sysClr val="window" lastClr="FFFFFF"/>
                </a:solidFill>
                <a:ln>
                  <a:solidFill>
                    <a:srgbClr val="00B05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rgbClr val="00B05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6-F4DB-4C7C-AADB-D286B3880E0B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xVal>
            <c:numRef>
              <c:f>'Acide faible monoprotique'!$AK$11:$AK$13</c:f>
              <c:numCache>
                <c:formatCode>0.0</c:formatCode>
                <c:ptCount val="3"/>
                <c:pt idx="0">
                  <c:v>0</c:v>
                </c:pt>
                <c:pt idx="1">
                  <c:v>26.666666666666668</c:v>
                </c:pt>
                <c:pt idx="2">
                  <c:v>49.95</c:v>
                </c:pt>
              </c:numCache>
            </c:numRef>
          </c:xVal>
          <c:yVal>
            <c:numRef>
              <c:f>'Acide faible monoprotique'!$AL$11:$AL$13</c:f>
              <c:numCache>
                <c:formatCode>0.0</c:formatCode>
                <c:ptCount val="3"/>
                <c:pt idx="0">
                  <c:v>8.6910116073527028</c:v>
                </c:pt>
                <c:pt idx="1">
                  <c:v>8.6910116073527028</c:v>
                </c:pt>
                <c:pt idx="2">
                  <c:v>8.6910116073527028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F4DB-4C7C-AADB-D286B3880E0B}"/>
            </c:ext>
          </c:extLst>
        </c:ser>
        <c:ser>
          <c:idx val="6"/>
          <c:order val="6"/>
          <c:tx>
            <c:v>Tangente 1</c:v>
          </c:tx>
          <c:spPr>
            <a:ln w="12700">
              <a:solidFill>
                <a:srgbClr val="0070C0"/>
              </a:solidFill>
              <a:prstDash val="dash"/>
            </a:ln>
          </c:spPr>
          <c:marker>
            <c:symbol val="none"/>
          </c:marker>
          <c:xVal>
            <c:numRef>
              <c:f>'Acide faible monoprotique'!$AB$17:$AB$21</c:f>
              <c:numCache>
                <c:formatCode>0.00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xVal>
          <c:yVal>
            <c:numRef>
              <c:f>'Acide faible monoprotique'!$AF$17:$AF$21</c:f>
              <c:numCache>
                <c:formatCode>0.0000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F4DB-4C7C-AADB-D286B3880E0B}"/>
            </c:ext>
          </c:extLst>
        </c:ser>
        <c:ser>
          <c:idx val="7"/>
          <c:order val="7"/>
          <c:tx>
            <c:v>Tangente équivalente</c:v>
          </c:tx>
          <c:spPr>
            <a:ln w="12700">
              <a:solidFill>
                <a:srgbClr val="00B050"/>
              </a:solidFill>
              <a:prstDash val="dash"/>
            </a:ln>
          </c:spPr>
          <c:marker>
            <c:symbol val="none"/>
          </c:marker>
          <c:xVal>
            <c:numRef>
              <c:f>'Acide faible monoprotique'!$AB$22:$AB$24</c:f>
              <c:numCache>
                <c:formatCode>0.0</c:formatCode>
                <c:ptCount val="3"/>
                <c:pt idx="0" formatCode="0.00">
                  <c:v>#N/A</c:v>
                </c:pt>
                <c:pt idx="1">
                  <c:v>#N/A</c:v>
                </c:pt>
                <c:pt idx="2" formatCode="0.00">
                  <c:v>#N/A</c:v>
                </c:pt>
              </c:numCache>
            </c:numRef>
          </c:xVal>
          <c:yVal>
            <c:numRef>
              <c:f>'Acide faible monoprotique'!$AF$22:$AF$24</c:f>
              <c:numCache>
                <c:formatCode>0.00</c:formatCode>
                <c:ptCount val="3"/>
                <c:pt idx="0" formatCode="0.0000">
                  <c:v>#N/A</c:v>
                </c:pt>
                <c:pt idx="1">
                  <c:v>#N/A</c:v>
                </c:pt>
                <c:pt idx="2" formatCode="0.0000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F4DB-4C7C-AADB-D286B3880E0B}"/>
            </c:ext>
          </c:extLst>
        </c:ser>
        <c:ser>
          <c:idx val="8"/>
          <c:order val="8"/>
          <c:tx>
            <c:v>Tangente 2</c:v>
          </c:tx>
          <c:spPr>
            <a:ln w="12700">
              <a:solidFill>
                <a:srgbClr val="FF0000"/>
              </a:solidFill>
              <a:prstDash val="dash"/>
            </a:ln>
          </c:spPr>
          <c:marker>
            <c:symbol val="none"/>
          </c:marker>
          <c:xVal>
            <c:numRef>
              <c:f>'Acide faible monoprotique'!$AB$25:$AB$28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xVal>
          <c:yVal>
            <c:numRef>
              <c:f>'Acide faible monoprotique'!$AF$25:$AF$28</c:f>
              <c:numCache>
                <c:formatCode>General</c:formatCode>
                <c:ptCount val="4"/>
                <c:pt idx="0" formatCode="0.000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F4DB-4C7C-AADB-D286B3880E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869856"/>
        <c:axId val="172870416"/>
      </c:scatterChart>
      <c:valAx>
        <c:axId val="172869856"/>
        <c:scaling>
          <c:orientation val="minMax"/>
          <c:max val="5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V</a:t>
                </a:r>
                <a:r>
                  <a:rPr lang="fr-CH" baseline="-25000"/>
                  <a:t>NaOH</a:t>
                </a:r>
                <a:r>
                  <a:rPr lang="fr-CH"/>
                  <a:t> [ml]</a:t>
                </a:r>
              </a:p>
            </c:rich>
          </c:tx>
          <c:overlay val="0"/>
        </c:title>
        <c:numFmt formatCode="#,##0.0" sourceLinked="0"/>
        <c:majorTickMark val="out"/>
        <c:minorTickMark val="none"/>
        <c:tickLblPos val="nextTo"/>
        <c:spPr>
          <a:ln w="19050">
            <a:solidFill>
              <a:schemeClr val="tx1"/>
            </a:solidFill>
            <a:tailEnd type="stealth" w="med" len="lg"/>
          </a:ln>
        </c:spPr>
        <c:txPr>
          <a:bodyPr/>
          <a:lstStyle/>
          <a:p>
            <a:pPr>
              <a:defRPr b="1">
                <a:solidFill>
                  <a:sysClr val="windowText" lastClr="000000"/>
                </a:solidFill>
              </a:defRPr>
            </a:pPr>
            <a:endParaRPr lang="en-US"/>
          </a:p>
        </c:txPr>
        <c:crossAx val="172870416"/>
        <c:crosses val="autoZero"/>
        <c:crossBetween val="midCat"/>
      </c:valAx>
      <c:valAx>
        <c:axId val="172870416"/>
        <c:scaling>
          <c:orientation val="minMax"/>
          <c:max val="15"/>
          <c:min val="0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pH [-]</a:t>
                </a:r>
              </a:p>
            </c:rich>
          </c:tx>
          <c:overlay val="0"/>
        </c:title>
        <c:numFmt formatCode="#,##0.0" sourceLinked="0"/>
        <c:majorTickMark val="out"/>
        <c:minorTickMark val="none"/>
        <c:tickLblPos val="nextTo"/>
        <c:spPr>
          <a:ln w="19050">
            <a:solidFill>
              <a:schemeClr val="tx1"/>
            </a:solidFill>
            <a:tailEnd type="stealth"/>
          </a:ln>
        </c:spPr>
        <c:txPr>
          <a:bodyPr/>
          <a:lstStyle/>
          <a:p>
            <a:pPr>
              <a:defRPr b="1"/>
            </a:pPr>
            <a:endParaRPr lang="en-US"/>
          </a:p>
        </c:txPr>
        <c:crossAx val="172869856"/>
        <c:crosses val="autoZero"/>
        <c:crossBetween val="midCat"/>
        <c:minorUnit val="1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Base faible</c:v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('Monobase faible'!$B$4:$B$1003,'Monobase faible'!$AB$11)</c:f>
              <c:numCache>
                <c:formatCode>0.00E+00</c:formatCode>
                <c:ptCount val="1001"/>
                <c:pt idx="0" formatCode="General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0.15000000000000002</c:v>
                </c:pt>
                <c:pt idx="4">
                  <c:v>0.2</c:v>
                </c:pt>
                <c:pt idx="5">
                  <c:v>0.25</c:v>
                </c:pt>
                <c:pt idx="6">
                  <c:v>0.30000000000000004</c:v>
                </c:pt>
                <c:pt idx="7">
                  <c:v>0.35000000000000003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0.60000000000000009</c:v>
                </c:pt>
                <c:pt idx="13">
                  <c:v>0.65</c:v>
                </c:pt>
                <c:pt idx="14">
                  <c:v>0.70000000000000007</c:v>
                </c:pt>
                <c:pt idx="15">
                  <c:v>0.75</c:v>
                </c:pt>
                <c:pt idx="16">
                  <c:v>0.8</c:v>
                </c:pt>
                <c:pt idx="17">
                  <c:v>0.85000000000000009</c:v>
                </c:pt>
                <c:pt idx="18">
                  <c:v>0.9</c:v>
                </c:pt>
                <c:pt idx="19">
                  <c:v>0.95000000000000007</c:v>
                </c:pt>
                <c:pt idx="20">
                  <c:v>1</c:v>
                </c:pt>
                <c:pt idx="21">
                  <c:v>1.05</c:v>
                </c:pt>
                <c:pt idx="22">
                  <c:v>1.1000000000000001</c:v>
                </c:pt>
                <c:pt idx="23">
                  <c:v>1.1500000000000001</c:v>
                </c:pt>
                <c:pt idx="24">
                  <c:v>1.2000000000000002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1.4000000000000001</c:v>
                </c:pt>
                <c:pt idx="29">
                  <c:v>1.4500000000000002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1.6500000000000001</c:v>
                </c:pt>
                <c:pt idx="34">
                  <c:v>1.7000000000000002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1.9000000000000001</c:v>
                </c:pt>
                <c:pt idx="39">
                  <c:v>1.9500000000000002</c:v>
                </c:pt>
                <c:pt idx="40">
                  <c:v>2</c:v>
                </c:pt>
                <c:pt idx="41">
                  <c:v>2.0500000000000003</c:v>
                </c:pt>
                <c:pt idx="42">
                  <c:v>2.1</c:v>
                </c:pt>
                <c:pt idx="43">
                  <c:v>2.15</c:v>
                </c:pt>
                <c:pt idx="44">
                  <c:v>2.2000000000000002</c:v>
                </c:pt>
                <c:pt idx="45">
                  <c:v>2.25</c:v>
                </c:pt>
                <c:pt idx="46">
                  <c:v>2.3000000000000003</c:v>
                </c:pt>
                <c:pt idx="47">
                  <c:v>2.35</c:v>
                </c:pt>
                <c:pt idx="48">
                  <c:v>2.4000000000000004</c:v>
                </c:pt>
                <c:pt idx="49">
                  <c:v>2.4500000000000002</c:v>
                </c:pt>
                <c:pt idx="50">
                  <c:v>2.5</c:v>
                </c:pt>
                <c:pt idx="51">
                  <c:v>2.5500000000000003</c:v>
                </c:pt>
                <c:pt idx="52">
                  <c:v>2.6</c:v>
                </c:pt>
                <c:pt idx="53">
                  <c:v>2.6500000000000004</c:v>
                </c:pt>
                <c:pt idx="54">
                  <c:v>2.7</c:v>
                </c:pt>
                <c:pt idx="55">
                  <c:v>2.75</c:v>
                </c:pt>
                <c:pt idx="56">
                  <c:v>2.8000000000000003</c:v>
                </c:pt>
                <c:pt idx="57">
                  <c:v>2.85</c:v>
                </c:pt>
                <c:pt idx="58">
                  <c:v>2.9000000000000004</c:v>
                </c:pt>
                <c:pt idx="59">
                  <c:v>2.95</c:v>
                </c:pt>
                <c:pt idx="60">
                  <c:v>3</c:v>
                </c:pt>
                <c:pt idx="61">
                  <c:v>3.0500000000000003</c:v>
                </c:pt>
                <c:pt idx="62">
                  <c:v>3.1</c:v>
                </c:pt>
                <c:pt idx="63">
                  <c:v>3.1500000000000004</c:v>
                </c:pt>
                <c:pt idx="64">
                  <c:v>3.2</c:v>
                </c:pt>
                <c:pt idx="65">
                  <c:v>3.25</c:v>
                </c:pt>
                <c:pt idx="66">
                  <c:v>3.3000000000000003</c:v>
                </c:pt>
                <c:pt idx="67">
                  <c:v>3.35</c:v>
                </c:pt>
                <c:pt idx="68">
                  <c:v>3.4000000000000004</c:v>
                </c:pt>
                <c:pt idx="69">
                  <c:v>3.45</c:v>
                </c:pt>
                <c:pt idx="70">
                  <c:v>3.5</c:v>
                </c:pt>
                <c:pt idx="71">
                  <c:v>3.5500000000000003</c:v>
                </c:pt>
                <c:pt idx="72">
                  <c:v>3.6</c:v>
                </c:pt>
                <c:pt idx="73">
                  <c:v>3.6500000000000004</c:v>
                </c:pt>
                <c:pt idx="74">
                  <c:v>3.7</c:v>
                </c:pt>
                <c:pt idx="75">
                  <c:v>3.75</c:v>
                </c:pt>
                <c:pt idx="76">
                  <c:v>3.8000000000000003</c:v>
                </c:pt>
                <c:pt idx="77">
                  <c:v>3.85</c:v>
                </c:pt>
                <c:pt idx="78">
                  <c:v>3.9000000000000004</c:v>
                </c:pt>
                <c:pt idx="79">
                  <c:v>3.95</c:v>
                </c:pt>
                <c:pt idx="80">
                  <c:v>4</c:v>
                </c:pt>
                <c:pt idx="81">
                  <c:v>4.05</c:v>
                </c:pt>
                <c:pt idx="82">
                  <c:v>4.1000000000000005</c:v>
                </c:pt>
                <c:pt idx="83">
                  <c:v>4.1500000000000004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4.3500000000000005</c:v>
                </c:pt>
                <c:pt idx="88">
                  <c:v>4.4000000000000004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4.6000000000000005</c:v>
                </c:pt>
                <c:pt idx="93">
                  <c:v>4.6500000000000004</c:v>
                </c:pt>
                <c:pt idx="94">
                  <c:v>4.7</c:v>
                </c:pt>
                <c:pt idx="95">
                  <c:v>4.75</c:v>
                </c:pt>
                <c:pt idx="96">
                  <c:v>4.8000000000000007</c:v>
                </c:pt>
                <c:pt idx="97">
                  <c:v>4.8500000000000005</c:v>
                </c:pt>
                <c:pt idx="98">
                  <c:v>4.9000000000000004</c:v>
                </c:pt>
                <c:pt idx="99">
                  <c:v>4.95</c:v>
                </c:pt>
                <c:pt idx="100">
                  <c:v>5</c:v>
                </c:pt>
                <c:pt idx="101">
                  <c:v>5.0500000000000007</c:v>
                </c:pt>
                <c:pt idx="102">
                  <c:v>5.1000000000000005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5.3000000000000007</c:v>
                </c:pt>
                <c:pt idx="107">
                  <c:v>5.3500000000000005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5.5500000000000007</c:v>
                </c:pt>
                <c:pt idx="112">
                  <c:v>5.6000000000000005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5.8000000000000007</c:v>
                </c:pt>
                <c:pt idx="117">
                  <c:v>5.8500000000000005</c:v>
                </c:pt>
                <c:pt idx="118">
                  <c:v>5.9</c:v>
                </c:pt>
                <c:pt idx="119">
                  <c:v>5.95</c:v>
                </c:pt>
                <c:pt idx="120">
                  <c:v>6</c:v>
                </c:pt>
                <c:pt idx="121">
                  <c:v>6.0500000000000007</c:v>
                </c:pt>
                <c:pt idx="122">
                  <c:v>6.1000000000000005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6.3000000000000007</c:v>
                </c:pt>
                <c:pt idx="127">
                  <c:v>6.3500000000000005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6.5500000000000007</c:v>
                </c:pt>
                <c:pt idx="132">
                  <c:v>6.6000000000000005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6.8000000000000007</c:v>
                </c:pt>
                <c:pt idx="137">
                  <c:v>6.8500000000000005</c:v>
                </c:pt>
                <c:pt idx="138">
                  <c:v>6.9</c:v>
                </c:pt>
                <c:pt idx="139">
                  <c:v>6.95</c:v>
                </c:pt>
                <c:pt idx="140">
                  <c:v>7</c:v>
                </c:pt>
                <c:pt idx="141">
                  <c:v>7.0500000000000007</c:v>
                </c:pt>
                <c:pt idx="142">
                  <c:v>7.1000000000000005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7.3000000000000007</c:v>
                </c:pt>
                <c:pt idx="147">
                  <c:v>7.3500000000000005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7.5500000000000007</c:v>
                </c:pt>
                <c:pt idx="152">
                  <c:v>7.6000000000000005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7.8000000000000007</c:v>
                </c:pt>
                <c:pt idx="157">
                  <c:v>7.8500000000000005</c:v>
                </c:pt>
                <c:pt idx="158">
                  <c:v>7.9</c:v>
                </c:pt>
                <c:pt idx="159">
                  <c:v>7.95</c:v>
                </c:pt>
                <c:pt idx="160">
                  <c:v>8</c:v>
                </c:pt>
                <c:pt idx="161">
                  <c:v>8.0500000000000007</c:v>
                </c:pt>
                <c:pt idx="162">
                  <c:v>8.1</c:v>
                </c:pt>
                <c:pt idx="163">
                  <c:v>8.15</c:v>
                </c:pt>
                <c:pt idx="164">
                  <c:v>8.2000000000000011</c:v>
                </c:pt>
                <c:pt idx="165">
                  <c:v>8.25</c:v>
                </c:pt>
                <c:pt idx="166">
                  <c:v>8.3000000000000007</c:v>
                </c:pt>
                <c:pt idx="167">
                  <c:v>8.35</c:v>
                </c:pt>
                <c:pt idx="168">
                  <c:v>8.4</c:v>
                </c:pt>
                <c:pt idx="169">
                  <c:v>8.4500000000000011</c:v>
                </c:pt>
                <c:pt idx="170">
                  <c:v>8.5</c:v>
                </c:pt>
                <c:pt idx="171">
                  <c:v>8.5500000000000007</c:v>
                </c:pt>
                <c:pt idx="172">
                  <c:v>8.6</c:v>
                </c:pt>
                <c:pt idx="173">
                  <c:v>8.65</c:v>
                </c:pt>
                <c:pt idx="174">
                  <c:v>8.7000000000000011</c:v>
                </c:pt>
                <c:pt idx="175">
                  <c:v>8.75</c:v>
                </c:pt>
                <c:pt idx="176">
                  <c:v>8.8000000000000007</c:v>
                </c:pt>
                <c:pt idx="177">
                  <c:v>8.85</c:v>
                </c:pt>
                <c:pt idx="178">
                  <c:v>8.9</c:v>
                </c:pt>
                <c:pt idx="179">
                  <c:v>8.9500000000000011</c:v>
                </c:pt>
                <c:pt idx="180">
                  <c:v>9</c:v>
                </c:pt>
                <c:pt idx="181">
                  <c:v>9.0500000000000007</c:v>
                </c:pt>
                <c:pt idx="182">
                  <c:v>9.1</c:v>
                </c:pt>
                <c:pt idx="183">
                  <c:v>9.15</c:v>
                </c:pt>
                <c:pt idx="184">
                  <c:v>9.2000000000000011</c:v>
                </c:pt>
                <c:pt idx="185">
                  <c:v>9.25</c:v>
                </c:pt>
                <c:pt idx="186">
                  <c:v>9.3000000000000007</c:v>
                </c:pt>
                <c:pt idx="187">
                  <c:v>9.35</c:v>
                </c:pt>
                <c:pt idx="188">
                  <c:v>9.4</c:v>
                </c:pt>
                <c:pt idx="189">
                  <c:v>9.4500000000000011</c:v>
                </c:pt>
                <c:pt idx="190">
                  <c:v>9.5</c:v>
                </c:pt>
                <c:pt idx="191">
                  <c:v>9.5500000000000007</c:v>
                </c:pt>
                <c:pt idx="192">
                  <c:v>9.6000000000000014</c:v>
                </c:pt>
                <c:pt idx="193">
                  <c:v>9.65</c:v>
                </c:pt>
                <c:pt idx="194">
                  <c:v>9.7000000000000011</c:v>
                </c:pt>
                <c:pt idx="195">
                  <c:v>9.75</c:v>
                </c:pt>
                <c:pt idx="196">
                  <c:v>9.8000000000000007</c:v>
                </c:pt>
                <c:pt idx="197">
                  <c:v>9.8500000000000014</c:v>
                </c:pt>
                <c:pt idx="198">
                  <c:v>9.9</c:v>
                </c:pt>
                <c:pt idx="199">
                  <c:v>9.9500000000000011</c:v>
                </c:pt>
                <c:pt idx="200">
                  <c:v>10</c:v>
                </c:pt>
                <c:pt idx="201">
                  <c:v>10.050000000000001</c:v>
                </c:pt>
                <c:pt idx="202">
                  <c:v>10.100000000000001</c:v>
                </c:pt>
                <c:pt idx="203">
                  <c:v>10.15</c:v>
                </c:pt>
                <c:pt idx="204">
                  <c:v>10.200000000000001</c:v>
                </c:pt>
                <c:pt idx="205">
                  <c:v>10.25</c:v>
                </c:pt>
                <c:pt idx="206">
                  <c:v>10.3</c:v>
                </c:pt>
                <c:pt idx="207">
                  <c:v>10.350000000000001</c:v>
                </c:pt>
                <c:pt idx="208">
                  <c:v>10.4</c:v>
                </c:pt>
                <c:pt idx="209">
                  <c:v>10.450000000000001</c:v>
                </c:pt>
                <c:pt idx="210">
                  <c:v>10.5</c:v>
                </c:pt>
                <c:pt idx="211">
                  <c:v>10.55</c:v>
                </c:pt>
                <c:pt idx="212">
                  <c:v>10.600000000000001</c:v>
                </c:pt>
                <c:pt idx="213">
                  <c:v>10.65</c:v>
                </c:pt>
                <c:pt idx="214">
                  <c:v>10.700000000000001</c:v>
                </c:pt>
                <c:pt idx="215">
                  <c:v>10.75</c:v>
                </c:pt>
                <c:pt idx="216">
                  <c:v>10.8</c:v>
                </c:pt>
                <c:pt idx="217">
                  <c:v>10.850000000000001</c:v>
                </c:pt>
                <c:pt idx="218">
                  <c:v>10.9</c:v>
                </c:pt>
                <c:pt idx="219">
                  <c:v>10.950000000000001</c:v>
                </c:pt>
                <c:pt idx="220">
                  <c:v>11</c:v>
                </c:pt>
                <c:pt idx="221">
                  <c:v>11.05</c:v>
                </c:pt>
                <c:pt idx="222">
                  <c:v>11.100000000000001</c:v>
                </c:pt>
                <c:pt idx="223">
                  <c:v>11.15</c:v>
                </c:pt>
                <c:pt idx="224">
                  <c:v>11.200000000000001</c:v>
                </c:pt>
                <c:pt idx="225">
                  <c:v>11.25</c:v>
                </c:pt>
                <c:pt idx="226">
                  <c:v>11.3</c:v>
                </c:pt>
                <c:pt idx="227">
                  <c:v>11.350000000000001</c:v>
                </c:pt>
                <c:pt idx="228">
                  <c:v>11.4</c:v>
                </c:pt>
                <c:pt idx="229">
                  <c:v>11.450000000000001</c:v>
                </c:pt>
                <c:pt idx="230">
                  <c:v>11.5</c:v>
                </c:pt>
                <c:pt idx="231">
                  <c:v>11.55</c:v>
                </c:pt>
                <c:pt idx="232">
                  <c:v>11.600000000000001</c:v>
                </c:pt>
                <c:pt idx="233">
                  <c:v>11.65</c:v>
                </c:pt>
                <c:pt idx="234">
                  <c:v>11.700000000000001</c:v>
                </c:pt>
                <c:pt idx="235">
                  <c:v>11.75</c:v>
                </c:pt>
                <c:pt idx="236">
                  <c:v>11.8</c:v>
                </c:pt>
                <c:pt idx="237">
                  <c:v>11.850000000000001</c:v>
                </c:pt>
                <c:pt idx="238">
                  <c:v>11.9</c:v>
                </c:pt>
                <c:pt idx="239">
                  <c:v>11.950000000000001</c:v>
                </c:pt>
                <c:pt idx="240">
                  <c:v>12</c:v>
                </c:pt>
                <c:pt idx="241">
                  <c:v>12.05</c:v>
                </c:pt>
                <c:pt idx="242">
                  <c:v>12.100000000000001</c:v>
                </c:pt>
                <c:pt idx="243">
                  <c:v>12.15</c:v>
                </c:pt>
                <c:pt idx="244">
                  <c:v>12.200000000000001</c:v>
                </c:pt>
                <c:pt idx="245">
                  <c:v>12.25</c:v>
                </c:pt>
                <c:pt idx="246">
                  <c:v>12.3</c:v>
                </c:pt>
                <c:pt idx="247">
                  <c:v>12.350000000000001</c:v>
                </c:pt>
                <c:pt idx="248">
                  <c:v>12.4</c:v>
                </c:pt>
                <c:pt idx="249">
                  <c:v>12.450000000000001</c:v>
                </c:pt>
                <c:pt idx="250">
                  <c:v>12.5</c:v>
                </c:pt>
                <c:pt idx="251">
                  <c:v>12.55</c:v>
                </c:pt>
                <c:pt idx="252">
                  <c:v>12.600000000000001</c:v>
                </c:pt>
                <c:pt idx="253">
                  <c:v>12.65</c:v>
                </c:pt>
                <c:pt idx="254">
                  <c:v>12.700000000000001</c:v>
                </c:pt>
                <c:pt idx="255">
                  <c:v>12.75</c:v>
                </c:pt>
                <c:pt idx="256">
                  <c:v>12.8</c:v>
                </c:pt>
                <c:pt idx="257">
                  <c:v>12.850000000000001</c:v>
                </c:pt>
                <c:pt idx="258">
                  <c:v>12.9</c:v>
                </c:pt>
                <c:pt idx="259">
                  <c:v>12.950000000000001</c:v>
                </c:pt>
                <c:pt idx="260">
                  <c:v>13</c:v>
                </c:pt>
                <c:pt idx="261">
                  <c:v>13.05</c:v>
                </c:pt>
                <c:pt idx="262">
                  <c:v>13.100000000000001</c:v>
                </c:pt>
                <c:pt idx="263">
                  <c:v>13.15</c:v>
                </c:pt>
                <c:pt idx="264">
                  <c:v>13.200000000000001</c:v>
                </c:pt>
                <c:pt idx="265">
                  <c:v>13.25</c:v>
                </c:pt>
                <c:pt idx="266">
                  <c:v>13.3</c:v>
                </c:pt>
                <c:pt idx="267">
                  <c:v>13.350000000000001</c:v>
                </c:pt>
                <c:pt idx="268">
                  <c:v>13.4</c:v>
                </c:pt>
                <c:pt idx="269">
                  <c:v>13.450000000000001</c:v>
                </c:pt>
                <c:pt idx="270">
                  <c:v>13.5</c:v>
                </c:pt>
                <c:pt idx="271">
                  <c:v>13.55</c:v>
                </c:pt>
                <c:pt idx="272">
                  <c:v>13.600000000000001</c:v>
                </c:pt>
                <c:pt idx="273">
                  <c:v>13.65</c:v>
                </c:pt>
                <c:pt idx="274">
                  <c:v>13.700000000000001</c:v>
                </c:pt>
                <c:pt idx="275">
                  <c:v>13.75</c:v>
                </c:pt>
                <c:pt idx="276">
                  <c:v>13.8</c:v>
                </c:pt>
                <c:pt idx="277">
                  <c:v>13.850000000000001</c:v>
                </c:pt>
                <c:pt idx="278">
                  <c:v>13.9</c:v>
                </c:pt>
                <c:pt idx="279">
                  <c:v>13.950000000000001</c:v>
                </c:pt>
                <c:pt idx="280">
                  <c:v>14</c:v>
                </c:pt>
                <c:pt idx="281">
                  <c:v>14.05</c:v>
                </c:pt>
                <c:pt idx="282">
                  <c:v>14.100000000000001</c:v>
                </c:pt>
                <c:pt idx="283">
                  <c:v>14.15</c:v>
                </c:pt>
                <c:pt idx="284">
                  <c:v>14.200000000000001</c:v>
                </c:pt>
                <c:pt idx="285">
                  <c:v>14.25</c:v>
                </c:pt>
                <c:pt idx="286">
                  <c:v>14.3</c:v>
                </c:pt>
                <c:pt idx="287">
                  <c:v>14.350000000000001</c:v>
                </c:pt>
                <c:pt idx="288">
                  <c:v>14.4</c:v>
                </c:pt>
                <c:pt idx="289">
                  <c:v>14.450000000000001</c:v>
                </c:pt>
                <c:pt idx="290">
                  <c:v>14.5</c:v>
                </c:pt>
                <c:pt idx="291">
                  <c:v>14.55</c:v>
                </c:pt>
                <c:pt idx="292">
                  <c:v>14.600000000000001</c:v>
                </c:pt>
                <c:pt idx="293">
                  <c:v>14.65</c:v>
                </c:pt>
                <c:pt idx="294">
                  <c:v>14.700000000000001</c:v>
                </c:pt>
                <c:pt idx="295">
                  <c:v>14.75</c:v>
                </c:pt>
                <c:pt idx="296">
                  <c:v>14.8</c:v>
                </c:pt>
                <c:pt idx="297">
                  <c:v>14.850000000000001</c:v>
                </c:pt>
                <c:pt idx="298">
                  <c:v>14.9</c:v>
                </c:pt>
                <c:pt idx="299">
                  <c:v>14.950000000000001</c:v>
                </c:pt>
                <c:pt idx="300">
                  <c:v>15</c:v>
                </c:pt>
                <c:pt idx="301">
                  <c:v>15.05</c:v>
                </c:pt>
                <c:pt idx="302">
                  <c:v>15.100000000000001</c:v>
                </c:pt>
                <c:pt idx="303">
                  <c:v>15.15</c:v>
                </c:pt>
                <c:pt idx="304">
                  <c:v>15.200000000000001</c:v>
                </c:pt>
                <c:pt idx="305">
                  <c:v>15.25</c:v>
                </c:pt>
                <c:pt idx="306">
                  <c:v>15.3</c:v>
                </c:pt>
                <c:pt idx="307">
                  <c:v>15.350000000000001</c:v>
                </c:pt>
                <c:pt idx="308">
                  <c:v>15.4</c:v>
                </c:pt>
                <c:pt idx="309">
                  <c:v>15.450000000000001</c:v>
                </c:pt>
                <c:pt idx="310">
                  <c:v>15.5</c:v>
                </c:pt>
                <c:pt idx="311">
                  <c:v>15.55</c:v>
                </c:pt>
                <c:pt idx="312">
                  <c:v>15.600000000000001</c:v>
                </c:pt>
                <c:pt idx="313">
                  <c:v>15.65</c:v>
                </c:pt>
                <c:pt idx="314">
                  <c:v>15.700000000000001</c:v>
                </c:pt>
                <c:pt idx="315">
                  <c:v>15.75</c:v>
                </c:pt>
                <c:pt idx="316">
                  <c:v>15.8</c:v>
                </c:pt>
                <c:pt idx="317">
                  <c:v>15.850000000000001</c:v>
                </c:pt>
                <c:pt idx="318">
                  <c:v>15.9</c:v>
                </c:pt>
                <c:pt idx="319">
                  <c:v>15.950000000000001</c:v>
                </c:pt>
                <c:pt idx="320">
                  <c:v>16</c:v>
                </c:pt>
                <c:pt idx="321">
                  <c:v>16.05</c:v>
                </c:pt>
                <c:pt idx="322">
                  <c:v>16.100000000000001</c:v>
                </c:pt>
                <c:pt idx="323">
                  <c:v>16.150000000000002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16.350000000000001</c:v>
                </c:pt>
                <c:pt idx="328">
                  <c:v>16.400000000000002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16.600000000000001</c:v>
                </c:pt>
                <c:pt idx="333">
                  <c:v>16.650000000000002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16.850000000000001</c:v>
                </c:pt>
                <c:pt idx="338">
                  <c:v>16.900000000000002</c:v>
                </c:pt>
                <c:pt idx="339">
                  <c:v>16.95</c:v>
                </c:pt>
                <c:pt idx="340">
                  <c:v>17</c:v>
                </c:pt>
                <c:pt idx="341">
                  <c:v>17.05</c:v>
                </c:pt>
                <c:pt idx="342">
                  <c:v>17.100000000000001</c:v>
                </c:pt>
                <c:pt idx="343">
                  <c:v>17.150000000000002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17.350000000000001</c:v>
                </c:pt>
                <c:pt idx="348">
                  <c:v>17.400000000000002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17.600000000000001</c:v>
                </c:pt>
                <c:pt idx="353">
                  <c:v>17.650000000000002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17.850000000000001</c:v>
                </c:pt>
                <c:pt idx="358">
                  <c:v>17.900000000000002</c:v>
                </c:pt>
                <c:pt idx="359">
                  <c:v>17.95</c:v>
                </c:pt>
                <c:pt idx="360">
                  <c:v>18</c:v>
                </c:pt>
                <c:pt idx="361">
                  <c:v>18.05</c:v>
                </c:pt>
                <c:pt idx="362">
                  <c:v>18.100000000000001</c:v>
                </c:pt>
                <c:pt idx="363">
                  <c:v>18.150000000000002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18.350000000000001</c:v>
                </c:pt>
                <c:pt idx="368">
                  <c:v>18.400000000000002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18.600000000000001</c:v>
                </c:pt>
                <c:pt idx="373">
                  <c:v>18.650000000000002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18.850000000000001</c:v>
                </c:pt>
                <c:pt idx="378">
                  <c:v>18.900000000000002</c:v>
                </c:pt>
                <c:pt idx="379">
                  <c:v>18.95</c:v>
                </c:pt>
                <c:pt idx="380">
                  <c:v>19</c:v>
                </c:pt>
                <c:pt idx="381">
                  <c:v>19.05</c:v>
                </c:pt>
                <c:pt idx="382">
                  <c:v>19.100000000000001</c:v>
                </c:pt>
                <c:pt idx="383">
                  <c:v>19.150000000000002</c:v>
                </c:pt>
                <c:pt idx="384">
                  <c:v>19.200000000000003</c:v>
                </c:pt>
                <c:pt idx="385">
                  <c:v>19.25</c:v>
                </c:pt>
                <c:pt idx="386">
                  <c:v>19.3</c:v>
                </c:pt>
                <c:pt idx="387">
                  <c:v>19.350000000000001</c:v>
                </c:pt>
                <c:pt idx="388">
                  <c:v>19.400000000000002</c:v>
                </c:pt>
                <c:pt idx="389">
                  <c:v>19.450000000000003</c:v>
                </c:pt>
                <c:pt idx="390">
                  <c:v>19.5</c:v>
                </c:pt>
                <c:pt idx="391">
                  <c:v>19.55</c:v>
                </c:pt>
                <c:pt idx="392">
                  <c:v>19.600000000000001</c:v>
                </c:pt>
                <c:pt idx="393">
                  <c:v>19.650000000000002</c:v>
                </c:pt>
                <c:pt idx="394">
                  <c:v>19.700000000000003</c:v>
                </c:pt>
                <c:pt idx="395">
                  <c:v>19.75</c:v>
                </c:pt>
                <c:pt idx="396">
                  <c:v>19.8</c:v>
                </c:pt>
                <c:pt idx="397">
                  <c:v>19.850000000000001</c:v>
                </c:pt>
                <c:pt idx="398">
                  <c:v>19.900000000000002</c:v>
                </c:pt>
                <c:pt idx="399">
                  <c:v>19.950000000000003</c:v>
                </c:pt>
                <c:pt idx="400">
                  <c:v>20</c:v>
                </c:pt>
                <c:pt idx="401">
                  <c:v>20.05</c:v>
                </c:pt>
                <c:pt idx="402">
                  <c:v>20.100000000000001</c:v>
                </c:pt>
                <c:pt idx="403">
                  <c:v>20.150000000000002</c:v>
                </c:pt>
                <c:pt idx="404">
                  <c:v>20.200000000000003</c:v>
                </c:pt>
                <c:pt idx="405">
                  <c:v>20.25</c:v>
                </c:pt>
                <c:pt idx="406">
                  <c:v>20.3</c:v>
                </c:pt>
                <c:pt idx="407">
                  <c:v>20.350000000000001</c:v>
                </c:pt>
                <c:pt idx="408">
                  <c:v>20.400000000000002</c:v>
                </c:pt>
                <c:pt idx="409">
                  <c:v>20.450000000000003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20.650000000000002</c:v>
                </c:pt>
                <c:pt idx="414">
                  <c:v>20.700000000000003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20.900000000000002</c:v>
                </c:pt>
                <c:pt idx="419">
                  <c:v>20.950000000000003</c:v>
                </c:pt>
                <c:pt idx="420">
                  <c:v>21</c:v>
                </c:pt>
                <c:pt idx="421">
                  <c:v>21.05</c:v>
                </c:pt>
                <c:pt idx="422">
                  <c:v>21.1</c:v>
                </c:pt>
                <c:pt idx="423">
                  <c:v>21.150000000000002</c:v>
                </c:pt>
                <c:pt idx="424">
                  <c:v>21.200000000000003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21.400000000000002</c:v>
                </c:pt>
                <c:pt idx="429">
                  <c:v>21.450000000000003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21.650000000000002</c:v>
                </c:pt>
                <c:pt idx="434">
                  <c:v>21.700000000000003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21.900000000000002</c:v>
                </c:pt>
                <c:pt idx="439">
                  <c:v>21.950000000000003</c:v>
                </c:pt>
                <c:pt idx="440">
                  <c:v>22</c:v>
                </c:pt>
                <c:pt idx="441">
                  <c:v>22.05</c:v>
                </c:pt>
                <c:pt idx="442">
                  <c:v>22.1</c:v>
                </c:pt>
                <c:pt idx="443">
                  <c:v>22.150000000000002</c:v>
                </c:pt>
                <c:pt idx="444">
                  <c:v>22.200000000000003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22.400000000000002</c:v>
                </c:pt>
                <c:pt idx="449">
                  <c:v>22.450000000000003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22.650000000000002</c:v>
                </c:pt>
                <c:pt idx="454">
                  <c:v>22.700000000000003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22.900000000000002</c:v>
                </c:pt>
                <c:pt idx="459">
                  <c:v>22.950000000000003</c:v>
                </c:pt>
                <c:pt idx="460">
                  <c:v>23</c:v>
                </c:pt>
                <c:pt idx="461">
                  <c:v>23.05</c:v>
                </c:pt>
                <c:pt idx="462">
                  <c:v>23.1</c:v>
                </c:pt>
                <c:pt idx="463">
                  <c:v>23.150000000000002</c:v>
                </c:pt>
                <c:pt idx="464">
                  <c:v>23.200000000000003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23.400000000000002</c:v>
                </c:pt>
                <c:pt idx="469">
                  <c:v>23.450000000000003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23.650000000000002</c:v>
                </c:pt>
                <c:pt idx="474">
                  <c:v>23.700000000000003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23.900000000000002</c:v>
                </c:pt>
                <c:pt idx="479">
                  <c:v>23.950000000000003</c:v>
                </c:pt>
                <c:pt idx="480">
                  <c:v>24</c:v>
                </c:pt>
                <c:pt idx="481">
                  <c:v>24.05</c:v>
                </c:pt>
                <c:pt idx="482">
                  <c:v>24.1</c:v>
                </c:pt>
                <c:pt idx="483">
                  <c:v>24.150000000000002</c:v>
                </c:pt>
                <c:pt idx="484">
                  <c:v>24.200000000000003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24.400000000000002</c:v>
                </c:pt>
                <c:pt idx="489">
                  <c:v>24.450000000000003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24.650000000000002</c:v>
                </c:pt>
                <c:pt idx="494">
                  <c:v>24.700000000000003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24.900000000000002</c:v>
                </c:pt>
                <c:pt idx="499">
                  <c:v>24.950000000000003</c:v>
                </c:pt>
                <c:pt idx="500">
                  <c:v>25</c:v>
                </c:pt>
                <c:pt idx="501">
                  <c:v>25.05</c:v>
                </c:pt>
                <c:pt idx="502">
                  <c:v>25.1</c:v>
                </c:pt>
                <c:pt idx="503">
                  <c:v>25.150000000000002</c:v>
                </c:pt>
                <c:pt idx="504">
                  <c:v>25.200000000000003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25.400000000000002</c:v>
                </c:pt>
                <c:pt idx="509">
                  <c:v>25.450000000000003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25.650000000000002</c:v>
                </c:pt>
                <c:pt idx="514">
                  <c:v>25.700000000000003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25.900000000000002</c:v>
                </c:pt>
                <c:pt idx="519">
                  <c:v>25.950000000000003</c:v>
                </c:pt>
                <c:pt idx="520">
                  <c:v>26</c:v>
                </c:pt>
                <c:pt idx="521">
                  <c:v>26.05</c:v>
                </c:pt>
                <c:pt idx="522">
                  <c:v>26.1</c:v>
                </c:pt>
                <c:pt idx="523">
                  <c:v>26.150000000000002</c:v>
                </c:pt>
                <c:pt idx="524">
                  <c:v>26.200000000000003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26.400000000000002</c:v>
                </c:pt>
                <c:pt idx="529">
                  <c:v>26.450000000000003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26.650000000000002</c:v>
                </c:pt>
                <c:pt idx="534">
                  <c:v>26.700000000000003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26.900000000000002</c:v>
                </c:pt>
                <c:pt idx="539">
                  <c:v>26.950000000000003</c:v>
                </c:pt>
                <c:pt idx="540">
                  <c:v>27</c:v>
                </c:pt>
                <c:pt idx="541">
                  <c:v>27.05</c:v>
                </c:pt>
                <c:pt idx="542">
                  <c:v>27.1</c:v>
                </c:pt>
                <c:pt idx="543">
                  <c:v>27.150000000000002</c:v>
                </c:pt>
                <c:pt idx="544">
                  <c:v>27.200000000000003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27.400000000000002</c:v>
                </c:pt>
                <c:pt idx="549">
                  <c:v>27.450000000000003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27.650000000000002</c:v>
                </c:pt>
                <c:pt idx="554">
                  <c:v>27.700000000000003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27.900000000000002</c:v>
                </c:pt>
                <c:pt idx="559">
                  <c:v>27.950000000000003</c:v>
                </c:pt>
                <c:pt idx="560">
                  <c:v>28</c:v>
                </c:pt>
                <c:pt idx="561">
                  <c:v>28.05</c:v>
                </c:pt>
                <c:pt idx="562">
                  <c:v>28.1</c:v>
                </c:pt>
                <c:pt idx="563">
                  <c:v>28.150000000000002</c:v>
                </c:pt>
                <c:pt idx="564">
                  <c:v>28.200000000000003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28.400000000000002</c:v>
                </c:pt>
                <c:pt idx="569">
                  <c:v>28.450000000000003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28.650000000000002</c:v>
                </c:pt>
                <c:pt idx="574">
                  <c:v>28.700000000000003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28.900000000000002</c:v>
                </c:pt>
                <c:pt idx="579">
                  <c:v>28.950000000000003</c:v>
                </c:pt>
                <c:pt idx="580">
                  <c:v>29</c:v>
                </c:pt>
                <c:pt idx="581">
                  <c:v>29.05</c:v>
                </c:pt>
                <c:pt idx="582">
                  <c:v>29.1</c:v>
                </c:pt>
                <c:pt idx="583">
                  <c:v>29.150000000000002</c:v>
                </c:pt>
                <c:pt idx="584">
                  <c:v>29.200000000000003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29.400000000000002</c:v>
                </c:pt>
                <c:pt idx="589">
                  <c:v>29.450000000000003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29.650000000000002</c:v>
                </c:pt>
                <c:pt idx="594">
                  <c:v>29.700000000000003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29.900000000000002</c:v>
                </c:pt>
                <c:pt idx="599">
                  <c:v>29.950000000000003</c:v>
                </c:pt>
                <c:pt idx="600">
                  <c:v>30</c:v>
                </c:pt>
                <c:pt idx="601">
                  <c:v>30.05</c:v>
                </c:pt>
                <c:pt idx="602">
                  <c:v>30.1</c:v>
                </c:pt>
                <c:pt idx="603">
                  <c:v>30.150000000000002</c:v>
                </c:pt>
                <c:pt idx="604">
                  <c:v>30.200000000000003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30.400000000000002</c:v>
                </c:pt>
                <c:pt idx="609">
                  <c:v>30.450000000000003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30.650000000000002</c:v>
                </c:pt>
                <c:pt idx="614">
                  <c:v>30.700000000000003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30.900000000000002</c:v>
                </c:pt>
                <c:pt idx="619">
                  <c:v>30.950000000000003</c:v>
                </c:pt>
                <c:pt idx="620">
                  <c:v>31</c:v>
                </c:pt>
                <c:pt idx="621">
                  <c:v>31.05</c:v>
                </c:pt>
                <c:pt idx="622">
                  <c:v>31.1</c:v>
                </c:pt>
                <c:pt idx="623">
                  <c:v>31.150000000000002</c:v>
                </c:pt>
                <c:pt idx="624">
                  <c:v>31.200000000000003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31.400000000000002</c:v>
                </c:pt>
                <c:pt idx="629">
                  <c:v>31.450000000000003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31.650000000000002</c:v>
                </c:pt>
                <c:pt idx="634">
                  <c:v>31.700000000000003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31.900000000000002</c:v>
                </c:pt>
                <c:pt idx="639">
                  <c:v>31.950000000000003</c:v>
                </c:pt>
                <c:pt idx="640">
                  <c:v>32</c:v>
                </c:pt>
                <c:pt idx="641">
                  <c:v>32.050000000000004</c:v>
                </c:pt>
                <c:pt idx="642">
                  <c:v>32.1</c:v>
                </c:pt>
                <c:pt idx="643">
                  <c:v>32.15</c:v>
                </c:pt>
                <c:pt idx="644">
                  <c:v>32.200000000000003</c:v>
                </c:pt>
                <c:pt idx="645">
                  <c:v>32.25</c:v>
                </c:pt>
                <c:pt idx="646">
                  <c:v>32.300000000000004</c:v>
                </c:pt>
                <c:pt idx="647">
                  <c:v>32.35</c:v>
                </c:pt>
                <c:pt idx="648">
                  <c:v>32.4</c:v>
                </c:pt>
                <c:pt idx="649">
                  <c:v>32.450000000000003</c:v>
                </c:pt>
                <c:pt idx="650">
                  <c:v>32.5</c:v>
                </c:pt>
                <c:pt idx="651">
                  <c:v>32.550000000000004</c:v>
                </c:pt>
                <c:pt idx="652">
                  <c:v>32.6</c:v>
                </c:pt>
                <c:pt idx="653">
                  <c:v>32.65</c:v>
                </c:pt>
                <c:pt idx="654">
                  <c:v>32.700000000000003</c:v>
                </c:pt>
                <c:pt idx="655">
                  <c:v>32.75</c:v>
                </c:pt>
                <c:pt idx="656">
                  <c:v>32.800000000000004</c:v>
                </c:pt>
                <c:pt idx="657">
                  <c:v>32.85</c:v>
                </c:pt>
                <c:pt idx="658">
                  <c:v>32.9</c:v>
                </c:pt>
                <c:pt idx="659">
                  <c:v>32.950000000000003</c:v>
                </c:pt>
                <c:pt idx="660">
                  <c:v>33</c:v>
                </c:pt>
                <c:pt idx="661">
                  <c:v>33.050000000000004</c:v>
                </c:pt>
                <c:pt idx="662">
                  <c:v>33.1</c:v>
                </c:pt>
                <c:pt idx="663">
                  <c:v>33.15</c:v>
                </c:pt>
                <c:pt idx="664">
                  <c:v>33.200000000000003</c:v>
                </c:pt>
                <c:pt idx="665">
                  <c:v>33.25</c:v>
                </c:pt>
                <c:pt idx="666">
                  <c:v>33.300000000000004</c:v>
                </c:pt>
                <c:pt idx="667">
                  <c:v>33.35</c:v>
                </c:pt>
                <c:pt idx="668">
                  <c:v>33.4</c:v>
                </c:pt>
                <c:pt idx="669">
                  <c:v>33.450000000000003</c:v>
                </c:pt>
                <c:pt idx="670">
                  <c:v>33.5</c:v>
                </c:pt>
                <c:pt idx="671">
                  <c:v>33.550000000000004</c:v>
                </c:pt>
                <c:pt idx="672">
                  <c:v>33.6</c:v>
                </c:pt>
                <c:pt idx="673">
                  <c:v>33.65</c:v>
                </c:pt>
                <c:pt idx="674">
                  <c:v>33.700000000000003</c:v>
                </c:pt>
                <c:pt idx="675">
                  <c:v>33.75</c:v>
                </c:pt>
                <c:pt idx="676">
                  <c:v>33.800000000000004</c:v>
                </c:pt>
                <c:pt idx="677">
                  <c:v>33.85</c:v>
                </c:pt>
                <c:pt idx="678">
                  <c:v>33.9</c:v>
                </c:pt>
                <c:pt idx="679">
                  <c:v>33.950000000000003</c:v>
                </c:pt>
                <c:pt idx="680">
                  <c:v>34</c:v>
                </c:pt>
                <c:pt idx="681">
                  <c:v>34.050000000000004</c:v>
                </c:pt>
                <c:pt idx="682">
                  <c:v>34.1</c:v>
                </c:pt>
                <c:pt idx="683">
                  <c:v>34.15</c:v>
                </c:pt>
                <c:pt idx="684">
                  <c:v>34.200000000000003</c:v>
                </c:pt>
                <c:pt idx="685">
                  <c:v>34.25</c:v>
                </c:pt>
                <c:pt idx="686">
                  <c:v>34.300000000000004</c:v>
                </c:pt>
                <c:pt idx="687">
                  <c:v>34.35</c:v>
                </c:pt>
                <c:pt idx="688">
                  <c:v>34.4</c:v>
                </c:pt>
                <c:pt idx="689">
                  <c:v>34.450000000000003</c:v>
                </c:pt>
                <c:pt idx="690">
                  <c:v>34.5</c:v>
                </c:pt>
                <c:pt idx="691">
                  <c:v>34.550000000000004</c:v>
                </c:pt>
                <c:pt idx="692">
                  <c:v>34.6</c:v>
                </c:pt>
                <c:pt idx="693">
                  <c:v>34.65</c:v>
                </c:pt>
                <c:pt idx="694">
                  <c:v>34.700000000000003</c:v>
                </c:pt>
                <c:pt idx="695">
                  <c:v>34.75</c:v>
                </c:pt>
                <c:pt idx="696">
                  <c:v>34.800000000000004</c:v>
                </c:pt>
                <c:pt idx="697">
                  <c:v>34.85</c:v>
                </c:pt>
                <c:pt idx="698">
                  <c:v>34.9</c:v>
                </c:pt>
                <c:pt idx="699">
                  <c:v>34.950000000000003</c:v>
                </c:pt>
                <c:pt idx="700">
                  <c:v>35</c:v>
                </c:pt>
                <c:pt idx="701">
                  <c:v>35.050000000000004</c:v>
                </c:pt>
                <c:pt idx="702">
                  <c:v>35.1</c:v>
                </c:pt>
                <c:pt idx="703">
                  <c:v>35.15</c:v>
                </c:pt>
                <c:pt idx="704">
                  <c:v>35.200000000000003</c:v>
                </c:pt>
                <c:pt idx="705">
                  <c:v>35.25</c:v>
                </c:pt>
                <c:pt idx="706">
                  <c:v>35.300000000000004</c:v>
                </c:pt>
                <c:pt idx="707">
                  <c:v>35.35</c:v>
                </c:pt>
                <c:pt idx="708">
                  <c:v>35.4</c:v>
                </c:pt>
                <c:pt idx="709">
                  <c:v>35.450000000000003</c:v>
                </c:pt>
                <c:pt idx="710">
                  <c:v>35.5</c:v>
                </c:pt>
                <c:pt idx="711">
                  <c:v>35.550000000000004</c:v>
                </c:pt>
                <c:pt idx="712">
                  <c:v>35.6</c:v>
                </c:pt>
                <c:pt idx="713">
                  <c:v>35.65</c:v>
                </c:pt>
                <c:pt idx="714">
                  <c:v>35.700000000000003</c:v>
                </c:pt>
                <c:pt idx="715">
                  <c:v>35.75</c:v>
                </c:pt>
                <c:pt idx="716">
                  <c:v>35.800000000000004</c:v>
                </c:pt>
                <c:pt idx="717">
                  <c:v>35.85</c:v>
                </c:pt>
                <c:pt idx="718">
                  <c:v>35.9</c:v>
                </c:pt>
                <c:pt idx="719">
                  <c:v>35.950000000000003</c:v>
                </c:pt>
                <c:pt idx="720">
                  <c:v>36</c:v>
                </c:pt>
                <c:pt idx="721">
                  <c:v>36.050000000000004</c:v>
                </c:pt>
                <c:pt idx="722">
                  <c:v>36.1</c:v>
                </c:pt>
                <c:pt idx="723">
                  <c:v>36.15</c:v>
                </c:pt>
                <c:pt idx="724">
                  <c:v>36.200000000000003</c:v>
                </c:pt>
                <c:pt idx="725">
                  <c:v>36.25</c:v>
                </c:pt>
                <c:pt idx="726">
                  <c:v>36.300000000000004</c:v>
                </c:pt>
                <c:pt idx="727">
                  <c:v>36.35</c:v>
                </c:pt>
                <c:pt idx="728">
                  <c:v>36.4</c:v>
                </c:pt>
                <c:pt idx="729">
                  <c:v>36.450000000000003</c:v>
                </c:pt>
                <c:pt idx="730">
                  <c:v>36.5</c:v>
                </c:pt>
                <c:pt idx="731">
                  <c:v>36.550000000000004</c:v>
                </c:pt>
                <c:pt idx="732">
                  <c:v>36.6</c:v>
                </c:pt>
                <c:pt idx="733">
                  <c:v>36.65</c:v>
                </c:pt>
                <c:pt idx="734">
                  <c:v>36.700000000000003</c:v>
                </c:pt>
                <c:pt idx="735">
                  <c:v>36.75</c:v>
                </c:pt>
                <c:pt idx="736">
                  <c:v>36.800000000000004</c:v>
                </c:pt>
                <c:pt idx="737">
                  <c:v>36.85</c:v>
                </c:pt>
                <c:pt idx="738">
                  <c:v>36.9</c:v>
                </c:pt>
                <c:pt idx="739">
                  <c:v>36.950000000000003</c:v>
                </c:pt>
                <c:pt idx="740">
                  <c:v>37</c:v>
                </c:pt>
                <c:pt idx="741">
                  <c:v>37.050000000000004</c:v>
                </c:pt>
                <c:pt idx="742">
                  <c:v>37.1</c:v>
                </c:pt>
                <c:pt idx="743">
                  <c:v>37.15</c:v>
                </c:pt>
                <c:pt idx="744">
                  <c:v>37.200000000000003</c:v>
                </c:pt>
                <c:pt idx="745">
                  <c:v>37.25</c:v>
                </c:pt>
                <c:pt idx="746">
                  <c:v>37.300000000000004</c:v>
                </c:pt>
                <c:pt idx="747">
                  <c:v>37.35</c:v>
                </c:pt>
                <c:pt idx="748">
                  <c:v>37.4</c:v>
                </c:pt>
                <c:pt idx="749">
                  <c:v>37.450000000000003</c:v>
                </c:pt>
                <c:pt idx="750">
                  <c:v>37.5</c:v>
                </c:pt>
                <c:pt idx="751">
                  <c:v>37.550000000000004</c:v>
                </c:pt>
                <c:pt idx="752">
                  <c:v>37.6</c:v>
                </c:pt>
                <c:pt idx="753">
                  <c:v>37.65</c:v>
                </c:pt>
                <c:pt idx="754">
                  <c:v>37.700000000000003</c:v>
                </c:pt>
                <c:pt idx="755">
                  <c:v>37.75</c:v>
                </c:pt>
                <c:pt idx="756">
                  <c:v>37.800000000000004</c:v>
                </c:pt>
                <c:pt idx="757">
                  <c:v>37.85</c:v>
                </c:pt>
                <c:pt idx="758">
                  <c:v>37.9</c:v>
                </c:pt>
                <c:pt idx="759">
                  <c:v>37.950000000000003</c:v>
                </c:pt>
                <c:pt idx="760">
                  <c:v>38</c:v>
                </c:pt>
                <c:pt idx="761">
                  <c:v>38.050000000000004</c:v>
                </c:pt>
                <c:pt idx="762">
                  <c:v>38.1</c:v>
                </c:pt>
                <c:pt idx="763">
                  <c:v>38.15</c:v>
                </c:pt>
                <c:pt idx="764">
                  <c:v>38.200000000000003</c:v>
                </c:pt>
                <c:pt idx="765">
                  <c:v>38.25</c:v>
                </c:pt>
                <c:pt idx="766">
                  <c:v>38.300000000000004</c:v>
                </c:pt>
                <c:pt idx="767">
                  <c:v>38.35</c:v>
                </c:pt>
                <c:pt idx="768">
                  <c:v>38.400000000000006</c:v>
                </c:pt>
                <c:pt idx="769">
                  <c:v>38.450000000000003</c:v>
                </c:pt>
                <c:pt idx="770">
                  <c:v>38.5</c:v>
                </c:pt>
                <c:pt idx="771">
                  <c:v>38.550000000000004</c:v>
                </c:pt>
                <c:pt idx="772">
                  <c:v>38.6</c:v>
                </c:pt>
                <c:pt idx="773">
                  <c:v>38.650000000000006</c:v>
                </c:pt>
                <c:pt idx="774">
                  <c:v>38.700000000000003</c:v>
                </c:pt>
                <c:pt idx="775">
                  <c:v>38.75</c:v>
                </c:pt>
                <c:pt idx="776">
                  <c:v>38.800000000000004</c:v>
                </c:pt>
                <c:pt idx="777">
                  <c:v>38.85</c:v>
                </c:pt>
                <c:pt idx="778">
                  <c:v>38.900000000000006</c:v>
                </c:pt>
                <c:pt idx="779">
                  <c:v>38.950000000000003</c:v>
                </c:pt>
                <c:pt idx="780">
                  <c:v>39</c:v>
                </c:pt>
                <c:pt idx="781">
                  <c:v>39.050000000000004</c:v>
                </c:pt>
                <c:pt idx="782">
                  <c:v>39.1</c:v>
                </c:pt>
                <c:pt idx="783">
                  <c:v>39.150000000000006</c:v>
                </c:pt>
                <c:pt idx="784">
                  <c:v>39.200000000000003</c:v>
                </c:pt>
                <c:pt idx="785">
                  <c:v>39.25</c:v>
                </c:pt>
                <c:pt idx="786">
                  <c:v>39.300000000000004</c:v>
                </c:pt>
                <c:pt idx="787">
                  <c:v>39.35</c:v>
                </c:pt>
                <c:pt idx="788">
                  <c:v>39.400000000000006</c:v>
                </c:pt>
                <c:pt idx="789">
                  <c:v>39.450000000000003</c:v>
                </c:pt>
                <c:pt idx="790">
                  <c:v>39.5</c:v>
                </c:pt>
                <c:pt idx="791">
                  <c:v>39.550000000000004</c:v>
                </c:pt>
                <c:pt idx="792">
                  <c:v>39.6</c:v>
                </c:pt>
                <c:pt idx="793">
                  <c:v>39.650000000000006</c:v>
                </c:pt>
                <c:pt idx="794">
                  <c:v>39.700000000000003</c:v>
                </c:pt>
                <c:pt idx="795">
                  <c:v>39.75</c:v>
                </c:pt>
                <c:pt idx="796">
                  <c:v>39.800000000000004</c:v>
                </c:pt>
                <c:pt idx="797">
                  <c:v>39.85</c:v>
                </c:pt>
                <c:pt idx="798">
                  <c:v>39.900000000000006</c:v>
                </c:pt>
                <c:pt idx="799">
                  <c:v>39.950000000000003</c:v>
                </c:pt>
                <c:pt idx="800">
                  <c:v>40</c:v>
                </c:pt>
                <c:pt idx="801">
                  <c:v>40.050000000000004</c:v>
                </c:pt>
                <c:pt idx="802">
                  <c:v>40.1</c:v>
                </c:pt>
                <c:pt idx="803">
                  <c:v>40.150000000000006</c:v>
                </c:pt>
                <c:pt idx="804">
                  <c:v>40.200000000000003</c:v>
                </c:pt>
                <c:pt idx="805">
                  <c:v>40.25</c:v>
                </c:pt>
                <c:pt idx="806">
                  <c:v>40.300000000000004</c:v>
                </c:pt>
                <c:pt idx="807">
                  <c:v>40.35</c:v>
                </c:pt>
                <c:pt idx="808">
                  <c:v>40.400000000000006</c:v>
                </c:pt>
                <c:pt idx="809">
                  <c:v>40.450000000000003</c:v>
                </c:pt>
                <c:pt idx="810">
                  <c:v>40.5</c:v>
                </c:pt>
                <c:pt idx="811">
                  <c:v>40.550000000000004</c:v>
                </c:pt>
                <c:pt idx="812">
                  <c:v>40.6</c:v>
                </c:pt>
                <c:pt idx="813">
                  <c:v>40.650000000000006</c:v>
                </c:pt>
                <c:pt idx="814">
                  <c:v>40.700000000000003</c:v>
                </c:pt>
                <c:pt idx="815">
                  <c:v>40.75</c:v>
                </c:pt>
                <c:pt idx="816">
                  <c:v>40.800000000000004</c:v>
                </c:pt>
                <c:pt idx="817">
                  <c:v>40.85</c:v>
                </c:pt>
                <c:pt idx="818">
                  <c:v>40.900000000000006</c:v>
                </c:pt>
                <c:pt idx="819">
                  <c:v>40.950000000000003</c:v>
                </c:pt>
                <c:pt idx="820">
                  <c:v>41</c:v>
                </c:pt>
                <c:pt idx="821">
                  <c:v>41.050000000000004</c:v>
                </c:pt>
                <c:pt idx="822">
                  <c:v>41.1</c:v>
                </c:pt>
                <c:pt idx="823">
                  <c:v>41.150000000000006</c:v>
                </c:pt>
                <c:pt idx="824">
                  <c:v>41.2</c:v>
                </c:pt>
                <c:pt idx="825">
                  <c:v>41.25</c:v>
                </c:pt>
                <c:pt idx="826">
                  <c:v>41.300000000000004</c:v>
                </c:pt>
                <c:pt idx="827">
                  <c:v>41.35</c:v>
                </c:pt>
                <c:pt idx="828">
                  <c:v>41.400000000000006</c:v>
                </c:pt>
                <c:pt idx="829">
                  <c:v>41.45</c:v>
                </c:pt>
                <c:pt idx="830">
                  <c:v>41.5</c:v>
                </c:pt>
                <c:pt idx="831">
                  <c:v>41.550000000000004</c:v>
                </c:pt>
                <c:pt idx="832">
                  <c:v>41.6</c:v>
                </c:pt>
                <c:pt idx="833">
                  <c:v>41.650000000000006</c:v>
                </c:pt>
                <c:pt idx="834">
                  <c:v>41.7</c:v>
                </c:pt>
                <c:pt idx="835">
                  <c:v>41.75</c:v>
                </c:pt>
                <c:pt idx="836">
                  <c:v>41.800000000000004</c:v>
                </c:pt>
                <c:pt idx="837">
                  <c:v>41.85</c:v>
                </c:pt>
                <c:pt idx="838">
                  <c:v>41.900000000000006</c:v>
                </c:pt>
                <c:pt idx="839">
                  <c:v>41.95</c:v>
                </c:pt>
                <c:pt idx="840">
                  <c:v>42</c:v>
                </c:pt>
                <c:pt idx="841">
                  <c:v>42.050000000000004</c:v>
                </c:pt>
                <c:pt idx="842">
                  <c:v>42.1</c:v>
                </c:pt>
                <c:pt idx="843">
                  <c:v>42.150000000000006</c:v>
                </c:pt>
                <c:pt idx="844">
                  <c:v>42.2</c:v>
                </c:pt>
                <c:pt idx="845">
                  <c:v>42.25</c:v>
                </c:pt>
                <c:pt idx="846">
                  <c:v>42.300000000000004</c:v>
                </c:pt>
                <c:pt idx="847">
                  <c:v>42.35</c:v>
                </c:pt>
                <c:pt idx="848">
                  <c:v>42.400000000000006</c:v>
                </c:pt>
                <c:pt idx="849">
                  <c:v>42.45</c:v>
                </c:pt>
                <c:pt idx="850">
                  <c:v>42.5</c:v>
                </c:pt>
                <c:pt idx="851">
                  <c:v>42.550000000000004</c:v>
                </c:pt>
                <c:pt idx="852">
                  <c:v>42.6</c:v>
                </c:pt>
                <c:pt idx="853">
                  <c:v>42.650000000000006</c:v>
                </c:pt>
                <c:pt idx="854">
                  <c:v>42.7</c:v>
                </c:pt>
                <c:pt idx="855">
                  <c:v>42.75</c:v>
                </c:pt>
                <c:pt idx="856">
                  <c:v>42.800000000000004</c:v>
                </c:pt>
                <c:pt idx="857">
                  <c:v>42.85</c:v>
                </c:pt>
                <c:pt idx="858">
                  <c:v>42.900000000000006</c:v>
                </c:pt>
                <c:pt idx="859">
                  <c:v>42.95</c:v>
                </c:pt>
                <c:pt idx="860">
                  <c:v>43</c:v>
                </c:pt>
                <c:pt idx="861">
                  <c:v>43.050000000000004</c:v>
                </c:pt>
                <c:pt idx="862">
                  <c:v>43.1</c:v>
                </c:pt>
                <c:pt idx="863">
                  <c:v>43.150000000000006</c:v>
                </c:pt>
                <c:pt idx="864">
                  <c:v>43.2</c:v>
                </c:pt>
                <c:pt idx="865">
                  <c:v>43.25</c:v>
                </c:pt>
                <c:pt idx="866">
                  <c:v>43.300000000000004</c:v>
                </c:pt>
                <c:pt idx="867">
                  <c:v>43.35</c:v>
                </c:pt>
                <c:pt idx="868">
                  <c:v>43.400000000000006</c:v>
                </c:pt>
                <c:pt idx="869">
                  <c:v>43.45</c:v>
                </c:pt>
                <c:pt idx="870">
                  <c:v>43.5</c:v>
                </c:pt>
                <c:pt idx="871">
                  <c:v>43.550000000000004</c:v>
                </c:pt>
                <c:pt idx="872">
                  <c:v>43.6</c:v>
                </c:pt>
                <c:pt idx="873">
                  <c:v>43.650000000000006</c:v>
                </c:pt>
                <c:pt idx="874">
                  <c:v>43.7</c:v>
                </c:pt>
                <c:pt idx="875">
                  <c:v>43.75</c:v>
                </c:pt>
                <c:pt idx="876">
                  <c:v>43.800000000000004</c:v>
                </c:pt>
                <c:pt idx="877">
                  <c:v>43.85</c:v>
                </c:pt>
                <c:pt idx="878">
                  <c:v>43.900000000000006</c:v>
                </c:pt>
                <c:pt idx="879">
                  <c:v>43.95</c:v>
                </c:pt>
                <c:pt idx="880">
                  <c:v>44</c:v>
                </c:pt>
                <c:pt idx="881">
                  <c:v>44.050000000000004</c:v>
                </c:pt>
                <c:pt idx="882">
                  <c:v>44.1</c:v>
                </c:pt>
                <c:pt idx="883">
                  <c:v>44.150000000000006</c:v>
                </c:pt>
                <c:pt idx="884">
                  <c:v>44.2</c:v>
                </c:pt>
                <c:pt idx="885">
                  <c:v>44.25</c:v>
                </c:pt>
                <c:pt idx="886">
                  <c:v>44.300000000000004</c:v>
                </c:pt>
                <c:pt idx="887">
                  <c:v>44.35</c:v>
                </c:pt>
                <c:pt idx="888">
                  <c:v>44.400000000000006</c:v>
                </c:pt>
                <c:pt idx="889">
                  <c:v>44.45</c:v>
                </c:pt>
                <c:pt idx="890">
                  <c:v>44.5</c:v>
                </c:pt>
                <c:pt idx="891">
                  <c:v>44.550000000000004</c:v>
                </c:pt>
                <c:pt idx="892">
                  <c:v>44.6</c:v>
                </c:pt>
                <c:pt idx="893">
                  <c:v>44.650000000000006</c:v>
                </c:pt>
                <c:pt idx="894">
                  <c:v>44.7</c:v>
                </c:pt>
                <c:pt idx="895">
                  <c:v>44.75</c:v>
                </c:pt>
                <c:pt idx="896">
                  <c:v>44.800000000000004</c:v>
                </c:pt>
                <c:pt idx="897">
                  <c:v>44.85</c:v>
                </c:pt>
                <c:pt idx="898">
                  <c:v>44.900000000000006</c:v>
                </c:pt>
                <c:pt idx="899">
                  <c:v>44.95</c:v>
                </c:pt>
                <c:pt idx="900">
                  <c:v>45</c:v>
                </c:pt>
                <c:pt idx="901">
                  <c:v>45.050000000000004</c:v>
                </c:pt>
                <c:pt idx="902">
                  <c:v>45.1</c:v>
                </c:pt>
                <c:pt idx="903">
                  <c:v>45.150000000000006</c:v>
                </c:pt>
                <c:pt idx="904">
                  <c:v>45.2</c:v>
                </c:pt>
                <c:pt idx="905">
                  <c:v>45.25</c:v>
                </c:pt>
                <c:pt idx="906">
                  <c:v>45.300000000000004</c:v>
                </c:pt>
                <c:pt idx="907">
                  <c:v>45.35</c:v>
                </c:pt>
                <c:pt idx="908">
                  <c:v>45.400000000000006</c:v>
                </c:pt>
                <c:pt idx="909">
                  <c:v>45.45</c:v>
                </c:pt>
                <c:pt idx="910">
                  <c:v>45.5</c:v>
                </c:pt>
                <c:pt idx="911">
                  <c:v>45.550000000000004</c:v>
                </c:pt>
                <c:pt idx="912">
                  <c:v>45.6</c:v>
                </c:pt>
                <c:pt idx="913">
                  <c:v>45.650000000000006</c:v>
                </c:pt>
                <c:pt idx="914">
                  <c:v>45.7</c:v>
                </c:pt>
                <c:pt idx="915">
                  <c:v>45.75</c:v>
                </c:pt>
                <c:pt idx="916">
                  <c:v>45.800000000000004</c:v>
                </c:pt>
                <c:pt idx="917">
                  <c:v>45.85</c:v>
                </c:pt>
                <c:pt idx="918">
                  <c:v>45.900000000000006</c:v>
                </c:pt>
                <c:pt idx="919">
                  <c:v>45.95</c:v>
                </c:pt>
                <c:pt idx="920">
                  <c:v>46</c:v>
                </c:pt>
                <c:pt idx="921">
                  <c:v>46.050000000000004</c:v>
                </c:pt>
                <c:pt idx="922">
                  <c:v>46.1</c:v>
                </c:pt>
                <c:pt idx="923">
                  <c:v>46.150000000000006</c:v>
                </c:pt>
                <c:pt idx="924">
                  <c:v>46.2</c:v>
                </c:pt>
                <c:pt idx="925">
                  <c:v>46.25</c:v>
                </c:pt>
                <c:pt idx="926">
                  <c:v>46.300000000000004</c:v>
                </c:pt>
                <c:pt idx="927">
                  <c:v>46.35</c:v>
                </c:pt>
                <c:pt idx="928">
                  <c:v>46.400000000000006</c:v>
                </c:pt>
                <c:pt idx="929">
                  <c:v>46.45</c:v>
                </c:pt>
                <c:pt idx="930">
                  <c:v>46.5</c:v>
                </c:pt>
                <c:pt idx="931">
                  <c:v>46.550000000000004</c:v>
                </c:pt>
                <c:pt idx="932">
                  <c:v>46.6</c:v>
                </c:pt>
                <c:pt idx="933">
                  <c:v>46.650000000000006</c:v>
                </c:pt>
                <c:pt idx="934">
                  <c:v>46.7</c:v>
                </c:pt>
                <c:pt idx="935">
                  <c:v>46.75</c:v>
                </c:pt>
                <c:pt idx="936">
                  <c:v>46.800000000000004</c:v>
                </c:pt>
                <c:pt idx="937">
                  <c:v>46.85</c:v>
                </c:pt>
                <c:pt idx="938">
                  <c:v>46.900000000000006</c:v>
                </c:pt>
                <c:pt idx="939">
                  <c:v>46.95</c:v>
                </c:pt>
                <c:pt idx="940">
                  <c:v>47</c:v>
                </c:pt>
                <c:pt idx="941">
                  <c:v>47.050000000000004</c:v>
                </c:pt>
                <c:pt idx="942">
                  <c:v>47.1</c:v>
                </c:pt>
                <c:pt idx="943">
                  <c:v>47.150000000000006</c:v>
                </c:pt>
                <c:pt idx="944">
                  <c:v>47.2</c:v>
                </c:pt>
                <c:pt idx="945">
                  <c:v>47.25</c:v>
                </c:pt>
                <c:pt idx="946">
                  <c:v>47.300000000000004</c:v>
                </c:pt>
                <c:pt idx="947">
                  <c:v>47.35</c:v>
                </c:pt>
                <c:pt idx="948">
                  <c:v>47.400000000000006</c:v>
                </c:pt>
                <c:pt idx="949">
                  <c:v>47.45</c:v>
                </c:pt>
                <c:pt idx="950">
                  <c:v>47.5</c:v>
                </c:pt>
                <c:pt idx="951">
                  <c:v>47.550000000000004</c:v>
                </c:pt>
                <c:pt idx="952">
                  <c:v>47.6</c:v>
                </c:pt>
                <c:pt idx="953">
                  <c:v>47.650000000000006</c:v>
                </c:pt>
                <c:pt idx="954">
                  <c:v>47.7</c:v>
                </c:pt>
                <c:pt idx="955">
                  <c:v>47.75</c:v>
                </c:pt>
                <c:pt idx="956">
                  <c:v>47.800000000000004</c:v>
                </c:pt>
                <c:pt idx="957">
                  <c:v>47.85</c:v>
                </c:pt>
                <c:pt idx="958">
                  <c:v>47.900000000000006</c:v>
                </c:pt>
                <c:pt idx="959">
                  <c:v>47.95</c:v>
                </c:pt>
                <c:pt idx="960">
                  <c:v>48</c:v>
                </c:pt>
                <c:pt idx="961">
                  <c:v>48.050000000000004</c:v>
                </c:pt>
                <c:pt idx="962">
                  <c:v>48.1</c:v>
                </c:pt>
                <c:pt idx="963">
                  <c:v>48.150000000000006</c:v>
                </c:pt>
                <c:pt idx="964">
                  <c:v>48.2</c:v>
                </c:pt>
                <c:pt idx="965">
                  <c:v>48.25</c:v>
                </c:pt>
                <c:pt idx="966">
                  <c:v>48.300000000000004</c:v>
                </c:pt>
                <c:pt idx="967">
                  <c:v>48.35</c:v>
                </c:pt>
                <c:pt idx="968">
                  <c:v>48.400000000000006</c:v>
                </c:pt>
                <c:pt idx="969">
                  <c:v>48.45</c:v>
                </c:pt>
                <c:pt idx="970">
                  <c:v>48.5</c:v>
                </c:pt>
                <c:pt idx="971">
                  <c:v>48.550000000000004</c:v>
                </c:pt>
                <c:pt idx="972">
                  <c:v>48.6</c:v>
                </c:pt>
                <c:pt idx="973">
                  <c:v>48.650000000000006</c:v>
                </c:pt>
                <c:pt idx="974">
                  <c:v>48.7</c:v>
                </c:pt>
                <c:pt idx="975">
                  <c:v>48.75</c:v>
                </c:pt>
                <c:pt idx="976">
                  <c:v>48.800000000000004</c:v>
                </c:pt>
                <c:pt idx="977">
                  <c:v>48.85</c:v>
                </c:pt>
                <c:pt idx="978">
                  <c:v>48.900000000000006</c:v>
                </c:pt>
                <c:pt idx="979">
                  <c:v>48.95</c:v>
                </c:pt>
                <c:pt idx="980">
                  <c:v>49</c:v>
                </c:pt>
                <c:pt idx="981">
                  <c:v>49.050000000000004</c:v>
                </c:pt>
                <c:pt idx="982">
                  <c:v>49.1</c:v>
                </c:pt>
                <c:pt idx="983">
                  <c:v>49.150000000000006</c:v>
                </c:pt>
                <c:pt idx="984">
                  <c:v>49.2</c:v>
                </c:pt>
                <c:pt idx="985">
                  <c:v>49.25</c:v>
                </c:pt>
                <c:pt idx="986">
                  <c:v>49.300000000000004</c:v>
                </c:pt>
                <c:pt idx="987">
                  <c:v>49.35</c:v>
                </c:pt>
                <c:pt idx="988">
                  <c:v>49.400000000000006</c:v>
                </c:pt>
                <c:pt idx="989">
                  <c:v>49.45</c:v>
                </c:pt>
                <c:pt idx="990">
                  <c:v>49.5</c:v>
                </c:pt>
                <c:pt idx="991">
                  <c:v>49.550000000000004</c:v>
                </c:pt>
                <c:pt idx="992">
                  <c:v>49.6</c:v>
                </c:pt>
                <c:pt idx="993">
                  <c:v>49.650000000000006</c:v>
                </c:pt>
                <c:pt idx="994">
                  <c:v>49.7</c:v>
                </c:pt>
                <c:pt idx="995">
                  <c:v>49.75</c:v>
                </c:pt>
                <c:pt idx="996">
                  <c:v>49.800000000000004</c:v>
                </c:pt>
                <c:pt idx="997">
                  <c:v>49.85</c:v>
                </c:pt>
                <c:pt idx="998">
                  <c:v>49.900000000000006</c:v>
                </c:pt>
                <c:pt idx="999">
                  <c:v>49.95</c:v>
                </c:pt>
                <c:pt idx="1000" formatCode="0.0">
                  <c:v>16.666666666666668</c:v>
                </c:pt>
              </c:numCache>
            </c:numRef>
          </c:xVal>
          <c:yVal>
            <c:numRef>
              <c:f>('Monobase faible'!$N$4:$N$1003,'Monobase faible'!$AG$11)</c:f>
              <c:numCache>
                <c:formatCode>General</c:formatCode>
                <c:ptCount val="1001"/>
                <c:pt idx="0">
                  <c:v>10.640352016100588</c:v>
                </c:pt>
                <c:pt idx="1">
                  <c:v>10.624662159374243</c:v>
                </c:pt>
                <c:pt idx="2">
                  <c:v>10.608983628124559</c:v>
                </c:pt>
                <c:pt idx="3">
                  <c:v>10.593332412239945</c:v>
                </c:pt>
                <c:pt idx="4">
                  <c:v>10.577724168412676</c:v>
                </c:pt>
                <c:pt idx="5">
                  <c:v>10.562174071617552</c:v>
                </c:pt>
                <c:pt idx="6">
                  <c:v>10.546696679660469</c:v>
                </c:pt>
                <c:pt idx="7">
                  <c:v>10.531305813855431</c:v>
                </c:pt>
                <c:pt idx="8">
                  <c:v>10.516014458097878</c:v>
                </c:pt>
                <c:pt idx="9">
                  <c:v>10.500834677754266</c:v>
                </c:pt>
                <c:pt idx="10">
                  <c:v>10.485777558943068</c:v>
                </c:pt>
                <c:pt idx="11">
                  <c:v>10.470853167994447</c:v>
                </c:pt>
                <c:pt idx="12">
                  <c:v>10.456070530187301</c:v>
                </c:pt>
                <c:pt idx="13">
                  <c:v>10.441437626302053</c:v>
                </c:pt>
                <c:pt idx="14">
                  <c:v>10.426961405110129</c:v>
                </c:pt>
                <c:pt idx="15">
                  <c:v>10.412647809648263</c:v>
                </c:pt>
                <c:pt idx="16">
                  <c:v>10.398501814988839</c:v>
                </c:pt>
                <c:pt idx="17">
                  <c:v>10.384527475199366</c:v>
                </c:pt>
                <c:pt idx="18">
                  <c:v>10.370727977263925</c:v>
                </c:pt>
                <c:pt idx="19">
                  <c:v>10.357105699893379</c:v>
                </c:pt>
                <c:pt idx="20">
                  <c:v>10.343662275356666</c:v>
                </c:pt>
                <c:pt idx="21">
                  <c:v>10.330398652701531</c:v>
                </c:pt>
                <c:pt idx="22">
                  <c:v>10.31731516098192</c:v>
                </c:pt>
                <c:pt idx="23">
                  <c:v>10.304411571356635</c:v>
                </c:pt>
                <c:pt idx="24">
                  <c:v>10.291687157159128</c:v>
                </c:pt>
                <c:pt idx="25">
                  <c:v>10.279140751254102</c:v>
                </c:pt>
                <c:pt idx="26">
                  <c:v>10.266770800188562</c:v>
                </c:pt>
                <c:pt idx="27">
                  <c:v>10.254575414810942</c:v>
                </c:pt>
                <c:pt idx="28">
                  <c:v>10.242552417171815</c:v>
                </c:pt>
                <c:pt idx="29">
                  <c:v>10.230699383634413</c:v>
                </c:pt>
                <c:pt idx="30">
                  <c:v>10.219013684214747</c:v>
                </c:pt>
                <c:pt idx="31">
                  <c:v>10.207492518242008</c:v>
                </c:pt>
                <c:pt idx="32">
                  <c:v>10.19613294648274</c:v>
                </c:pt>
                <c:pt idx="33">
                  <c:v>10.18493191990977</c:v>
                </c:pt>
                <c:pt idx="34">
                  <c:v>10.173886305321698</c:v>
                </c:pt>
                <c:pt idx="35">
                  <c:v>10.162992908033111</c:v>
                </c:pt>
                <c:pt idx="36">
                  <c:v>10.152248491861959</c:v>
                </c:pt>
                <c:pt idx="37">
                  <c:v>10.141649796640282</c:v>
                </c:pt>
                <c:pt idx="38">
                  <c:v>10.13119355346959</c:v>
                </c:pt>
                <c:pt idx="39">
                  <c:v>10.120876497933661</c:v>
                </c:pt>
                <c:pt idx="40">
                  <c:v>10.110695381470729</c:v>
                </c:pt>
                <c:pt idx="41">
                  <c:v>10.100646981094528</c:v>
                </c:pt>
                <c:pt idx="42">
                  <c:v>10.090728107640473</c:v>
                </c:pt>
                <c:pt idx="43">
                  <c:v>10.080935612699534</c:v>
                </c:pt>
                <c:pt idx="44">
                  <c:v>10.071266394388834</c:v>
                </c:pt>
                <c:pt idx="45">
                  <c:v>10.061717402094754</c:v>
                </c:pt>
                <c:pt idx="46">
                  <c:v>10.052285640311641</c:v>
                </c:pt>
                <c:pt idx="47">
                  <c:v>10.042968171687223</c:v>
                </c:pt>
                <c:pt idx="48">
                  <c:v>10.033762119374583</c:v>
                </c:pt>
                <c:pt idx="49">
                  <c:v>10.024664668780174</c:v>
                </c:pt>
                <c:pt idx="50">
                  <c:v>10.015673068787713</c:v>
                </c:pt>
                <c:pt idx="51">
                  <c:v>10.006784632529067</c:v>
                </c:pt>
                <c:pt idx="52">
                  <c:v>9.9979967377652201</c:v>
                </c:pt>
                <c:pt idx="53">
                  <c:v>9.9893068269332161</c:v>
                </c:pt>
                <c:pt idx="54">
                  <c:v>9.9807124069084256</c:v>
                </c:pt>
                <c:pt idx="55">
                  <c:v>9.9722110485256081</c:v>
                </c:pt>
                <c:pt idx="56">
                  <c:v>9.9638003858970308</c:v>
                </c:pt>
                <c:pt idx="57">
                  <c:v>9.9554781155611707</c:v>
                </c:pt>
                <c:pt idx="58">
                  <c:v>9.9472419954913569</c:v>
                </c:pt>
                <c:pt idx="59">
                  <c:v>9.939089843989958</c:v>
                </c:pt>
                <c:pt idx="60">
                  <c:v>9.9310195384905082</c:v>
                </c:pt>
                <c:pt idx="61">
                  <c:v>9.9230290142871009</c:v>
                </c:pt>
                <c:pt idx="62">
                  <c:v>9.9151162632079171</c:v>
                </c:pt>
                <c:pt idx="63">
                  <c:v>9.907279332247402</c:v>
                </c:pt>
                <c:pt idx="64">
                  <c:v>9.8995163221696103</c:v>
                </c:pt>
                <c:pt idx="65">
                  <c:v>9.8918253860934904</c:v>
                </c:pt>
                <c:pt idx="66">
                  <c:v>9.8842047280692533</c:v>
                </c:pt>
                <c:pt idx="67">
                  <c:v>9.8766526016537242</c:v>
                </c:pt>
                <c:pt idx="68">
                  <c:v>9.8691673084912512</c:v>
                </c:pt>
                <c:pt idx="69">
                  <c:v>9.861747196905787</c:v>
                </c:pt>
                <c:pt idx="70">
                  <c:v>9.854390660508809</c:v>
                </c:pt>
                <c:pt idx="71">
                  <c:v>9.8470961368269609</c:v>
                </c:pt>
                <c:pt idx="72">
                  <c:v>9.839862105952605</c:v>
                </c:pt>
                <c:pt idx="73">
                  <c:v>9.832687089219835</c:v>
                </c:pt>
                <c:pt idx="74">
                  <c:v>9.8255696479080541</c:v>
                </c:pt>
                <c:pt idx="75">
                  <c:v>9.8185083819746826</c:v>
                </c:pt>
                <c:pt idx="76">
                  <c:v>9.8115019288182648</c:v>
                </c:pt>
                <c:pt idx="77">
                  <c:v>9.8045489620727775</c:v>
                </c:pt>
                <c:pt idx="78">
                  <c:v>9.7976481904338204</c:v>
                </c:pt>
                <c:pt idx="79">
                  <c:v>9.7907983565169729</c:v>
                </c:pt>
                <c:pt idx="80">
                  <c:v>9.7839982357484736</c:v>
                </c:pt>
                <c:pt idx="81">
                  <c:v>9.7772466352881828</c:v>
                </c:pt>
                <c:pt idx="82">
                  <c:v>9.7705423929846411</c:v>
                </c:pt>
                <c:pt idx="83">
                  <c:v>9.763884376361883</c:v>
                </c:pt>
                <c:pt idx="84">
                  <c:v>9.7572714816376021</c:v>
                </c:pt>
                <c:pt idx="85">
                  <c:v>9.7507026327721604</c:v>
                </c:pt>
                <c:pt idx="86">
                  <c:v>9.7441767805478303</c:v>
                </c:pt>
                <c:pt idx="87">
                  <c:v>9.7376929016776668</c:v>
                </c:pt>
                <c:pt idx="88">
                  <c:v>9.7312499979433227</c:v>
                </c:pt>
                <c:pt idx="89">
                  <c:v>9.7248470953610564</c:v>
                </c:pt>
                <c:pt idx="90">
                  <c:v>9.7184832433752248</c:v>
                </c:pt>
                <c:pt idx="91">
                  <c:v>9.7121575140784966</c:v>
                </c:pt>
                <c:pt idx="92">
                  <c:v>9.7058690014579945</c:v>
                </c:pt>
                <c:pt idx="93">
                  <c:v>9.6996168206665896</c:v>
                </c:pt>
                <c:pt idx="94">
                  <c:v>9.6934001073186096</c:v>
                </c:pt>
                <c:pt idx="95">
                  <c:v>9.6872180168091226</c:v>
                </c:pt>
                <c:pt idx="96">
                  <c:v>9.6810697236560657</c:v>
                </c:pt>
                <c:pt idx="97">
                  <c:v>9.674954420864454</c:v>
                </c:pt>
                <c:pt idx="98">
                  <c:v>9.6688713193118954</c:v>
                </c:pt>
                <c:pt idx="99">
                  <c:v>9.6628196471547163</c:v>
                </c:pt>
                <c:pt idx="100">
                  <c:v>9.6567986492539326</c:v>
                </c:pt>
                <c:pt idx="101">
                  <c:v>9.6508075866203846</c:v>
                </c:pt>
                <c:pt idx="102">
                  <c:v>9.6448457358783344</c:v>
                </c:pt>
                <c:pt idx="103">
                  <c:v>9.6389123887468724</c:v>
                </c:pt>
                <c:pt idx="104">
                  <c:v>9.6330068515384522</c:v>
                </c:pt>
                <c:pt idx="105">
                  <c:v>9.6271284446739394</c:v>
                </c:pt>
                <c:pt idx="106">
                  <c:v>9.6212765022135365</c:v>
                </c:pt>
                <c:pt idx="107">
                  <c:v>9.6154503714030426</c:v>
                </c:pt>
                <c:pt idx="108">
                  <c:v>9.6096494122347416</c:v>
                </c:pt>
                <c:pt idx="109">
                  <c:v>9.6038729970225454</c:v>
                </c:pt>
                <c:pt idx="110">
                  <c:v>9.5981205099906539</c:v>
                </c:pt>
                <c:pt idx="111">
                  <c:v>9.5923913468753348</c:v>
                </c:pt>
                <c:pt idx="112">
                  <c:v>9.5866849145392941</c:v>
                </c:pt>
                <c:pt idx="113">
                  <c:v>9.5810006305980941</c:v>
                </c:pt>
                <c:pt idx="114">
                  <c:v>9.5753379230582087</c:v>
                </c:pt>
                <c:pt idx="115">
                  <c:v>9.5696962299662189</c:v>
                </c:pt>
                <c:pt idx="116">
                  <c:v>9.5640749990687137</c:v>
                </c:pt>
                <c:pt idx="117">
                  <c:v>9.5584736874825076</c:v>
                </c:pt>
                <c:pt idx="118">
                  <c:v>9.5528917613746973</c:v>
                </c:pt>
                <c:pt idx="119">
                  <c:v>9.5473286956522134</c:v>
                </c:pt>
                <c:pt idx="120">
                  <c:v>9.5417839736604684</c:v>
                </c:pt>
                <c:pt idx="121">
                  <c:v>9.5362570868907355</c:v>
                </c:pt>
                <c:pt idx="122">
                  <c:v>9.5307475346959016</c:v>
                </c:pt>
                <c:pt idx="123">
                  <c:v>9.5252548240142296</c:v>
                </c:pt>
                <c:pt idx="124">
                  <c:v>9.5197784691008458</c:v>
                </c:pt>
                <c:pt idx="125">
                  <c:v>9.5143179912666014</c:v>
                </c:pt>
                <c:pt idx="126">
                  <c:v>9.5088729186239753</c:v>
                </c:pt>
                <c:pt idx="127">
                  <c:v>9.5034427858397947</c:v>
                </c:pt>
                <c:pt idx="128">
                  <c:v>9.4980271338944</c:v>
                </c:pt>
                <c:pt idx="129">
                  <c:v>9.4926255098470698</c:v>
                </c:pt>
                <c:pt idx="130">
                  <c:v>9.4872374666073114</c:v>
                </c:pt>
                <c:pt idx="131">
                  <c:v>9.4818625627119033</c:v>
                </c:pt>
                <c:pt idx="132">
                  <c:v>9.4765003621073483</c:v>
                </c:pt>
                <c:pt idx="133">
                  <c:v>9.4711504339374741</c:v>
                </c:pt>
                <c:pt idx="134">
                  <c:v>9.4658123523360587</c:v>
                </c:pt>
                <c:pt idx="135">
                  <c:v>9.4604856962241168</c:v>
                </c:pt>
                <c:pt idx="136">
                  <c:v>9.4551700491117483</c:v>
                </c:pt>
                <c:pt idx="137">
                  <c:v>9.449864998904248</c:v>
                </c:pt>
                <c:pt idx="138">
                  <c:v>9.4445701377122866</c:v>
                </c:pt>
                <c:pt idx="139">
                  <c:v>9.4392850616660553</c:v>
                </c:pt>
                <c:pt idx="140">
                  <c:v>9.4340093707330066</c:v>
                </c:pt>
                <c:pt idx="141">
                  <c:v>9.428742668539158</c:v>
                </c:pt>
                <c:pt idx="142">
                  <c:v>9.4234845621937104</c:v>
                </c:pt>
                <c:pt idx="143">
                  <c:v>9.418234662116781</c:v>
                </c:pt>
                <c:pt idx="144">
                  <c:v>9.4129925818701192</c:v>
                </c:pt>
                <c:pt idx="145">
                  <c:v>9.407757937990624</c:v>
                </c:pt>
                <c:pt idx="146">
                  <c:v>9.4025303498264527</c:v>
                </c:pt>
                <c:pt idx="147">
                  <c:v>9.3973094393756504</c:v>
                </c:pt>
                <c:pt idx="148">
                  <c:v>9.3920948311270447</c:v>
                </c:pt>
                <c:pt idx="149">
                  <c:v>9.3868861519032851</c:v>
                </c:pt>
                <c:pt idx="150">
                  <c:v>9.3816830307059291</c:v>
                </c:pt>
                <c:pt idx="151">
                  <c:v>9.3764850985623234</c:v>
                </c:pt>
                <c:pt idx="152">
                  <c:v>9.3712919883742014</c:v>
                </c:pt>
                <c:pt idx="153">
                  <c:v>9.3661033347678515</c:v>
                </c:pt>
                <c:pt idx="154">
                  <c:v>9.3609187739456736</c:v>
                </c:pt>
                <c:pt idx="155">
                  <c:v>9.3557379435390242</c:v>
                </c:pt>
                <c:pt idx="156">
                  <c:v>9.3505604824621802</c:v>
                </c:pt>
                <c:pt idx="157">
                  <c:v>9.3453860307672834</c:v>
                </c:pt>
                <c:pt idx="158">
                  <c:v>9.3402142295001802</c:v>
                </c:pt>
                <c:pt idx="159">
                  <c:v>9.335044720556926</c:v>
                </c:pt>
                <c:pt idx="160">
                  <c:v>9.3298771465409143</c:v>
                </c:pt>
                <c:pt idx="161">
                  <c:v>9.3247111506204217</c:v>
                </c:pt>
                <c:pt idx="162">
                  <c:v>9.3195463763864979</c:v>
                </c:pt>
                <c:pt idx="163">
                  <c:v>9.3143824677110008</c:v>
                </c:pt>
                <c:pt idx="164">
                  <c:v>9.3092190686046941</c:v>
                </c:pt>
                <c:pt idx="165">
                  <c:v>9.3040558230752577</c:v>
                </c:pt>
                <c:pt idx="166">
                  <c:v>9.2988923749850336</c:v>
                </c:pt>
                <c:pt idx="167">
                  <c:v>9.2937283679084466</c:v>
                </c:pt>
                <c:pt idx="168">
                  <c:v>9.2885634449889203</c:v>
                </c:pt>
                <c:pt idx="169">
                  <c:v>9.2833972487951044</c:v>
                </c:pt>
                <c:pt idx="170">
                  <c:v>9.2782294211763627</c:v>
                </c:pt>
                <c:pt idx="171">
                  <c:v>9.2730596031173356</c:v>
                </c:pt>
                <c:pt idx="172">
                  <c:v>9.2678874345913886</c:v>
                </c:pt>
                <c:pt idx="173">
                  <c:v>9.262712554412893</c:v>
                </c:pt>
                <c:pt idx="174">
                  <c:v>9.2575346000881176</c:v>
                </c:pt>
                <c:pt idx="175">
                  <c:v>9.2523532076645552</c:v>
                </c:pt>
                <c:pt idx="176">
                  <c:v>9.2471680115786601</c:v>
                </c:pt>
                <c:pt idx="177">
                  <c:v>9.241978644501696</c:v>
                </c:pt>
                <c:pt idx="178">
                  <c:v>9.2367847371835552</c:v>
                </c:pt>
                <c:pt idx="179">
                  <c:v>9.2315859182945061</c:v>
                </c:pt>
                <c:pt idx="180">
                  <c:v>9.2263818142644425</c:v>
                </c:pt>
                <c:pt idx="181">
                  <c:v>9.2211720491198292</c:v>
                </c:pt>
                <c:pt idx="182">
                  <c:v>9.2159562443177308</c:v>
                </c:pt>
                <c:pt idx="183">
                  <c:v>9.2107340185771474</c:v>
                </c:pt>
                <c:pt idx="184">
                  <c:v>9.2055049877071191</c:v>
                </c:pt>
                <c:pt idx="185">
                  <c:v>9.2002687644316126</c:v>
                </c:pt>
                <c:pt idx="186">
                  <c:v>9.1950249582109809</c:v>
                </c:pt>
                <c:pt idx="187">
                  <c:v>9.189773175059555</c:v>
                </c:pt>
                <c:pt idx="188">
                  <c:v>9.1845130173595528</c:v>
                </c:pt>
                <c:pt idx="189">
                  <c:v>9.1792440836705946</c:v>
                </c:pt>
                <c:pt idx="190">
                  <c:v>9.1739659685349544</c:v>
                </c:pt>
                <c:pt idx="191">
                  <c:v>9.1686782622781706</c:v>
                </c:pt>
                <c:pt idx="192">
                  <c:v>9.163380550804721</c:v>
                </c:pt>
                <c:pt idx="193">
                  <c:v>9.1580724153884994</c:v>
                </c:pt>
                <c:pt idx="194">
                  <c:v>9.1527534324579047</c:v>
                </c:pt>
                <c:pt idx="195">
                  <c:v>9.1474231733751168</c:v>
                </c:pt>
                <c:pt idx="196">
                  <c:v>9.1420812042094077</c:v>
                </c:pt>
                <c:pt idx="197">
                  <c:v>9.1367270855039493</c:v>
                </c:pt>
                <c:pt idx="198">
                  <c:v>9.1313603720360028</c:v>
                </c:pt>
                <c:pt idx="199">
                  <c:v>9.1259806125700607</c:v>
                </c:pt>
                <c:pt idx="200">
                  <c:v>9.1205873496034453</c:v>
                </c:pt>
                <c:pt idx="201">
                  <c:v>9.1151801191042434</c:v>
                </c:pt>
                <c:pt idx="202">
                  <c:v>9.1097584502409017</c:v>
                </c:pt>
                <c:pt idx="203">
                  <c:v>9.1043218651032234</c:v>
                </c:pt>
                <c:pt idx="204">
                  <c:v>9.0988698784142876</c:v>
                </c:pt>
                <c:pt idx="205">
                  <c:v>9.0934019972327391</c:v>
                </c:pt>
                <c:pt idx="206">
                  <c:v>9.0879177206451764</c:v>
                </c:pt>
                <c:pt idx="207">
                  <c:v>9.0824165394477827</c:v>
                </c:pt>
                <c:pt idx="208">
                  <c:v>9.0768979358169712</c:v>
                </c:pt>
                <c:pt idx="209">
                  <c:v>9.0713613829682664</c:v>
                </c:pt>
                <c:pt idx="210">
                  <c:v>9.0658063448029651</c:v>
                </c:pt>
                <c:pt idx="211">
                  <c:v>9.0602322755417219</c:v>
                </c:pt>
                <c:pt idx="212">
                  <c:v>9.0546386193447042</c:v>
                </c:pt>
                <c:pt idx="213">
                  <c:v>9.0490248099172117</c:v>
                </c:pt>
                <c:pt idx="214">
                  <c:v>9.0433902701004225</c:v>
                </c:pt>
                <c:pt idx="215">
                  <c:v>9.0377344114460278</c:v>
                </c:pt>
                <c:pt idx="216">
                  <c:v>9.0320566337743724</c:v>
                </c:pt>
                <c:pt idx="217">
                  <c:v>9.0263563247148504</c:v>
                </c:pt>
                <c:pt idx="218">
                  <c:v>9.0206328592276623</c:v>
                </c:pt>
                <c:pt idx="219">
                  <c:v>9.0148855991062078</c:v>
                </c:pt>
                <c:pt idx="220">
                  <c:v>9.0091138924586875</c:v>
                </c:pt>
                <c:pt idx="221">
                  <c:v>9.0033170731679739</c:v>
                </c:pt>
                <c:pt idx="222">
                  <c:v>8.9974944603285643</c:v>
                </c:pt>
                <c:pt idx="223">
                  <c:v>8.9916453576592055</c:v>
                </c:pt>
                <c:pt idx="224">
                  <c:v>8.9857690528901699</c:v>
                </c:pt>
                <c:pt idx="225">
                  <c:v>8.979864817123115</c:v>
                </c:pt>
                <c:pt idx="226">
                  <c:v>8.9739319041627823</c:v>
                </c:pt>
                <c:pt idx="227">
                  <c:v>8.967969549818239</c:v>
                </c:pt>
                <c:pt idx="228">
                  <c:v>8.9619769711723229</c:v>
                </c:pt>
                <c:pt idx="229">
                  <c:v>8.9559533658172299</c:v>
                </c:pt>
                <c:pt idx="230">
                  <c:v>8.949897911054375</c:v>
                </c:pt>
                <c:pt idx="231">
                  <c:v>8.9438097630564499</c:v>
                </c:pt>
                <c:pt idx="232">
                  <c:v>8.9376880559890992</c:v>
                </c:pt>
                <c:pt idx="233">
                  <c:v>8.9315319010904428</c:v>
                </c:pt>
                <c:pt idx="234">
                  <c:v>8.9253403857051019</c:v>
                </c:pt>
                <c:pt idx="235">
                  <c:v>8.919112572270528</c:v>
                </c:pt>
                <c:pt idx="236">
                  <c:v>8.9128474972524376</c:v>
                </c:pt>
                <c:pt idx="237">
                  <c:v>8.9065441700262884</c:v>
                </c:pt>
                <c:pt idx="238">
                  <c:v>8.9002015717011282</c:v>
                </c:pt>
                <c:pt idx="239">
                  <c:v>8.8938186538826027</c:v>
                </c:pt>
                <c:pt idx="240">
                  <c:v>8.8873943373708801</c:v>
                </c:pt>
                <c:pt idx="241">
                  <c:v>8.880927510789089</c:v>
                </c:pt>
                <c:pt idx="242">
                  <c:v>8.8744170291384137</c:v>
                </c:pt>
                <c:pt idx="243">
                  <c:v>8.8678617122741308</c:v>
                </c:pt>
                <c:pt idx="244">
                  <c:v>8.8612603432978787</c:v>
                </c:pt>
                <c:pt idx="245">
                  <c:v>8.8546116668602828</c:v>
                </c:pt>
                <c:pt idx="246">
                  <c:v>8.847914387367755</c:v>
                </c:pt>
                <c:pt idx="247">
                  <c:v>8.8411671670867324</c:v>
                </c:pt>
                <c:pt idx="248">
                  <c:v>8.834368624138623</c:v>
                </c:pt>
                <c:pt idx="249">
                  <c:v>8.8275173303771552</c:v>
                </c:pt>
                <c:pt idx="250">
                  <c:v>8.8206118091398622</c:v>
                </c:pt>
                <c:pt idx="251">
                  <c:v>8.8136505328648447</c:v>
                </c:pt>
                <c:pt idx="252">
                  <c:v>8.8066319205626584</c:v>
                </c:pt>
                <c:pt idx="253">
                  <c:v>8.7995543351323509</c:v>
                </c:pt>
                <c:pt idx="254">
                  <c:v>8.7924160805105647</c:v>
                </c:pt>
                <c:pt idx="255">
                  <c:v>8.7852153986402399</c:v>
                </c:pt>
                <c:pt idx="256">
                  <c:v>8.7779504662455121</c:v>
                </c:pt>
                <c:pt idx="257">
                  <c:v>8.7706193913974531</c:v>
                </c:pt>
                <c:pt idx="258">
                  <c:v>8.7632202098541008</c:v>
                </c:pt>
                <c:pt idx="259">
                  <c:v>8.7557508811565352</c:v>
                </c:pt>
                <c:pt idx="260">
                  <c:v>8.7482092844617156</c:v>
                </c:pt>
                <c:pt idx="261">
                  <c:v>8.7405932140893068</c:v>
                </c:pt>
                <c:pt idx="262">
                  <c:v>8.732900374760046</c:v>
                </c:pt>
                <c:pt idx="263">
                  <c:v>8.7251283764978389</c:v>
                </c:pt>
                <c:pt idx="264">
                  <c:v>8.7172747291682846</c:v>
                </c:pt>
                <c:pt idx="265">
                  <c:v>8.7093368366206736</c:v>
                </c:pt>
                <c:pt idx="266">
                  <c:v>8.7013119903992369</c:v>
                </c:pt>
                <c:pt idx="267">
                  <c:v>8.6931973629841828</c:v>
                </c:pt>
                <c:pt idx="268">
                  <c:v>8.6849900005204859</c:v>
                </c:pt>
                <c:pt idx="269">
                  <c:v>8.6766868149863008</c:v>
                </c:pt>
                <c:pt idx="270">
                  <c:v>8.6682845757486255</c:v>
                </c:pt>
                <c:pt idx="271">
                  <c:v>8.6597799004477416</c:v>
                </c:pt>
                <c:pt idx="272">
                  <c:v>8.6511692451451783</c:v>
                </c:pt>
                <c:pt idx="273">
                  <c:v>8.642448893662424</c:v>
                </c:pt>
                <c:pt idx="274">
                  <c:v>8.6336149460295299</c:v>
                </c:pt>
                <c:pt idx="275">
                  <c:v>8.6246633059523354</c:v>
                </c:pt>
                <c:pt idx="276">
                  <c:v>8.6155896671972307</c:v>
                </c:pt>
                <c:pt idx="277">
                  <c:v>8.6063894987781602</c:v>
                </c:pt>
                <c:pt idx="278">
                  <c:v>8.5970580288180081</c:v>
                </c:pt>
                <c:pt idx="279">
                  <c:v>8.5875902269390174</c:v>
                </c:pt>
                <c:pt idx="280">
                  <c:v>8.577980785017651</c:v>
                </c:pt>
                <c:pt idx="281">
                  <c:v>8.5682240961195255</c:v>
                </c:pt>
                <c:pt idx="282">
                  <c:v>8.5583142314019263</c:v>
                </c:pt>
                <c:pt idx="283">
                  <c:v>8.5482449147454638</c:v>
                </c:pt>
                <c:pt idx="284">
                  <c:v>8.5380094948411198</c:v>
                </c:pt>
                <c:pt idx="285">
                  <c:v>8.5276009144185565</c:v>
                </c:pt>
                <c:pt idx="286">
                  <c:v>8.5170116762598234</c:v>
                </c:pt>
                <c:pt idx="287">
                  <c:v>8.5062338055834132</c:v>
                </c:pt>
                <c:pt idx="288">
                  <c:v>8.4952588083259997</c:v>
                </c:pt>
                <c:pt idx="289">
                  <c:v>8.4840776247712455</c:v>
                </c:pt>
                <c:pt idx="290">
                  <c:v>8.4726805778892853</c:v>
                </c:pt>
                <c:pt idx="291">
                  <c:v>8.4610573156455686</c:v>
                </c:pt>
                <c:pt idx="292">
                  <c:v>8.4491967464140885</c:v>
                </c:pt>
                <c:pt idx="293">
                  <c:v>8.437086966481532</c:v>
                </c:pt>
                <c:pt idx="294">
                  <c:v>8.4247151784509224</c:v>
                </c:pt>
                <c:pt idx="295">
                  <c:v>8.4120675991376039</c:v>
                </c:pt>
                <c:pt idx="296">
                  <c:v>8.399129355292466</c:v>
                </c:pt>
                <c:pt idx="297">
                  <c:v>8.3858843651663797</c:v>
                </c:pt>
                <c:pt idx="298">
                  <c:v>8.372315203547096</c:v>
                </c:pt>
                <c:pt idx="299">
                  <c:v>8.3584029474193606</c:v>
                </c:pt>
                <c:pt idx="300">
                  <c:v>8.3441269988114932</c:v>
                </c:pt>
                <c:pt idx="301">
                  <c:v>8.3294648806573282</c:v>
                </c:pt>
                <c:pt idx="302">
                  <c:v>8.3143920005870005</c:v>
                </c:pt>
                <c:pt idx="303">
                  <c:v>8.2988813764016207</c:v>
                </c:pt>
                <c:pt idx="304">
                  <c:v>8.2829033155246954</c:v>
                </c:pt>
                <c:pt idx="305">
                  <c:v>8.2664250388459717</c:v>
                </c:pt>
                <c:pt idx="306">
                  <c:v>8.249410236968119</c:v>
                </c:pt>
                <c:pt idx="307">
                  <c:v>8.2318185437305598</c:v>
                </c:pt>
                <c:pt idx="308">
                  <c:v>8.2136049077876923</c:v>
                </c:pt>
                <c:pt idx="309">
                  <c:v>8.1947188375955715</c:v>
                </c:pt>
                <c:pt idx="310">
                  <c:v>8.1751034879140825</c:v>
                </c:pt>
                <c:pt idx="311">
                  <c:v>8.154694546149873</c:v>
                </c:pt>
                <c:pt idx="312">
                  <c:v>8.1334188634868863</c:v>
                </c:pt>
                <c:pt idx="313">
                  <c:v>8.1111927572384808</c:v>
                </c:pt>
                <c:pt idx="314">
                  <c:v>8.0879198848548981</c:v>
                </c:pt>
                <c:pt idx="315">
                  <c:v>8.0634885529688614</c:v>
                </c:pt>
                <c:pt idx="316">
                  <c:v>8.0377682711576472</c:v>
                </c:pt>
                <c:pt idx="317">
                  <c:v>8.0106052808214763</c:v>
                </c:pt>
                <c:pt idx="318">
                  <c:v>7.9818166701759941</c:v>
                </c:pt>
                <c:pt idx="319">
                  <c:v>7.9511825023808047</c:v>
                </c:pt>
                <c:pt idx="320">
                  <c:v>7.9184350931926168</c:v>
                </c:pt>
                <c:pt idx="321">
                  <c:v>7.8832441021424735</c:v>
                </c:pt>
                <c:pt idx="322">
                  <c:v>7.8451953083264012</c:v>
                </c:pt>
                <c:pt idx="323">
                  <c:v>7.8037595609490698</c:v>
                </c:pt>
                <c:pt idx="324">
                  <c:v>7.7582458845245297</c:v>
                </c:pt>
                <c:pt idx="325">
                  <c:v>7.7077279207520437</c:v>
                </c:pt>
                <c:pt idx="326">
                  <c:v>7.6509231530334176</c:v>
                </c:pt>
                <c:pt idx="327">
                  <c:v>7.5859831117969989</c:v>
                </c:pt>
                <c:pt idx="328">
                  <c:v>7.5101019878593496</c:v>
                </c:pt>
                <c:pt idx="329">
                  <c:v>7.41871474379586</c:v>
                </c:pt>
                <c:pt idx="330">
                  <c:v>7.3036272449500625</c:v>
                </c:pt>
                <c:pt idx="331">
                  <c:v>7.1477278620474234</c:v>
                </c:pt>
                <c:pt idx="332">
                  <c:v>6.9041597110231239</c:v>
                </c:pt>
                <c:pt idx="333">
                  <c:v>6.306173318724996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 formatCode="0.00">
                  <c:v>5.7609243748081784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9E2-4807-B11A-5D4EF7EC0894}"/>
            </c:ext>
          </c:extLst>
        </c:ser>
        <c:ser>
          <c:idx val="1"/>
          <c:order val="1"/>
          <c:tx>
            <c:v>Acide fort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('Monobase faible'!$AB$11,'Monobase faible'!$B$4:$B$1003)</c:f>
              <c:numCache>
                <c:formatCode>General</c:formatCode>
                <c:ptCount val="1001"/>
                <c:pt idx="0" formatCode="0.0">
                  <c:v>16.666666666666668</c:v>
                </c:pt>
                <c:pt idx="1">
                  <c:v>0</c:v>
                </c:pt>
                <c:pt idx="2" formatCode="0.00E+00">
                  <c:v>0.05</c:v>
                </c:pt>
                <c:pt idx="3" formatCode="0.00E+00">
                  <c:v>0.1</c:v>
                </c:pt>
                <c:pt idx="4" formatCode="0.00E+00">
                  <c:v>0.15000000000000002</c:v>
                </c:pt>
                <c:pt idx="5" formatCode="0.00E+00">
                  <c:v>0.2</c:v>
                </c:pt>
                <c:pt idx="6" formatCode="0.00E+00">
                  <c:v>0.25</c:v>
                </c:pt>
                <c:pt idx="7" formatCode="0.00E+00">
                  <c:v>0.30000000000000004</c:v>
                </c:pt>
                <c:pt idx="8" formatCode="0.00E+00">
                  <c:v>0.35000000000000003</c:v>
                </c:pt>
                <c:pt idx="9" formatCode="0.00E+00">
                  <c:v>0.4</c:v>
                </c:pt>
                <c:pt idx="10" formatCode="0.00E+00">
                  <c:v>0.45</c:v>
                </c:pt>
                <c:pt idx="11" formatCode="0.00E+00">
                  <c:v>0.5</c:v>
                </c:pt>
                <c:pt idx="12" formatCode="0.00E+00">
                  <c:v>0.55000000000000004</c:v>
                </c:pt>
                <c:pt idx="13" formatCode="0.00E+00">
                  <c:v>0.60000000000000009</c:v>
                </c:pt>
                <c:pt idx="14" formatCode="0.00E+00">
                  <c:v>0.65</c:v>
                </c:pt>
                <c:pt idx="15" formatCode="0.00E+00">
                  <c:v>0.70000000000000007</c:v>
                </c:pt>
                <c:pt idx="16" formatCode="0.00E+00">
                  <c:v>0.75</c:v>
                </c:pt>
                <c:pt idx="17" formatCode="0.00E+00">
                  <c:v>0.8</c:v>
                </c:pt>
                <c:pt idx="18" formatCode="0.00E+00">
                  <c:v>0.85000000000000009</c:v>
                </c:pt>
                <c:pt idx="19" formatCode="0.00E+00">
                  <c:v>0.9</c:v>
                </c:pt>
                <c:pt idx="20" formatCode="0.00E+00">
                  <c:v>0.95000000000000007</c:v>
                </c:pt>
                <c:pt idx="21" formatCode="0.00E+00">
                  <c:v>1</c:v>
                </c:pt>
                <c:pt idx="22" formatCode="0.00E+00">
                  <c:v>1.05</c:v>
                </c:pt>
                <c:pt idx="23" formatCode="0.00E+00">
                  <c:v>1.1000000000000001</c:v>
                </c:pt>
                <c:pt idx="24" formatCode="0.00E+00">
                  <c:v>1.1500000000000001</c:v>
                </c:pt>
                <c:pt idx="25" formatCode="0.00E+00">
                  <c:v>1.2000000000000002</c:v>
                </c:pt>
                <c:pt idx="26" formatCode="0.00E+00">
                  <c:v>1.25</c:v>
                </c:pt>
                <c:pt idx="27" formatCode="0.00E+00">
                  <c:v>1.3</c:v>
                </c:pt>
                <c:pt idx="28" formatCode="0.00E+00">
                  <c:v>1.35</c:v>
                </c:pt>
                <c:pt idx="29" formatCode="0.00E+00">
                  <c:v>1.4000000000000001</c:v>
                </c:pt>
                <c:pt idx="30" formatCode="0.00E+00">
                  <c:v>1.4500000000000002</c:v>
                </c:pt>
                <c:pt idx="31" formatCode="0.00E+00">
                  <c:v>1.5</c:v>
                </c:pt>
                <c:pt idx="32" formatCode="0.00E+00">
                  <c:v>1.55</c:v>
                </c:pt>
                <c:pt idx="33" formatCode="0.00E+00">
                  <c:v>1.6</c:v>
                </c:pt>
                <c:pt idx="34" formatCode="0.00E+00">
                  <c:v>1.6500000000000001</c:v>
                </c:pt>
                <c:pt idx="35" formatCode="0.00E+00">
                  <c:v>1.7000000000000002</c:v>
                </c:pt>
                <c:pt idx="36" formatCode="0.00E+00">
                  <c:v>1.75</c:v>
                </c:pt>
                <c:pt idx="37" formatCode="0.00E+00">
                  <c:v>1.8</c:v>
                </c:pt>
                <c:pt idx="38" formatCode="0.00E+00">
                  <c:v>1.85</c:v>
                </c:pt>
                <c:pt idx="39" formatCode="0.00E+00">
                  <c:v>1.9000000000000001</c:v>
                </c:pt>
                <c:pt idx="40" formatCode="0.00E+00">
                  <c:v>1.9500000000000002</c:v>
                </c:pt>
                <c:pt idx="41" formatCode="0.00E+00">
                  <c:v>2</c:v>
                </c:pt>
                <c:pt idx="42" formatCode="0.00E+00">
                  <c:v>2.0500000000000003</c:v>
                </c:pt>
                <c:pt idx="43" formatCode="0.00E+00">
                  <c:v>2.1</c:v>
                </c:pt>
                <c:pt idx="44" formatCode="0.00E+00">
                  <c:v>2.15</c:v>
                </c:pt>
                <c:pt idx="45" formatCode="0.00E+00">
                  <c:v>2.2000000000000002</c:v>
                </c:pt>
                <c:pt idx="46" formatCode="0.00E+00">
                  <c:v>2.25</c:v>
                </c:pt>
                <c:pt idx="47" formatCode="0.00E+00">
                  <c:v>2.3000000000000003</c:v>
                </c:pt>
                <c:pt idx="48" formatCode="0.00E+00">
                  <c:v>2.35</c:v>
                </c:pt>
                <c:pt idx="49" formatCode="0.00E+00">
                  <c:v>2.4000000000000004</c:v>
                </c:pt>
                <c:pt idx="50" formatCode="0.00E+00">
                  <c:v>2.4500000000000002</c:v>
                </c:pt>
                <c:pt idx="51" formatCode="0.00E+00">
                  <c:v>2.5</c:v>
                </c:pt>
                <c:pt idx="52" formatCode="0.00E+00">
                  <c:v>2.5500000000000003</c:v>
                </c:pt>
                <c:pt idx="53" formatCode="0.00E+00">
                  <c:v>2.6</c:v>
                </c:pt>
                <c:pt idx="54" formatCode="0.00E+00">
                  <c:v>2.6500000000000004</c:v>
                </c:pt>
                <c:pt idx="55" formatCode="0.00E+00">
                  <c:v>2.7</c:v>
                </c:pt>
                <c:pt idx="56" formatCode="0.00E+00">
                  <c:v>2.75</c:v>
                </c:pt>
                <c:pt idx="57" formatCode="0.00E+00">
                  <c:v>2.8000000000000003</c:v>
                </c:pt>
                <c:pt idx="58" formatCode="0.00E+00">
                  <c:v>2.85</c:v>
                </c:pt>
                <c:pt idx="59" formatCode="0.00E+00">
                  <c:v>2.9000000000000004</c:v>
                </c:pt>
                <c:pt idx="60" formatCode="0.00E+00">
                  <c:v>2.95</c:v>
                </c:pt>
                <c:pt idx="61" formatCode="0.00E+00">
                  <c:v>3</c:v>
                </c:pt>
                <c:pt idx="62" formatCode="0.00E+00">
                  <c:v>3.0500000000000003</c:v>
                </c:pt>
                <c:pt idx="63" formatCode="0.00E+00">
                  <c:v>3.1</c:v>
                </c:pt>
                <c:pt idx="64" formatCode="0.00E+00">
                  <c:v>3.1500000000000004</c:v>
                </c:pt>
                <c:pt idx="65" formatCode="0.00E+00">
                  <c:v>3.2</c:v>
                </c:pt>
                <c:pt idx="66" formatCode="0.00E+00">
                  <c:v>3.25</c:v>
                </c:pt>
                <c:pt idx="67" formatCode="0.00E+00">
                  <c:v>3.3000000000000003</c:v>
                </c:pt>
                <c:pt idx="68" formatCode="0.00E+00">
                  <c:v>3.35</c:v>
                </c:pt>
                <c:pt idx="69" formatCode="0.00E+00">
                  <c:v>3.4000000000000004</c:v>
                </c:pt>
                <c:pt idx="70" formatCode="0.00E+00">
                  <c:v>3.45</c:v>
                </c:pt>
                <c:pt idx="71" formatCode="0.00E+00">
                  <c:v>3.5</c:v>
                </c:pt>
                <c:pt idx="72" formatCode="0.00E+00">
                  <c:v>3.5500000000000003</c:v>
                </c:pt>
                <c:pt idx="73" formatCode="0.00E+00">
                  <c:v>3.6</c:v>
                </c:pt>
                <c:pt idx="74" formatCode="0.00E+00">
                  <c:v>3.6500000000000004</c:v>
                </c:pt>
                <c:pt idx="75" formatCode="0.00E+00">
                  <c:v>3.7</c:v>
                </c:pt>
                <c:pt idx="76" formatCode="0.00E+00">
                  <c:v>3.75</c:v>
                </c:pt>
                <c:pt idx="77" formatCode="0.00E+00">
                  <c:v>3.8000000000000003</c:v>
                </c:pt>
                <c:pt idx="78" formatCode="0.00E+00">
                  <c:v>3.85</c:v>
                </c:pt>
                <c:pt idx="79" formatCode="0.00E+00">
                  <c:v>3.9000000000000004</c:v>
                </c:pt>
                <c:pt idx="80" formatCode="0.00E+00">
                  <c:v>3.95</c:v>
                </c:pt>
                <c:pt idx="81" formatCode="0.00E+00">
                  <c:v>4</c:v>
                </c:pt>
                <c:pt idx="82" formatCode="0.00E+00">
                  <c:v>4.05</c:v>
                </c:pt>
                <c:pt idx="83" formatCode="0.00E+00">
                  <c:v>4.1000000000000005</c:v>
                </c:pt>
                <c:pt idx="84" formatCode="0.00E+00">
                  <c:v>4.1500000000000004</c:v>
                </c:pt>
                <c:pt idx="85" formatCode="0.00E+00">
                  <c:v>4.2</c:v>
                </c:pt>
                <c:pt idx="86" formatCode="0.00E+00">
                  <c:v>4.25</c:v>
                </c:pt>
                <c:pt idx="87" formatCode="0.00E+00">
                  <c:v>4.3</c:v>
                </c:pt>
                <c:pt idx="88" formatCode="0.00E+00">
                  <c:v>4.3500000000000005</c:v>
                </c:pt>
                <c:pt idx="89" formatCode="0.00E+00">
                  <c:v>4.4000000000000004</c:v>
                </c:pt>
                <c:pt idx="90" formatCode="0.00E+00">
                  <c:v>4.45</c:v>
                </c:pt>
                <c:pt idx="91" formatCode="0.00E+00">
                  <c:v>4.5</c:v>
                </c:pt>
                <c:pt idx="92" formatCode="0.00E+00">
                  <c:v>4.55</c:v>
                </c:pt>
                <c:pt idx="93" formatCode="0.00E+00">
                  <c:v>4.6000000000000005</c:v>
                </c:pt>
                <c:pt idx="94" formatCode="0.00E+00">
                  <c:v>4.6500000000000004</c:v>
                </c:pt>
                <c:pt idx="95" formatCode="0.00E+00">
                  <c:v>4.7</c:v>
                </c:pt>
                <c:pt idx="96" formatCode="0.00E+00">
                  <c:v>4.75</c:v>
                </c:pt>
                <c:pt idx="97" formatCode="0.00E+00">
                  <c:v>4.8000000000000007</c:v>
                </c:pt>
                <c:pt idx="98" formatCode="0.00E+00">
                  <c:v>4.8500000000000005</c:v>
                </c:pt>
                <c:pt idx="99" formatCode="0.00E+00">
                  <c:v>4.9000000000000004</c:v>
                </c:pt>
                <c:pt idx="100" formatCode="0.00E+00">
                  <c:v>4.95</c:v>
                </c:pt>
                <c:pt idx="101" formatCode="0.00E+00">
                  <c:v>5</c:v>
                </c:pt>
                <c:pt idx="102" formatCode="0.00E+00">
                  <c:v>5.0500000000000007</c:v>
                </c:pt>
                <c:pt idx="103" formatCode="0.00E+00">
                  <c:v>5.1000000000000005</c:v>
                </c:pt>
                <c:pt idx="104" formatCode="0.00E+00">
                  <c:v>5.15</c:v>
                </c:pt>
                <c:pt idx="105" formatCode="0.00E+00">
                  <c:v>5.2</c:v>
                </c:pt>
                <c:pt idx="106" formatCode="0.00E+00">
                  <c:v>5.25</c:v>
                </c:pt>
                <c:pt idx="107" formatCode="0.00E+00">
                  <c:v>5.3000000000000007</c:v>
                </c:pt>
                <c:pt idx="108" formatCode="0.00E+00">
                  <c:v>5.3500000000000005</c:v>
                </c:pt>
                <c:pt idx="109" formatCode="0.00E+00">
                  <c:v>5.4</c:v>
                </c:pt>
                <c:pt idx="110" formatCode="0.00E+00">
                  <c:v>5.45</c:v>
                </c:pt>
                <c:pt idx="111" formatCode="0.00E+00">
                  <c:v>5.5</c:v>
                </c:pt>
                <c:pt idx="112" formatCode="0.00E+00">
                  <c:v>5.5500000000000007</c:v>
                </c:pt>
                <c:pt idx="113" formatCode="0.00E+00">
                  <c:v>5.6000000000000005</c:v>
                </c:pt>
                <c:pt idx="114" formatCode="0.00E+00">
                  <c:v>5.65</c:v>
                </c:pt>
                <c:pt idx="115" formatCode="0.00E+00">
                  <c:v>5.7</c:v>
                </c:pt>
                <c:pt idx="116" formatCode="0.00E+00">
                  <c:v>5.75</c:v>
                </c:pt>
                <c:pt idx="117" formatCode="0.00E+00">
                  <c:v>5.8000000000000007</c:v>
                </c:pt>
                <c:pt idx="118" formatCode="0.00E+00">
                  <c:v>5.8500000000000005</c:v>
                </c:pt>
                <c:pt idx="119" formatCode="0.00E+00">
                  <c:v>5.9</c:v>
                </c:pt>
                <c:pt idx="120" formatCode="0.00E+00">
                  <c:v>5.95</c:v>
                </c:pt>
                <c:pt idx="121" formatCode="0.00E+00">
                  <c:v>6</c:v>
                </c:pt>
                <c:pt idx="122" formatCode="0.00E+00">
                  <c:v>6.0500000000000007</c:v>
                </c:pt>
                <c:pt idx="123" formatCode="0.00E+00">
                  <c:v>6.1000000000000005</c:v>
                </c:pt>
                <c:pt idx="124" formatCode="0.00E+00">
                  <c:v>6.15</c:v>
                </c:pt>
                <c:pt idx="125" formatCode="0.00E+00">
                  <c:v>6.2</c:v>
                </c:pt>
                <c:pt idx="126" formatCode="0.00E+00">
                  <c:v>6.25</c:v>
                </c:pt>
                <c:pt idx="127" formatCode="0.00E+00">
                  <c:v>6.3000000000000007</c:v>
                </c:pt>
                <c:pt idx="128" formatCode="0.00E+00">
                  <c:v>6.3500000000000005</c:v>
                </c:pt>
                <c:pt idx="129" formatCode="0.00E+00">
                  <c:v>6.4</c:v>
                </c:pt>
                <c:pt idx="130" formatCode="0.00E+00">
                  <c:v>6.45</c:v>
                </c:pt>
                <c:pt idx="131" formatCode="0.00E+00">
                  <c:v>6.5</c:v>
                </c:pt>
                <c:pt idx="132" formatCode="0.00E+00">
                  <c:v>6.5500000000000007</c:v>
                </c:pt>
                <c:pt idx="133" formatCode="0.00E+00">
                  <c:v>6.6000000000000005</c:v>
                </c:pt>
                <c:pt idx="134" formatCode="0.00E+00">
                  <c:v>6.65</c:v>
                </c:pt>
                <c:pt idx="135" formatCode="0.00E+00">
                  <c:v>6.7</c:v>
                </c:pt>
                <c:pt idx="136" formatCode="0.00E+00">
                  <c:v>6.75</c:v>
                </c:pt>
                <c:pt idx="137" formatCode="0.00E+00">
                  <c:v>6.8000000000000007</c:v>
                </c:pt>
                <c:pt idx="138" formatCode="0.00E+00">
                  <c:v>6.8500000000000005</c:v>
                </c:pt>
                <c:pt idx="139" formatCode="0.00E+00">
                  <c:v>6.9</c:v>
                </c:pt>
                <c:pt idx="140" formatCode="0.00E+00">
                  <c:v>6.95</c:v>
                </c:pt>
                <c:pt idx="141" formatCode="0.00E+00">
                  <c:v>7</c:v>
                </c:pt>
                <c:pt idx="142" formatCode="0.00E+00">
                  <c:v>7.0500000000000007</c:v>
                </c:pt>
                <c:pt idx="143" formatCode="0.00E+00">
                  <c:v>7.1000000000000005</c:v>
                </c:pt>
                <c:pt idx="144" formatCode="0.00E+00">
                  <c:v>7.15</c:v>
                </c:pt>
                <c:pt idx="145" formatCode="0.00E+00">
                  <c:v>7.2</c:v>
                </c:pt>
                <c:pt idx="146" formatCode="0.00E+00">
                  <c:v>7.25</c:v>
                </c:pt>
                <c:pt idx="147" formatCode="0.00E+00">
                  <c:v>7.3000000000000007</c:v>
                </c:pt>
                <c:pt idx="148" formatCode="0.00E+00">
                  <c:v>7.3500000000000005</c:v>
                </c:pt>
                <c:pt idx="149" formatCode="0.00E+00">
                  <c:v>7.4</c:v>
                </c:pt>
                <c:pt idx="150" formatCode="0.00E+00">
                  <c:v>7.45</c:v>
                </c:pt>
                <c:pt idx="151" formatCode="0.00E+00">
                  <c:v>7.5</c:v>
                </c:pt>
                <c:pt idx="152" formatCode="0.00E+00">
                  <c:v>7.5500000000000007</c:v>
                </c:pt>
                <c:pt idx="153" formatCode="0.00E+00">
                  <c:v>7.6000000000000005</c:v>
                </c:pt>
                <c:pt idx="154" formatCode="0.00E+00">
                  <c:v>7.65</c:v>
                </c:pt>
                <c:pt idx="155" formatCode="0.00E+00">
                  <c:v>7.7</c:v>
                </c:pt>
                <c:pt idx="156" formatCode="0.00E+00">
                  <c:v>7.75</c:v>
                </c:pt>
                <c:pt idx="157" formatCode="0.00E+00">
                  <c:v>7.8000000000000007</c:v>
                </c:pt>
                <c:pt idx="158" formatCode="0.00E+00">
                  <c:v>7.8500000000000005</c:v>
                </c:pt>
                <c:pt idx="159" formatCode="0.00E+00">
                  <c:v>7.9</c:v>
                </c:pt>
                <c:pt idx="160" formatCode="0.00E+00">
                  <c:v>7.95</c:v>
                </c:pt>
                <c:pt idx="161" formatCode="0.00E+00">
                  <c:v>8</c:v>
                </c:pt>
                <c:pt idx="162" formatCode="0.00E+00">
                  <c:v>8.0500000000000007</c:v>
                </c:pt>
                <c:pt idx="163" formatCode="0.00E+00">
                  <c:v>8.1</c:v>
                </c:pt>
                <c:pt idx="164" formatCode="0.00E+00">
                  <c:v>8.15</c:v>
                </c:pt>
                <c:pt idx="165" formatCode="0.00E+00">
                  <c:v>8.2000000000000011</c:v>
                </c:pt>
                <c:pt idx="166" formatCode="0.00E+00">
                  <c:v>8.25</c:v>
                </c:pt>
                <c:pt idx="167" formatCode="0.00E+00">
                  <c:v>8.3000000000000007</c:v>
                </c:pt>
                <c:pt idx="168" formatCode="0.00E+00">
                  <c:v>8.35</c:v>
                </c:pt>
                <c:pt idx="169" formatCode="0.00E+00">
                  <c:v>8.4</c:v>
                </c:pt>
                <c:pt idx="170" formatCode="0.00E+00">
                  <c:v>8.4500000000000011</c:v>
                </c:pt>
                <c:pt idx="171" formatCode="0.00E+00">
                  <c:v>8.5</c:v>
                </c:pt>
                <c:pt idx="172" formatCode="0.00E+00">
                  <c:v>8.5500000000000007</c:v>
                </c:pt>
                <c:pt idx="173" formatCode="0.00E+00">
                  <c:v>8.6</c:v>
                </c:pt>
                <c:pt idx="174" formatCode="0.00E+00">
                  <c:v>8.65</c:v>
                </c:pt>
                <c:pt idx="175" formatCode="0.00E+00">
                  <c:v>8.7000000000000011</c:v>
                </c:pt>
                <c:pt idx="176" formatCode="0.00E+00">
                  <c:v>8.75</c:v>
                </c:pt>
                <c:pt idx="177" formatCode="0.00E+00">
                  <c:v>8.8000000000000007</c:v>
                </c:pt>
                <c:pt idx="178" formatCode="0.00E+00">
                  <c:v>8.85</c:v>
                </c:pt>
                <c:pt idx="179" formatCode="0.00E+00">
                  <c:v>8.9</c:v>
                </c:pt>
                <c:pt idx="180" formatCode="0.00E+00">
                  <c:v>8.9500000000000011</c:v>
                </c:pt>
                <c:pt idx="181" formatCode="0.00E+00">
                  <c:v>9</c:v>
                </c:pt>
                <c:pt idx="182" formatCode="0.00E+00">
                  <c:v>9.0500000000000007</c:v>
                </c:pt>
                <c:pt idx="183" formatCode="0.00E+00">
                  <c:v>9.1</c:v>
                </c:pt>
                <c:pt idx="184" formatCode="0.00E+00">
                  <c:v>9.15</c:v>
                </c:pt>
                <c:pt idx="185" formatCode="0.00E+00">
                  <c:v>9.2000000000000011</c:v>
                </c:pt>
                <c:pt idx="186" formatCode="0.00E+00">
                  <c:v>9.25</c:v>
                </c:pt>
                <c:pt idx="187" formatCode="0.00E+00">
                  <c:v>9.3000000000000007</c:v>
                </c:pt>
                <c:pt idx="188" formatCode="0.00E+00">
                  <c:v>9.35</c:v>
                </c:pt>
                <c:pt idx="189" formatCode="0.00E+00">
                  <c:v>9.4</c:v>
                </c:pt>
                <c:pt idx="190" formatCode="0.00E+00">
                  <c:v>9.4500000000000011</c:v>
                </c:pt>
                <c:pt idx="191" formatCode="0.00E+00">
                  <c:v>9.5</c:v>
                </c:pt>
                <c:pt idx="192" formatCode="0.00E+00">
                  <c:v>9.5500000000000007</c:v>
                </c:pt>
                <c:pt idx="193" formatCode="0.00E+00">
                  <c:v>9.6000000000000014</c:v>
                </c:pt>
                <c:pt idx="194" formatCode="0.00E+00">
                  <c:v>9.65</c:v>
                </c:pt>
                <c:pt idx="195" formatCode="0.00E+00">
                  <c:v>9.7000000000000011</c:v>
                </c:pt>
                <c:pt idx="196" formatCode="0.00E+00">
                  <c:v>9.75</c:v>
                </c:pt>
                <c:pt idx="197" formatCode="0.00E+00">
                  <c:v>9.8000000000000007</c:v>
                </c:pt>
                <c:pt idx="198" formatCode="0.00E+00">
                  <c:v>9.8500000000000014</c:v>
                </c:pt>
                <c:pt idx="199" formatCode="0.00E+00">
                  <c:v>9.9</c:v>
                </c:pt>
                <c:pt idx="200" formatCode="0.00E+00">
                  <c:v>9.9500000000000011</c:v>
                </c:pt>
                <c:pt idx="201" formatCode="0.00E+00">
                  <c:v>10</c:v>
                </c:pt>
                <c:pt idx="202" formatCode="0.00E+00">
                  <c:v>10.050000000000001</c:v>
                </c:pt>
                <c:pt idx="203" formatCode="0.00E+00">
                  <c:v>10.100000000000001</c:v>
                </c:pt>
                <c:pt idx="204" formatCode="0.00E+00">
                  <c:v>10.15</c:v>
                </c:pt>
                <c:pt idx="205" formatCode="0.00E+00">
                  <c:v>10.200000000000001</c:v>
                </c:pt>
                <c:pt idx="206" formatCode="0.00E+00">
                  <c:v>10.25</c:v>
                </c:pt>
                <c:pt idx="207" formatCode="0.00E+00">
                  <c:v>10.3</c:v>
                </c:pt>
                <c:pt idx="208" formatCode="0.00E+00">
                  <c:v>10.350000000000001</c:v>
                </c:pt>
                <c:pt idx="209" formatCode="0.00E+00">
                  <c:v>10.4</c:v>
                </c:pt>
                <c:pt idx="210" formatCode="0.00E+00">
                  <c:v>10.450000000000001</c:v>
                </c:pt>
                <c:pt idx="211" formatCode="0.00E+00">
                  <c:v>10.5</c:v>
                </c:pt>
                <c:pt idx="212" formatCode="0.00E+00">
                  <c:v>10.55</c:v>
                </c:pt>
                <c:pt idx="213" formatCode="0.00E+00">
                  <c:v>10.600000000000001</c:v>
                </c:pt>
                <c:pt idx="214" formatCode="0.00E+00">
                  <c:v>10.65</c:v>
                </c:pt>
                <c:pt idx="215" formatCode="0.00E+00">
                  <c:v>10.700000000000001</c:v>
                </c:pt>
                <c:pt idx="216" formatCode="0.00E+00">
                  <c:v>10.75</c:v>
                </c:pt>
                <c:pt idx="217" formatCode="0.00E+00">
                  <c:v>10.8</c:v>
                </c:pt>
                <c:pt idx="218" formatCode="0.00E+00">
                  <c:v>10.850000000000001</c:v>
                </c:pt>
                <c:pt idx="219" formatCode="0.00E+00">
                  <c:v>10.9</c:v>
                </c:pt>
                <c:pt idx="220" formatCode="0.00E+00">
                  <c:v>10.950000000000001</c:v>
                </c:pt>
                <c:pt idx="221" formatCode="0.00E+00">
                  <c:v>11</c:v>
                </c:pt>
                <c:pt idx="222" formatCode="0.00E+00">
                  <c:v>11.05</c:v>
                </c:pt>
                <c:pt idx="223" formatCode="0.00E+00">
                  <c:v>11.100000000000001</c:v>
                </c:pt>
                <c:pt idx="224" formatCode="0.00E+00">
                  <c:v>11.15</c:v>
                </c:pt>
                <c:pt idx="225" formatCode="0.00E+00">
                  <c:v>11.200000000000001</c:v>
                </c:pt>
                <c:pt idx="226" formatCode="0.00E+00">
                  <c:v>11.25</c:v>
                </c:pt>
                <c:pt idx="227" formatCode="0.00E+00">
                  <c:v>11.3</c:v>
                </c:pt>
                <c:pt idx="228" formatCode="0.00E+00">
                  <c:v>11.350000000000001</c:v>
                </c:pt>
                <c:pt idx="229" formatCode="0.00E+00">
                  <c:v>11.4</c:v>
                </c:pt>
                <c:pt idx="230" formatCode="0.00E+00">
                  <c:v>11.450000000000001</c:v>
                </c:pt>
                <c:pt idx="231" formatCode="0.00E+00">
                  <c:v>11.5</c:v>
                </c:pt>
                <c:pt idx="232" formatCode="0.00E+00">
                  <c:v>11.55</c:v>
                </c:pt>
                <c:pt idx="233" formatCode="0.00E+00">
                  <c:v>11.600000000000001</c:v>
                </c:pt>
                <c:pt idx="234" formatCode="0.00E+00">
                  <c:v>11.65</c:v>
                </c:pt>
                <c:pt idx="235" formatCode="0.00E+00">
                  <c:v>11.700000000000001</c:v>
                </c:pt>
                <c:pt idx="236" formatCode="0.00E+00">
                  <c:v>11.75</c:v>
                </c:pt>
                <c:pt idx="237" formatCode="0.00E+00">
                  <c:v>11.8</c:v>
                </c:pt>
                <c:pt idx="238" formatCode="0.00E+00">
                  <c:v>11.850000000000001</c:v>
                </c:pt>
                <c:pt idx="239" formatCode="0.00E+00">
                  <c:v>11.9</c:v>
                </c:pt>
                <c:pt idx="240" formatCode="0.00E+00">
                  <c:v>11.950000000000001</c:v>
                </c:pt>
                <c:pt idx="241" formatCode="0.00E+00">
                  <c:v>12</c:v>
                </c:pt>
                <c:pt idx="242" formatCode="0.00E+00">
                  <c:v>12.05</c:v>
                </c:pt>
                <c:pt idx="243" formatCode="0.00E+00">
                  <c:v>12.100000000000001</c:v>
                </c:pt>
                <c:pt idx="244" formatCode="0.00E+00">
                  <c:v>12.15</c:v>
                </c:pt>
                <c:pt idx="245" formatCode="0.00E+00">
                  <c:v>12.200000000000001</c:v>
                </c:pt>
                <c:pt idx="246" formatCode="0.00E+00">
                  <c:v>12.25</c:v>
                </c:pt>
                <c:pt idx="247" formatCode="0.00E+00">
                  <c:v>12.3</c:v>
                </c:pt>
                <c:pt idx="248" formatCode="0.00E+00">
                  <c:v>12.350000000000001</c:v>
                </c:pt>
                <c:pt idx="249" formatCode="0.00E+00">
                  <c:v>12.4</c:v>
                </c:pt>
                <c:pt idx="250" formatCode="0.00E+00">
                  <c:v>12.450000000000001</c:v>
                </c:pt>
                <c:pt idx="251" formatCode="0.00E+00">
                  <c:v>12.5</c:v>
                </c:pt>
                <c:pt idx="252" formatCode="0.00E+00">
                  <c:v>12.55</c:v>
                </c:pt>
                <c:pt idx="253" formatCode="0.00E+00">
                  <c:v>12.600000000000001</c:v>
                </c:pt>
                <c:pt idx="254" formatCode="0.00E+00">
                  <c:v>12.65</c:v>
                </c:pt>
                <c:pt idx="255" formatCode="0.00E+00">
                  <c:v>12.700000000000001</c:v>
                </c:pt>
                <c:pt idx="256" formatCode="0.00E+00">
                  <c:v>12.75</c:v>
                </c:pt>
                <c:pt idx="257" formatCode="0.00E+00">
                  <c:v>12.8</c:v>
                </c:pt>
                <c:pt idx="258" formatCode="0.00E+00">
                  <c:v>12.850000000000001</c:v>
                </c:pt>
                <c:pt idx="259" formatCode="0.00E+00">
                  <c:v>12.9</c:v>
                </c:pt>
                <c:pt idx="260" formatCode="0.00E+00">
                  <c:v>12.950000000000001</c:v>
                </c:pt>
                <c:pt idx="261" formatCode="0.00E+00">
                  <c:v>13</c:v>
                </c:pt>
                <c:pt idx="262" formatCode="0.00E+00">
                  <c:v>13.05</c:v>
                </c:pt>
                <c:pt idx="263" formatCode="0.00E+00">
                  <c:v>13.100000000000001</c:v>
                </c:pt>
                <c:pt idx="264" formatCode="0.00E+00">
                  <c:v>13.15</c:v>
                </c:pt>
                <c:pt idx="265" formatCode="0.00E+00">
                  <c:v>13.200000000000001</c:v>
                </c:pt>
                <c:pt idx="266" formatCode="0.00E+00">
                  <c:v>13.25</c:v>
                </c:pt>
                <c:pt idx="267" formatCode="0.00E+00">
                  <c:v>13.3</c:v>
                </c:pt>
                <c:pt idx="268" formatCode="0.00E+00">
                  <c:v>13.350000000000001</c:v>
                </c:pt>
                <c:pt idx="269" formatCode="0.00E+00">
                  <c:v>13.4</c:v>
                </c:pt>
                <c:pt idx="270" formatCode="0.00E+00">
                  <c:v>13.450000000000001</c:v>
                </c:pt>
                <c:pt idx="271" formatCode="0.00E+00">
                  <c:v>13.5</c:v>
                </c:pt>
                <c:pt idx="272" formatCode="0.00E+00">
                  <c:v>13.55</c:v>
                </c:pt>
                <c:pt idx="273" formatCode="0.00E+00">
                  <c:v>13.600000000000001</c:v>
                </c:pt>
                <c:pt idx="274" formatCode="0.00E+00">
                  <c:v>13.65</c:v>
                </c:pt>
                <c:pt idx="275" formatCode="0.00E+00">
                  <c:v>13.700000000000001</c:v>
                </c:pt>
                <c:pt idx="276" formatCode="0.00E+00">
                  <c:v>13.75</c:v>
                </c:pt>
                <c:pt idx="277" formatCode="0.00E+00">
                  <c:v>13.8</c:v>
                </c:pt>
                <c:pt idx="278" formatCode="0.00E+00">
                  <c:v>13.850000000000001</c:v>
                </c:pt>
                <c:pt idx="279" formatCode="0.00E+00">
                  <c:v>13.9</c:v>
                </c:pt>
                <c:pt idx="280" formatCode="0.00E+00">
                  <c:v>13.950000000000001</c:v>
                </c:pt>
                <c:pt idx="281" formatCode="0.00E+00">
                  <c:v>14</c:v>
                </c:pt>
                <c:pt idx="282" formatCode="0.00E+00">
                  <c:v>14.05</c:v>
                </c:pt>
                <c:pt idx="283" formatCode="0.00E+00">
                  <c:v>14.100000000000001</c:v>
                </c:pt>
                <c:pt idx="284" formatCode="0.00E+00">
                  <c:v>14.15</c:v>
                </c:pt>
                <c:pt idx="285" formatCode="0.00E+00">
                  <c:v>14.200000000000001</c:v>
                </c:pt>
                <c:pt idx="286" formatCode="0.00E+00">
                  <c:v>14.25</c:v>
                </c:pt>
                <c:pt idx="287" formatCode="0.00E+00">
                  <c:v>14.3</c:v>
                </c:pt>
                <c:pt idx="288" formatCode="0.00E+00">
                  <c:v>14.350000000000001</c:v>
                </c:pt>
                <c:pt idx="289" formatCode="0.00E+00">
                  <c:v>14.4</c:v>
                </c:pt>
                <c:pt idx="290" formatCode="0.00E+00">
                  <c:v>14.450000000000001</c:v>
                </c:pt>
                <c:pt idx="291" formatCode="0.00E+00">
                  <c:v>14.5</c:v>
                </c:pt>
                <c:pt idx="292" formatCode="0.00E+00">
                  <c:v>14.55</c:v>
                </c:pt>
                <c:pt idx="293" formatCode="0.00E+00">
                  <c:v>14.600000000000001</c:v>
                </c:pt>
                <c:pt idx="294" formatCode="0.00E+00">
                  <c:v>14.65</c:v>
                </c:pt>
                <c:pt idx="295" formatCode="0.00E+00">
                  <c:v>14.700000000000001</c:v>
                </c:pt>
                <c:pt idx="296" formatCode="0.00E+00">
                  <c:v>14.75</c:v>
                </c:pt>
                <c:pt idx="297" formatCode="0.00E+00">
                  <c:v>14.8</c:v>
                </c:pt>
                <c:pt idx="298" formatCode="0.00E+00">
                  <c:v>14.850000000000001</c:v>
                </c:pt>
                <c:pt idx="299" formatCode="0.00E+00">
                  <c:v>14.9</c:v>
                </c:pt>
                <c:pt idx="300" formatCode="0.00E+00">
                  <c:v>14.950000000000001</c:v>
                </c:pt>
                <c:pt idx="301" formatCode="0.00E+00">
                  <c:v>15</c:v>
                </c:pt>
                <c:pt idx="302" formatCode="0.00E+00">
                  <c:v>15.05</c:v>
                </c:pt>
                <c:pt idx="303" formatCode="0.00E+00">
                  <c:v>15.100000000000001</c:v>
                </c:pt>
                <c:pt idx="304" formatCode="0.00E+00">
                  <c:v>15.15</c:v>
                </c:pt>
                <c:pt idx="305" formatCode="0.00E+00">
                  <c:v>15.200000000000001</c:v>
                </c:pt>
                <c:pt idx="306" formatCode="0.00E+00">
                  <c:v>15.25</c:v>
                </c:pt>
                <c:pt idx="307" formatCode="0.00E+00">
                  <c:v>15.3</c:v>
                </c:pt>
                <c:pt idx="308" formatCode="0.00E+00">
                  <c:v>15.350000000000001</c:v>
                </c:pt>
                <c:pt idx="309" formatCode="0.00E+00">
                  <c:v>15.4</c:v>
                </c:pt>
                <c:pt idx="310" formatCode="0.00E+00">
                  <c:v>15.450000000000001</c:v>
                </c:pt>
                <c:pt idx="311" formatCode="0.00E+00">
                  <c:v>15.5</c:v>
                </c:pt>
                <c:pt idx="312" formatCode="0.00E+00">
                  <c:v>15.55</c:v>
                </c:pt>
                <c:pt idx="313" formatCode="0.00E+00">
                  <c:v>15.600000000000001</c:v>
                </c:pt>
                <c:pt idx="314" formatCode="0.00E+00">
                  <c:v>15.65</c:v>
                </c:pt>
                <c:pt idx="315" formatCode="0.00E+00">
                  <c:v>15.700000000000001</c:v>
                </c:pt>
                <c:pt idx="316" formatCode="0.00E+00">
                  <c:v>15.75</c:v>
                </c:pt>
                <c:pt idx="317" formatCode="0.00E+00">
                  <c:v>15.8</c:v>
                </c:pt>
                <c:pt idx="318" formatCode="0.00E+00">
                  <c:v>15.850000000000001</c:v>
                </c:pt>
                <c:pt idx="319" formatCode="0.00E+00">
                  <c:v>15.9</c:v>
                </c:pt>
                <c:pt idx="320" formatCode="0.00E+00">
                  <c:v>15.950000000000001</c:v>
                </c:pt>
                <c:pt idx="321" formatCode="0.00E+00">
                  <c:v>16</c:v>
                </c:pt>
                <c:pt idx="322" formatCode="0.00E+00">
                  <c:v>16.05</c:v>
                </c:pt>
                <c:pt idx="323" formatCode="0.00E+00">
                  <c:v>16.100000000000001</c:v>
                </c:pt>
                <c:pt idx="324" formatCode="0.00E+00">
                  <c:v>16.150000000000002</c:v>
                </c:pt>
                <c:pt idx="325" formatCode="0.00E+00">
                  <c:v>16.2</c:v>
                </c:pt>
                <c:pt idx="326" formatCode="0.00E+00">
                  <c:v>16.25</c:v>
                </c:pt>
                <c:pt idx="327" formatCode="0.00E+00">
                  <c:v>16.3</c:v>
                </c:pt>
                <c:pt idx="328" formatCode="0.00E+00">
                  <c:v>16.350000000000001</c:v>
                </c:pt>
                <c:pt idx="329" formatCode="0.00E+00">
                  <c:v>16.400000000000002</c:v>
                </c:pt>
                <c:pt idx="330" formatCode="0.00E+00">
                  <c:v>16.45</c:v>
                </c:pt>
                <c:pt idx="331" formatCode="0.00E+00">
                  <c:v>16.5</c:v>
                </c:pt>
                <c:pt idx="332" formatCode="0.00E+00">
                  <c:v>16.55</c:v>
                </c:pt>
                <c:pt idx="333" formatCode="0.00E+00">
                  <c:v>16.600000000000001</c:v>
                </c:pt>
                <c:pt idx="334" formatCode="0.00E+00">
                  <c:v>16.650000000000002</c:v>
                </c:pt>
                <c:pt idx="335" formatCode="0.00E+00">
                  <c:v>16.7</c:v>
                </c:pt>
                <c:pt idx="336" formatCode="0.00E+00">
                  <c:v>16.75</c:v>
                </c:pt>
                <c:pt idx="337" formatCode="0.00E+00">
                  <c:v>16.8</c:v>
                </c:pt>
                <c:pt idx="338" formatCode="0.00E+00">
                  <c:v>16.850000000000001</c:v>
                </c:pt>
                <c:pt idx="339" formatCode="0.00E+00">
                  <c:v>16.900000000000002</c:v>
                </c:pt>
                <c:pt idx="340" formatCode="0.00E+00">
                  <c:v>16.95</c:v>
                </c:pt>
                <c:pt idx="341" formatCode="0.00E+00">
                  <c:v>17</c:v>
                </c:pt>
                <c:pt idx="342" formatCode="0.00E+00">
                  <c:v>17.05</c:v>
                </c:pt>
                <c:pt idx="343" formatCode="0.00E+00">
                  <c:v>17.100000000000001</c:v>
                </c:pt>
                <c:pt idx="344" formatCode="0.00E+00">
                  <c:v>17.150000000000002</c:v>
                </c:pt>
                <c:pt idx="345" formatCode="0.00E+00">
                  <c:v>17.2</c:v>
                </c:pt>
                <c:pt idx="346" formatCode="0.00E+00">
                  <c:v>17.25</c:v>
                </c:pt>
                <c:pt idx="347" formatCode="0.00E+00">
                  <c:v>17.3</c:v>
                </c:pt>
                <c:pt idx="348" formatCode="0.00E+00">
                  <c:v>17.350000000000001</c:v>
                </c:pt>
                <c:pt idx="349" formatCode="0.00E+00">
                  <c:v>17.400000000000002</c:v>
                </c:pt>
                <c:pt idx="350" formatCode="0.00E+00">
                  <c:v>17.45</c:v>
                </c:pt>
                <c:pt idx="351" formatCode="0.00E+00">
                  <c:v>17.5</c:v>
                </c:pt>
                <c:pt idx="352" formatCode="0.00E+00">
                  <c:v>17.55</c:v>
                </c:pt>
                <c:pt idx="353" formatCode="0.00E+00">
                  <c:v>17.600000000000001</c:v>
                </c:pt>
                <c:pt idx="354" formatCode="0.00E+00">
                  <c:v>17.650000000000002</c:v>
                </c:pt>
                <c:pt idx="355" formatCode="0.00E+00">
                  <c:v>17.7</c:v>
                </c:pt>
                <c:pt idx="356" formatCode="0.00E+00">
                  <c:v>17.75</c:v>
                </c:pt>
                <c:pt idx="357" formatCode="0.00E+00">
                  <c:v>17.8</c:v>
                </c:pt>
                <c:pt idx="358" formatCode="0.00E+00">
                  <c:v>17.850000000000001</c:v>
                </c:pt>
                <c:pt idx="359" formatCode="0.00E+00">
                  <c:v>17.900000000000002</c:v>
                </c:pt>
                <c:pt idx="360" formatCode="0.00E+00">
                  <c:v>17.95</c:v>
                </c:pt>
                <c:pt idx="361" formatCode="0.00E+00">
                  <c:v>18</c:v>
                </c:pt>
                <c:pt idx="362" formatCode="0.00E+00">
                  <c:v>18.05</c:v>
                </c:pt>
                <c:pt idx="363" formatCode="0.00E+00">
                  <c:v>18.100000000000001</c:v>
                </c:pt>
                <c:pt idx="364" formatCode="0.00E+00">
                  <c:v>18.150000000000002</c:v>
                </c:pt>
                <c:pt idx="365" formatCode="0.00E+00">
                  <c:v>18.2</c:v>
                </c:pt>
                <c:pt idx="366" formatCode="0.00E+00">
                  <c:v>18.25</c:v>
                </c:pt>
                <c:pt idx="367" formatCode="0.00E+00">
                  <c:v>18.3</c:v>
                </c:pt>
                <c:pt idx="368" formatCode="0.00E+00">
                  <c:v>18.350000000000001</c:v>
                </c:pt>
                <c:pt idx="369" formatCode="0.00E+00">
                  <c:v>18.400000000000002</c:v>
                </c:pt>
                <c:pt idx="370" formatCode="0.00E+00">
                  <c:v>18.45</c:v>
                </c:pt>
                <c:pt idx="371" formatCode="0.00E+00">
                  <c:v>18.5</c:v>
                </c:pt>
                <c:pt idx="372" formatCode="0.00E+00">
                  <c:v>18.55</c:v>
                </c:pt>
                <c:pt idx="373" formatCode="0.00E+00">
                  <c:v>18.600000000000001</c:v>
                </c:pt>
                <c:pt idx="374" formatCode="0.00E+00">
                  <c:v>18.650000000000002</c:v>
                </c:pt>
                <c:pt idx="375" formatCode="0.00E+00">
                  <c:v>18.7</c:v>
                </c:pt>
                <c:pt idx="376" formatCode="0.00E+00">
                  <c:v>18.75</c:v>
                </c:pt>
                <c:pt idx="377" formatCode="0.00E+00">
                  <c:v>18.8</c:v>
                </c:pt>
                <c:pt idx="378" formatCode="0.00E+00">
                  <c:v>18.850000000000001</c:v>
                </c:pt>
                <c:pt idx="379" formatCode="0.00E+00">
                  <c:v>18.900000000000002</c:v>
                </c:pt>
                <c:pt idx="380" formatCode="0.00E+00">
                  <c:v>18.95</c:v>
                </c:pt>
                <c:pt idx="381" formatCode="0.00E+00">
                  <c:v>19</c:v>
                </c:pt>
                <c:pt idx="382" formatCode="0.00E+00">
                  <c:v>19.05</c:v>
                </c:pt>
                <c:pt idx="383" formatCode="0.00E+00">
                  <c:v>19.100000000000001</c:v>
                </c:pt>
                <c:pt idx="384" formatCode="0.00E+00">
                  <c:v>19.150000000000002</c:v>
                </c:pt>
                <c:pt idx="385" formatCode="0.00E+00">
                  <c:v>19.200000000000003</c:v>
                </c:pt>
                <c:pt idx="386" formatCode="0.00E+00">
                  <c:v>19.25</c:v>
                </c:pt>
                <c:pt idx="387" formatCode="0.00E+00">
                  <c:v>19.3</c:v>
                </c:pt>
                <c:pt idx="388" formatCode="0.00E+00">
                  <c:v>19.350000000000001</c:v>
                </c:pt>
                <c:pt idx="389" formatCode="0.00E+00">
                  <c:v>19.400000000000002</c:v>
                </c:pt>
                <c:pt idx="390" formatCode="0.00E+00">
                  <c:v>19.450000000000003</c:v>
                </c:pt>
                <c:pt idx="391" formatCode="0.00E+00">
                  <c:v>19.5</c:v>
                </c:pt>
                <c:pt idx="392" formatCode="0.00E+00">
                  <c:v>19.55</c:v>
                </c:pt>
                <c:pt idx="393" formatCode="0.00E+00">
                  <c:v>19.600000000000001</c:v>
                </c:pt>
                <c:pt idx="394" formatCode="0.00E+00">
                  <c:v>19.650000000000002</c:v>
                </c:pt>
                <c:pt idx="395" formatCode="0.00E+00">
                  <c:v>19.700000000000003</c:v>
                </c:pt>
                <c:pt idx="396" formatCode="0.00E+00">
                  <c:v>19.75</c:v>
                </c:pt>
                <c:pt idx="397" formatCode="0.00E+00">
                  <c:v>19.8</c:v>
                </c:pt>
                <c:pt idx="398" formatCode="0.00E+00">
                  <c:v>19.850000000000001</c:v>
                </c:pt>
                <c:pt idx="399" formatCode="0.00E+00">
                  <c:v>19.900000000000002</c:v>
                </c:pt>
                <c:pt idx="400" formatCode="0.00E+00">
                  <c:v>19.950000000000003</c:v>
                </c:pt>
                <c:pt idx="401" formatCode="0.00E+00">
                  <c:v>20</c:v>
                </c:pt>
                <c:pt idx="402" formatCode="0.00E+00">
                  <c:v>20.05</c:v>
                </c:pt>
                <c:pt idx="403" formatCode="0.00E+00">
                  <c:v>20.100000000000001</c:v>
                </c:pt>
                <c:pt idx="404" formatCode="0.00E+00">
                  <c:v>20.150000000000002</c:v>
                </c:pt>
                <c:pt idx="405" formatCode="0.00E+00">
                  <c:v>20.200000000000003</c:v>
                </c:pt>
                <c:pt idx="406" formatCode="0.00E+00">
                  <c:v>20.25</c:v>
                </c:pt>
                <c:pt idx="407" formatCode="0.00E+00">
                  <c:v>20.3</c:v>
                </c:pt>
                <c:pt idx="408" formatCode="0.00E+00">
                  <c:v>20.350000000000001</c:v>
                </c:pt>
                <c:pt idx="409" formatCode="0.00E+00">
                  <c:v>20.400000000000002</c:v>
                </c:pt>
                <c:pt idx="410" formatCode="0.00E+00">
                  <c:v>20.450000000000003</c:v>
                </c:pt>
                <c:pt idx="411" formatCode="0.00E+00">
                  <c:v>20.5</c:v>
                </c:pt>
                <c:pt idx="412" formatCode="0.00E+00">
                  <c:v>20.55</c:v>
                </c:pt>
                <c:pt idx="413" formatCode="0.00E+00">
                  <c:v>20.6</c:v>
                </c:pt>
                <c:pt idx="414" formatCode="0.00E+00">
                  <c:v>20.650000000000002</c:v>
                </c:pt>
                <c:pt idx="415" formatCode="0.00E+00">
                  <c:v>20.700000000000003</c:v>
                </c:pt>
                <c:pt idx="416" formatCode="0.00E+00">
                  <c:v>20.75</c:v>
                </c:pt>
                <c:pt idx="417" formatCode="0.00E+00">
                  <c:v>20.8</c:v>
                </c:pt>
                <c:pt idx="418" formatCode="0.00E+00">
                  <c:v>20.85</c:v>
                </c:pt>
                <c:pt idx="419" formatCode="0.00E+00">
                  <c:v>20.900000000000002</c:v>
                </c:pt>
                <c:pt idx="420" formatCode="0.00E+00">
                  <c:v>20.950000000000003</c:v>
                </c:pt>
                <c:pt idx="421" formatCode="0.00E+00">
                  <c:v>21</c:v>
                </c:pt>
                <c:pt idx="422" formatCode="0.00E+00">
                  <c:v>21.05</c:v>
                </c:pt>
                <c:pt idx="423" formatCode="0.00E+00">
                  <c:v>21.1</c:v>
                </c:pt>
                <c:pt idx="424" formatCode="0.00E+00">
                  <c:v>21.150000000000002</c:v>
                </c:pt>
                <c:pt idx="425" formatCode="0.00E+00">
                  <c:v>21.200000000000003</c:v>
                </c:pt>
                <c:pt idx="426" formatCode="0.00E+00">
                  <c:v>21.25</c:v>
                </c:pt>
                <c:pt idx="427" formatCode="0.00E+00">
                  <c:v>21.3</c:v>
                </c:pt>
                <c:pt idx="428" formatCode="0.00E+00">
                  <c:v>21.35</c:v>
                </c:pt>
                <c:pt idx="429" formatCode="0.00E+00">
                  <c:v>21.400000000000002</c:v>
                </c:pt>
                <c:pt idx="430" formatCode="0.00E+00">
                  <c:v>21.450000000000003</c:v>
                </c:pt>
                <c:pt idx="431" formatCode="0.00E+00">
                  <c:v>21.5</c:v>
                </c:pt>
                <c:pt idx="432" formatCode="0.00E+00">
                  <c:v>21.55</c:v>
                </c:pt>
                <c:pt idx="433" formatCode="0.00E+00">
                  <c:v>21.6</c:v>
                </c:pt>
                <c:pt idx="434" formatCode="0.00E+00">
                  <c:v>21.650000000000002</c:v>
                </c:pt>
                <c:pt idx="435" formatCode="0.00E+00">
                  <c:v>21.700000000000003</c:v>
                </c:pt>
                <c:pt idx="436" formatCode="0.00E+00">
                  <c:v>21.75</c:v>
                </c:pt>
                <c:pt idx="437" formatCode="0.00E+00">
                  <c:v>21.8</c:v>
                </c:pt>
                <c:pt idx="438" formatCode="0.00E+00">
                  <c:v>21.85</c:v>
                </c:pt>
                <c:pt idx="439" formatCode="0.00E+00">
                  <c:v>21.900000000000002</c:v>
                </c:pt>
                <c:pt idx="440" formatCode="0.00E+00">
                  <c:v>21.950000000000003</c:v>
                </c:pt>
                <c:pt idx="441" formatCode="0.00E+00">
                  <c:v>22</c:v>
                </c:pt>
                <c:pt idx="442" formatCode="0.00E+00">
                  <c:v>22.05</c:v>
                </c:pt>
                <c:pt idx="443" formatCode="0.00E+00">
                  <c:v>22.1</c:v>
                </c:pt>
                <c:pt idx="444" formatCode="0.00E+00">
                  <c:v>22.150000000000002</c:v>
                </c:pt>
                <c:pt idx="445" formatCode="0.00E+00">
                  <c:v>22.200000000000003</c:v>
                </c:pt>
                <c:pt idx="446" formatCode="0.00E+00">
                  <c:v>22.25</c:v>
                </c:pt>
                <c:pt idx="447" formatCode="0.00E+00">
                  <c:v>22.3</c:v>
                </c:pt>
                <c:pt idx="448" formatCode="0.00E+00">
                  <c:v>22.35</c:v>
                </c:pt>
                <c:pt idx="449" formatCode="0.00E+00">
                  <c:v>22.400000000000002</c:v>
                </c:pt>
                <c:pt idx="450" formatCode="0.00E+00">
                  <c:v>22.450000000000003</c:v>
                </c:pt>
                <c:pt idx="451" formatCode="0.00E+00">
                  <c:v>22.5</c:v>
                </c:pt>
                <c:pt idx="452" formatCode="0.00E+00">
                  <c:v>22.55</c:v>
                </c:pt>
                <c:pt idx="453" formatCode="0.00E+00">
                  <c:v>22.6</c:v>
                </c:pt>
                <c:pt idx="454" formatCode="0.00E+00">
                  <c:v>22.650000000000002</c:v>
                </c:pt>
                <c:pt idx="455" formatCode="0.00E+00">
                  <c:v>22.700000000000003</c:v>
                </c:pt>
                <c:pt idx="456" formatCode="0.00E+00">
                  <c:v>22.75</c:v>
                </c:pt>
                <c:pt idx="457" formatCode="0.00E+00">
                  <c:v>22.8</c:v>
                </c:pt>
                <c:pt idx="458" formatCode="0.00E+00">
                  <c:v>22.85</c:v>
                </c:pt>
                <c:pt idx="459" formatCode="0.00E+00">
                  <c:v>22.900000000000002</c:v>
                </c:pt>
                <c:pt idx="460" formatCode="0.00E+00">
                  <c:v>22.950000000000003</c:v>
                </c:pt>
                <c:pt idx="461" formatCode="0.00E+00">
                  <c:v>23</c:v>
                </c:pt>
                <c:pt idx="462" formatCode="0.00E+00">
                  <c:v>23.05</c:v>
                </c:pt>
                <c:pt idx="463" formatCode="0.00E+00">
                  <c:v>23.1</c:v>
                </c:pt>
                <c:pt idx="464" formatCode="0.00E+00">
                  <c:v>23.150000000000002</c:v>
                </c:pt>
                <c:pt idx="465" formatCode="0.00E+00">
                  <c:v>23.200000000000003</c:v>
                </c:pt>
                <c:pt idx="466" formatCode="0.00E+00">
                  <c:v>23.25</c:v>
                </c:pt>
                <c:pt idx="467" formatCode="0.00E+00">
                  <c:v>23.3</c:v>
                </c:pt>
                <c:pt idx="468" formatCode="0.00E+00">
                  <c:v>23.35</c:v>
                </c:pt>
                <c:pt idx="469" formatCode="0.00E+00">
                  <c:v>23.400000000000002</c:v>
                </c:pt>
                <c:pt idx="470" formatCode="0.00E+00">
                  <c:v>23.450000000000003</c:v>
                </c:pt>
                <c:pt idx="471" formatCode="0.00E+00">
                  <c:v>23.5</c:v>
                </c:pt>
                <c:pt idx="472" formatCode="0.00E+00">
                  <c:v>23.55</c:v>
                </c:pt>
                <c:pt idx="473" formatCode="0.00E+00">
                  <c:v>23.6</c:v>
                </c:pt>
                <c:pt idx="474" formatCode="0.00E+00">
                  <c:v>23.650000000000002</c:v>
                </c:pt>
                <c:pt idx="475" formatCode="0.00E+00">
                  <c:v>23.700000000000003</c:v>
                </c:pt>
                <c:pt idx="476" formatCode="0.00E+00">
                  <c:v>23.75</c:v>
                </c:pt>
                <c:pt idx="477" formatCode="0.00E+00">
                  <c:v>23.8</c:v>
                </c:pt>
                <c:pt idx="478" formatCode="0.00E+00">
                  <c:v>23.85</c:v>
                </c:pt>
                <c:pt idx="479" formatCode="0.00E+00">
                  <c:v>23.900000000000002</c:v>
                </c:pt>
                <c:pt idx="480" formatCode="0.00E+00">
                  <c:v>23.950000000000003</c:v>
                </c:pt>
                <c:pt idx="481" formatCode="0.00E+00">
                  <c:v>24</c:v>
                </c:pt>
                <c:pt idx="482" formatCode="0.00E+00">
                  <c:v>24.05</c:v>
                </c:pt>
                <c:pt idx="483" formatCode="0.00E+00">
                  <c:v>24.1</c:v>
                </c:pt>
                <c:pt idx="484" formatCode="0.00E+00">
                  <c:v>24.150000000000002</c:v>
                </c:pt>
                <c:pt idx="485" formatCode="0.00E+00">
                  <c:v>24.200000000000003</c:v>
                </c:pt>
                <c:pt idx="486" formatCode="0.00E+00">
                  <c:v>24.25</c:v>
                </c:pt>
                <c:pt idx="487" formatCode="0.00E+00">
                  <c:v>24.3</c:v>
                </c:pt>
                <c:pt idx="488" formatCode="0.00E+00">
                  <c:v>24.35</c:v>
                </c:pt>
                <c:pt idx="489" formatCode="0.00E+00">
                  <c:v>24.400000000000002</c:v>
                </c:pt>
                <c:pt idx="490" formatCode="0.00E+00">
                  <c:v>24.450000000000003</c:v>
                </c:pt>
                <c:pt idx="491" formatCode="0.00E+00">
                  <c:v>24.5</c:v>
                </c:pt>
                <c:pt idx="492" formatCode="0.00E+00">
                  <c:v>24.55</c:v>
                </c:pt>
                <c:pt idx="493" formatCode="0.00E+00">
                  <c:v>24.6</c:v>
                </c:pt>
                <c:pt idx="494" formatCode="0.00E+00">
                  <c:v>24.650000000000002</c:v>
                </c:pt>
                <c:pt idx="495" formatCode="0.00E+00">
                  <c:v>24.700000000000003</c:v>
                </c:pt>
                <c:pt idx="496" formatCode="0.00E+00">
                  <c:v>24.75</c:v>
                </c:pt>
                <c:pt idx="497" formatCode="0.00E+00">
                  <c:v>24.8</c:v>
                </c:pt>
                <c:pt idx="498" formatCode="0.00E+00">
                  <c:v>24.85</c:v>
                </c:pt>
                <c:pt idx="499" formatCode="0.00E+00">
                  <c:v>24.900000000000002</c:v>
                </c:pt>
                <c:pt idx="500" formatCode="0.00E+00">
                  <c:v>24.950000000000003</c:v>
                </c:pt>
                <c:pt idx="501" formatCode="0.00E+00">
                  <c:v>25</c:v>
                </c:pt>
                <c:pt idx="502" formatCode="0.00E+00">
                  <c:v>25.05</c:v>
                </c:pt>
                <c:pt idx="503" formatCode="0.00E+00">
                  <c:v>25.1</c:v>
                </c:pt>
                <c:pt idx="504" formatCode="0.00E+00">
                  <c:v>25.150000000000002</c:v>
                </c:pt>
                <c:pt idx="505" formatCode="0.00E+00">
                  <c:v>25.200000000000003</c:v>
                </c:pt>
                <c:pt idx="506" formatCode="0.00E+00">
                  <c:v>25.25</c:v>
                </c:pt>
                <c:pt idx="507" formatCode="0.00E+00">
                  <c:v>25.3</c:v>
                </c:pt>
                <c:pt idx="508" formatCode="0.00E+00">
                  <c:v>25.35</c:v>
                </c:pt>
                <c:pt idx="509" formatCode="0.00E+00">
                  <c:v>25.400000000000002</c:v>
                </c:pt>
                <c:pt idx="510" formatCode="0.00E+00">
                  <c:v>25.450000000000003</c:v>
                </c:pt>
                <c:pt idx="511" formatCode="0.00E+00">
                  <c:v>25.5</c:v>
                </c:pt>
                <c:pt idx="512" formatCode="0.00E+00">
                  <c:v>25.55</c:v>
                </c:pt>
                <c:pt idx="513" formatCode="0.00E+00">
                  <c:v>25.6</c:v>
                </c:pt>
                <c:pt idx="514" formatCode="0.00E+00">
                  <c:v>25.650000000000002</c:v>
                </c:pt>
                <c:pt idx="515" formatCode="0.00E+00">
                  <c:v>25.700000000000003</c:v>
                </c:pt>
                <c:pt idx="516" formatCode="0.00E+00">
                  <c:v>25.75</c:v>
                </c:pt>
                <c:pt idx="517" formatCode="0.00E+00">
                  <c:v>25.8</c:v>
                </c:pt>
                <c:pt idx="518" formatCode="0.00E+00">
                  <c:v>25.85</c:v>
                </c:pt>
                <c:pt idx="519" formatCode="0.00E+00">
                  <c:v>25.900000000000002</c:v>
                </c:pt>
                <c:pt idx="520" formatCode="0.00E+00">
                  <c:v>25.950000000000003</c:v>
                </c:pt>
                <c:pt idx="521" formatCode="0.00E+00">
                  <c:v>26</c:v>
                </c:pt>
                <c:pt idx="522" formatCode="0.00E+00">
                  <c:v>26.05</c:v>
                </c:pt>
                <c:pt idx="523" formatCode="0.00E+00">
                  <c:v>26.1</c:v>
                </c:pt>
                <c:pt idx="524" formatCode="0.00E+00">
                  <c:v>26.150000000000002</c:v>
                </c:pt>
                <c:pt idx="525" formatCode="0.00E+00">
                  <c:v>26.200000000000003</c:v>
                </c:pt>
                <c:pt idx="526" formatCode="0.00E+00">
                  <c:v>26.25</c:v>
                </c:pt>
                <c:pt idx="527" formatCode="0.00E+00">
                  <c:v>26.3</c:v>
                </c:pt>
                <c:pt idx="528" formatCode="0.00E+00">
                  <c:v>26.35</c:v>
                </c:pt>
                <c:pt idx="529" formatCode="0.00E+00">
                  <c:v>26.400000000000002</c:v>
                </c:pt>
                <c:pt idx="530" formatCode="0.00E+00">
                  <c:v>26.450000000000003</c:v>
                </c:pt>
                <c:pt idx="531" formatCode="0.00E+00">
                  <c:v>26.5</c:v>
                </c:pt>
                <c:pt idx="532" formatCode="0.00E+00">
                  <c:v>26.55</c:v>
                </c:pt>
                <c:pt idx="533" formatCode="0.00E+00">
                  <c:v>26.6</c:v>
                </c:pt>
                <c:pt idx="534" formatCode="0.00E+00">
                  <c:v>26.650000000000002</c:v>
                </c:pt>
                <c:pt idx="535" formatCode="0.00E+00">
                  <c:v>26.700000000000003</c:v>
                </c:pt>
                <c:pt idx="536" formatCode="0.00E+00">
                  <c:v>26.75</c:v>
                </c:pt>
                <c:pt idx="537" formatCode="0.00E+00">
                  <c:v>26.8</c:v>
                </c:pt>
                <c:pt idx="538" formatCode="0.00E+00">
                  <c:v>26.85</c:v>
                </c:pt>
                <c:pt idx="539" formatCode="0.00E+00">
                  <c:v>26.900000000000002</c:v>
                </c:pt>
                <c:pt idx="540" formatCode="0.00E+00">
                  <c:v>26.950000000000003</c:v>
                </c:pt>
                <c:pt idx="541" formatCode="0.00E+00">
                  <c:v>27</c:v>
                </c:pt>
                <c:pt idx="542" formatCode="0.00E+00">
                  <c:v>27.05</c:v>
                </c:pt>
                <c:pt idx="543" formatCode="0.00E+00">
                  <c:v>27.1</c:v>
                </c:pt>
                <c:pt idx="544" formatCode="0.00E+00">
                  <c:v>27.150000000000002</c:v>
                </c:pt>
                <c:pt idx="545" formatCode="0.00E+00">
                  <c:v>27.200000000000003</c:v>
                </c:pt>
                <c:pt idx="546" formatCode="0.00E+00">
                  <c:v>27.25</c:v>
                </c:pt>
                <c:pt idx="547" formatCode="0.00E+00">
                  <c:v>27.3</c:v>
                </c:pt>
                <c:pt idx="548" formatCode="0.00E+00">
                  <c:v>27.35</c:v>
                </c:pt>
                <c:pt idx="549" formatCode="0.00E+00">
                  <c:v>27.400000000000002</c:v>
                </c:pt>
                <c:pt idx="550" formatCode="0.00E+00">
                  <c:v>27.450000000000003</c:v>
                </c:pt>
                <c:pt idx="551" formatCode="0.00E+00">
                  <c:v>27.5</c:v>
                </c:pt>
                <c:pt idx="552" formatCode="0.00E+00">
                  <c:v>27.55</c:v>
                </c:pt>
                <c:pt idx="553" formatCode="0.00E+00">
                  <c:v>27.6</c:v>
                </c:pt>
                <c:pt idx="554" formatCode="0.00E+00">
                  <c:v>27.650000000000002</c:v>
                </c:pt>
                <c:pt idx="555" formatCode="0.00E+00">
                  <c:v>27.700000000000003</c:v>
                </c:pt>
                <c:pt idx="556" formatCode="0.00E+00">
                  <c:v>27.75</c:v>
                </c:pt>
                <c:pt idx="557" formatCode="0.00E+00">
                  <c:v>27.8</c:v>
                </c:pt>
                <c:pt idx="558" formatCode="0.00E+00">
                  <c:v>27.85</c:v>
                </c:pt>
                <c:pt idx="559" formatCode="0.00E+00">
                  <c:v>27.900000000000002</c:v>
                </c:pt>
                <c:pt idx="560" formatCode="0.00E+00">
                  <c:v>27.950000000000003</c:v>
                </c:pt>
                <c:pt idx="561" formatCode="0.00E+00">
                  <c:v>28</c:v>
                </c:pt>
                <c:pt idx="562" formatCode="0.00E+00">
                  <c:v>28.05</c:v>
                </c:pt>
                <c:pt idx="563" formatCode="0.00E+00">
                  <c:v>28.1</c:v>
                </c:pt>
                <c:pt idx="564" formatCode="0.00E+00">
                  <c:v>28.150000000000002</c:v>
                </c:pt>
                <c:pt idx="565" formatCode="0.00E+00">
                  <c:v>28.200000000000003</c:v>
                </c:pt>
                <c:pt idx="566" formatCode="0.00E+00">
                  <c:v>28.25</c:v>
                </c:pt>
                <c:pt idx="567" formatCode="0.00E+00">
                  <c:v>28.3</c:v>
                </c:pt>
                <c:pt idx="568" formatCode="0.00E+00">
                  <c:v>28.35</c:v>
                </c:pt>
                <c:pt idx="569" formatCode="0.00E+00">
                  <c:v>28.400000000000002</c:v>
                </c:pt>
                <c:pt idx="570" formatCode="0.00E+00">
                  <c:v>28.450000000000003</c:v>
                </c:pt>
                <c:pt idx="571" formatCode="0.00E+00">
                  <c:v>28.5</c:v>
                </c:pt>
                <c:pt idx="572" formatCode="0.00E+00">
                  <c:v>28.55</c:v>
                </c:pt>
                <c:pt idx="573" formatCode="0.00E+00">
                  <c:v>28.6</c:v>
                </c:pt>
                <c:pt idx="574" formatCode="0.00E+00">
                  <c:v>28.650000000000002</c:v>
                </c:pt>
                <c:pt idx="575" formatCode="0.00E+00">
                  <c:v>28.700000000000003</c:v>
                </c:pt>
                <c:pt idx="576" formatCode="0.00E+00">
                  <c:v>28.75</c:v>
                </c:pt>
                <c:pt idx="577" formatCode="0.00E+00">
                  <c:v>28.8</c:v>
                </c:pt>
                <c:pt idx="578" formatCode="0.00E+00">
                  <c:v>28.85</c:v>
                </c:pt>
                <c:pt idx="579" formatCode="0.00E+00">
                  <c:v>28.900000000000002</c:v>
                </c:pt>
                <c:pt idx="580" formatCode="0.00E+00">
                  <c:v>28.950000000000003</c:v>
                </c:pt>
                <c:pt idx="581" formatCode="0.00E+00">
                  <c:v>29</c:v>
                </c:pt>
                <c:pt idx="582" formatCode="0.00E+00">
                  <c:v>29.05</c:v>
                </c:pt>
                <c:pt idx="583" formatCode="0.00E+00">
                  <c:v>29.1</c:v>
                </c:pt>
                <c:pt idx="584" formatCode="0.00E+00">
                  <c:v>29.150000000000002</c:v>
                </c:pt>
                <c:pt idx="585" formatCode="0.00E+00">
                  <c:v>29.200000000000003</c:v>
                </c:pt>
                <c:pt idx="586" formatCode="0.00E+00">
                  <c:v>29.25</c:v>
                </c:pt>
                <c:pt idx="587" formatCode="0.00E+00">
                  <c:v>29.3</c:v>
                </c:pt>
                <c:pt idx="588" formatCode="0.00E+00">
                  <c:v>29.35</c:v>
                </c:pt>
                <c:pt idx="589" formatCode="0.00E+00">
                  <c:v>29.400000000000002</c:v>
                </c:pt>
                <c:pt idx="590" formatCode="0.00E+00">
                  <c:v>29.450000000000003</c:v>
                </c:pt>
                <c:pt idx="591" formatCode="0.00E+00">
                  <c:v>29.5</c:v>
                </c:pt>
                <c:pt idx="592" formatCode="0.00E+00">
                  <c:v>29.55</c:v>
                </c:pt>
                <c:pt idx="593" formatCode="0.00E+00">
                  <c:v>29.6</c:v>
                </c:pt>
                <c:pt idx="594" formatCode="0.00E+00">
                  <c:v>29.650000000000002</c:v>
                </c:pt>
                <c:pt idx="595" formatCode="0.00E+00">
                  <c:v>29.700000000000003</c:v>
                </c:pt>
                <c:pt idx="596" formatCode="0.00E+00">
                  <c:v>29.75</c:v>
                </c:pt>
                <c:pt idx="597" formatCode="0.00E+00">
                  <c:v>29.8</c:v>
                </c:pt>
                <c:pt idx="598" formatCode="0.00E+00">
                  <c:v>29.85</c:v>
                </c:pt>
                <c:pt idx="599" formatCode="0.00E+00">
                  <c:v>29.900000000000002</c:v>
                </c:pt>
                <c:pt idx="600" formatCode="0.00E+00">
                  <c:v>29.950000000000003</c:v>
                </c:pt>
                <c:pt idx="601" formatCode="0.00E+00">
                  <c:v>30</c:v>
                </c:pt>
                <c:pt idx="602" formatCode="0.00E+00">
                  <c:v>30.05</c:v>
                </c:pt>
                <c:pt idx="603" formatCode="0.00E+00">
                  <c:v>30.1</c:v>
                </c:pt>
                <c:pt idx="604" formatCode="0.00E+00">
                  <c:v>30.150000000000002</c:v>
                </c:pt>
                <c:pt idx="605" formatCode="0.00E+00">
                  <c:v>30.200000000000003</c:v>
                </c:pt>
                <c:pt idx="606" formatCode="0.00E+00">
                  <c:v>30.25</c:v>
                </c:pt>
                <c:pt idx="607" formatCode="0.00E+00">
                  <c:v>30.3</c:v>
                </c:pt>
                <c:pt idx="608" formatCode="0.00E+00">
                  <c:v>30.35</c:v>
                </c:pt>
                <c:pt idx="609" formatCode="0.00E+00">
                  <c:v>30.400000000000002</c:v>
                </c:pt>
                <c:pt idx="610" formatCode="0.00E+00">
                  <c:v>30.450000000000003</c:v>
                </c:pt>
                <c:pt idx="611" formatCode="0.00E+00">
                  <c:v>30.5</c:v>
                </c:pt>
                <c:pt idx="612" formatCode="0.00E+00">
                  <c:v>30.55</c:v>
                </c:pt>
                <c:pt idx="613" formatCode="0.00E+00">
                  <c:v>30.6</c:v>
                </c:pt>
                <c:pt idx="614" formatCode="0.00E+00">
                  <c:v>30.650000000000002</c:v>
                </c:pt>
                <c:pt idx="615" formatCode="0.00E+00">
                  <c:v>30.700000000000003</c:v>
                </c:pt>
                <c:pt idx="616" formatCode="0.00E+00">
                  <c:v>30.75</c:v>
                </c:pt>
                <c:pt idx="617" formatCode="0.00E+00">
                  <c:v>30.8</c:v>
                </c:pt>
                <c:pt idx="618" formatCode="0.00E+00">
                  <c:v>30.85</c:v>
                </c:pt>
                <c:pt idx="619" formatCode="0.00E+00">
                  <c:v>30.900000000000002</c:v>
                </c:pt>
                <c:pt idx="620" formatCode="0.00E+00">
                  <c:v>30.950000000000003</c:v>
                </c:pt>
                <c:pt idx="621" formatCode="0.00E+00">
                  <c:v>31</c:v>
                </c:pt>
                <c:pt idx="622" formatCode="0.00E+00">
                  <c:v>31.05</c:v>
                </c:pt>
                <c:pt idx="623" formatCode="0.00E+00">
                  <c:v>31.1</c:v>
                </c:pt>
                <c:pt idx="624" formatCode="0.00E+00">
                  <c:v>31.150000000000002</c:v>
                </c:pt>
                <c:pt idx="625" formatCode="0.00E+00">
                  <c:v>31.200000000000003</c:v>
                </c:pt>
                <c:pt idx="626" formatCode="0.00E+00">
                  <c:v>31.25</c:v>
                </c:pt>
                <c:pt idx="627" formatCode="0.00E+00">
                  <c:v>31.3</c:v>
                </c:pt>
                <c:pt idx="628" formatCode="0.00E+00">
                  <c:v>31.35</c:v>
                </c:pt>
                <c:pt idx="629" formatCode="0.00E+00">
                  <c:v>31.400000000000002</c:v>
                </c:pt>
                <c:pt idx="630" formatCode="0.00E+00">
                  <c:v>31.450000000000003</c:v>
                </c:pt>
                <c:pt idx="631" formatCode="0.00E+00">
                  <c:v>31.5</c:v>
                </c:pt>
                <c:pt idx="632" formatCode="0.00E+00">
                  <c:v>31.55</c:v>
                </c:pt>
                <c:pt idx="633" formatCode="0.00E+00">
                  <c:v>31.6</c:v>
                </c:pt>
                <c:pt idx="634" formatCode="0.00E+00">
                  <c:v>31.650000000000002</c:v>
                </c:pt>
                <c:pt idx="635" formatCode="0.00E+00">
                  <c:v>31.700000000000003</c:v>
                </c:pt>
                <c:pt idx="636" formatCode="0.00E+00">
                  <c:v>31.75</c:v>
                </c:pt>
                <c:pt idx="637" formatCode="0.00E+00">
                  <c:v>31.8</c:v>
                </c:pt>
                <c:pt idx="638" formatCode="0.00E+00">
                  <c:v>31.85</c:v>
                </c:pt>
                <c:pt idx="639" formatCode="0.00E+00">
                  <c:v>31.900000000000002</c:v>
                </c:pt>
                <c:pt idx="640" formatCode="0.00E+00">
                  <c:v>31.950000000000003</c:v>
                </c:pt>
                <c:pt idx="641" formatCode="0.00E+00">
                  <c:v>32</c:v>
                </c:pt>
                <c:pt idx="642" formatCode="0.00E+00">
                  <c:v>32.050000000000004</c:v>
                </c:pt>
                <c:pt idx="643" formatCode="0.00E+00">
                  <c:v>32.1</c:v>
                </c:pt>
                <c:pt idx="644" formatCode="0.00E+00">
                  <c:v>32.15</c:v>
                </c:pt>
                <c:pt idx="645" formatCode="0.00E+00">
                  <c:v>32.200000000000003</c:v>
                </c:pt>
                <c:pt idx="646" formatCode="0.00E+00">
                  <c:v>32.25</c:v>
                </c:pt>
                <c:pt idx="647" formatCode="0.00E+00">
                  <c:v>32.300000000000004</c:v>
                </c:pt>
                <c:pt idx="648" formatCode="0.00E+00">
                  <c:v>32.35</c:v>
                </c:pt>
                <c:pt idx="649" formatCode="0.00E+00">
                  <c:v>32.4</c:v>
                </c:pt>
                <c:pt idx="650" formatCode="0.00E+00">
                  <c:v>32.450000000000003</c:v>
                </c:pt>
                <c:pt idx="651" formatCode="0.00E+00">
                  <c:v>32.5</c:v>
                </c:pt>
                <c:pt idx="652" formatCode="0.00E+00">
                  <c:v>32.550000000000004</c:v>
                </c:pt>
                <c:pt idx="653" formatCode="0.00E+00">
                  <c:v>32.6</c:v>
                </c:pt>
                <c:pt idx="654" formatCode="0.00E+00">
                  <c:v>32.65</c:v>
                </c:pt>
                <c:pt idx="655" formatCode="0.00E+00">
                  <c:v>32.700000000000003</c:v>
                </c:pt>
                <c:pt idx="656" formatCode="0.00E+00">
                  <c:v>32.75</c:v>
                </c:pt>
                <c:pt idx="657" formatCode="0.00E+00">
                  <c:v>32.800000000000004</c:v>
                </c:pt>
                <c:pt idx="658" formatCode="0.00E+00">
                  <c:v>32.85</c:v>
                </c:pt>
                <c:pt idx="659" formatCode="0.00E+00">
                  <c:v>32.9</c:v>
                </c:pt>
                <c:pt idx="660" formatCode="0.00E+00">
                  <c:v>32.950000000000003</c:v>
                </c:pt>
                <c:pt idx="661" formatCode="0.00E+00">
                  <c:v>33</c:v>
                </c:pt>
                <c:pt idx="662" formatCode="0.00E+00">
                  <c:v>33.050000000000004</c:v>
                </c:pt>
                <c:pt idx="663" formatCode="0.00E+00">
                  <c:v>33.1</c:v>
                </c:pt>
                <c:pt idx="664" formatCode="0.00E+00">
                  <c:v>33.15</c:v>
                </c:pt>
                <c:pt idx="665" formatCode="0.00E+00">
                  <c:v>33.200000000000003</c:v>
                </c:pt>
                <c:pt idx="666" formatCode="0.00E+00">
                  <c:v>33.25</c:v>
                </c:pt>
                <c:pt idx="667" formatCode="0.00E+00">
                  <c:v>33.300000000000004</c:v>
                </c:pt>
                <c:pt idx="668" formatCode="0.00E+00">
                  <c:v>33.35</c:v>
                </c:pt>
                <c:pt idx="669" formatCode="0.00E+00">
                  <c:v>33.4</c:v>
                </c:pt>
                <c:pt idx="670" formatCode="0.00E+00">
                  <c:v>33.450000000000003</c:v>
                </c:pt>
                <c:pt idx="671" formatCode="0.00E+00">
                  <c:v>33.5</c:v>
                </c:pt>
                <c:pt idx="672" formatCode="0.00E+00">
                  <c:v>33.550000000000004</c:v>
                </c:pt>
                <c:pt idx="673" formatCode="0.00E+00">
                  <c:v>33.6</c:v>
                </c:pt>
                <c:pt idx="674" formatCode="0.00E+00">
                  <c:v>33.65</c:v>
                </c:pt>
                <c:pt idx="675" formatCode="0.00E+00">
                  <c:v>33.700000000000003</c:v>
                </c:pt>
                <c:pt idx="676" formatCode="0.00E+00">
                  <c:v>33.75</c:v>
                </c:pt>
                <c:pt idx="677" formatCode="0.00E+00">
                  <c:v>33.800000000000004</c:v>
                </c:pt>
                <c:pt idx="678" formatCode="0.00E+00">
                  <c:v>33.85</c:v>
                </c:pt>
                <c:pt idx="679" formatCode="0.00E+00">
                  <c:v>33.9</c:v>
                </c:pt>
                <c:pt idx="680" formatCode="0.00E+00">
                  <c:v>33.950000000000003</c:v>
                </c:pt>
                <c:pt idx="681" formatCode="0.00E+00">
                  <c:v>34</c:v>
                </c:pt>
                <c:pt idx="682" formatCode="0.00E+00">
                  <c:v>34.050000000000004</c:v>
                </c:pt>
                <c:pt idx="683" formatCode="0.00E+00">
                  <c:v>34.1</c:v>
                </c:pt>
                <c:pt idx="684" formatCode="0.00E+00">
                  <c:v>34.15</c:v>
                </c:pt>
                <c:pt idx="685" formatCode="0.00E+00">
                  <c:v>34.200000000000003</c:v>
                </c:pt>
                <c:pt idx="686" formatCode="0.00E+00">
                  <c:v>34.25</c:v>
                </c:pt>
                <c:pt idx="687" formatCode="0.00E+00">
                  <c:v>34.300000000000004</c:v>
                </c:pt>
                <c:pt idx="688" formatCode="0.00E+00">
                  <c:v>34.35</c:v>
                </c:pt>
                <c:pt idx="689" formatCode="0.00E+00">
                  <c:v>34.4</c:v>
                </c:pt>
                <c:pt idx="690" formatCode="0.00E+00">
                  <c:v>34.450000000000003</c:v>
                </c:pt>
                <c:pt idx="691" formatCode="0.00E+00">
                  <c:v>34.5</c:v>
                </c:pt>
                <c:pt idx="692" formatCode="0.00E+00">
                  <c:v>34.550000000000004</c:v>
                </c:pt>
                <c:pt idx="693" formatCode="0.00E+00">
                  <c:v>34.6</c:v>
                </c:pt>
                <c:pt idx="694" formatCode="0.00E+00">
                  <c:v>34.65</c:v>
                </c:pt>
                <c:pt idx="695" formatCode="0.00E+00">
                  <c:v>34.700000000000003</c:v>
                </c:pt>
                <c:pt idx="696" formatCode="0.00E+00">
                  <c:v>34.75</c:v>
                </c:pt>
                <c:pt idx="697" formatCode="0.00E+00">
                  <c:v>34.800000000000004</c:v>
                </c:pt>
                <c:pt idx="698" formatCode="0.00E+00">
                  <c:v>34.85</c:v>
                </c:pt>
                <c:pt idx="699" formatCode="0.00E+00">
                  <c:v>34.9</c:v>
                </c:pt>
                <c:pt idx="700" formatCode="0.00E+00">
                  <c:v>34.950000000000003</c:v>
                </c:pt>
                <c:pt idx="701" formatCode="0.00E+00">
                  <c:v>35</c:v>
                </c:pt>
                <c:pt idx="702" formatCode="0.00E+00">
                  <c:v>35.050000000000004</c:v>
                </c:pt>
                <c:pt idx="703" formatCode="0.00E+00">
                  <c:v>35.1</c:v>
                </c:pt>
                <c:pt idx="704" formatCode="0.00E+00">
                  <c:v>35.15</c:v>
                </c:pt>
                <c:pt idx="705" formatCode="0.00E+00">
                  <c:v>35.200000000000003</c:v>
                </c:pt>
                <c:pt idx="706" formatCode="0.00E+00">
                  <c:v>35.25</c:v>
                </c:pt>
                <c:pt idx="707" formatCode="0.00E+00">
                  <c:v>35.300000000000004</c:v>
                </c:pt>
                <c:pt idx="708" formatCode="0.00E+00">
                  <c:v>35.35</c:v>
                </c:pt>
                <c:pt idx="709" formatCode="0.00E+00">
                  <c:v>35.4</c:v>
                </c:pt>
                <c:pt idx="710" formatCode="0.00E+00">
                  <c:v>35.450000000000003</c:v>
                </c:pt>
                <c:pt idx="711" formatCode="0.00E+00">
                  <c:v>35.5</c:v>
                </c:pt>
                <c:pt idx="712" formatCode="0.00E+00">
                  <c:v>35.550000000000004</c:v>
                </c:pt>
                <c:pt idx="713" formatCode="0.00E+00">
                  <c:v>35.6</c:v>
                </c:pt>
                <c:pt idx="714" formatCode="0.00E+00">
                  <c:v>35.65</c:v>
                </c:pt>
                <c:pt idx="715" formatCode="0.00E+00">
                  <c:v>35.700000000000003</c:v>
                </c:pt>
                <c:pt idx="716" formatCode="0.00E+00">
                  <c:v>35.75</c:v>
                </c:pt>
                <c:pt idx="717" formatCode="0.00E+00">
                  <c:v>35.800000000000004</c:v>
                </c:pt>
                <c:pt idx="718" formatCode="0.00E+00">
                  <c:v>35.85</c:v>
                </c:pt>
                <c:pt idx="719" formatCode="0.00E+00">
                  <c:v>35.9</c:v>
                </c:pt>
                <c:pt idx="720" formatCode="0.00E+00">
                  <c:v>35.950000000000003</c:v>
                </c:pt>
                <c:pt idx="721" formatCode="0.00E+00">
                  <c:v>36</c:v>
                </c:pt>
                <c:pt idx="722" formatCode="0.00E+00">
                  <c:v>36.050000000000004</c:v>
                </c:pt>
                <c:pt idx="723" formatCode="0.00E+00">
                  <c:v>36.1</c:v>
                </c:pt>
                <c:pt idx="724" formatCode="0.00E+00">
                  <c:v>36.15</c:v>
                </c:pt>
                <c:pt idx="725" formatCode="0.00E+00">
                  <c:v>36.200000000000003</c:v>
                </c:pt>
                <c:pt idx="726" formatCode="0.00E+00">
                  <c:v>36.25</c:v>
                </c:pt>
                <c:pt idx="727" formatCode="0.00E+00">
                  <c:v>36.300000000000004</c:v>
                </c:pt>
                <c:pt idx="728" formatCode="0.00E+00">
                  <c:v>36.35</c:v>
                </c:pt>
                <c:pt idx="729" formatCode="0.00E+00">
                  <c:v>36.4</c:v>
                </c:pt>
                <c:pt idx="730" formatCode="0.00E+00">
                  <c:v>36.450000000000003</c:v>
                </c:pt>
                <c:pt idx="731" formatCode="0.00E+00">
                  <c:v>36.5</c:v>
                </c:pt>
                <c:pt idx="732" formatCode="0.00E+00">
                  <c:v>36.550000000000004</c:v>
                </c:pt>
                <c:pt idx="733" formatCode="0.00E+00">
                  <c:v>36.6</c:v>
                </c:pt>
                <c:pt idx="734" formatCode="0.00E+00">
                  <c:v>36.65</c:v>
                </c:pt>
                <c:pt idx="735" formatCode="0.00E+00">
                  <c:v>36.700000000000003</c:v>
                </c:pt>
                <c:pt idx="736" formatCode="0.00E+00">
                  <c:v>36.75</c:v>
                </c:pt>
                <c:pt idx="737" formatCode="0.00E+00">
                  <c:v>36.800000000000004</c:v>
                </c:pt>
                <c:pt idx="738" formatCode="0.00E+00">
                  <c:v>36.85</c:v>
                </c:pt>
                <c:pt idx="739" formatCode="0.00E+00">
                  <c:v>36.9</c:v>
                </c:pt>
                <c:pt idx="740" formatCode="0.00E+00">
                  <c:v>36.950000000000003</c:v>
                </c:pt>
                <c:pt idx="741" formatCode="0.00E+00">
                  <c:v>37</c:v>
                </c:pt>
                <c:pt idx="742" formatCode="0.00E+00">
                  <c:v>37.050000000000004</c:v>
                </c:pt>
                <c:pt idx="743" formatCode="0.00E+00">
                  <c:v>37.1</c:v>
                </c:pt>
                <c:pt idx="744" formatCode="0.00E+00">
                  <c:v>37.15</c:v>
                </c:pt>
                <c:pt idx="745" formatCode="0.00E+00">
                  <c:v>37.200000000000003</c:v>
                </c:pt>
                <c:pt idx="746" formatCode="0.00E+00">
                  <c:v>37.25</c:v>
                </c:pt>
                <c:pt idx="747" formatCode="0.00E+00">
                  <c:v>37.300000000000004</c:v>
                </c:pt>
                <c:pt idx="748" formatCode="0.00E+00">
                  <c:v>37.35</c:v>
                </c:pt>
                <c:pt idx="749" formatCode="0.00E+00">
                  <c:v>37.4</c:v>
                </c:pt>
                <c:pt idx="750" formatCode="0.00E+00">
                  <c:v>37.450000000000003</c:v>
                </c:pt>
                <c:pt idx="751" formatCode="0.00E+00">
                  <c:v>37.5</c:v>
                </c:pt>
                <c:pt idx="752" formatCode="0.00E+00">
                  <c:v>37.550000000000004</c:v>
                </c:pt>
                <c:pt idx="753" formatCode="0.00E+00">
                  <c:v>37.6</c:v>
                </c:pt>
                <c:pt idx="754" formatCode="0.00E+00">
                  <c:v>37.65</c:v>
                </c:pt>
                <c:pt idx="755" formatCode="0.00E+00">
                  <c:v>37.700000000000003</c:v>
                </c:pt>
                <c:pt idx="756" formatCode="0.00E+00">
                  <c:v>37.75</c:v>
                </c:pt>
                <c:pt idx="757" formatCode="0.00E+00">
                  <c:v>37.800000000000004</c:v>
                </c:pt>
                <c:pt idx="758" formatCode="0.00E+00">
                  <c:v>37.85</c:v>
                </c:pt>
                <c:pt idx="759" formatCode="0.00E+00">
                  <c:v>37.9</c:v>
                </c:pt>
                <c:pt idx="760" formatCode="0.00E+00">
                  <c:v>37.950000000000003</c:v>
                </c:pt>
                <c:pt idx="761" formatCode="0.00E+00">
                  <c:v>38</c:v>
                </c:pt>
                <c:pt idx="762" formatCode="0.00E+00">
                  <c:v>38.050000000000004</c:v>
                </c:pt>
                <c:pt idx="763" formatCode="0.00E+00">
                  <c:v>38.1</c:v>
                </c:pt>
                <c:pt idx="764" formatCode="0.00E+00">
                  <c:v>38.15</c:v>
                </c:pt>
                <c:pt idx="765" formatCode="0.00E+00">
                  <c:v>38.200000000000003</c:v>
                </c:pt>
                <c:pt idx="766" formatCode="0.00E+00">
                  <c:v>38.25</c:v>
                </c:pt>
                <c:pt idx="767" formatCode="0.00E+00">
                  <c:v>38.300000000000004</c:v>
                </c:pt>
                <c:pt idx="768" formatCode="0.00E+00">
                  <c:v>38.35</c:v>
                </c:pt>
                <c:pt idx="769" formatCode="0.00E+00">
                  <c:v>38.400000000000006</c:v>
                </c:pt>
                <c:pt idx="770" formatCode="0.00E+00">
                  <c:v>38.450000000000003</c:v>
                </c:pt>
                <c:pt idx="771" formatCode="0.00E+00">
                  <c:v>38.5</c:v>
                </c:pt>
                <c:pt idx="772" formatCode="0.00E+00">
                  <c:v>38.550000000000004</c:v>
                </c:pt>
                <c:pt idx="773" formatCode="0.00E+00">
                  <c:v>38.6</c:v>
                </c:pt>
                <c:pt idx="774" formatCode="0.00E+00">
                  <c:v>38.650000000000006</c:v>
                </c:pt>
                <c:pt idx="775" formatCode="0.00E+00">
                  <c:v>38.700000000000003</c:v>
                </c:pt>
                <c:pt idx="776" formatCode="0.00E+00">
                  <c:v>38.75</c:v>
                </c:pt>
                <c:pt idx="777" formatCode="0.00E+00">
                  <c:v>38.800000000000004</c:v>
                </c:pt>
                <c:pt idx="778" formatCode="0.00E+00">
                  <c:v>38.85</c:v>
                </c:pt>
                <c:pt idx="779" formatCode="0.00E+00">
                  <c:v>38.900000000000006</c:v>
                </c:pt>
                <c:pt idx="780" formatCode="0.00E+00">
                  <c:v>38.950000000000003</c:v>
                </c:pt>
                <c:pt idx="781" formatCode="0.00E+00">
                  <c:v>39</c:v>
                </c:pt>
                <c:pt idx="782" formatCode="0.00E+00">
                  <c:v>39.050000000000004</c:v>
                </c:pt>
                <c:pt idx="783" formatCode="0.00E+00">
                  <c:v>39.1</c:v>
                </c:pt>
                <c:pt idx="784" formatCode="0.00E+00">
                  <c:v>39.150000000000006</c:v>
                </c:pt>
                <c:pt idx="785" formatCode="0.00E+00">
                  <c:v>39.200000000000003</c:v>
                </c:pt>
                <c:pt idx="786" formatCode="0.00E+00">
                  <c:v>39.25</c:v>
                </c:pt>
                <c:pt idx="787" formatCode="0.00E+00">
                  <c:v>39.300000000000004</c:v>
                </c:pt>
                <c:pt idx="788" formatCode="0.00E+00">
                  <c:v>39.35</c:v>
                </c:pt>
                <c:pt idx="789" formatCode="0.00E+00">
                  <c:v>39.400000000000006</c:v>
                </c:pt>
                <c:pt idx="790" formatCode="0.00E+00">
                  <c:v>39.450000000000003</c:v>
                </c:pt>
                <c:pt idx="791" formatCode="0.00E+00">
                  <c:v>39.5</c:v>
                </c:pt>
                <c:pt idx="792" formatCode="0.00E+00">
                  <c:v>39.550000000000004</c:v>
                </c:pt>
                <c:pt idx="793" formatCode="0.00E+00">
                  <c:v>39.6</c:v>
                </c:pt>
                <c:pt idx="794" formatCode="0.00E+00">
                  <c:v>39.650000000000006</c:v>
                </c:pt>
                <c:pt idx="795" formatCode="0.00E+00">
                  <c:v>39.700000000000003</c:v>
                </c:pt>
                <c:pt idx="796" formatCode="0.00E+00">
                  <c:v>39.75</c:v>
                </c:pt>
                <c:pt idx="797" formatCode="0.00E+00">
                  <c:v>39.800000000000004</c:v>
                </c:pt>
                <c:pt idx="798" formatCode="0.00E+00">
                  <c:v>39.85</c:v>
                </c:pt>
                <c:pt idx="799" formatCode="0.00E+00">
                  <c:v>39.900000000000006</c:v>
                </c:pt>
                <c:pt idx="800" formatCode="0.00E+00">
                  <c:v>39.950000000000003</c:v>
                </c:pt>
                <c:pt idx="801" formatCode="0.00E+00">
                  <c:v>40</c:v>
                </c:pt>
                <c:pt idx="802" formatCode="0.00E+00">
                  <c:v>40.050000000000004</c:v>
                </c:pt>
                <c:pt idx="803" formatCode="0.00E+00">
                  <c:v>40.1</c:v>
                </c:pt>
                <c:pt idx="804" formatCode="0.00E+00">
                  <c:v>40.150000000000006</c:v>
                </c:pt>
                <c:pt idx="805" formatCode="0.00E+00">
                  <c:v>40.200000000000003</c:v>
                </c:pt>
                <c:pt idx="806" formatCode="0.00E+00">
                  <c:v>40.25</c:v>
                </c:pt>
                <c:pt idx="807" formatCode="0.00E+00">
                  <c:v>40.300000000000004</c:v>
                </c:pt>
                <c:pt idx="808" formatCode="0.00E+00">
                  <c:v>40.35</c:v>
                </c:pt>
                <c:pt idx="809" formatCode="0.00E+00">
                  <c:v>40.400000000000006</c:v>
                </c:pt>
                <c:pt idx="810" formatCode="0.00E+00">
                  <c:v>40.450000000000003</c:v>
                </c:pt>
                <c:pt idx="811" formatCode="0.00E+00">
                  <c:v>40.5</c:v>
                </c:pt>
                <c:pt idx="812" formatCode="0.00E+00">
                  <c:v>40.550000000000004</c:v>
                </c:pt>
                <c:pt idx="813" formatCode="0.00E+00">
                  <c:v>40.6</c:v>
                </c:pt>
                <c:pt idx="814" formatCode="0.00E+00">
                  <c:v>40.650000000000006</c:v>
                </c:pt>
                <c:pt idx="815" formatCode="0.00E+00">
                  <c:v>40.700000000000003</c:v>
                </c:pt>
                <c:pt idx="816" formatCode="0.00E+00">
                  <c:v>40.75</c:v>
                </c:pt>
                <c:pt idx="817" formatCode="0.00E+00">
                  <c:v>40.800000000000004</c:v>
                </c:pt>
                <c:pt idx="818" formatCode="0.00E+00">
                  <c:v>40.85</c:v>
                </c:pt>
                <c:pt idx="819" formatCode="0.00E+00">
                  <c:v>40.900000000000006</c:v>
                </c:pt>
                <c:pt idx="820" formatCode="0.00E+00">
                  <c:v>40.950000000000003</c:v>
                </c:pt>
                <c:pt idx="821" formatCode="0.00E+00">
                  <c:v>41</c:v>
                </c:pt>
                <c:pt idx="822" formatCode="0.00E+00">
                  <c:v>41.050000000000004</c:v>
                </c:pt>
                <c:pt idx="823" formatCode="0.00E+00">
                  <c:v>41.1</c:v>
                </c:pt>
                <c:pt idx="824" formatCode="0.00E+00">
                  <c:v>41.150000000000006</c:v>
                </c:pt>
                <c:pt idx="825" formatCode="0.00E+00">
                  <c:v>41.2</c:v>
                </c:pt>
                <c:pt idx="826" formatCode="0.00E+00">
                  <c:v>41.25</c:v>
                </c:pt>
                <c:pt idx="827" formatCode="0.00E+00">
                  <c:v>41.300000000000004</c:v>
                </c:pt>
                <c:pt idx="828" formatCode="0.00E+00">
                  <c:v>41.35</c:v>
                </c:pt>
                <c:pt idx="829" formatCode="0.00E+00">
                  <c:v>41.400000000000006</c:v>
                </c:pt>
                <c:pt idx="830" formatCode="0.00E+00">
                  <c:v>41.45</c:v>
                </c:pt>
                <c:pt idx="831" formatCode="0.00E+00">
                  <c:v>41.5</c:v>
                </c:pt>
                <c:pt idx="832" formatCode="0.00E+00">
                  <c:v>41.550000000000004</c:v>
                </c:pt>
                <c:pt idx="833" formatCode="0.00E+00">
                  <c:v>41.6</c:v>
                </c:pt>
                <c:pt idx="834" formatCode="0.00E+00">
                  <c:v>41.650000000000006</c:v>
                </c:pt>
                <c:pt idx="835" formatCode="0.00E+00">
                  <c:v>41.7</c:v>
                </c:pt>
                <c:pt idx="836" formatCode="0.00E+00">
                  <c:v>41.75</c:v>
                </c:pt>
                <c:pt idx="837" formatCode="0.00E+00">
                  <c:v>41.800000000000004</c:v>
                </c:pt>
                <c:pt idx="838" formatCode="0.00E+00">
                  <c:v>41.85</c:v>
                </c:pt>
                <c:pt idx="839" formatCode="0.00E+00">
                  <c:v>41.900000000000006</c:v>
                </c:pt>
                <c:pt idx="840" formatCode="0.00E+00">
                  <c:v>41.95</c:v>
                </c:pt>
                <c:pt idx="841" formatCode="0.00E+00">
                  <c:v>42</c:v>
                </c:pt>
                <c:pt idx="842" formatCode="0.00E+00">
                  <c:v>42.050000000000004</c:v>
                </c:pt>
                <c:pt idx="843" formatCode="0.00E+00">
                  <c:v>42.1</c:v>
                </c:pt>
                <c:pt idx="844" formatCode="0.00E+00">
                  <c:v>42.150000000000006</c:v>
                </c:pt>
                <c:pt idx="845" formatCode="0.00E+00">
                  <c:v>42.2</c:v>
                </c:pt>
                <c:pt idx="846" formatCode="0.00E+00">
                  <c:v>42.25</c:v>
                </c:pt>
                <c:pt idx="847" formatCode="0.00E+00">
                  <c:v>42.300000000000004</c:v>
                </c:pt>
                <c:pt idx="848" formatCode="0.00E+00">
                  <c:v>42.35</c:v>
                </c:pt>
                <c:pt idx="849" formatCode="0.00E+00">
                  <c:v>42.400000000000006</c:v>
                </c:pt>
                <c:pt idx="850" formatCode="0.00E+00">
                  <c:v>42.45</c:v>
                </c:pt>
                <c:pt idx="851" formatCode="0.00E+00">
                  <c:v>42.5</c:v>
                </c:pt>
                <c:pt idx="852" formatCode="0.00E+00">
                  <c:v>42.550000000000004</c:v>
                </c:pt>
                <c:pt idx="853" formatCode="0.00E+00">
                  <c:v>42.6</c:v>
                </c:pt>
                <c:pt idx="854" formatCode="0.00E+00">
                  <c:v>42.650000000000006</c:v>
                </c:pt>
                <c:pt idx="855" formatCode="0.00E+00">
                  <c:v>42.7</c:v>
                </c:pt>
                <c:pt idx="856" formatCode="0.00E+00">
                  <c:v>42.75</c:v>
                </c:pt>
                <c:pt idx="857" formatCode="0.00E+00">
                  <c:v>42.800000000000004</c:v>
                </c:pt>
                <c:pt idx="858" formatCode="0.00E+00">
                  <c:v>42.85</c:v>
                </c:pt>
                <c:pt idx="859" formatCode="0.00E+00">
                  <c:v>42.900000000000006</c:v>
                </c:pt>
                <c:pt idx="860" formatCode="0.00E+00">
                  <c:v>42.95</c:v>
                </c:pt>
                <c:pt idx="861" formatCode="0.00E+00">
                  <c:v>43</c:v>
                </c:pt>
                <c:pt idx="862" formatCode="0.00E+00">
                  <c:v>43.050000000000004</c:v>
                </c:pt>
                <c:pt idx="863" formatCode="0.00E+00">
                  <c:v>43.1</c:v>
                </c:pt>
                <c:pt idx="864" formatCode="0.00E+00">
                  <c:v>43.150000000000006</c:v>
                </c:pt>
                <c:pt idx="865" formatCode="0.00E+00">
                  <c:v>43.2</c:v>
                </c:pt>
                <c:pt idx="866" formatCode="0.00E+00">
                  <c:v>43.25</c:v>
                </c:pt>
                <c:pt idx="867" formatCode="0.00E+00">
                  <c:v>43.300000000000004</c:v>
                </c:pt>
                <c:pt idx="868" formatCode="0.00E+00">
                  <c:v>43.35</c:v>
                </c:pt>
                <c:pt idx="869" formatCode="0.00E+00">
                  <c:v>43.400000000000006</c:v>
                </c:pt>
                <c:pt idx="870" formatCode="0.00E+00">
                  <c:v>43.45</c:v>
                </c:pt>
                <c:pt idx="871" formatCode="0.00E+00">
                  <c:v>43.5</c:v>
                </c:pt>
                <c:pt idx="872" formatCode="0.00E+00">
                  <c:v>43.550000000000004</c:v>
                </c:pt>
                <c:pt idx="873" formatCode="0.00E+00">
                  <c:v>43.6</c:v>
                </c:pt>
                <c:pt idx="874" formatCode="0.00E+00">
                  <c:v>43.650000000000006</c:v>
                </c:pt>
                <c:pt idx="875" formatCode="0.00E+00">
                  <c:v>43.7</c:v>
                </c:pt>
                <c:pt idx="876" formatCode="0.00E+00">
                  <c:v>43.75</c:v>
                </c:pt>
                <c:pt idx="877" formatCode="0.00E+00">
                  <c:v>43.800000000000004</c:v>
                </c:pt>
                <c:pt idx="878" formatCode="0.00E+00">
                  <c:v>43.85</c:v>
                </c:pt>
                <c:pt idx="879" formatCode="0.00E+00">
                  <c:v>43.900000000000006</c:v>
                </c:pt>
                <c:pt idx="880" formatCode="0.00E+00">
                  <c:v>43.95</c:v>
                </c:pt>
                <c:pt idx="881" formatCode="0.00E+00">
                  <c:v>44</c:v>
                </c:pt>
                <c:pt idx="882" formatCode="0.00E+00">
                  <c:v>44.050000000000004</c:v>
                </c:pt>
                <c:pt idx="883" formatCode="0.00E+00">
                  <c:v>44.1</c:v>
                </c:pt>
                <c:pt idx="884" formatCode="0.00E+00">
                  <c:v>44.150000000000006</c:v>
                </c:pt>
                <c:pt idx="885" formatCode="0.00E+00">
                  <c:v>44.2</c:v>
                </c:pt>
                <c:pt idx="886" formatCode="0.00E+00">
                  <c:v>44.25</c:v>
                </c:pt>
                <c:pt idx="887" formatCode="0.00E+00">
                  <c:v>44.300000000000004</c:v>
                </c:pt>
                <c:pt idx="888" formatCode="0.00E+00">
                  <c:v>44.35</c:v>
                </c:pt>
                <c:pt idx="889" formatCode="0.00E+00">
                  <c:v>44.400000000000006</c:v>
                </c:pt>
                <c:pt idx="890" formatCode="0.00E+00">
                  <c:v>44.45</c:v>
                </c:pt>
                <c:pt idx="891" formatCode="0.00E+00">
                  <c:v>44.5</c:v>
                </c:pt>
                <c:pt idx="892" formatCode="0.00E+00">
                  <c:v>44.550000000000004</c:v>
                </c:pt>
                <c:pt idx="893" formatCode="0.00E+00">
                  <c:v>44.6</c:v>
                </c:pt>
                <c:pt idx="894" formatCode="0.00E+00">
                  <c:v>44.650000000000006</c:v>
                </c:pt>
                <c:pt idx="895" formatCode="0.00E+00">
                  <c:v>44.7</c:v>
                </c:pt>
                <c:pt idx="896" formatCode="0.00E+00">
                  <c:v>44.75</c:v>
                </c:pt>
                <c:pt idx="897" formatCode="0.00E+00">
                  <c:v>44.800000000000004</c:v>
                </c:pt>
                <c:pt idx="898" formatCode="0.00E+00">
                  <c:v>44.85</c:v>
                </c:pt>
                <c:pt idx="899" formatCode="0.00E+00">
                  <c:v>44.900000000000006</c:v>
                </c:pt>
                <c:pt idx="900" formatCode="0.00E+00">
                  <c:v>44.95</c:v>
                </c:pt>
                <c:pt idx="901" formatCode="0.00E+00">
                  <c:v>45</c:v>
                </c:pt>
                <c:pt idx="902" formatCode="0.00E+00">
                  <c:v>45.050000000000004</c:v>
                </c:pt>
                <c:pt idx="903" formatCode="0.00E+00">
                  <c:v>45.1</c:v>
                </c:pt>
                <c:pt idx="904" formatCode="0.00E+00">
                  <c:v>45.150000000000006</c:v>
                </c:pt>
                <c:pt idx="905" formatCode="0.00E+00">
                  <c:v>45.2</c:v>
                </c:pt>
                <c:pt idx="906" formatCode="0.00E+00">
                  <c:v>45.25</c:v>
                </c:pt>
                <c:pt idx="907" formatCode="0.00E+00">
                  <c:v>45.300000000000004</c:v>
                </c:pt>
                <c:pt idx="908" formatCode="0.00E+00">
                  <c:v>45.35</c:v>
                </c:pt>
                <c:pt idx="909" formatCode="0.00E+00">
                  <c:v>45.400000000000006</c:v>
                </c:pt>
                <c:pt idx="910" formatCode="0.00E+00">
                  <c:v>45.45</c:v>
                </c:pt>
                <c:pt idx="911" formatCode="0.00E+00">
                  <c:v>45.5</c:v>
                </c:pt>
                <c:pt idx="912" formatCode="0.00E+00">
                  <c:v>45.550000000000004</c:v>
                </c:pt>
                <c:pt idx="913" formatCode="0.00E+00">
                  <c:v>45.6</c:v>
                </c:pt>
                <c:pt idx="914" formatCode="0.00E+00">
                  <c:v>45.650000000000006</c:v>
                </c:pt>
                <c:pt idx="915" formatCode="0.00E+00">
                  <c:v>45.7</c:v>
                </c:pt>
                <c:pt idx="916" formatCode="0.00E+00">
                  <c:v>45.75</c:v>
                </c:pt>
                <c:pt idx="917" formatCode="0.00E+00">
                  <c:v>45.800000000000004</c:v>
                </c:pt>
                <c:pt idx="918" formatCode="0.00E+00">
                  <c:v>45.85</c:v>
                </c:pt>
                <c:pt idx="919" formatCode="0.00E+00">
                  <c:v>45.900000000000006</c:v>
                </c:pt>
                <c:pt idx="920" formatCode="0.00E+00">
                  <c:v>45.95</c:v>
                </c:pt>
                <c:pt idx="921" formatCode="0.00E+00">
                  <c:v>46</c:v>
                </c:pt>
                <c:pt idx="922" formatCode="0.00E+00">
                  <c:v>46.050000000000004</c:v>
                </c:pt>
                <c:pt idx="923" formatCode="0.00E+00">
                  <c:v>46.1</c:v>
                </c:pt>
                <c:pt idx="924" formatCode="0.00E+00">
                  <c:v>46.150000000000006</c:v>
                </c:pt>
                <c:pt idx="925" formatCode="0.00E+00">
                  <c:v>46.2</c:v>
                </c:pt>
                <c:pt idx="926" formatCode="0.00E+00">
                  <c:v>46.25</c:v>
                </c:pt>
                <c:pt idx="927" formatCode="0.00E+00">
                  <c:v>46.300000000000004</c:v>
                </c:pt>
                <c:pt idx="928" formatCode="0.00E+00">
                  <c:v>46.35</c:v>
                </c:pt>
                <c:pt idx="929" formatCode="0.00E+00">
                  <c:v>46.400000000000006</c:v>
                </c:pt>
                <c:pt idx="930" formatCode="0.00E+00">
                  <c:v>46.45</c:v>
                </c:pt>
                <c:pt idx="931" formatCode="0.00E+00">
                  <c:v>46.5</c:v>
                </c:pt>
                <c:pt idx="932" formatCode="0.00E+00">
                  <c:v>46.550000000000004</c:v>
                </c:pt>
                <c:pt idx="933" formatCode="0.00E+00">
                  <c:v>46.6</c:v>
                </c:pt>
                <c:pt idx="934" formatCode="0.00E+00">
                  <c:v>46.650000000000006</c:v>
                </c:pt>
                <c:pt idx="935" formatCode="0.00E+00">
                  <c:v>46.7</c:v>
                </c:pt>
                <c:pt idx="936" formatCode="0.00E+00">
                  <c:v>46.75</c:v>
                </c:pt>
                <c:pt idx="937" formatCode="0.00E+00">
                  <c:v>46.800000000000004</c:v>
                </c:pt>
                <c:pt idx="938" formatCode="0.00E+00">
                  <c:v>46.85</c:v>
                </c:pt>
                <c:pt idx="939" formatCode="0.00E+00">
                  <c:v>46.900000000000006</c:v>
                </c:pt>
                <c:pt idx="940" formatCode="0.00E+00">
                  <c:v>46.95</c:v>
                </c:pt>
                <c:pt idx="941" formatCode="0.00E+00">
                  <c:v>47</c:v>
                </c:pt>
                <c:pt idx="942" formatCode="0.00E+00">
                  <c:v>47.050000000000004</c:v>
                </c:pt>
                <c:pt idx="943" formatCode="0.00E+00">
                  <c:v>47.1</c:v>
                </c:pt>
                <c:pt idx="944" formatCode="0.00E+00">
                  <c:v>47.150000000000006</c:v>
                </c:pt>
                <c:pt idx="945" formatCode="0.00E+00">
                  <c:v>47.2</c:v>
                </c:pt>
                <c:pt idx="946" formatCode="0.00E+00">
                  <c:v>47.25</c:v>
                </c:pt>
                <c:pt idx="947" formatCode="0.00E+00">
                  <c:v>47.300000000000004</c:v>
                </c:pt>
                <c:pt idx="948" formatCode="0.00E+00">
                  <c:v>47.35</c:v>
                </c:pt>
                <c:pt idx="949" formatCode="0.00E+00">
                  <c:v>47.400000000000006</c:v>
                </c:pt>
                <c:pt idx="950" formatCode="0.00E+00">
                  <c:v>47.45</c:v>
                </c:pt>
                <c:pt idx="951" formatCode="0.00E+00">
                  <c:v>47.5</c:v>
                </c:pt>
                <c:pt idx="952" formatCode="0.00E+00">
                  <c:v>47.550000000000004</c:v>
                </c:pt>
                <c:pt idx="953" formatCode="0.00E+00">
                  <c:v>47.6</c:v>
                </c:pt>
                <c:pt idx="954" formatCode="0.00E+00">
                  <c:v>47.650000000000006</c:v>
                </c:pt>
                <c:pt idx="955" formatCode="0.00E+00">
                  <c:v>47.7</c:v>
                </c:pt>
                <c:pt idx="956" formatCode="0.00E+00">
                  <c:v>47.75</c:v>
                </c:pt>
                <c:pt idx="957" formatCode="0.00E+00">
                  <c:v>47.800000000000004</c:v>
                </c:pt>
                <c:pt idx="958" formatCode="0.00E+00">
                  <c:v>47.85</c:v>
                </c:pt>
                <c:pt idx="959" formatCode="0.00E+00">
                  <c:v>47.900000000000006</c:v>
                </c:pt>
                <c:pt idx="960" formatCode="0.00E+00">
                  <c:v>47.95</c:v>
                </c:pt>
                <c:pt idx="961" formatCode="0.00E+00">
                  <c:v>48</c:v>
                </c:pt>
                <c:pt idx="962" formatCode="0.00E+00">
                  <c:v>48.050000000000004</c:v>
                </c:pt>
                <c:pt idx="963" formatCode="0.00E+00">
                  <c:v>48.1</c:v>
                </c:pt>
                <c:pt idx="964" formatCode="0.00E+00">
                  <c:v>48.150000000000006</c:v>
                </c:pt>
                <c:pt idx="965" formatCode="0.00E+00">
                  <c:v>48.2</c:v>
                </c:pt>
                <c:pt idx="966" formatCode="0.00E+00">
                  <c:v>48.25</c:v>
                </c:pt>
                <c:pt idx="967" formatCode="0.00E+00">
                  <c:v>48.300000000000004</c:v>
                </c:pt>
                <c:pt idx="968" formatCode="0.00E+00">
                  <c:v>48.35</c:v>
                </c:pt>
                <c:pt idx="969" formatCode="0.00E+00">
                  <c:v>48.400000000000006</c:v>
                </c:pt>
                <c:pt idx="970" formatCode="0.00E+00">
                  <c:v>48.45</c:v>
                </c:pt>
                <c:pt idx="971" formatCode="0.00E+00">
                  <c:v>48.5</c:v>
                </c:pt>
                <c:pt idx="972" formatCode="0.00E+00">
                  <c:v>48.550000000000004</c:v>
                </c:pt>
                <c:pt idx="973" formatCode="0.00E+00">
                  <c:v>48.6</c:v>
                </c:pt>
                <c:pt idx="974" formatCode="0.00E+00">
                  <c:v>48.650000000000006</c:v>
                </c:pt>
                <c:pt idx="975" formatCode="0.00E+00">
                  <c:v>48.7</c:v>
                </c:pt>
                <c:pt idx="976" formatCode="0.00E+00">
                  <c:v>48.75</c:v>
                </c:pt>
                <c:pt idx="977" formatCode="0.00E+00">
                  <c:v>48.800000000000004</c:v>
                </c:pt>
                <c:pt idx="978" formatCode="0.00E+00">
                  <c:v>48.85</c:v>
                </c:pt>
                <c:pt idx="979" formatCode="0.00E+00">
                  <c:v>48.900000000000006</c:v>
                </c:pt>
                <c:pt idx="980" formatCode="0.00E+00">
                  <c:v>48.95</c:v>
                </c:pt>
                <c:pt idx="981" formatCode="0.00E+00">
                  <c:v>49</c:v>
                </c:pt>
                <c:pt idx="982" formatCode="0.00E+00">
                  <c:v>49.050000000000004</c:v>
                </c:pt>
                <c:pt idx="983" formatCode="0.00E+00">
                  <c:v>49.1</c:v>
                </c:pt>
                <c:pt idx="984" formatCode="0.00E+00">
                  <c:v>49.150000000000006</c:v>
                </c:pt>
                <c:pt idx="985" formatCode="0.00E+00">
                  <c:v>49.2</c:v>
                </c:pt>
                <c:pt idx="986" formatCode="0.00E+00">
                  <c:v>49.25</c:v>
                </c:pt>
                <c:pt idx="987" formatCode="0.00E+00">
                  <c:v>49.300000000000004</c:v>
                </c:pt>
                <c:pt idx="988" formatCode="0.00E+00">
                  <c:v>49.35</c:v>
                </c:pt>
                <c:pt idx="989" formatCode="0.00E+00">
                  <c:v>49.400000000000006</c:v>
                </c:pt>
                <c:pt idx="990" formatCode="0.00E+00">
                  <c:v>49.45</c:v>
                </c:pt>
                <c:pt idx="991" formatCode="0.00E+00">
                  <c:v>49.5</c:v>
                </c:pt>
                <c:pt idx="992" formatCode="0.00E+00">
                  <c:v>49.550000000000004</c:v>
                </c:pt>
                <c:pt idx="993" formatCode="0.00E+00">
                  <c:v>49.6</c:v>
                </c:pt>
                <c:pt idx="994" formatCode="0.00E+00">
                  <c:v>49.650000000000006</c:v>
                </c:pt>
                <c:pt idx="995" formatCode="0.00E+00">
                  <c:v>49.7</c:v>
                </c:pt>
                <c:pt idx="996" formatCode="0.00E+00">
                  <c:v>49.75</c:v>
                </c:pt>
                <c:pt idx="997" formatCode="0.00E+00">
                  <c:v>49.800000000000004</c:v>
                </c:pt>
                <c:pt idx="998" formatCode="0.00E+00">
                  <c:v>49.85</c:v>
                </c:pt>
                <c:pt idx="999" formatCode="0.00E+00">
                  <c:v>49.900000000000006</c:v>
                </c:pt>
                <c:pt idx="1000" formatCode="0.00E+00">
                  <c:v>49.95</c:v>
                </c:pt>
              </c:numCache>
            </c:numRef>
          </c:xVal>
          <c:yVal>
            <c:numRef>
              <c:f>('Monobase faible'!$AG$11,'Monobase faible'!$X$4:$X$1003)</c:f>
              <c:numCache>
                <c:formatCode>General</c:formatCode>
                <c:ptCount val="1001"/>
                <c:pt idx="0" formatCode="0.00">
                  <c:v>5.7609243748081784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4.9088956925752569</c:v>
                </c:pt>
                <c:pt idx="336">
                  <c:v>4.5208611926514761</c:v>
                </c:pt>
                <c:pt idx="337">
                  <c:v>4.3186743933863632</c:v>
                </c:pt>
                <c:pt idx="338">
                  <c:v>4.1814024509336853</c:v>
                </c:pt>
                <c:pt idx="339">
                  <c:v>4.077440817999725</c:v>
                </c:pt>
                <c:pt idx="340">
                  <c:v>3.9937884969717867</c:v>
                </c:pt>
                <c:pt idx="341">
                  <c:v>3.923823395961588</c:v>
                </c:pt>
                <c:pt idx="342">
                  <c:v>3.8637115801971613</c:v>
                </c:pt>
                <c:pt idx="343">
                  <c:v>3.8110333990041414</c:v>
                </c:pt>
                <c:pt idx="344">
                  <c:v>3.7641635772161428</c:v>
                </c:pt>
                <c:pt idx="345">
                  <c:v>3.7219575960263072</c:v>
                </c:pt>
                <c:pt idx="346">
                  <c:v>3.6835790122519452</c:v>
                </c:pt>
                <c:pt idx="347">
                  <c:v>3.6483979502499997</c:v>
                </c:pt>
                <c:pt idx="348">
                  <c:v>3.6159282337691461</c:v>
                </c:pt>
                <c:pt idx="349">
                  <c:v>3.585786750903305</c:v>
                </c:pt>
                <c:pt idx="350">
                  <c:v>3.5576662377850674</c:v>
                </c:pt>
                <c:pt idx="351">
                  <c:v>3.5313164917814959</c:v>
                </c:pt>
                <c:pt idx="352">
                  <c:v>3.506531063335109</c:v>
                </c:pt>
                <c:pt idx="353">
                  <c:v>3.4831376145257282</c:v>
                </c:pt>
                <c:pt idx="354">
                  <c:v>3.4609907951440881</c:v>
                </c:pt>
                <c:pt idx="355">
                  <c:v>3.439966886480927</c:v>
                </c:pt>
                <c:pt idx="356">
                  <c:v>3.4199597112823432</c:v>
                </c:pt>
                <c:pt idx="357">
                  <c:v>3.4008774668670489</c:v>
                </c:pt>
                <c:pt idx="358">
                  <c:v>3.3826402421368571</c:v>
                </c:pt>
                <c:pt idx="359">
                  <c:v>3.3651780485738487</c:v>
                </c:pt>
                <c:pt idx="360">
                  <c:v>3.3484292426112829</c:v>
                </c:pt>
                <c:pt idx="361">
                  <c:v>3.3323392495880331</c:v>
                </c:pt>
                <c:pt idx="362">
                  <c:v>3.3168595226466113</c:v>
                </c:pt>
                <c:pt idx="363">
                  <c:v>3.3019466865053353</c:v>
                </c:pt>
                <c:pt idx="364">
                  <c:v>3.2875618280579566</c:v>
                </c:pt>
                <c:pt idx="365">
                  <c:v>3.2736699045866628</c:v>
                </c:pt>
                <c:pt idx="366">
                  <c:v>3.2602392469386174</c:v>
                </c:pt>
                <c:pt idx="367">
                  <c:v>3.2472411399471173</c:v>
                </c:pt>
                <c:pt idx="368">
                  <c:v>3.234649466119432</c:v>
                </c:pt>
                <c:pt idx="369">
                  <c:v>3.2224404014781753</c:v>
                </c:pt>
                <c:pt idx="370">
                  <c:v>3.2105921546557918</c:v>
                </c:pt>
                <c:pt idx="371">
                  <c:v>3.1990847420649038</c:v>
                </c:pt>
                <c:pt idx="372">
                  <c:v>3.1878997933194273</c:v>
                </c:pt>
                <c:pt idx="373">
                  <c:v>3.1770203821499328</c:v>
                </c:pt>
                <c:pt idx="374">
                  <c:v>3.1664308789070668</c:v>
                </c:pt>
                <c:pt idx="375">
                  <c:v>3.1561168214277253</c:v>
                </c:pt>
                <c:pt idx="376">
                  <c:v>3.146064801587213</c:v>
                </c:pt>
                <c:pt idx="377">
                  <c:v>3.1362623653050696</c:v>
                </c:pt>
                <c:pt idx="378">
                  <c:v>3.1266979241343127</c:v>
                </c:pt>
                <c:pt idx="379">
                  <c:v>3.1173606768602991</c:v>
                </c:pt>
                <c:pt idx="380">
                  <c:v>3.1082405397793624</c:v>
                </c:pt>
                <c:pt idx="381">
                  <c:v>3.0993280845290534</c:v>
                </c:pt>
                <c:pt idx="382">
                  <c:v>3.0906144825092521</c:v>
                </c:pt>
                <c:pt idx="383">
                  <c:v>3.0820914550730723</c:v>
                </c:pt>
                <c:pt idx="384">
                  <c:v>3.073751228783383</c:v>
                </c:pt>
                <c:pt idx="385">
                  <c:v>3.0655864951290459</c:v>
                </c:pt>
                <c:pt idx="386">
                  <c:v>3.0575903741778658</c:v>
                </c:pt>
                <c:pt idx="387">
                  <c:v>3.049756381713435</c:v>
                </c:pt>
                <c:pt idx="388">
                  <c:v>3.0420783994626834</c:v>
                </c:pt>
                <c:pt idx="389">
                  <c:v>3.0345506480717561</c:v>
                </c:pt>
                <c:pt idx="390">
                  <c:v>3.0271676625312836</c:v>
                </c:pt>
                <c:pt idx="391">
                  <c:v>3.0199242697893887</c:v>
                </c:pt>
                <c:pt idx="392">
                  <c:v>3.0128155683227891</c:v>
                </c:pt>
                <c:pt idx="393">
                  <c:v>3.0058369094640107</c:v>
                </c:pt>
                <c:pt idx="394">
                  <c:v>2.9989838803066191</c:v>
                </c:pt>
                <c:pt idx="395">
                  <c:v>2.9922522880310995</c:v>
                </c:pt>
                <c:pt idx="396">
                  <c:v>2.9856381455120209</c:v>
                </c:pt>
                <c:pt idx="397">
                  <c:v>2.9791376580828226</c:v>
                </c:pt>
                <c:pt idx="398">
                  <c:v>2.9727472113482558</c:v>
                </c:pt>
                <c:pt idx="399">
                  <c:v>2.9664633599465207</c:v>
                </c:pt>
                <c:pt idx="400">
                  <c:v>2.9602828171736499</c:v>
                </c:pt>
                <c:pt idx="401">
                  <c:v>2.9542024453919535</c:v>
                </c:pt>
                <c:pt idx="402">
                  <c:v>2.948219247152478</c:v>
                </c:pt>
                <c:pt idx="403">
                  <c:v>2.9423303569686428</c:v>
                </c:pt>
                <c:pt idx="404">
                  <c:v>2.9365330336845452</c:v>
                </c:pt>
                <c:pt idx="405">
                  <c:v>2.9308246533871039</c:v>
                </c:pt>
                <c:pt idx="406">
                  <c:v>2.9252027028161756</c:v>
                </c:pt>
                <c:pt idx="407">
                  <c:v>2.9196647732312462</c:v>
                </c:pt>
                <c:pt idx="408">
                  <c:v>2.9142085546972583</c:v>
                </c:pt>
                <c:pt idx="409">
                  <c:v>2.9088318307556635</c:v>
                </c:pt>
                <c:pt idx="410">
                  <c:v>2.9035324734499475</c:v>
                </c:pt>
                <c:pt idx="411">
                  <c:v>2.898308438677708</c:v>
                </c:pt>
                <c:pt idx="412">
                  <c:v>2.8931577618438973</c:v>
                </c:pt>
                <c:pt idx="413">
                  <c:v>2.8880785537921048</c:v>
                </c:pt>
                <c:pt idx="414">
                  <c:v>2.8830689969928072</c:v>
                </c:pt>
                <c:pt idx="415">
                  <c:v>2.8781273419693663</c:v>
                </c:pt>
                <c:pt idx="416">
                  <c:v>2.8732519039441837</c:v>
                </c:pt>
                <c:pt idx="417">
                  <c:v>2.8684410596889398</c:v>
                </c:pt>
                <c:pt idx="418">
                  <c:v>2.8636932445642076</c:v>
                </c:pt>
                <c:pt idx="419">
                  <c:v>2.85900694973492</c:v>
                </c:pt>
                <c:pt idx="420">
                  <c:v>2.8543807195493121</c:v>
                </c:pt>
                <c:pt idx="421">
                  <c:v>2.8498131490699645</c:v>
                </c:pt>
                <c:pt idx="422">
                  <c:v>2.8453028817464565</c:v>
                </c:pt>
                <c:pt idx="423">
                  <c:v>2.8408486072200128</c:v>
                </c:pt>
                <c:pt idx="424">
                  <c:v>2.8364490592512501</c:v>
                </c:pt>
                <c:pt idx="425">
                  <c:v>2.8321030137628358</c:v>
                </c:pt>
                <c:pt idx="426">
                  <c:v>2.8278092869894955</c:v>
                </c:pt>
                <c:pt idx="427">
                  <c:v>2.8235667337283803</c:v>
                </c:pt>
                <c:pt idx="428">
                  <c:v>2.8193742456833362</c:v>
                </c:pt>
                <c:pt idx="429">
                  <c:v>2.8152307498970806</c:v>
                </c:pt>
                <c:pt idx="430">
                  <c:v>2.8111352072657558</c:v>
                </c:pt>
                <c:pt idx="431">
                  <c:v>2.8070866111307158</c:v>
                </c:pt>
                <c:pt idx="432">
                  <c:v>2.8030839859427719</c:v>
                </c:pt>
                <c:pt idx="433">
                  <c:v>2.7991263859944766</c:v>
                </c:pt>
                <c:pt idx="434">
                  <c:v>2.7952128942163244</c:v>
                </c:pt>
                <c:pt idx="435">
                  <c:v>2.7913426210330448</c:v>
                </c:pt>
                <c:pt idx="436">
                  <c:v>2.7875147032764134</c:v>
                </c:pt>
                <c:pt idx="437">
                  <c:v>2.7837283031512796</c:v>
                </c:pt>
                <c:pt idx="438">
                  <c:v>2.7799826072516991</c:v>
                </c:pt>
                <c:pt idx="439">
                  <c:v>2.7762768256242905</c:v>
                </c:pt>
                <c:pt idx="440">
                  <c:v>2.7726101908761316</c:v>
                </c:pt>
                <c:pt idx="441">
                  <c:v>2.7689819573246615</c:v>
                </c:pt>
                <c:pt idx="442">
                  <c:v>2.7653914001872457</c:v>
                </c:pt>
                <c:pt idx="443">
                  <c:v>2.7618378148082119</c:v>
                </c:pt>
                <c:pt idx="444">
                  <c:v>2.7583205159212763</c:v>
                </c:pt>
                <c:pt idx="445">
                  <c:v>2.7548388369454551</c:v>
                </c:pt>
                <c:pt idx="446">
                  <c:v>2.7513921293126398</c:v>
                </c:pt>
                <c:pt idx="447">
                  <c:v>2.7479797618251465</c:v>
                </c:pt>
                <c:pt idx="448">
                  <c:v>2.7446011200416534</c:v>
                </c:pt>
                <c:pt idx="449">
                  <c:v>2.7412556056900277</c:v>
                </c:pt>
                <c:pt idx="450">
                  <c:v>2.7379426361056489</c:v>
                </c:pt>
                <c:pt idx="451">
                  <c:v>2.7346616436939031</c:v>
                </c:pt>
                <c:pt idx="452">
                  <c:v>2.7314120754156193</c:v>
                </c:pt>
                <c:pt idx="453">
                  <c:v>2.7281933922942763</c:v>
                </c:pt>
                <c:pt idx="454">
                  <c:v>2.7250050689438878</c:v>
                </c:pt>
                <c:pt idx="455">
                  <c:v>2.7218465931165285</c:v>
                </c:pt>
                <c:pt idx="456">
                  <c:v>2.7187174652685369</c:v>
                </c:pt>
                <c:pt idx="457">
                  <c:v>2.7156171981444674</c:v>
                </c:pt>
                <c:pt idx="458">
                  <c:v>2.7125453163779372</c:v>
                </c:pt>
                <c:pt idx="459">
                  <c:v>2.7095013561085426</c:v>
                </c:pt>
                <c:pt idx="460">
                  <c:v>2.7064848646140782</c:v>
                </c:pt>
                <c:pt idx="461">
                  <c:v>2.7034953999573381</c:v>
                </c:pt>
                <c:pt idx="462">
                  <c:v>2.700532530646794</c:v>
                </c:pt>
                <c:pt idx="463">
                  <c:v>2.6975958353105205</c:v>
                </c:pt>
                <c:pt idx="464">
                  <c:v>2.6946849023827362</c:v>
                </c:pt>
                <c:pt idx="465">
                  <c:v>2.6917993298023912</c:v>
                </c:pt>
                <c:pt idx="466">
                  <c:v>2.688938724723239</c:v>
                </c:pt>
                <c:pt idx="467">
                  <c:v>2.6861027032348814</c:v>
                </c:pt>
                <c:pt idx="468">
                  <c:v>2.6832908900942831</c:v>
                </c:pt>
                <c:pt idx="469">
                  <c:v>2.6805029184672993</c:v>
                </c:pt>
                <c:pt idx="470">
                  <c:v>2.6777384296797551</c:v>
                </c:pt>
                <c:pt idx="471">
                  <c:v>2.6749970729776735</c:v>
                </c:pt>
                <c:pt idx="472">
                  <c:v>2.6722785052962394</c:v>
                </c:pt>
                <c:pt idx="473">
                  <c:v>2.6695823910371277</c:v>
                </c:pt>
                <c:pt idx="474">
                  <c:v>2.6669084018538269</c:v>
                </c:pt>
                <c:pt idx="475">
                  <c:v>2.6642562164446275</c:v>
                </c:pt>
                <c:pt idx="476">
                  <c:v>2.6616255203529375</c:v>
                </c:pt>
                <c:pt idx="477">
                  <c:v>2.6590160057746215</c:v>
                </c:pt>
                <c:pt idx="478">
                  <c:v>2.6564273713720725</c:v>
                </c:pt>
                <c:pt idx="479">
                  <c:v>2.653859322094728</c:v>
                </c:pt>
                <c:pt idx="480">
                  <c:v>2.6513115690057703</c:v>
                </c:pt>
                <c:pt idx="481">
                  <c:v>2.6487838291147559</c:v>
                </c:pt>
                <c:pt idx="482">
                  <c:v>2.6462758252159269</c:v>
                </c:pt>
                <c:pt idx="483">
                  <c:v>2.6437872857319884</c:v>
                </c:pt>
                <c:pt idx="484">
                  <c:v>2.6413179445631112</c:v>
                </c:pt>
                <c:pt idx="485">
                  <c:v>2.6388675409409714</c:v>
                </c:pt>
                <c:pt idx="486">
                  <c:v>2.6364358192876134</c:v>
                </c:pt>
                <c:pt idx="487">
                  <c:v>2.6340225290789512</c:v>
                </c:pt>
                <c:pt idx="488">
                  <c:v>2.6316274247127285</c:v>
                </c:pt>
                <c:pt idx="489">
                  <c:v>2.6292502653807568</c:v>
                </c:pt>
                <c:pt idx="490">
                  <c:v>2.6268908149452761</c:v>
                </c:pt>
                <c:pt idx="491">
                  <c:v>2.6245488418192688</c:v>
                </c:pt>
                <c:pt idx="492">
                  <c:v>2.6222241188505859</c:v>
                </c:pt>
                <c:pt idx="493">
                  <c:v>2.6199164232097356</c:v>
                </c:pt>
                <c:pt idx="494">
                  <c:v>2.6176255362811922</c:v>
                </c:pt>
                <c:pt idx="495">
                  <c:v>2.6153512435581074</c:v>
                </c:pt>
                <c:pt idx="496">
                  <c:v>2.6130933345402805</c:v>
                </c:pt>
                <c:pt idx="497">
                  <c:v>2.6108516026352762</c:v>
                </c:pt>
                <c:pt idx="498">
                  <c:v>2.6086258450625763</c:v>
                </c:pt>
                <c:pt idx="499">
                  <c:v>2.6064158627606484</c:v>
                </c:pt>
                <c:pt idx="500">
                  <c:v>2.6042214602968254</c:v>
                </c:pt>
                <c:pt idx="501">
                  <c:v>2.6020424457799018</c:v>
                </c:pt>
                <c:pt idx="502">
                  <c:v>2.5998786307753421</c:v>
                </c:pt>
                <c:pt idx="503">
                  <c:v>2.597729830223011</c:v>
                </c:pt>
                <c:pt idx="504">
                  <c:v>2.5955958623573325</c:v>
                </c:pt>
                <c:pt idx="505">
                  <c:v>2.5934765486298019</c:v>
                </c:pt>
                <c:pt idx="506">
                  <c:v>2.5913717136337553</c:v>
                </c:pt>
                <c:pt idx="507">
                  <c:v>2.5892811850313247</c:v>
                </c:pt>
                <c:pt idx="508">
                  <c:v>2.5872047934825062</c:v>
                </c:pt>
                <c:pt idx="509">
                  <c:v>2.5851423725762634</c:v>
                </c:pt>
                <c:pt idx="510">
                  <c:v>2.5830937587635923</c:v>
                </c:pt>
                <c:pt idx="511">
                  <c:v>2.5810587912924956</c:v>
                </c:pt>
                <c:pt idx="512">
                  <c:v>2.5790373121447838</c:v>
                </c:pt>
                <c:pt idx="513">
                  <c:v>2.5770291659746554</c:v>
                </c:pt>
                <c:pt idx="514">
                  <c:v>2.5750342000489881</c:v>
                </c:pt>
                <c:pt idx="515">
                  <c:v>2.5730522641892901</c:v>
                </c:pt>
                <c:pt idx="516">
                  <c:v>2.5710832107152517</c:v>
                </c:pt>
                <c:pt idx="517">
                  <c:v>2.569126894389846</c:v>
                </c:pt>
                <c:pt idx="518">
                  <c:v>2.5671831723659317</c:v>
                </c:pt>
                <c:pt idx="519">
                  <c:v>2.5652519041342998</c:v>
                </c:pt>
                <c:pt idx="520">
                  <c:v>2.5633329514731313</c:v>
                </c:pt>
                <c:pt idx="521">
                  <c:v>2.561426178398805</c:v>
                </c:pt>
                <c:pt idx="522">
                  <c:v>2.5595314511180249</c:v>
                </c:pt>
                <c:pt idx="523">
                  <c:v>2.5576486379812162</c:v>
                </c:pt>
                <c:pt idx="524">
                  <c:v>2.5557776094371567</c:v>
                </c:pt>
                <c:pt idx="525">
                  <c:v>2.5539182379887975</c:v>
                </c:pt>
                <c:pt idx="526">
                  <c:v>2.5520703981502435</c:v>
                </c:pt>
                <c:pt idx="527">
                  <c:v>2.5502339664048495</c:v>
                </c:pt>
                <c:pt idx="528">
                  <c:v>2.5484088211644043</c:v>
                </c:pt>
                <c:pt idx="529">
                  <c:v>2.5465948427293634</c:v>
                </c:pt>
                <c:pt idx="530">
                  <c:v>2.5447919132501031</c:v>
                </c:pt>
                <c:pt idx="531">
                  <c:v>2.542999916689161</c:v>
                </c:pt>
                <c:pt idx="532">
                  <c:v>2.5412187387844329</c:v>
                </c:pt>
                <c:pt idx="533">
                  <c:v>2.5394482670133018</c:v>
                </c:pt>
                <c:pt idx="534">
                  <c:v>2.5376883905576655</c:v>
                </c:pt>
                <c:pt idx="535">
                  <c:v>2.5359390002698365</c:v>
                </c:pt>
                <c:pt idx="536">
                  <c:v>2.5341999886392936</c:v>
                </c:pt>
                <c:pt idx="537">
                  <c:v>2.5324712497602531</c:v>
                </c:pt>
                <c:pt idx="538">
                  <c:v>2.5307526793000368</c:v>
                </c:pt>
                <c:pt idx="539">
                  <c:v>2.5290441744682197</c:v>
                </c:pt>
                <c:pt idx="540">
                  <c:v>2.527345633986525</c:v>
                </c:pt>
                <c:pt idx="541">
                  <c:v>2.5256569580594523</c:v>
                </c:pt>
                <c:pt idx="542">
                  <c:v>2.5239780483456129</c:v>
                </c:pt>
                <c:pt idx="543">
                  <c:v>2.5223088079297558</c:v>
                </c:pt>
                <c:pt idx="544">
                  <c:v>2.5206491412954599</c:v>
                </c:pt>
                <c:pt idx="545">
                  <c:v>2.5189989542984788</c:v>
                </c:pt>
                <c:pt idx="546">
                  <c:v>2.5173581541407164</c:v>
                </c:pt>
                <c:pt idx="547">
                  <c:v>2.5157266493448116</c:v>
                </c:pt>
                <c:pt idx="548">
                  <c:v>2.5141043497293269</c:v>
                </c:pt>
                <c:pt idx="549">
                  <c:v>2.5124911663845113</c:v>
                </c:pt>
                <c:pt idx="550">
                  <c:v>2.510887011648625</c:v>
                </c:pt>
                <c:pt idx="551">
                  <c:v>2.509291799084818</c:v>
                </c:pt>
                <c:pt idx="552">
                  <c:v>2.5077054434585366</c:v>
                </c:pt>
                <c:pt idx="553">
                  <c:v>2.5061278607154471</c:v>
                </c:pt>
                <c:pt idx="554">
                  <c:v>2.5045589679598672</c:v>
                </c:pt>
                <c:pt idx="555">
                  <c:v>2.502998683433685</c:v>
                </c:pt>
                <c:pt idx="556">
                  <c:v>2.501446926495754</c:v>
                </c:pt>
                <c:pt idx="557">
                  <c:v>2.4999036176017535</c:v>
                </c:pt>
                <c:pt idx="558">
                  <c:v>2.4983686782844998</c:v>
                </c:pt>
                <c:pt idx="559">
                  <c:v>2.496842031134697</c:v>
                </c:pt>
                <c:pt idx="560">
                  <c:v>2.4953235997821142</c:v>
                </c:pt>
                <c:pt idx="561">
                  <c:v>2.493813308877181</c:v>
                </c:pt>
                <c:pt idx="562">
                  <c:v>2.4923110840729858</c:v>
                </c:pt>
                <c:pt idx="563">
                  <c:v>2.4908168520076712</c:v>
                </c:pt>
                <c:pt idx="564">
                  <c:v>2.4893305402872108</c:v>
                </c:pt>
                <c:pt idx="565">
                  <c:v>2.4878520774685629</c:v>
                </c:pt>
                <c:pt idx="566">
                  <c:v>2.4863813930431888</c:v>
                </c:pt>
                <c:pt idx="567">
                  <c:v>2.4849184174209222</c:v>
                </c:pt>
                <c:pt idx="568">
                  <c:v>2.4834630819141901</c:v>
                </c:pt>
                <c:pt idx="569">
                  <c:v>2.4820153187225662</c:v>
                </c:pt>
                <c:pt idx="570">
                  <c:v>2.4805750609176558</c:v>
                </c:pt>
                <c:pt idx="571">
                  <c:v>2.4791422424282996</c:v>
                </c:pt>
                <c:pt idx="572">
                  <c:v>2.4777167980260897</c:v>
                </c:pt>
                <c:pt idx="573">
                  <c:v>2.4762986633111899</c:v>
                </c:pt>
                <c:pt idx="574">
                  <c:v>2.4748877746984514</c:v>
                </c:pt>
                <c:pt idx="575">
                  <c:v>2.4734840694038209</c:v>
                </c:pt>
                <c:pt idx="576">
                  <c:v>2.4720874854310266</c:v>
                </c:pt>
                <c:pt idx="577">
                  <c:v>2.4706979615585407</c:v>
                </c:pt>
                <c:pt idx="578">
                  <c:v>2.4693154373268129</c:v>
                </c:pt>
                <c:pt idx="579">
                  <c:v>2.4679398530257606</c:v>
                </c:pt>
                <c:pt idx="580">
                  <c:v>2.4665711496825176</c:v>
                </c:pt>
                <c:pt idx="581">
                  <c:v>2.4652092690494309</c:v>
                </c:pt>
                <c:pt idx="582">
                  <c:v>2.4638541535923011</c:v>
                </c:pt>
                <c:pt idx="583">
                  <c:v>2.4625057464788571</c:v>
                </c:pt>
                <c:pt idx="584">
                  <c:v>2.4611639915674655</c:v>
                </c:pt>
                <c:pt idx="585">
                  <c:v>2.4598288333960658</c:v>
                </c:pt>
                <c:pt idx="586">
                  <c:v>2.4585002171713226</c:v>
                </c:pt>
                <c:pt idx="587">
                  <c:v>2.457178088757995</c:v>
                </c:pt>
                <c:pt idx="588">
                  <c:v>2.4558623946685176</c:v>
                </c:pt>
                <c:pt idx="589">
                  <c:v>2.4545530820527848</c:v>
                </c:pt>
                <c:pt idx="590">
                  <c:v>2.4532500986881334</c:v>
                </c:pt>
                <c:pt idx="591">
                  <c:v>2.4519533929695276</c:v>
                </c:pt>
                <c:pt idx="592">
                  <c:v>2.450662913899925</c:v>
                </c:pt>
                <c:pt idx="593">
                  <c:v>2.4493786110808387</c:v>
                </c:pt>
                <c:pt idx="594">
                  <c:v>2.4481004347030755</c:v>
                </c:pt>
                <c:pt idx="595">
                  <c:v>2.4468283355376563</c:v>
                </c:pt>
                <c:pt idx="596">
                  <c:v>2.4455622649269051</c:v>
                </c:pt>
                <c:pt idx="597">
                  <c:v>2.4443021747757143</c:v>
                </c:pt>
                <c:pt idx="598">
                  <c:v>2.4430480175429725</c:v>
                </c:pt>
                <c:pt idx="599">
                  <c:v>2.4417997462331531</c:v>
                </c:pt>
                <c:pt idx="600">
                  <c:v>2.4405573143880672</c:v>
                </c:pt>
                <c:pt idx="601">
                  <c:v>2.4393206760787649</c:v>
                </c:pt>
                <c:pt idx="602">
                  <c:v>2.438089785897593</c:v>
                </c:pt>
                <c:pt idx="603">
                  <c:v>2.436864598950399</c:v>
                </c:pt>
                <c:pt idx="604">
                  <c:v>2.4356450708488797</c:v>
                </c:pt>
                <c:pt idx="605">
                  <c:v>2.4344311577030737</c:v>
                </c:pt>
                <c:pt idx="606">
                  <c:v>2.4332228161139873</c:v>
                </c:pt>
                <c:pt idx="607">
                  <c:v>2.4320200031663641</c:v>
                </c:pt>
                <c:pt idx="608">
                  <c:v>2.4308226764215792</c:v>
                </c:pt>
                <c:pt idx="609">
                  <c:v>2.4296307939106656</c:v>
                </c:pt>
                <c:pt idx="610">
                  <c:v>2.4284443141274719</c:v>
                </c:pt>
                <c:pt idx="611">
                  <c:v>2.4272631960219355</c:v>
                </c:pt>
                <c:pt idx="612">
                  <c:v>2.4260873989934848</c:v>
                </c:pt>
                <c:pt idx="613">
                  <c:v>2.4249168828845566</c:v>
                </c:pt>
                <c:pt idx="614">
                  <c:v>2.4237516079742294</c:v>
                </c:pt>
                <c:pt idx="615">
                  <c:v>2.4225915349719713</c:v>
                </c:pt>
                <c:pt idx="616">
                  <c:v>2.4214366250115003</c:v>
                </c:pt>
                <c:pt idx="617">
                  <c:v>2.4202868396447506</c:v>
                </c:pt>
                <c:pt idx="618">
                  <c:v>2.4191421408359486</c:v>
                </c:pt>
                <c:pt idx="619">
                  <c:v>2.4180024909557898</c:v>
                </c:pt>
                <c:pt idx="620">
                  <c:v>2.4168678527757228</c:v>
                </c:pt>
                <c:pt idx="621">
                  <c:v>2.4157381894623278</c:v>
                </c:pt>
                <c:pt idx="622">
                  <c:v>2.4146134645717954</c:v>
                </c:pt>
                <c:pt idx="623">
                  <c:v>2.4134936420445037</c:v>
                </c:pt>
                <c:pt idx="624">
                  <c:v>2.412378686199685</c:v>
                </c:pt>
                <c:pt idx="625">
                  <c:v>2.4112685617301874</c:v>
                </c:pt>
                <c:pt idx="626">
                  <c:v>2.4101632336973249</c:v>
                </c:pt>
                <c:pt idx="627">
                  <c:v>2.409062667525816</c:v>
                </c:pt>
                <c:pt idx="628">
                  <c:v>2.4079668289988105</c:v>
                </c:pt>
                <c:pt idx="629">
                  <c:v>2.4068756842529977</c:v>
                </c:pt>
                <c:pt idx="630">
                  <c:v>2.4057891997738001</c:v>
                </c:pt>
                <c:pt idx="631">
                  <c:v>2.4047073423906462</c:v>
                </c:pt>
                <c:pt idx="632">
                  <c:v>2.4036300792723266</c:v>
                </c:pt>
                <c:pt idx="633">
                  <c:v>2.402557377922423</c:v>
                </c:pt>
                <c:pt idx="634">
                  <c:v>2.4014892061748174</c:v>
                </c:pt>
                <c:pt idx="635">
                  <c:v>2.4004255321892751</c:v>
                </c:pt>
                <c:pt idx="636">
                  <c:v>2.3993663244471009</c:v>
                </c:pt>
                <c:pt idx="637">
                  <c:v>2.3983115517468665</c:v>
                </c:pt>
                <c:pt idx="638">
                  <c:v>2.3972611832002109</c:v>
                </c:pt>
                <c:pt idx="639">
                  <c:v>2.396215188227707</c:v>
                </c:pt>
                <c:pt idx="640">
                  <c:v>2.3951735365547977</c:v>
                </c:pt>
                <c:pt idx="641">
                  <c:v>2.3941361982077978</c:v>
                </c:pt>
                <c:pt idx="642">
                  <c:v>2.3931031435099608</c:v>
                </c:pt>
                <c:pt idx="643">
                  <c:v>2.3920743430776126</c:v>
                </c:pt>
                <c:pt idx="644">
                  <c:v>2.3910497678163418</c:v>
                </c:pt>
                <c:pt idx="645">
                  <c:v>2.3900293889172559</c:v>
                </c:pt>
                <c:pt idx="646">
                  <c:v>2.3890131778532981</c:v>
                </c:pt>
                <c:pt idx="647">
                  <c:v>2.3880011063756208</c:v>
                </c:pt>
                <c:pt idx="648">
                  <c:v>2.3869931465100174</c:v>
                </c:pt>
                <c:pt idx="649">
                  <c:v>2.3859892705534129</c:v>
                </c:pt>
                <c:pt idx="650">
                  <c:v>2.3849894510704082</c:v>
                </c:pt>
                <c:pt idx="651">
                  <c:v>2.3839936608898795</c:v>
                </c:pt>
                <c:pt idx="652">
                  <c:v>2.3830018731016316</c:v>
                </c:pt>
                <c:pt idx="653">
                  <c:v>2.382014061053106</c:v>
                </c:pt>
                <c:pt idx="654">
                  <c:v>2.3810301983461355</c:v>
                </c:pt>
                <c:pt idx="655">
                  <c:v>2.3800502588337547</c:v>
                </c:pt>
                <c:pt idx="656">
                  <c:v>2.3790742166170582</c:v>
                </c:pt>
                <c:pt idx="657">
                  <c:v>2.3781020460421045</c:v>
                </c:pt>
                <c:pt idx="658">
                  <c:v>2.3771337216968766</c:v>
                </c:pt>
                <c:pt idx="659">
                  <c:v>2.3761692184082781</c:v>
                </c:pt>
                <c:pt idx="660">
                  <c:v>2.3752085112391841</c:v>
                </c:pt>
                <c:pt idx="661">
                  <c:v>2.3742515754855349</c:v>
                </c:pt>
                <c:pt idx="662">
                  <c:v>2.3732983866734725</c:v>
                </c:pt>
                <c:pt idx="663">
                  <c:v>2.3723489205565227</c:v>
                </c:pt>
                <c:pt idx="664">
                  <c:v>2.3714031531128197</c:v>
                </c:pt>
                <c:pt idx="665">
                  <c:v>2.3704610605423717</c:v>
                </c:pt>
                <c:pt idx="666">
                  <c:v>2.3695226192643699</c:v>
                </c:pt>
                <c:pt idx="667">
                  <c:v>2.3685878059145353</c:v>
                </c:pt>
                <c:pt idx="668">
                  <c:v>2.367656597342509</c:v>
                </c:pt>
                <c:pt idx="669">
                  <c:v>2.3667289706092771</c:v>
                </c:pt>
                <c:pt idx="670">
                  <c:v>2.365804902984638</c:v>
                </c:pt>
                <c:pt idx="671">
                  <c:v>2.3648843719447066</c:v>
                </c:pt>
                <c:pt idx="672">
                  <c:v>2.3639673551694513</c:v>
                </c:pt>
                <c:pt idx="673">
                  <c:v>2.3630538305402768</c:v>
                </c:pt>
                <c:pt idx="674">
                  <c:v>2.3621437761376312</c:v>
                </c:pt>
                <c:pt idx="675">
                  <c:v>2.3612371702386556</c:v>
                </c:pt>
                <c:pt idx="676">
                  <c:v>2.3603339913148709</c:v>
                </c:pt>
                <c:pt idx="677">
                  <c:v>2.3594342180298864</c:v>
                </c:pt>
                <c:pt idx="678">
                  <c:v>2.358537829237155</c:v>
                </c:pt>
                <c:pt idx="679">
                  <c:v>2.3576448039777542</c:v>
                </c:pt>
                <c:pt idx="680">
                  <c:v>2.3567551214782005</c:v>
                </c:pt>
                <c:pt idx="681">
                  <c:v>2.3558687611482951</c:v>
                </c:pt>
                <c:pt idx="682">
                  <c:v>2.3549857025790022</c:v>
                </c:pt>
                <c:pt idx="683">
                  <c:v>2.3541059255403551</c:v>
                </c:pt>
                <c:pt idx="684">
                  <c:v>2.353229409979396</c:v>
                </c:pt>
                <c:pt idx="685">
                  <c:v>2.352356136018142</c:v>
                </c:pt>
                <c:pt idx="686">
                  <c:v>2.3514860839515821</c:v>
                </c:pt>
                <c:pt idx="687">
                  <c:v>2.3506192342457006</c:v>
                </c:pt>
                <c:pt idx="688">
                  <c:v>2.3497555675355324</c:v>
                </c:pt>
                <c:pt idx="689">
                  <c:v>2.3488950646232389</c:v>
                </c:pt>
                <c:pt idx="690">
                  <c:v>2.3480377064762208</c:v>
                </c:pt>
                <c:pt idx="691">
                  <c:v>2.3471834742252486</c:v>
                </c:pt>
                <c:pt idx="692">
                  <c:v>2.3463323491626227</c:v>
                </c:pt>
                <c:pt idx="693">
                  <c:v>2.3454843127403606</c:v>
                </c:pt>
                <c:pt idx="694">
                  <c:v>2.344639346568409</c:v>
                </c:pt>
                <c:pt idx="695">
                  <c:v>2.3437974324128752</c:v>
                </c:pt>
                <c:pt idx="696">
                  <c:v>2.3429585521942942</c:v>
                </c:pt>
                <c:pt idx="697">
                  <c:v>2.3421226879859081</c:v>
                </c:pt>
                <c:pt idx="698">
                  <c:v>2.341289822011976</c:v>
                </c:pt>
                <c:pt idx="699">
                  <c:v>2.3404599366461065</c:v>
                </c:pt>
                <c:pt idx="700">
                  <c:v>2.3396330144096105</c:v>
                </c:pt>
                <c:pt idx="701">
                  <c:v>2.3388090379698783</c:v>
                </c:pt>
                <c:pt idx="702">
                  <c:v>2.3379879901387799</c:v>
                </c:pt>
                <c:pt idx="703">
                  <c:v>2.3371698538710852</c:v>
                </c:pt>
                <c:pt idx="704">
                  <c:v>2.3363546122629044</c:v>
                </c:pt>
                <c:pt idx="705">
                  <c:v>2.3355422485501549</c:v>
                </c:pt>
                <c:pt idx="706">
                  <c:v>2.3347327461070422</c:v>
                </c:pt>
                <c:pt idx="707">
                  <c:v>2.333926088444565</c:v>
                </c:pt>
                <c:pt idx="708">
                  <c:v>2.3331222592090421</c:v>
                </c:pt>
                <c:pt idx="709">
                  <c:v>2.3323212421806532</c:v>
                </c:pt>
                <c:pt idx="710">
                  <c:v>2.3315230212720048</c:v>
                </c:pt>
                <c:pt idx="711">
                  <c:v>2.3307275805267129</c:v>
                </c:pt>
                <c:pt idx="712">
                  <c:v>2.3299349041180037</c:v>
                </c:pt>
                <c:pt idx="713">
                  <c:v>2.3291449763473349</c:v>
                </c:pt>
                <c:pt idx="714">
                  <c:v>2.3283577816430339</c:v>
                </c:pt>
                <c:pt idx="715">
                  <c:v>2.3275733045589524</c:v>
                </c:pt>
                <c:pt idx="716">
                  <c:v>2.3267915297731441</c:v>
                </c:pt>
                <c:pt idx="717">
                  <c:v>2.3260124420865527</c:v>
                </c:pt>
                <c:pt idx="718">
                  <c:v>2.325236026421722</c:v>
                </c:pt>
                <c:pt idx="719">
                  <c:v>2.324462267821521</c:v>
                </c:pt>
                <c:pt idx="720">
                  <c:v>2.3236911514478864</c:v>
                </c:pt>
                <c:pt idx="721">
                  <c:v>2.3229226625805794</c:v>
                </c:pt>
                <c:pt idx="722">
                  <c:v>2.3221567866159614</c:v>
                </c:pt>
                <c:pt idx="723">
                  <c:v>2.3213935090657851</c:v>
                </c:pt>
                <c:pt idx="724">
                  <c:v>2.3206328155559963</c:v>
                </c:pt>
                <c:pt idx="725">
                  <c:v>2.3198746918255599</c:v>
                </c:pt>
                <c:pt idx="726">
                  <c:v>2.3191191237252924</c:v>
                </c:pt>
                <c:pt idx="727">
                  <c:v>2.3183660972167157</c:v>
                </c:pt>
                <c:pt idx="728">
                  <c:v>2.3176155983709203</c:v>
                </c:pt>
                <c:pt idx="729">
                  <c:v>2.3168676133674477</c:v>
                </c:pt>
                <c:pt idx="730">
                  <c:v>2.3161221284931823</c:v>
                </c:pt>
                <c:pt idx="731">
                  <c:v>2.3153791301412618</c:v>
                </c:pt>
                <c:pt idx="732">
                  <c:v>2.3146386048099998</c:v>
                </c:pt>
                <c:pt idx="733">
                  <c:v>2.3139005391018177</c:v>
                </c:pt>
                <c:pt idx="734">
                  <c:v>2.3131649197221975</c:v>
                </c:pt>
                <c:pt idx="735">
                  <c:v>2.3124317334786442</c:v>
                </c:pt>
                <c:pt idx="736">
                  <c:v>2.3117009672796565</c:v>
                </c:pt>
                <c:pt idx="737">
                  <c:v>2.3109726081337199</c:v>
                </c:pt>
                <c:pt idx="738">
                  <c:v>2.3102466431483042</c:v>
                </c:pt>
                <c:pt idx="739">
                  <c:v>2.3095230595288778</c:v>
                </c:pt>
                <c:pt idx="740">
                  <c:v>2.308801844577931</c:v>
                </c:pt>
                <c:pt idx="741">
                  <c:v>2.3080829856940159</c:v>
                </c:pt>
                <c:pt idx="742">
                  <c:v>2.3073664703707921</c:v>
                </c:pt>
                <c:pt idx="743">
                  <c:v>2.3066522861960914</c:v>
                </c:pt>
                <c:pt idx="744">
                  <c:v>2.3059404208509857</c:v>
                </c:pt>
                <c:pt idx="745">
                  <c:v>2.3052308621088731</c:v>
                </c:pt>
                <c:pt idx="746">
                  <c:v>2.3045235978345726</c:v>
                </c:pt>
                <c:pt idx="747">
                  <c:v>2.3038186159834284</c:v>
                </c:pt>
                <c:pt idx="748">
                  <c:v>2.3031159046004279</c:v>
                </c:pt>
                <c:pt idx="749">
                  <c:v>2.3024154518193281</c:v>
                </c:pt>
                <c:pt idx="750">
                  <c:v>2.301717245861794</c:v>
                </c:pt>
                <c:pt idx="751">
                  <c:v>2.3010212750365455</c:v>
                </c:pt>
                <c:pt idx="752">
                  <c:v>2.3003275277385176</c:v>
                </c:pt>
                <c:pt idx="753">
                  <c:v>2.2996359924480276</c:v>
                </c:pt>
                <c:pt idx="754">
                  <c:v>2.2989466577299544</c:v>
                </c:pt>
                <c:pt idx="755">
                  <c:v>2.2982595122329252</c:v>
                </c:pt>
                <c:pt idx="756">
                  <c:v>2.2975745446885161</c:v>
                </c:pt>
                <c:pt idx="757">
                  <c:v>2.2968917439104568</c:v>
                </c:pt>
                <c:pt idx="758">
                  <c:v>2.2962110987938491</c:v>
                </c:pt>
                <c:pt idx="759">
                  <c:v>2.2955325983143919</c:v>
                </c:pt>
                <c:pt idx="760">
                  <c:v>2.2948562315276178</c:v>
                </c:pt>
                <c:pt idx="761">
                  <c:v>2.2941819875681366</c:v>
                </c:pt>
                <c:pt idx="762">
                  <c:v>2.2935098556488871</c:v>
                </c:pt>
                <c:pt idx="763">
                  <c:v>2.2928398250604012</c:v>
                </c:pt>
                <c:pt idx="764">
                  <c:v>2.2921718851700734</c:v>
                </c:pt>
                <c:pt idx="765">
                  <c:v>2.2915060254214388</c:v>
                </c:pt>
                <c:pt idx="766">
                  <c:v>2.2908422353334621</c:v>
                </c:pt>
                <c:pt idx="767">
                  <c:v>2.290180504499832</c:v>
                </c:pt>
                <c:pt idx="768">
                  <c:v>2.2895208225882655</c:v>
                </c:pt>
                <c:pt idx="769">
                  <c:v>2.2888631793398204</c:v>
                </c:pt>
                <c:pt idx="770">
                  <c:v>2.2882075645682129</c:v>
                </c:pt>
                <c:pt idx="771">
                  <c:v>2.287553968159147</c:v>
                </c:pt>
                <c:pt idx="772">
                  <c:v>2.2869023800696504</c:v>
                </c:pt>
                <c:pt idx="773">
                  <c:v>2.2862527903274148</c:v>
                </c:pt>
                <c:pt idx="774">
                  <c:v>2.2856051890301488</c:v>
                </c:pt>
                <c:pt idx="775">
                  <c:v>2.2849595663449347</c:v>
                </c:pt>
                <c:pt idx="776">
                  <c:v>2.2843159125075934</c:v>
                </c:pt>
                <c:pt idx="777">
                  <c:v>2.2836742178220564</c:v>
                </c:pt>
                <c:pt idx="778">
                  <c:v>2.2830344726597467</c:v>
                </c:pt>
                <c:pt idx="779">
                  <c:v>2.2823966674589644</c:v>
                </c:pt>
                <c:pt idx="780">
                  <c:v>2.2817607927242785</c:v>
                </c:pt>
                <c:pt idx="781">
                  <c:v>2.2811268390259301</c:v>
                </c:pt>
                <c:pt idx="782">
                  <c:v>2.2804947969992364</c:v>
                </c:pt>
                <c:pt idx="783">
                  <c:v>2.2798646573440062</c:v>
                </c:pt>
                <c:pt idx="784">
                  <c:v>2.2792364108239593</c:v>
                </c:pt>
                <c:pt idx="785">
                  <c:v>2.2786100482661524</c:v>
                </c:pt>
                <c:pt idx="786">
                  <c:v>2.2779855605604129</c:v>
                </c:pt>
                <c:pt idx="787">
                  <c:v>2.2773629386587779</c:v>
                </c:pt>
                <c:pt idx="788">
                  <c:v>2.2767421735749394</c:v>
                </c:pt>
                <c:pt idx="789">
                  <c:v>2.2761232563836962</c:v>
                </c:pt>
                <c:pt idx="790">
                  <c:v>2.2755061782204105</c:v>
                </c:pt>
                <c:pt idx="791">
                  <c:v>2.2748909302804732</c:v>
                </c:pt>
                <c:pt idx="792">
                  <c:v>2.2742775038187717</c:v>
                </c:pt>
                <c:pt idx="793">
                  <c:v>2.2736658901491658</c:v>
                </c:pt>
                <c:pt idx="794">
                  <c:v>2.2730560806439688</c:v>
                </c:pt>
                <c:pt idx="795">
                  <c:v>2.2724480667334346</c:v>
                </c:pt>
                <c:pt idx="796">
                  <c:v>2.2718418399052478</c:v>
                </c:pt>
                <c:pt idx="797">
                  <c:v>2.2712373917040249</c:v>
                </c:pt>
                <c:pt idx="798">
                  <c:v>2.2706347137308138</c:v>
                </c:pt>
                <c:pt idx="799">
                  <c:v>2.2700337976426059</c:v>
                </c:pt>
                <c:pt idx="800">
                  <c:v>2.2694346351518471</c:v>
                </c:pt>
                <c:pt idx="801">
                  <c:v>2.2688372180259577</c:v>
                </c:pt>
                <c:pt idx="802">
                  <c:v>2.2682415380868579</c:v>
                </c:pt>
                <c:pt idx="803">
                  <c:v>2.2676475872104955</c:v>
                </c:pt>
                <c:pt idx="804">
                  <c:v>2.2670553573263819</c:v>
                </c:pt>
                <c:pt idx="805">
                  <c:v>2.2664648404171293</c:v>
                </c:pt>
                <c:pt idx="806">
                  <c:v>2.2658760285179973</c:v>
                </c:pt>
                <c:pt idx="807">
                  <c:v>2.2652889137164411</c:v>
                </c:pt>
                <c:pt idx="808">
                  <c:v>2.2647034881516639</c:v>
                </c:pt>
                <c:pt idx="809">
                  <c:v>2.2641197440141783</c:v>
                </c:pt>
                <c:pt idx="810">
                  <c:v>2.2635376735453683</c:v>
                </c:pt>
                <c:pt idx="811">
                  <c:v>2.262957269037055</c:v>
                </c:pt>
                <c:pt idx="812">
                  <c:v>2.262378522831074</c:v>
                </c:pt>
                <c:pt idx="813">
                  <c:v>2.2618014273188471</c:v>
                </c:pt>
                <c:pt idx="814">
                  <c:v>2.2612259749409676</c:v>
                </c:pt>
                <c:pt idx="815">
                  <c:v>2.2606521581867836</c:v>
                </c:pt>
                <c:pt idx="816">
                  <c:v>2.2600799695939893</c:v>
                </c:pt>
                <c:pt idx="817">
                  <c:v>2.2595094017482178</c:v>
                </c:pt>
                <c:pt idx="818">
                  <c:v>2.258940447282642</c:v>
                </c:pt>
                <c:pt idx="819">
                  <c:v>2.2583730988775765</c:v>
                </c:pt>
                <c:pt idx="820">
                  <c:v>2.2578073492600823</c:v>
                </c:pt>
                <c:pt idx="821">
                  <c:v>2.2572431912035809</c:v>
                </c:pt>
                <c:pt idx="822">
                  <c:v>2.2566806175274663</c:v>
                </c:pt>
                <c:pt idx="823">
                  <c:v>2.256119621096726</c:v>
                </c:pt>
                <c:pt idx="824">
                  <c:v>2.2555601948215638</c:v>
                </c:pt>
                <c:pt idx="825">
                  <c:v>2.2550023316570238</c:v>
                </c:pt>
                <c:pt idx="826">
                  <c:v>2.2544460246026232</c:v>
                </c:pt>
                <c:pt idx="827">
                  <c:v>2.2538912667019866</c:v>
                </c:pt>
                <c:pt idx="828">
                  <c:v>2.2533380510424834</c:v>
                </c:pt>
                <c:pt idx="829">
                  <c:v>2.2527863707548677</c:v>
                </c:pt>
                <c:pt idx="830">
                  <c:v>2.2522362190129273</c:v>
                </c:pt>
                <c:pt idx="831">
                  <c:v>2.2516875890331289</c:v>
                </c:pt>
                <c:pt idx="832">
                  <c:v>2.2511404740742718</c:v>
                </c:pt>
                <c:pt idx="833">
                  <c:v>2.2505948674371457</c:v>
                </c:pt>
                <c:pt idx="834">
                  <c:v>2.2500507624641868</c:v>
                </c:pt>
                <c:pt idx="835">
                  <c:v>2.2495081525391427</c:v>
                </c:pt>
                <c:pt idx="836">
                  <c:v>2.248967031086738</c:v>
                </c:pt>
                <c:pt idx="837">
                  <c:v>2.2484273915723438</c:v>
                </c:pt>
                <c:pt idx="838">
                  <c:v>2.2478892275016498</c:v>
                </c:pt>
                <c:pt idx="839">
                  <c:v>2.2473525324203418</c:v>
                </c:pt>
                <c:pt idx="840">
                  <c:v>2.246817299913781</c:v>
                </c:pt>
                <c:pt idx="841">
                  <c:v>2.2462835236066834</c:v>
                </c:pt>
                <c:pt idx="842">
                  <c:v>2.2457511971628104</c:v>
                </c:pt>
                <c:pt idx="843">
                  <c:v>2.2452203142846523</c:v>
                </c:pt>
                <c:pt idx="844">
                  <c:v>2.2446908687131244</c:v>
                </c:pt>
                <c:pt idx="845">
                  <c:v>2.2441628542272598</c:v>
                </c:pt>
                <c:pt idx="846">
                  <c:v>2.2436362646439068</c:v>
                </c:pt>
                <c:pt idx="847">
                  <c:v>2.2431110938174297</c:v>
                </c:pt>
                <c:pt idx="848">
                  <c:v>2.2425873356394153</c:v>
                </c:pt>
                <c:pt idx="849">
                  <c:v>2.2420649840383757</c:v>
                </c:pt>
                <c:pt idx="850">
                  <c:v>2.2415440329794603</c:v>
                </c:pt>
                <c:pt idx="851">
                  <c:v>2.2410244764641667</c:v>
                </c:pt>
                <c:pt idx="852">
                  <c:v>2.2405063085300561</c:v>
                </c:pt>
                <c:pt idx="853">
                  <c:v>2.2399895232504727</c:v>
                </c:pt>
                <c:pt idx="854">
                  <c:v>2.2394741147342616</c:v>
                </c:pt>
                <c:pt idx="855">
                  <c:v>2.2389600771254936</c:v>
                </c:pt>
                <c:pt idx="856">
                  <c:v>2.238447404603193</c:v>
                </c:pt>
                <c:pt idx="857">
                  <c:v>2.2379360913810613</c:v>
                </c:pt>
                <c:pt idx="858">
                  <c:v>2.2374261317072133</c:v>
                </c:pt>
                <c:pt idx="859">
                  <c:v>2.2369175198639089</c:v>
                </c:pt>
                <c:pt idx="860">
                  <c:v>2.2364102501672889</c:v>
                </c:pt>
                <c:pt idx="861">
                  <c:v>2.2359043169671144</c:v>
                </c:pt>
                <c:pt idx="862">
                  <c:v>2.2353997146465083</c:v>
                </c:pt>
                <c:pt idx="863">
                  <c:v>2.2348964376216993</c:v>
                </c:pt>
                <c:pt idx="864">
                  <c:v>2.2343944803417677</c:v>
                </c:pt>
                <c:pt idx="865">
                  <c:v>2.2338938372883934</c:v>
                </c:pt>
                <c:pt idx="866">
                  <c:v>2.2333945029756088</c:v>
                </c:pt>
                <c:pt idx="867">
                  <c:v>2.2328964719495499</c:v>
                </c:pt>
                <c:pt idx="868">
                  <c:v>2.2323997387882142</c:v>
                </c:pt>
                <c:pt idx="869">
                  <c:v>2.2319042981012172</c:v>
                </c:pt>
                <c:pt idx="870">
                  <c:v>2.2314101445295527</c:v>
                </c:pt>
                <c:pt idx="871">
                  <c:v>2.2309172727453563</c:v>
                </c:pt>
                <c:pt idx="872">
                  <c:v>2.2304256774516689</c:v>
                </c:pt>
                <c:pt idx="873">
                  <c:v>2.2299353533822051</c:v>
                </c:pt>
                <c:pt idx="874">
                  <c:v>2.2294462953011212</c:v>
                </c:pt>
                <c:pt idx="875">
                  <c:v>2.2289584980027866</c:v>
                </c:pt>
                <c:pt idx="876">
                  <c:v>2.2284719563115569</c:v>
                </c:pt>
                <c:pt idx="877">
                  <c:v>2.2279866650815512</c:v>
                </c:pt>
                <c:pt idx="878">
                  <c:v>2.2275026191964269</c:v>
                </c:pt>
                <c:pt idx="879">
                  <c:v>2.2270198135691617</c:v>
                </c:pt>
                <c:pt idx="880">
                  <c:v>2.2265382431418339</c:v>
                </c:pt>
                <c:pt idx="881">
                  <c:v>2.2260579028854068</c:v>
                </c:pt>
                <c:pt idx="882">
                  <c:v>2.2255787877995128</c:v>
                </c:pt>
                <c:pt idx="883">
                  <c:v>2.225100892912244</c:v>
                </c:pt>
                <c:pt idx="884">
                  <c:v>2.224624213279939</c:v>
                </c:pt>
                <c:pt idx="885">
                  <c:v>2.2241487439869747</c:v>
                </c:pt>
                <c:pt idx="886">
                  <c:v>2.2236744801455628</c:v>
                </c:pt>
                <c:pt idx="887">
                  <c:v>2.2232014168955399</c:v>
                </c:pt>
                <c:pt idx="888">
                  <c:v>2.2227295494041686</c:v>
                </c:pt>
                <c:pt idx="889">
                  <c:v>2.2222588728659356</c:v>
                </c:pt>
                <c:pt idx="890">
                  <c:v>2.2217893825023523</c:v>
                </c:pt>
                <c:pt idx="891">
                  <c:v>2.2213210735617559</c:v>
                </c:pt>
                <c:pt idx="892">
                  <c:v>2.2208539413191168</c:v>
                </c:pt>
                <c:pt idx="893">
                  <c:v>2.220387981075842</c:v>
                </c:pt>
                <c:pt idx="894">
                  <c:v>2.2199231881595844</c:v>
                </c:pt>
                <c:pt idx="895">
                  <c:v>2.2194595579240528</c:v>
                </c:pt>
                <c:pt idx="896">
                  <c:v>2.2189970857488217</c:v>
                </c:pt>
                <c:pt idx="897">
                  <c:v>2.2185357670391448</c:v>
                </c:pt>
                <c:pt idx="898">
                  <c:v>2.2180755972257713</c:v>
                </c:pt>
                <c:pt idx="899">
                  <c:v>2.2176165717647605</c:v>
                </c:pt>
                <c:pt idx="900">
                  <c:v>2.2171586861372989</c:v>
                </c:pt>
                <c:pt idx="901">
                  <c:v>2.2167019358495241</c:v>
                </c:pt>
                <c:pt idx="902">
                  <c:v>2.2162463164323394</c:v>
                </c:pt>
                <c:pt idx="903">
                  <c:v>2.215791823441243</c:v>
                </c:pt>
                <c:pt idx="904">
                  <c:v>2.2153384524561486</c:v>
                </c:pt>
                <c:pt idx="905">
                  <c:v>2.2148861990812114</c:v>
                </c:pt>
                <c:pt idx="906">
                  <c:v>2.214435058944658</c:v>
                </c:pt>
                <c:pt idx="907">
                  <c:v>2.2139850276986124</c:v>
                </c:pt>
                <c:pt idx="908">
                  <c:v>2.2135361010189283</c:v>
                </c:pt>
                <c:pt idx="909">
                  <c:v>2.2130882746050196</c:v>
                </c:pt>
                <c:pt idx="910">
                  <c:v>2.2126415441796965</c:v>
                </c:pt>
                <c:pt idx="911">
                  <c:v>2.212195905488997</c:v>
                </c:pt>
                <c:pt idx="912">
                  <c:v>2.2117513543020246</c:v>
                </c:pt>
                <c:pt idx="913">
                  <c:v>2.2113078864107876</c:v>
                </c:pt>
                <c:pt idx="914">
                  <c:v>2.210865497630035</c:v>
                </c:pt>
                <c:pt idx="915">
                  <c:v>2.2104241837971004</c:v>
                </c:pt>
                <c:pt idx="916">
                  <c:v>2.2099839407717417</c:v>
                </c:pt>
                <c:pt idx="917">
                  <c:v>2.209544764435984</c:v>
                </c:pt>
                <c:pt idx="918">
                  <c:v>2.2091066506939669</c:v>
                </c:pt>
                <c:pt idx="919">
                  <c:v>2.2086695954717883</c:v>
                </c:pt>
                <c:pt idx="920">
                  <c:v>2.2082335947173513</c:v>
                </c:pt>
                <c:pt idx="921">
                  <c:v>2.2077986444002149</c:v>
                </c:pt>
                <c:pt idx="922">
                  <c:v>2.2073647405114416</c:v>
                </c:pt>
                <c:pt idx="923">
                  <c:v>2.2069318790634509</c:v>
                </c:pt>
                <c:pt idx="924">
                  <c:v>2.2065000560898698</c:v>
                </c:pt>
                <c:pt idx="925">
                  <c:v>2.2060692676453875</c:v>
                </c:pt>
                <c:pt idx="926">
                  <c:v>2.2056395098056094</c:v>
                </c:pt>
                <c:pt idx="927">
                  <c:v>2.2052107786669159</c:v>
                </c:pt>
                <c:pt idx="928">
                  <c:v>2.2047830703463163</c:v>
                </c:pt>
                <c:pt idx="929">
                  <c:v>2.2043563809813098</c:v>
                </c:pt>
                <c:pt idx="930">
                  <c:v>2.2039307067297438</c:v>
                </c:pt>
                <c:pt idx="931">
                  <c:v>2.2035060437696772</c:v>
                </c:pt>
                <c:pt idx="932">
                  <c:v>2.2030823882992405</c:v>
                </c:pt>
                <c:pt idx="933">
                  <c:v>2.202659736536499</c:v>
                </c:pt>
                <c:pt idx="934">
                  <c:v>2.2022380847193186</c:v>
                </c:pt>
                <c:pt idx="935">
                  <c:v>2.2018174291052315</c:v>
                </c:pt>
                <c:pt idx="936">
                  <c:v>2.201397765971302</c:v>
                </c:pt>
                <c:pt idx="937">
                  <c:v>2.200979091613994</c:v>
                </c:pt>
                <c:pt idx="938">
                  <c:v>2.2005614023490412</c:v>
                </c:pt>
                <c:pt idx="939">
                  <c:v>2.2001446945113172</c:v>
                </c:pt>
                <c:pt idx="940">
                  <c:v>2.1997289644547053</c:v>
                </c:pt>
                <c:pt idx="941">
                  <c:v>2.1993142085519719</c:v>
                </c:pt>
                <c:pt idx="942">
                  <c:v>2.1989004231946394</c:v>
                </c:pt>
                <c:pt idx="943">
                  <c:v>2.1984876047928603</c:v>
                </c:pt>
                <c:pt idx="944">
                  <c:v>2.1980757497752936</c:v>
                </c:pt>
                <c:pt idx="945">
                  <c:v>2.1976648545889792</c:v>
                </c:pt>
                <c:pt idx="946">
                  <c:v>2.1972549156992169</c:v>
                </c:pt>
                <c:pt idx="947">
                  <c:v>2.1968459295894456</c:v>
                </c:pt>
                <c:pt idx="948">
                  <c:v>2.1964378927611192</c:v>
                </c:pt>
                <c:pt idx="949">
                  <c:v>2.1960308017335923</c:v>
                </c:pt>
                <c:pt idx="950">
                  <c:v>2.1956246530439967</c:v>
                </c:pt>
                <c:pt idx="951">
                  <c:v>2.1952194432471259</c:v>
                </c:pt>
                <c:pt idx="952">
                  <c:v>2.1948151689153192</c:v>
                </c:pt>
                <c:pt idx="953">
                  <c:v>2.1944118266383437</c:v>
                </c:pt>
                <c:pt idx="954">
                  <c:v>2.1940094130232826</c:v>
                </c:pt>
                <c:pt idx="955">
                  <c:v>2.193607924694418</c:v>
                </c:pt>
                <c:pt idx="956">
                  <c:v>2.1932073582931202</c:v>
                </c:pt>
                <c:pt idx="957">
                  <c:v>2.1928077104777355</c:v>
                </c:pt>
                <c:pt idx="958">
                  <c:v>2.1924089779234741</c:v>
                </c:pt>
                <c:pt idx="959">
                  <c:v>2.1920111573223009</c:v>
                </c:pt>
                <c:pt idx="960">
                  <c:v>2.1916142453828256</c:v>
                </c:pt>
                <c:pt idx="961">
                  <c:v>2.1912182388301944</c:v>
                </c:pt>
                <c:pt idx="962">
                  <c:v>2.1908231344059819</c:v>
                </c:pt>
                <c:pt idx="963">
                  <c:v>2.1904289288680858</c:v>
                </c:pt>
                <c:pt idx="964">
                  <c:v>2.19003561899062</c:v>
                </c:pt>
                <c:pt idx="965">
                  <c:v>2.1896432015638094</c:v>
                </c:pt>
                <c:pt idx="966">
                  <c:v>2.1892516733938874</c:v>
                </c:pt>
                <c:pt idx="967">
                  <c:v>2.1888610313029888</c:v>
                </c:pt>
                <c:pt idx="968">
                  <c:v>2.1884712721290525</c:v>
                </c:pt>
                <c:pt idx="969">
                  <c:v>2.1880823927257156</c:v>
                </c:pt>
                <c:pt idx="970">
                  <c:v>2.1876943899622145</c:v>
                </c:pt>
                <c:pt idx="971">
                  <c:v>2.187307260723284</c:v>
                </c:pt>
                <c:pt idx="972">
                  <c:v>2.1869210019090586</c:v>
                </c:pt>
                <c:pt idx="973">
                  <c:v>2.1865356104349738</c:v>
                </c:pt>
                <c:pt idx="974">
                  <c:v>2.1861510832316684</c:v>
                </c:pt>
                <c:pt idx="975">
                  <c:v>2.1857674172448869</c:v>
                </c:pt>
                <c:pt idx="976">
                  <c:v>2.1853846094353848</c:v>
                </c:pt>
                <c:pt idx="977">
                  <c:v>2.1850026567788312</c:v>
                </c:pt>
                <c:pt idx="978">
                  <c:v>2.1846215562657156</c:v>
                </c:pt>
                <c:pt idx="979">
                  <c:v>2.1842413049012532</c:v>
                </c:pt>
                <c:pt idx="980">
                  <c:v>2.1838618997052928</c:v>
                </c:pt>
                <c:pt idx="981">
                  <c:v>2.183483337712222</c:v>
                </c:pt>
                <c:pt idx="982">
                  <c:v>2.1831056159708782</c:v>
                </c:pt>
                <c:pt idx="983">
                  <c:v>2.1827287315444552</c:v>
                </c:pt>
                <c:pt idx="984">
                  <c:v>2.1823526815104151</c:v>
                </c:pt>
                <c:pt idx="985">
                  <c:v>2.1819774629603961</c:v>
                </c:pt>
                <c:pt idx="986">
                  <c:v>2.1816030730001259</c:v>
                </c:pt>
                <c:pt idx="987">
                  <c:v>2.1812295087493316</c:v>
                </c:pt>
                <c:pt idx="988">
                  <c:v>2.1808567673416541</c:v>
                </c:pt>
                <c:pt idx="989">
                  <c:v>2.1804848459245583</c:v>
                </c:pt>
                <c:pt idx="990">
                  <c:v>2.18011374165925</c:v>
                </c:pt>
                <c:pt idx="991">
                  <c:v>2.1797434517205891</c:v>
                </c:pt>
                <c:pt idx="992">
                  <c:v>2.1793739732970026</c:v>
                </c:pt>
                <c:pt idx="993">
                  <c:v>2.1790053035904049</c:v>
                </c:pt>
                <c:pt idx="994">
                  <c:v>2.1786374398161095</c:v>
                </c:pt>
                <c:pt idx="995">
                  <c:v>2.1782703792027487</c:v>
                </c:pt>
                <c:pt idx="996">
                  <c:v>2.1779041189921911</c:v>
                </c:pt>
                <c:pt idx="997">
                  <c:v>2.1775386564394581</c:v>
                </c:pt>
                <c:pt idx="998">
                  <c:v>2.1771739888126453</c:v>
                </c:pt>
                <c:pt idx="999">
                  <c:v>2.1768101133928401</c:v>
                </c:pt>
                <c:pt idx="1000">
                  <c:v>2.1764470274740435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9E2-4807-B11A-5D4EF7EC0894}"/>
            </c:ext>
          </c:extLst>
        </c:ser>
        <c:ser>
          <c:idx val="3"/>
          <c:order val="2"/>
          <c:tx>
            <c:v>Demi-équivalence 2</c:v>
          </c:tx>
          <c:spPr>
            <a:ln w="12700">
              <a:solidFill>
                <a:srgbClr val="00B050"/>
              </a:solidFill>
              <a:prstDash val="dash"/>
            </a:ln>
          </c:spPr>
          <c:marker>
            <c:symbol val="none"/>
          </c:marker>
          <c:xVal>
            <c:numRef>
              <c:f>'Monobase faible'!$AN$14:$AN$15</c:f>
              <c:numCache>
                <c:formatCode>General</c:formatCode>
                <c:ptCount val="2"/>
                <c:pt idx="0">
                  <c:v>8.3333333333333339</c:v>
                </c:pt>
                <c:pt idx="1">
                  <c:v>8.3333333333333339</c:v>
                </c:pt>
              </c:numCache>
            </c:numRef>
          </c:xVal>
          <c:yVal>
            <c:numRef>
              <c:f>'Monobase faible'!$AO$14:$AO$15</c:f>
              <c:numCache>
                <c:formatCode>General</c:formatCode>
                <c:ptCount val="2"/>
                <c:pt idx="0">
                  <c:v>0</c:v>
                </c:pt>
                <c:pt idx="1">
                  <c:v>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9E2-4807-B11A-5D4EF7EC0894}"/>
            </c:ext>
          </c:extLst>
        </c:ser>
        <c:ser>
          <c:idx val="2"/>
          <c:order val="3"/>
          <c:tx>
            <c:v>Demi-équivalence</c:v>
          </c:tx>
          <c:spPr>
            <a:ln w="12700">
              <a:solidFill>
                <a:srgbClr val="00B050"/>
              </a:solidFill>
              <a:prstDash val="dash"/>
            </a:ln>
          </c:spPr>
          <c:marker>
            <c:symbol val="none"/>
          </c:marker>
          <c:dLbls>
            <c:dLbl>
              <c:idx val="1"/>
              <c:tx>
                <c:rich>
                  <a:bodyPr/>
                  <a:lstStyle/>
                  <a:p>
                    <a:r>
                      <a:rPr lang="en-US" baseline="0"/>
                      <a:t>8.3; </a:t>
                    </a:r>
                    <a:fld id="{945DAC1A-698C-41E2-B656-77C25912E885}" type="YVALUE">
                      <a:rPr lang="en-US" baseline="0"/>
                      <a:pPr/>
                      <a:t>[Y VALUE]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C9E2-4807-B11A-5D4EF7EC0894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rgbClr val="00B050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00B05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xVal>
            <c:numRef>
              <c:f>'Monobase faible'!$AL$14:$AL$16</c:f>
              <c:numCache>
                <c:formatCode>General</c:formatCode>
                <c:ptCount val="3"/>
                <c:pt idx="0">
                  <c:v>0</c:v>
                </c:pt>
                <c:pt idx="1">
                  <c:v>8.3333333333333339</c:v>
                </c:pt>
                <c:pt idx="2" formatCode="0.00E+00">
                  <c:v>49.95</c:v>
                </c:pt>
              </c:numCache>
            </c:numRef>
          </c:xVal>
          <c:yVal>
            <c:numRef>
              <c:f>'Monobase faible'!$AM$14:$AM$16</c:f>
              <c:numCache>
                <c:formatCode>0.00</c:formatCode>
                <c:ptCount val="3"/>
                <c:pt idx="0">
                  <c:v>9.3000000000000007</c:v>
                </c:pt>
                <c:pt idx="1">
                  <c:v>9.3000000000000007</c:v>
                </c:pt>
                <c:pt idx="2">
                  <c:v>9.3000000000000007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C9E2-4807-B11A-5D4EF7EC0894}"/>
            </c:ext>
          </c:extLst>
        </c:ser>
        <c:ser>
          <c:idx val="5"/>
          <c:order val="4"/>
          <c:tx>
            <c:v>Equivalence 2</c:v>
          </c:tx>
          <c:spPr>
            <a:ln w="12700">
              <a:solidFill>
                <a:srgbClr val="00B050"/>
              </a:solidFill>
              <a:prstDash val="dash"/>
            </a:ln>
          </c:spPr>
          <c:marker>
            <c:symbol val="none"/>
          </c:marker>
          <c:xVal>
            <c:numRef>
              <c:f>'Monobase faible'!$AN$11:$AN$12</c:f>
              <c:numCache>
                <c:formatCode>0.0</c:formatCode>
                <c:ptCount val="2"/>
                <c:pt idx="0">
                  <c:v>16.666666666666668</c:v>
                </c:pt>
                <c:pt idx="1">
                  <c:v>16.666666666666668</c:v>
                </c:pt>
              </c:numCache>
            </c:numRef>
          </c:xVal>
          <c:yVal>
            <c:numRef>
              <c:f>'Monobase faible'!$AO$11:$AO$12</c:f>
              <c:numCache>
                <c:formatCode>General</c:formatCode>
                <c:ptCount val="2"/>
                <c:pt idx="0">
                  <c:v>0</c:v>
                </c:pt>
                <c:pt idx="1">
                  <c:v>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C9E2-4807-B11A-5D4EF7EC0894}"/>
            </c:ext>
          </c:extLst>
        </c:ser>
        <c:ser>
          <c:idx val="4"/>
          <c:order val="5"/>
          <c:tx>
            <c:v>Equivalence</c:v>
          </c:tx>
          <c:spPr>
            <a:ln w="12700">
              <a:solidFill>
                <a:srgbClr val="00B050"/>
              </a:solidFill>
              <a:prstDash val="dash"/>
            </a:ln>
          </c:spPr>
          <c:marker>
            <c:symbol val="none"/>
          </c:marker>
          <c:dLbls>
            <c:dLbl>
              <c:idx val="1"/>
              <c:spPr>
                <a:solidFill>
                  <a:sysClr val="window" lastClr="FFFFFF"/>
                </a:solidFill>
                <a:ln>
                  <a:solidFill>
                    <a:srgbClr val="00B05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rgbClr val="00B05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6-C9E2-4807-B11A-5D4EF7EC0894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xVal>
            <c:numRef>
              <c:f>'Monobase faible'!$AL$11:$AL$13</c:f>
              <c:numCache>
                <c:formatCode>0.0</c:formatCode>
                <c:ptCount val="3"/>
                <c:pt idx="0" formatCode="General">
                  <c:v>0</c:v>
                </c:pt>
                <c:pt idx="1">
                  <c:v>16.666666666666668</c:v>
                </c:pt>
                <c:pt idx="2" formatCode="0.00E+00">
                  <c:v>49.95</c:v>
                </c:pt>
              </c:numCache>
            </c:numRef>
          </c:xVal>
          <c:yVal>
            <c:numRef>
              <c:f>'Monobase faible'!$AM$11:$AM$13</c:f>
              <c:numCache>
                <c:formatCode>0.00</c:formatCode>
                <c:ptCount val="3"/>
                <c:pt idx="0">
                  <c:v>5.7609243748081784</c:v>
                </c:pt>
                <c:pt idx="1">
                  <c:v>5.7609243748081784</c:v>
                </c:pt>
                <c:pt idx="2">
                  <c:v>5.7609243748081784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C9E2-4807-B11A-5D4EF7EC0894}"/>
            </c:ext>
          </c:extLst>
        </c:ser>
        <c:ser>
          <c:idx val="6"/>
          <c:order val="6"/>
          <c:tx>
            <c:v>Tangente 1</c:v>
          </c:tx>
          <c:spPr>
            <a:ln w="12700">
              <a:solidFill>
                <a:srgbClr val="FF0000"/>
              </a:solidFill>
              <a:prstDash val="dash"/>
            </a:ln>
          </c:spPr>
          <c:marker>
            <c:symbol val="none"/>
          </c:marker>
          <c:xVal>
            <c:numRef>
              <c:f>'Monobase faible'!$AB$17:$AB$21</c:f>
              <c:numCache>
                <c:formatCode>0.00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xVal>
          <c:yVal>
            <c:numRef>
              <c:f>'Monobase faible'!$AG$17:$AG$21</c:f>
              <c:numCache>
                <c:formatCode>0.0000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C9E2-4807-B11A-5D4EF7EC0894}"/>
            </c:ext>
          </c:extLst>
        </c:ser>
        <c:ser>
          <c:idx val="7"/>
          <c:order val="7"/>
          <c:tx>
            <c:v>Tangente équivalente</c:v>
          </c:tx>
          <c:spPr>
            <a:ln w="12700">
              <a:solidFill>
                <a:srgbClr val="00B050"/>
              </a:solidFill>
              <a:prstDash val="dash"/>
            </a:ln>
          </c:spPr>
          <c:marker>
            <c:symbol val="none"/>
          </c:marker>
          <c:xVal>
            <c:numRef>
              <c:f>'Monobase faible'!$AB$22:$AB$24</c:f>
              <c:numCache>
                <c:formatCode>0.0</c:formatCode>
                <c:ptCount val="3"/>
                <c:pt idx="0" formatCode="0.00">
                  <c:v>#N/A</c:v>
                </c:pt>
                <c:pt idx="1">
                  <c:v>#N/A</c:v>
                </c:pt>
                <c:pt idx="2" formatCode="0.00">
                  <c:v>#N/A</c:v>
                </c:pt>
              </c:numCache>
            </c:numRef>
          </c:xVal>
          <c:yVal>
            <c:numRef>
              <c:f>'Monobase faible'!$AG$22:$AG$24</c:f>
              <c:numCache>
                <c:formatCode>0.00</c:formatCode>
                <c:ptCount val="3"/>
                <c:pt idx="0" formatCode="0.0000">
                  <c:v>#N/A</c:v>
                </c:pt>
                <c:pt idx="1">
                  <c:v>#N/A</c:v>
                </c:pt>
                <c:pt idx="2" formatCode="0.0000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C9E2-4807-B11A-5D4EF7EC0894}"/>
            </c:ext>
          </c:extLst>
        </c:ser>
        <c:ser>
          <c:idx val="8"/>
          <c:order val="8"/>
          <c:tx>
            <c:v>Tangente 2</c:v>
          </c:tx>
          <c:spPr>
            <a:ln w="12700">
              <a:solidFill>
                <a:srgbClr val="0070C0"/>
              </a:solidFill>
              <a:prstDash val="dash"/>
            </a:ln>
          </c:spPr>
          <c:marker>
            <c:symbol val="none"/>
          </c:marker>
          <c:xVal>
            <c:numRef>
              <c:f>'Monobase faible'!$AB$25:$AB$28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xVal>
          <c:yVal>
            <c:numRef>
              <c:f>'Monobase faible'!$AG$25:$AG$28</c:f>
              <c:numCache>
                <c:formatCode>General</c:formatCode>
                <c:ptCount val="4"/>
                <c:pt idx="0" formatCode="0.000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C9E2-4807-B11A-5D4EF7EC0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0598176"/>
        <c:axId val="230598736"/>
      </c:scatterChart>
      <c:valAx>
        <c:axId val="23059817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V</a:t>
                </a:r>
                <a:r>
                  <a:rPr lang="fr-CH" baseline="-25000"/>
                  <a:t>HA</a:t>
                </a:r>
                <a:r>
                  <a:rPr lang="fr-CH"/>
                  <a:t> [ml]</a:t>
                </a:r>
              </a:p>
            </c:rich>
          </c:tx>
          <c:overlay val="0"/>
        </c:title>
        <c:numFmt formatCode="#,##0.0" sourceLinked="0"/>
        <c:majorTickMark val="out"/>
        <c:minorTickMark val="none"/>
        <c:tickLblPos val="nextTo"/>
        <c:spPr>
          <a:ln w="19050">
            <a:solidFill>
              <a:schemeClr val="tx1"/>
            </a:solidFill>
            <a:tailEnd type="stealth" w="med" len="lg"/>
          </a:ln>
        </c:spPr>
        <c:txPr>
          <a:bodyPr/>
          <a:lstStyle/>
          <a:p>
            <a:pPr>
              <a:defRPr b="1">
                <a:solidFill>
                  <a:sysClr val="windowText" lastClr="000000"/>
                </a:solidFill>
              </a:defRPr>
            </a:pPr>
            <a:endParaRPr lang="en-US"/>
          </a:p>
        </c:txPr>
        <c:crossAx val="230598736"/>
        <c:crosses val="autoZero"/>
        <c:crossBetween val="midCat"/>
      </c:valAx>
      <c:valAx>
        <c:axId val="230598736"/>
        <c:scaling>
          <c:orientation val="minMax"/>
          <c:max val="15"/>
          <c:min val="0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pH [-]</a:t>
                </a:r>
              </a:p>
            </c:rich>
          </c:tx>
          <c:overlay val="0"/>
        </c:title>
        <c:numFmt formatCode="#,##0.0" sourceLinked="0"/>
        <c:majorTickMark val="out"/>
        <c:minorTickMark val="none"/>
        <c:tickLblPos val="nextTo"/>
        <c:spPr>
          <a:ln w="19050">
            <a:solidFill>
              <a:schemeClr val="tx1"/>
            </a:solidFill>
            <a:tailEnd type="stealth"/>
          </a:ln>
        </c:spPr>
        <c:txPr>
          <a:bodyPr/>
          <a:lstStyle/>
          <a:p>
            <a:pPr>
              <a:defRPr b="1"/>
            </a:pPr>
            <a:endParaRPr lang="en-US"/>
          </a:p>
        </c:txPr>
        <c:crossAx val="230598176"/>
        <c:crosses val="autoZero"/>
        <c:crossBetween val="midCat"/>
        <c:minorUnit val="1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Base faible</c:v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('Monobase faible'!$B$4:$B$1003,'Monobase faible'!$AB$11)</c:f>
              <c:numCache>
                <c:formatCode>0.00E+00</c:formatCode>
                <c:ptCount val="1001"/>
                <c:pt idx="0" formatCode="General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0.15000000000000002</c:v>
                </c:pt>
                <c:pt idx="4">
                  <c:v>0.2</c:v>
                </c:pt>
                <c:pt idx="5">
                  <c:v>0.25</c:v>
                </c:pt>
                <c:pt idx="6">
                  <c:v>0.30000000000000004</c:v>
                </c:pt>
                <c:pt idx="7">
                  <c:v>0.35000000000000003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0.60000000000000009</c:v>
                </c:pt>
                <c:pt idx="13">
                  <c:v>0.65</c:v>
                </c:pt>
                <c:pt idx="14">
                  <c:v>0.70000000000000007</c:v>
                </c:pt>
                <c:pt idx="15">
                  <c:v>0.75</c:v>
                </c:pt>
                <c:pt idx="16">
                  <c:v>0.8</c:v>
                </c:pt>
                <c:pt idx="17">
                  <c:v>0.85000000000000009</c:v>
                </c:pt>
                <c:pt idx="18">
                  <c:v>0.9</c:v>
                </c:pt>
                <c:pt idx="19">
                  <c:v>0.95000000000000007</c:v>
                </c:pt>
                <c:pt idx="20">
                  <c:v>1</c:v>
                </c:pt>
                <c:pt idx="21">
                  <c:v>1.05</c:v>
                </c:pt>
                <c:pt idx="22">
                  <c:v>1.1000000000000001</c:v>
                </c:pt>
                <c:pt idx="23">
                  <c:v>1.1500000000000001</c:v>
                </c:pt>
                <c:pt idx="24">
                  <c:v>1.2000000000000002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1.4000000000000001</c:v>
                </c:pt>
                <c:pt idx="29">
                  <c:v>1.4500000000000002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1.6500000000000001</c:v>
                </c:pt>
                <c:pt idx="34">
                  <c:v>1.7000000000000002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1.9000000000000001</c:v>
                </c:pt>
                <c:pt idx="39">
                  <c:v>1.9500000000000002</c:v>
                </c:pt>
                <c:pt idx="40">
                  <c:v>2</c:v>
                </c:pt>
                <c:pt idx="41">
                  <c:v>2.0500000000000003</c:v>
                </c:pt>
                <c:pt idx="42">
                  <c:v>2.1</c:v>
                </c:pt>
                <c:pt idx="43">
                  <c:v>2.15</c:v>
                </c:pt>
                <c:pt idx="44">
                  <c:v>2.2000000000000002</c:v>
                </c:pt>
                <c:pt idx="45">
                  <c:v>2.25</c:v>
                </c:pt>
                <c:pt idx="46">
                  <c:v>2.3000000000000003</c:v>
                </c:pt>
                <c:pt idx="47">
                  <c:v>2.35</c:v>
                </c:pt>
                <c:pt idx="48">
                  <c:v>2.4000000000000004</c:v>
                </c:pt>
                <c:pt idx="49">
                  <c:v>2.4500000000000002</c:v>
                </c:pt>
                <c:pt idx="50">
                  <c:v>2.5</c:v>
                </c:pt>
                <c:pt idx="51">
                  <c:v>2.5500000000000003</c:v>
                </c:pt>
                <c:pt idx="52">
                  <c:v>2.6</c:v>
                </c:pt>
                <c:pt idx="53">
                  <c:v>2.6500000000000004</c:v>
                </c:pt>
                <c:pt idx="54">
                  <c:v>2.7</c:v>
                </c:pt>
                <c:pt idx="55">
                  <c:v>2.75</c:v>
                </c:pt>
                <c:pt idx="56">
                  <c:v>2.8000000000000003</c:v>
                </c:pt>
                <c:pt idx="57">
                  <c:v>2.85</c:v>
                </c:pt>
                <c:pt idx="58">
                  <c:v>2.9000000000000004</c:v>
                </c:pt>
                <c:pt idx="59">
                  <c:v>2.95</c:v>
                </c:pt>
                <c:pt idx="60">
                  <c:v>3</c:v>
                </c:pt>
                <c:pt idx="61">
                  <c:v>3.0500000000000003</c:v>
                </c:pt>
                <c:pt idx="62">
                  <c:v>3.1</c:v>
                </c:pt>
                <c:pt idx="63">
                  <c:v>3.1500000000000004</c:v>
                </c:pt>
                <c:pt idx="64">
                  <c:v>3.2</c:v>
                </c:pt>
                <c:pt idx="65">
                  <c:v>3.25</c:v>
                </c:pt>
                <c:pt idx="66">
                  <c:v>3.3000000000000003</c:v>
                </c:pt>
                <c:pt idx="67">
                  <c:v>3.35</c:v>
                </c:pt>
                <c:pt idx="68">
                  <c:v>3.4000000000000004</c:v>
                </c:pt>
                <c:pt idx="69">
                  <c:v>3.45</c:v>
                </c:pt>
                <c:pt idx="70">
                  <c:v>3.5</c:v>
                </c:pt>
                <c:pt idx="71">
                  <c:v>3.5500000000000003</c:v>
                </c:pt>
                <c:pt idx="72">
                  <c:v>3.6</c:v>
                </c:pt>
                <c:pt idx="73">
                  <c:v>3.6500000000000004</c:v>
                </c:pt>
                <c:pt idx="74">
                  <c:v>3.7</c:v>
                </c:pt>
                <c:pt idx="75">
                  <c:v>3.75</c:v>
                </c:pt>
                <c:pt idx="76">
                  <c:v>3.8000000000000003</c:v>
                </c:pt>
                <c:pt idx="77">
                  <c:v>3.85</c:v>
                </c:pt>
                <c:pt idx="78">
                  <c:v>3.9000000000000004</c:v>
                </c:pt>
                <c:pt idx="79">
                  <c:v>3.95</c:v>
                </c:pt>
                <c:pt idx="80">
                  <c:v>4</c:v>
                </c:pt>
                <c:pt idx="81">
                  <c:v>4.05</c:v>
                </c:pt>
                <c:pt idx="82">
                  <c:v>4.1000000000000005</c:v>
                </c:pt>
                <c:pt idx="83">
                  <c:v>4.1500000000000004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4.3500000000000005</c:v>
                </c:pt>
                <c:pt idx="88">
                  <c:v>4.4000000000000004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4.6000000000000005</c:v>
                </c:pt>
                <c:pt idx="93">
                  <c:v>4.6500000000000004</c:v>
                </c:pt>
                <c:pt idx="94">
                  <c:v>4.7</c:v>
                </c:pt>
                <c:pt idx="95">
                  <c:v>4.75</c:v>
                </c:pt>
                <c:pt idx="96">
                  <c:v>4.8000000000000007</c:v>
                </c:pt>
                <c:pt idx="97">
                  <c:v>4.8500000000000005</c:v>
                </c:pt>
                <c:pt idx="98">
                  <c:v>4.9000000000000004</c:v>
                </c:pt>
                <c:pt idx="99">
                  <c:v>4.95</c:v>
                </c:pt>
                <c:pt idx="100">
                  <c:v>5</c:v>
                </c:pt>
                <c:pt idx="101">
                  <c:v>5.0500000000000007</c:v>
                </c:pt>
                <c:pt idx="102">
                  <c:v>5.1000000000000005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5.3000000000000007</c:v>
                </c:pt>
                <c:pt idx="107">
                  <c:v>5.3500000000000005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5.5500000000000007</c:v>
                </c:pt>
                <c:pt idx="112">
                  <c:v>5.6000000000000005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5.8000000000000007</c:v>
                </c:pt>
                <c:pt idx="117">
                  <c:v>5.8500000000000005</c:v>
                </c:pt>
                <c:pt idx="118">
                  <c:v>5.9</c:v>
                </c:pt>
                <c:pt idx="119">
                  <c:v>5.95</c:v>
                </c:pt>
                <c:pt idx="120">
                  <c:v>6</c:v>
                </c:pt>
                <c:pt idx="121">
                  <c:v>6.0500000000000007</c:v>
                </c:pt>
                <c:pt idx="122">
                  <c:v>6.1000000000000005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6.3000000000000007</c:v>
                </c:pt>
                <c:pt idx="127">
                  <c:v>6.3500000000000005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6.5500000000000007</c:v>
                </c:pt>
                <c:pt idx="132">
                  <c:v>6.6000000000000005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6.8000000000000007</c:v>
                </c:pt>
                <c:pt idx="137">
                  <c:v>6.8500000000000005</c:v>
                </c:pt>
                <c:pt idx="138">
                  <c:v>6.9</c:v>
                </c:pt>
                <c:pt idx="139">
                  <c:v>6.95</c:v>
                </c:pt>
                <c:pt idx="140">
                  <c:v>7</c:v>
                </c:pt>
                <c:pt idx="141">
                  <c:v>7.0500000000000007</c:v>
                </c:pt>
                <c:pt idx="142">
                  <c:v>7.1000000000000005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7.3000000000000007</c:v>
                </c:pt>
                <c:pt idx="147">
                  <c:v>7.3500000000000005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7.5500000000000007</c:v>
                </c:pt>
                <c:pt idx="152">
                  <c:v>7.6000000000000005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7.8000000000000007</c:v>
                </c:pt>
                <c:pt idx="157">
                  <c:v>7.8500000000000005</c:v>
                </c:pt>
                <c:pt idx="158">
                  <c:v>7.9</c:v>
                </c:pt>
                <c:pt idx="159">
                  <c:v>7.95</c:v>
                </c:pt>
                <c:pt idx="160">
                  <c:v>8</c:v>
                </c:pt>
                <c:pt idx="161">
                  <c:v>8.0500000000000007</c:v>
                </c:pt>
                <c:pt idx="162">
                  <c:v>8.1</c:v>
                </c:pt>
                <c:pt idx="163">
                  <c:v>8.15</c:v>
                </c:pt>
                <c:pt idx="164">
                  <c:v>8.2000000000000011</c:v>
                </c:pt>
                <c:pt idx="165">
                  <c:v>8.25</c:v>
                </c:pt>
                <c:pt idx="166">
                  <c:v>8.3000000000000007</c:v>
                </c:pt>
                <c:pt idx="167">
                  <c:v>8.35</c:v>
                </c:pt>
                <c:pt idx="168">
                  <c:v>8.4</c:v>
                </c:pt>
                <c:pt idx="169">
                  <c:v>8.4500000000000011</c:v>
                </c:pt>
                <c:pt idx="170">
                  <c:v>8.5</c:v>
                </c:pt>
                <c:pt idx="171">
                  <c:v>8.5500000000000007</c:v>
                </c:pt>
                <c:pt idx="172">
                  <c:v>8.6</c:v>
                </c:pt>
                <c:pt idx="173">
                  <c:v>8.65</c:v>
                </c:pt>
                <c:pt idx="174">
                  <c:v>8.7000000000000011</c:v>
                </c:pt>
                <c:pt idx="175">
                  <c:v>8.75</c:v>
                </c:pt>
                <c:pt idx="176">
                  <c:v>8.8000000000000007</c:v>
                </c:pt>
                <c:pt idx="177">
                  <c:v>8.85</c:v>
                </c:pt>
                <c:pt idx="178">
                  <c:v>8.9</c:v>
                </c:pt>
                <c:pt idx="179">
                  <c:v>8.9500000000000011</c:v>
                </c:pt>
                <c:pt idx="180">
                  <c:v>9</c:v>
                </c:pt>
                <c:pt idx="181">
                  <c:v>9.0500000000000007</c:v>
                </c:pt>
                <c:pt idx="182">
                  <c:v>9.1</c:v>
                </c:pt>
                <c:pt idx="183">
                  <c:v>9.15</c:v>
                </c:pt>
                <c:pt idx="184">
                  <c:v>9.2000000000000011</c:v>
                </c:pt>
                <c:pt idx="185">
                  <c:v>9.25</c:v>
                </c:pt>
                <c:pt idx="186">
                  <c:v>9.3000000000000007</c:v>
                </c:pt>
                <c:pt idx="187">
                  <c:v>9.35</c:v>
                </c:pt>
                <c:pt idx="188">
                  <c:v>9.4</c:v>
                </c:pt>
                <c:pt idx="189">
                  <c:v>9.4500000000000011</c:v>
                </c:pt>
                <c:pt idx="190">
                  <c:v>9.5</c:v>
                </c:pt>
                <c:pt idx="191">
                  <c:v>9.5500000000000007</c:v>
                </c:pt>
                <c:pt idx="192">
                  <c:v>9.6000000000000014</c:v>
                </c:pt>
                <c:pt idx="193">
                  <c:v>9.65</c:v>
                </c:pt>
                <c:pt idx="194">
                  <c:v>9.7000000000000011</c:v>
                </c:pt>
                <c:pt idx="195">
                  <c:v>9.75</c:v>
                </c:pt>
                <c:pt idx="196">
                  <c:v>9.8000000000000007</c:v>
                </c:pt>
                <c:pt idx="197">
                  <c:v>9.8500000000000014</c:v>
                </c:pt>
                <c:pt idx="198">
                  <c:v>9.9</c:v>
                </c:pt>
                <c:pt idx="199">
                  <c:v>9.9500000000000011</c:v>
                </c:pt>
                <c:pt idx="200">
                  <c:v>10</c:v>
                </c:pt>
                <c:pt idx="201">
                  <c:v>10.050000000000001</c:v>
                </c:pt>
                <c:pt idx="202">
                  <c:v>10.100000000000001</c:v>
                </c:pt>
                <c:pt idx="203">
                  <c:v>10.15</c:v>
                </c:pt>
                <c:pt idx="204">
                  <c:v>10.200000000000001</c:v>
                </c:pt>
                <c:pt idx="205">
                  <c:v>10.25</c:v>
                </c:pt>
                <c:pt idx="206">
                  <c:v>10.3</c:v>
                </c:pt>
                <c:pt idx="207">
                  <c:v>10.350000000000001</c:v>
                </c:pt>
                <c:pt idx="208">
                  <c:v>10.4</c:v>
                </c:pt>
                <c:pt idx="209">
                  <c:v>10.450000000000001</c:v>
                </c:pt>
                <c:pt idx="210">
                  <c:v>10.5</c:v>
                </c:pt>
                <c:pt idx="211">
                  <c:v>10.55</c:v>
                </c:pt>
                <c:pt idx="212">
                  <c:v>10.600000000000001</c:v>
                </c:pt>
                <c:pt idx="213">
                  <c:v>10.65</c:v>
                </c:pt>
                <c:pt idx="214">
                  <c:v>10.700000000000001</c:v>
                </c:pt>
                <c:pt idx="215">
                  <c:v>10.75</c:v>
                </c:pt>
                <c:pt idx="216">
                  <c:v>10.8</c:v>
                </c:pt>
                <c:pt idx="217">
                  <c:v>10.850000000000001</c:v>
                </c:pt>
                <c:pt idx="218">
                  <c:v>10.9</c:v>
                </c:pt>
                <c:pt idx="219">
                  <c:v>10.950000000000001</c:v>
                </c:pt>
                <c:pt idx="220">
                  <c:v>11</c:v>
                </c:pt>
                <c:pt idx="221">
                  <c:v>11.05</c:v>
                </c:pt>
                <c:pt idx="222">
                  <c:v>11.100000000000001</c:v>
                </c:pt>
                <c:pt idx="223">
                  <c:v>11.15</c:v>
                </c:pt>
                <c:pt idx="224">
                  <c:v>11.200000000000001</c:v>
                </c:pt>
                <c:pt idx="225">
                  <c:v>11.25</c:v>
                </c:pt>
                <c:pt idx="226">
                  <c:v>11.3</c:v>
                </c:pt>
                <c:pt idx="227">
                  <c:v>11.350000000000001</c:v>
                </c:pt>
                <c:pt idx="228">
                  <c:v>11.4</c:v>
                </c:pt>
                <c:pt idx="229">
                  <c:v>11.450000000000001</c:v>
                </c:pt>
                <c:pt idx="230">
                  <c:v>11.5</c:v>
                </c:pt>
                <c:pt idx="231">
                  <c:v>11.55</c:v>
                </c:pt>
                <c:pt idx="232">
                  <c:v>11.600000000000001</c:v>
                </c:pt>
                <c:pt idx="233">
                  <c:v>11.65</c:v>
                </c:pt>
                <c:pt idx="234">
                  <c:v>11.700000000000001</c:v>
                </c:pt>
                <c:pt idx="235">
                  <c:v>11.75</c:v>
                </c:pt>
                <c:pt idx="236">
                  <c:v>11.8</c:v>
                </c:pt>
                <c:pt idx="237">
                  <c:v>11.850000000000001</c:v>
                </c:pt>
                <c:pt idx="238">
                  <c:v>11.9</c:v>
                </c:pt>
                <c:pt idx="239">
                  <c:v>11.950000000000001</c:v>
                </c:pt>
                <c:pt idx="240">
                  <c:v>12</c:v>
                </c:pt>
                <c:pt idx="241">
                  <c:v>12.05</c:v>
                </c:pt>
                <c:pt idx="242">
                  <c:v>12.100000000000001</c:v>
                </c:pt>
                <c:pt idx="243">
                  <c:v>12.15</c:v>
                </c:pt>
                <c:pt idx="244">
                  <c:v>12.200000000000001</c:v>
                </c:pt>
                <c:pt idx="245">
                  <c:v>12.25</c:v>
                </c:pt>
                <c:pt idx="246">
                  <c:v>12.3</c:v>
                </c:pt>
                <c:pt idx="247">
                  <c:v>12.350000000000001</c:v>
                </c:pt>
                <c:pt idx="248">
                  <c:v>12.4</c:v>
                </c:pt>
                <c:pt idx="249">
                  <c:v>12.450000000000001</c:v>
                </c:pt>
                <c:pt idx="250">
                  <c:v>12.5</c:v>
                </c:pt>
                <c:pt idx="251">
                  <c:v>12.55</c:v>
                </c:pt>
                <c:pt idx="252">
                  <c:v>12.600000000000001</c:v>
                </c:pt>
                <c:pt idx="253">
                  <c:v>12.65</c:v>
                </c:pt>
                <c:pt idx="254">
                  <c:v>12.700000000000001</c:v>
                </c:pt>
                <c:pt idx="255">
                  <c:v>12.75</c:v>
                </c:pt>
                <c:pt idx="256">
                  <c:v>12.8</c:v>
                </c:pt>
                <c:pt idx="257">
                  <c:v>12.850000000000001</c:v>
                </c:pt>
                <c:pt idx="258">
                  <c:v>12.9</c:v>
                </c:pt>
                <c:pt idx="259">
                  <c:v>12.950000000000001</c:v>
                </c:pt>
                <c:pt idx="260">
                  <c:v>13</c:v>
                </c:pt>
                <c:pt idx="261">
                  <c:v>13.05</c:v>
                </c:pt>
                <c:pt idx="262">
                  <c:v>13.100000000000001</c:v>
                </c:pt>
                <c:pt idx="263">
                  <c:v>13.15</c:v>
                </c:pt>
                <c:pt idx="264">
                  <c:v>13.200000000000001</c:v>
                </c:pt>
                <c:pt idx="265">
                  <c:v>13.25</c:v>
                </c:pt>
                <c:pt idx="266">
                  <c:v>13.3</c:v>
                </c:pt>
                <c:pt idx="267">
                  <c:v>13.350000000000001</c:v>
                </c:pt>
                <c:pt idx="268">
                  <c:v>13.4</c:v>
                </c:pt>
                <c:pt idx="269">
                  <c:v>13.450000000000001</c:v>
                </c:pt>
                <c:pt idx="270">
                  <c:v>13.5</c:v>
                </c:pt>
                <c:pt idx="271">
                  <c:v>13.55</c:v>
                </c:pt>
                <c:pt idx="272">
                  <c:v>13.600000000000001</c:v>
                </c:pt>
                <c:pt idx="273">
                  <c:v>13.65</c:v>
                </c:pt>
                <c:pt idx="274">
                  <c:v>13.700000000000001</c:v>
                </c:pt>
                <c:pt idx="275">
                  <c:v>13.75</c:v>
                </c:pt>
                <c:pt idx="276">
                  <c:v>13.8</c:v>
                </c:pt>
                <c:pt idx="277">
                  <c:v>13.850000000000001</c:v>
                </c:pt>
                <c:pt idx="278">
                  <c:v>13.9</c:v>
                </c:pt>
                <c:pt idx="279">
                  <c:v>13.950000000000001</c:v>
                </c:pt>
                <c:pt idx="280">
                  <c:v>14</c:v>
                </c:pt>
                <c:pt idx="281">
                  <c:v>14.05</c:v>
                </c:pt>
                <c:pt idx="282">
                  <c:v>14.100000000000001</c:v>
                </c:pt>
                <c:pt idx="283">
                  <c:v>14.15</c:v>
                </c:pt>
                <c:pt idx="284">
                  <c:v>14.200000000000001</c:v>
                </c:pt>
                <c:pt idx="285">
                  <c:v>14.25</c:v>
                </c:pt>
                <c:pt idx="286">
                  <c:v>14.3</c:v>
                </c:pt>
                <c:pt idx="287">
                  <c:v>14.350000000000001</c:v>
                </c:pt>
                <c:pt idx="288">
                  <c:v>14.4</c:v>
                </c:pt>
                <c:pt idx="289">
                  <c:v>14.450000000000001</c:v>
                </c:pt>
                <c:pt idx="290">
                  <c:v>14.5</c:v>
                </c:pt>
                <c:pt idx="291">
                  <c:v>14.55</c:v>
                </c:pt>
                <c:pt idx="292">
                  <c:v>14.600000000000001</c:v>
                </c:pt>
                <c:pt idx="293">
                  <c:v>14.65</c:v>
                </c:pt>
                <c:pt idx="294">
                  <c:v>14.700000000000001</c:v>
                </c:pt>
                <c:pt idx="295">
                  <c:v>14.75</c:v>
                </c:pt>
                <c:pt idx="296">
                  <c:v>14.8</c:v>
                </c:pt>
                <c:pt idx="297">
                  <c:v>14.850000000000001</c:v>
                </c:pt>
                <c:pt idx="298">
                  <c:v>14.9</c:v>
                </c:pt>
                <c:pt idx="299">
                  <c:v>14.950000000000001</c:v>
                </c:pt>
                <c:pt idx="300">
                  <c:v>15</c:v>
                </c:pt>
                <c:pt idx="301">
                  <c:v>15.05</c:v>
                </c:pt>
                <c:pt idx="302">
                  <c:v>15.100000000000001</c:v>
                </c:pt>
                <c:pt idx="303">
                  <c:v>15.15</c:v>
                </c:pt>
                <c:pt idx="304">
                  <c:v>15.200000000000001</c:v>
                </c:pt>
                <c:pt idx="305">
                  <c:v>15.25</c:v>
                </c:pt>
                <c:pt idx="306">
                  <c:v>15.3</c:v>
                </c:pt>
                <c:pt idx="307">
                  <c:v>15.350000000000001</c:v>
                </c:pt>
                <c:pt idx="308">
                  <c:v>15.4</c:v>
                </c:pt>
                <c:pt idx="309">
                  <c:v>15.450000000000001</c:v>
                </c:pt>
                <c:pt idx="310">
                  <c:v>15.5</c:v>
                </c:pt>
                <c:pt idx="311">
                  <c:v>15.55</c:v>
                </c:pt>
                <c:pt idx="312">
                  <c:v>15.600000000000001</c:v>
                </c:pt>
                <c:pt idx="313">
                  <c:v>15.65</c:v>
                </c:pt>
                <c:pt idx="314">
                  <c:v>15.700000000000001</c:v>
                </c:pt>
                <c:pt idx="315">
                  <c:v>15.75</c:v>
                </c:pt>
                <c:pt idx="316">
                  <c:v>15.8</c:v>
                </c:pt>
                <c:pt idx="317">
                  <c:v>15.850000000000001</c:v>
                </c:pt>
                <c:pt idx="318">
                  <c:v>15.9</c:v>
                </c:pt>
                <c:pt idx="319">
                  <c:v>15.950000000000001</c:v>
                </c:pt>
                <c:pt idx="320">
                  <c:v>16</c:v>
                </c:pt>
                <c:pt idx="321">
                  <c:v>16.05</c:v>
                </c:pt>
                <c:pt idx="322">
                  <c:v>16.100000000000001</c:v>
                </c:pt>
                <c:pt idx="323">
                  <c:v>16.150000000000002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16.350000000000001</c:v>
                </c:pt>
                <c:pt idx="328">
                  <c:v>16.400000000000002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16.600000000000001</c:v>
                </c:pt>
                <c:pt idx="333">
                  <c:v>16.650000000000002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16.850000000000001</c:v>
                </c:pt>
                <c:pt idx="338">
                  <c:v>16.900000000000002</c:v>
                </c:pt>
                <c:pt idx="339">
                  <c:v>16.95</c:v>
                </c:pt>
                <c:pt idx="340">
                  <c:v>17</c:v>
                </c:pt>
                <c:pt idx="341">
                  <c:v>17.05</c:v>
                </c:pt>
                <c:pt idx="342">
                  <c:v>17.100000000000001</c:v>
                </c:pt>
                <c:pt idx="343">
                  <c:v>17.150000000000002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17.350000000000001</c:v>
                </c:pt>
                <c:pt idx="348">
                  <c:v>17.400000000000002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17.600000000000001</c:v>
                </c:pt>
                <c:pt idx="353">
                  <c:v>17.650000000000002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17.850000000000001</c:v>
                </c:pt>
                <c:pt idx="358">
                  <c:v>17.900000000000002</c:v>
                </c:pt>
                <c:pt idx="359">
                  <c:v>17.95</c:v>
                </c:pt>
                <c:pt idx="360">
                  <c:v>18</c:v>
                </c:pt>
                <c:pt idx="361">
                  <c:v>18.05</c:v>
                </c:pt>
                <c:pt idx="362">
                  <c:v>18.100000000000001</c:v>
                </c:pt>
                <c:pt idx="363">
                  <c:v>18.150000000000002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18.350000000000001</c:v>
                </c:pt>
                <c:pt idx="368">
                  <c:v>18.400000000000002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18.600000000000001</c:v>
                </c:pt>
                <c:pt idx="373">
                  <c:v>18.650000000000002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18.850000000000001</c:v>
                </c:pt>
                <c:pt idx="378">
                  <c:v>18.900000000000002</c:v>
                </c:pt>
                <c:pt idx="379">
                  <c:v>18.95</c:v>
                </c:pt>
                <c:pt idx="380">
                  <c:v>19</c:v>
                </c:pt>
                <c:pt idx="381">
                  <c:v>19.05</c:v>
                </c:pt>
                <c:pt idx="382">
                  <c:v>19.100000000000001</c:v>
                </c:pt>
                <c:pt idx="383">
                  <c:v>19.150000000000002</c:v>
                </c:pt>
                <c:pt idx="384">
                  <c:v>19.200000000000003</c:v>
                </c:pt>
                <c:pt idx="385">
                  <c:v>19.25</c:v>
                </c:pt>
                <c:pt idx="386">
                  <c:v>19.3</c:v>
                </c:pt>
                <c:pt idx="387">
                  <c:v>19.350000000000001</c:v>
                </c:pt>
                <c:pt idx="388">
                  <c:v>19.400000000000002</c:v>
                </c:pt>
                <c:pt idx="389">
                  <c:v>19.450000000000003</c:v>
                </c:pt>
                <c:pt idx="390">
                  <c:v>19.5</c:v>
                </c:pt>
                <c:pt idx="391">
                  <c:v>19.55</c:v>
                </c:pt>
                <c:pt idx="392">
                  <c:v>19.600000000000001</c:v>
                </c:pt>
                <c:pt idx="393">
                  <c:v>19.650000000000002</c:v>
                </c:pt>
                <c:pt idx="394">
                  <c:v>19.700000000000003</c:v>
                </c:pt>
                <c:pt idx="395">
                  <c:v>19.75</c:v>
                </c:pt>
                <c:pt idx="396">
                  <c:v>19.8</c:v>
                </c:pt>
                <c:pt idx="397">
                  <c:v>19.850000000000001</c:v>
                </c:pt>
                <c:pt idx="398">
                  <c:v>19.900000000000002</c:v>
                </c:pt>
                <c:pt idx="399">
                  <c:v>19.950000000000003</c:v>
                </c:pt>
                <c:pt idx="400">
                  <c:v>20</c:v>
                </c:pt>
                <c:pt idx="401">
                  <c:v>20.05</c:v>
                </c:pt>
                <c:pt idx="402">
                  <c:v>20.100000000000001</c:v>
                </c:pt>
                <c:pt idx="403">
                  <c:v>20.150000000000002</c:v>
                </c:pt>
                <c:pt idx="404">
                  <c:v>20.200000000000003</c:v>
                </c:pt>
                <c:pt idx="405">
                  <c:v>20.25</c:v>
                </c:pt>
                <c:pt idx="406">
                  <c:v>20.3</c:v>
                </c:pt>
                <c:pt idx="407">
                  <c:v>20.350000000000001</c:v>
                </c:pt>
                <c:pt idx="408">
                  <c:v>20.400000000000002</c:v>
                </c:pt>
                <c:pt idx="409">
                  <c:v>20.450000000000003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20.650000000000002</c:v>
                </c:pt>
                <c:pt idx="414">
                  <c:v>20.700000000000003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20.900000000000002</c:v>
                </c:pt>
                <c:pt idx="419">
                  <c:v>20.950000000000003</c:v>
                </c:pt>
                <c:pt idx="420">
                  <c:v>21</c:v>
                </c:pt>
                <c:pt idx="421">
                  <c:v>21.05</c:v>
                </c:pt>
                <c:pt idx="422">
                  <c:v>21.1</c:v>
                </c:pt>
                <c:pt idx="423">
                  <c:v>21.150000000000002</c:v>
                </c:pt>
                <c:pt idx="424">
                  <c:v>21.200000000000003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21.400000000000002</c:v>
                </c:pt>
                <c:pt idx="429">
                  <c:v>21.450000000000003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21.650000000000002</c:v>
                </c:pt>
                <c:pt idx="434">
                  <c:v>21.700000000000003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21.900000000000002</c:v>
                </c:pt>
                <c:pt idx="439">
                  <c:v>21.950000000000003</c:v>
                </c:pt>
                <c:pt idx="440">
                  <c:v>22</c:v>
                </c:pt>
                <c:pt idx="441">
                  <c:v>22.05</c:v>
                </c:pt>
                <c:pt idx="442">
                  <c:v>22.1</c:v>
                </c:pt>
                <c:pt idx="443">
                  <c:v>22.150000000000002</c:v>
                </c:pt>
                <c:pt idx="444">
                  <c:v>22.200000000000003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22.400000000000002</c:v>
                </c:pt>
                <c:pt idx="449">
                  <c:v>22.450000000000003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22.650000000000002</c:v>
                </c:pt>
                <c:pt idx="454">
                  <c:v>22.700000000000003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22.900000000000002</c:v>
                </c:pt>
                <c:pt idx="459">
                  <c:v>22.950000000000003</c:v>
                </c:pt>
                <c:pt idx="460">
                  <c:v>23</c:v>
                </c:pt>
                <c:pt idx="461">
                  <c:v>23.05</c:v>
                </c:pt>
                <c:pt idx="462">
                  <c:v>23.1</c:v>
                </c:pt>
                <c:pt idx="463">
                  <c:v>23.150000000000002</c:v>
                </c:pt>
                <c:pt idx="464">
                  <c:v>23.200000000000003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23.400000000000002</c:v>
                </c:pt>
                <c:pt idx="469">
                  <c:v>23.450000000000003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23.650000000000002</c:v>
                </c:pt>
                <c:pt idx="474">
                  <c:v>23.700000000000003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23.900000000000002</c:v>
                </c:pt>
                <c:pt idx="479">
                  <c:v>23.950000000000003</c:v>
                </c:pt>
                <c:pt idx="480">
                  <c:v>24</c:v>
                </c:pt>
                <c:pt idx="481">
                  <c:v>24.05</c:v>
                </c:pt>
                <c:pt idx="482">
                  <c:v>24.1</c:v>
                </c:pt>
                <c:pt idx="483">
                  <c:v>24.150000000000002</c:v>
                </c:pt>
                <c:pt idx="484">
                  <c:v>24.200000000000003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24.400000000000002</c:v>
                </c:pt>
                <c:pt idx="489">
                  <c:v>24.450000000000003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24.650000000000002</c:v>
                </c:pt>
                <c:pt idx="494">
                  <c:v>24.700000000000003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24.900000000000002</c:v>
                </c:pt>
                <c:pt idx="499">
                  <c:v>24.950000000000003</c:v>
                </c:pt>
                <c:pt idx="500">
                  <c:v>25</c:v>
                </c:pt>
                <c:pt idx="501">
                  <c:v>25.05</c:v>
                </c:pt>
                <c:pt idx="502">
                  <c:v>25.1</c:v>
                </c:pt>
                <c:pt idx="503">
                  <c:v>25.150000000000002</c:v>
                </c:pt>
                <c:pt idx="504">
                  <c:v>25.200000000000003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25.400000000000002</c:v>
                </c:pt>
                <c:pt idx="509">
                  <c:v>25.450000000000003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25.650000000000002</c:v>
                </c:pt>
                <c:pt idx="514">
                  <c:v>25.700000000000003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25.900000000000002</c:v>
                </c:pt>
                <c:pt idx="519">
                  <c:v>25.950000000000003</c:v>
                </c:pt>
                <c:pt idx="520">
                  <c:v>26</c:v>
                </c:pt>
                <c:pt idx="521">
                  <c:v>26.05</c:v>
                </c:pt>
                <c:pt idx="522">
                  <c:v>26.1</c:v>
                </c:pt>
                <c:pt idx="523">
                  <c:v>26.150000000000002</c:v>
                </c:pt>
                <c:pt idx="524">
                  <c:v>26.200000000000003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26.400000000000002</c:v>
                </c:pt>
                <c:pt idx="529">
                  <c:v>26.450000000000003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26.650000000000002</c:v>
                </c:pt>
                <c:pt idx="534">
                  <c:v>26.700000000000003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26.900000000000002</c:v>
                </c:pt>
                <c:pt idx="539">
                  <c:v>26.950000000000003</c:v>
                </c:pt>
                <c:pt idx="540">
                  <c:v>27</c:v>
                </c:pt>
                <c:pt idx="541">
                  <c:v>27.05</c:v>
                </c:pt>
                <c:pt idx="542">
                  <c:v>27.1</c:v>
                </c:pt>
                <c:pt idx="543">
                  <c:v>27.150000000000002</c:v>
                </c:pt>
                <c:pt idx="544">
                  <c:v>27.200000000000003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27.400000000000002</c:v>
                </c:pt>
                <c:pt idx="549">
                  <c:v>27.450000000000003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27.650000000000002</c:v>
                </c:pt>
                <c:pt idx="554">
                  <c:v>27.700000000000003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27.900000000000002</c:v>
                </c:pt>
                <c:pt idx="559">
                  <c:v>27.950000000000003</c:v>
                </c:pt>
                <c:pt idx="560">
                  <c:v>28</c:v>
                </c:pt>
                <c:pt idx="561">
                  <c:v>28.05</c:v>
                </c:pt>
                <c:pt idx="562">
                  <c:v>28.1</c:v>
                </c:pt>
                <c:pt idx="563">
                  <c:v>28.150000000000002</c:v>
                </c:pt>
                <c:pt idx="564">
                  <c:v>28.200000000000003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28.400000000000002</c:v>
                </c:pt>
                <c:pt idx="569">
                  <c:v>28.450000000000003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28.650000000000002</c:v>
                </c:pt>
                <c:pt idx="574">
                  <c:v>28.700000000000003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28.900000000000002</c:v>
                </c:pt>
                <c:pt idx="579">
                  <c:v>28.950000000000003</c:v>
                </c:pt>
                <c:pt idx="580">
                  <c:v>29</c:v>
                </c:pt>
                <c:pt idx="581">
                  <c:v>29.05</c:v>
                </c:pt>
                <c:pt idx="582">
                  <c:v>29.1</c:v>
                </c:pt>
                <c:pt idx="583">
                  <c:v>29.150000000000002</c:v>
                </c:pt>
                <c:pt idx="584">
                  <c:v>29.200000000000003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29.400000000000002</c:v>
                </c:pt>
                <c:pt idx="589">
                  <c:v>29.450000000000003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29.650000000000002</c:v>
                </c:pt>
                <c:pt idx="594">
                  <c:v>29.700000000000003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29.900000000000002</c:v>
                </c:pt>
                <c:pt idx="599">
                  <c:v>29.950000000000003</c:v>
                </c:pt>
                <c:pt idx="600">
                  <c:v>30</c:v>
                </c:pt>
                <c:pt idx="601">
                  <c:v>30.05</c:v>
                </c:pt>
                <c:pt idx="602">
                  <c:v>30.1</c:v>
                </c:pt>
                <c:pt idx="603">
                  <c:v>30.150000000000002</c:v>
                </c:pt>
                <c:pt idx="604">
                  <c:v>30.200000000000003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30.400000000000002</c:v>
                </c:pt>
                <c:pt idx="609">
                  <c:v>30.450000000000003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30.650000000000002</c:v>
                </c:pt>
                <c:pt idx="614">
                  <c:v>30.700000000000003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30.900000000000002</c:v>
                </c:pt>
                <c:pt idx="619">
                  <c:v>30.950000000000003</c:v>
                </c:pt>
                <c:pt idx="620">
                  <c:v>31</c:v>
                </c:pt>
                <c:pt idx="621">
                  <c:v>31.05</c:v>
                </c:pt>
                <c:pt idx="622">
                  <c:v>31.1</c:v>
                </c:pt>
                <c:pt idx="623">
                  <c:v>31.150000000000002</c:v>
                </c:pt>
                <c:pt idx="624">
                  <c:v>31.200000000000003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31.400000000000002</c:v>
                </c:pt>
                <c:pt idx="629">
                  <c:v>31.450000000000003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31.650000000000002</c:v>
                </c:pt>
                <c:pt idx="634">
                  <c:v>31.700000000000003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31.900000000000002</c:v>
                </c:pt>
                <c:pt idx="639">
                  <c:v>31.950000000000003</c:v>
                </c:pt>
                <c:pt idx="640">
                  <c:v>32</c:v>
                </c:pt>
                <c:pt idx="641">
                  <c:v>32.050000000000004</c:v>
                </c:pt>
                <c:pt idx="642">
                  <c:v>32.1</c:v>
                </c:pt>
                <c:pt idx="643">
                  <c:v>32.15</c:v>
                </c:pt>
                <c:pt idx="644">
                  <c:v>32.200000000000003</c:v>
                </c:pt>
                <c:pt idx="645">
                  <c:v>32.25</c:v>
                </c:pt>
                <c:pt idx="646">
                  <c:v>32.300000000000004</c:v>
                </c:pt>
                <c:pt idx="647">
                  <c:v>32.35</c:v>
                </c:pt>
                <c:pt idx="648">
                  <c:v>32.4</c:v>
                </c:pt>
                <c:pt idx="649">
                  <c:v>32.450000000000003</c:v>
                </c:pt>
                <c:pt idx="650">
                  <c:v>32.5</c:v>
                </c:pt>
                <c:pt idx="651">
                  <c:v>32.550000000000004</c:v>
                </c:pt>
                <c:pt idx="652">
                  <c:v>32.6</c:v>
                </c:pt>
                <c:pt idx="653">
                  <c:v>32.65</c:v>
                </c:pt>
                <c:pt idx="654">
                  <c:v>32.700000000000003</c:v>
                </c:pt>
                <c:pt idx="655">
                  <c:v>32.75</c:v>
                </c:pt>
                <c:pt idx="656">
                  <c:v>32.800000000000004</c:v>
                </c:pt>
                <c:pt idx="657">
                  <c:v>32.85</c:v>
                </c:pt>
                <c:pt idx="658">
                  <c:v>32.9</c:v>
                </c:pt>
                <c:pt idx="659">
                  <c:v>32.950000000000003</c:v>
                </c:pt>
                <c:pt idx="660">
                  <c:v>33</c:v>
                </c:pt>
                <c:pt idx="661">
                  <c:v>33.050000000000004</c:v>
                </c:pt>
                <c:pt idx="662">
                  <c:v>33.1</c:v>
                </c:pt>
                <c:pt idx="663">
                  <c:v>33.15</c:v>
                </c:pt>
                <c:pt idx="664">
                  <c:v>33.200000000000003</c:v>
                </c:pt>
                <c:pt idx="665">
                  <c:v>33.25</c:v>
                </c:pt>
                <c:pt idx="666">
                  <c:v>33.300000000000004</c:v>
                </c:pt>
                <c:pt idx="667">
                  <c:v>33.35</c:v>
                </c:pt>
                <c:pt idx="668">
                  <c:v>33.4</c:v>
                </c:pt>
                <c:pt idx="669">
                  <c:v>33.450000000000003</c:v>
                </c:pt>
                <c:pt idx="670">
                  <c:v>33.5</c:v>
                </c:pt>
                <c:pt idx="671">
                  <c:v>33.550000000000004</c:v>
                </c:pt>
                <c:pt idx="672">
                  <c:v>33.6</c:v>
                </c:pt>
                <c:pt idx="673">
                  <c:v>33.65</c:v>
                </c:pt>
                <c:pt idx="674">
                  <c:v>33.700000000000003</c:v>
                </c:pt>
                <c:pt idx="675">
                  <c:v>33.75</c:v>
                </c:pt>
                <c:pt idx="676">
                  <c:v>33.800000000000004</c:v>
                </c:pt>
                <c:pt idx="677">
                  <c:v>33.85</c:v>
                </c:pt>
                <c:pt idx="678">
                  <c:v>33.9</c:v>
                </c:pt>
                <c:pt idx="679">
                  <c:v>33.950000000000003</c:v>
                </c:pt>
                <c:pt idx="680">
                  <c:v>34</c:v>
                </c:pt>
                <c:pt idx="681">
                  <c:v>34.050000000000004</c:v>
                </c:pt>
                <c:pt idx="682">
                  <c:v>34.1</c:v>
                </c:pt>
                <c:pt idx="683">
                  <c:v>34.15</c:v>
                </c:pt>
                <c:pt idx="684">
                  <c:v>34.200000000000003</c:v>
                </c:pt>
                <c:pt idx="685">
                  <c:v>34.25</c:v>
                </c:pt>
                <c:pt idx="686">
                  <c:v>34.300000000000004</c:v>
                </c:pt>
                <c:pt idx="687">
                  <c:v>34.35</c:v>
                </c:pt>
                <c:pt idx="688">
                  <c:v>34.4</c:v>
                </c:pt>
                <c:pt idx="689">
                  <c:v>34.450000000000003</c:v>
                </c:pt>
                <c:pt idx="690">
                  <c:v>34.5</c:v>
                </c:pt>
                <c:pt idx="691">
                  <c:v>34.550000000000004</c:v>
                </c:pt>
                <c:pt idx="692">
                  <c:v>34.6</c:v>
                </c:pt>
                <c:pt idx="693">
                  <c:v>34.65</c:v>
                </c:pt>
                <c:pt idx="694">
                  <c:v>34.700000000000003</c:v>
                </c:pt>
                <c:pt idx="695">
                  <c:v>34.75</c:v>
                </c:pt>
                <c:pt idx="696">
                  <c:v>34.800000000000004</c:v>
                </c:pt>
                <c:pt idx="697">
                  <c:v>34.85</c:v>
                </c:pt>
                <c:pt idx="698">
                  <c:v>34.9</c:v>
                </c:pt>
                <c:pt idx="699">
                  <c:v>34.950000000000003</c:v>
                </c:pt>
                <c:pt idx="700">
                  <c:v>35</c:v>
                </c:pt>
                <c:pt idx="701">
                  <c:v>35.050000000000004</c:v>
                </c:pt>
                <c:pt idx="702">
                  <c:v>35.1</c:v>
                </c:pt>
                <c:pt idx="703">
                  <c:v>35.15</c:v>
                </c:pt>
                <c:pt idx="704">
                  <c:v>35.200000000000003</c:v>
                </c:pt>
                <c:pt idx="705">
                  <c:v>35.25</c:v>
                </c:pt>
                <c:pt idx="706">
                  <c:v>35.300000000000004</c:v>
                </c:pt>
                <c:pt idx="707">
                  <c:v>35.35</c:v>
                </c:pt>
                <c:pt idx="708">
                  <c:v>35.4</c:v>
                </c:pt>
                <c:pt idx="709">
                  <c:v>35.450000000000003</c:v>
                </c:pt>
                <c:pt idx="710">
                  <c:v>35.5</c:v>
                </c:pt>
                <c:pt idx="711">
                  <c:v>35.550000000000004</c:v>
                </c:pt>
                <c:pt idx="712">
                  <c:v>35.6</c:v>
                </c:pt>
                <c:pt idx="713">
                  <c:v>35.65</c:v>
                </c:pt>
                <c:pt idx="714">
                  <c:v>35.700000000000003</c:v>
                </c:pt>
                <c:pt idx="715">
                  <c:v>35.75</c:v>
                </c:pt>
                <c:pt idx="716">
                  <c:v>35.800000000000004</c:v>
                </c:pt>
                <c:pt idx="717">
                  <c:v>35.85</c:v>
                </c:pt>
                <c:pt idx="718">
                  <c:v>35.9</c:v>
                </c:pt>
                <c:pt idx="719">
                  <c:v>35.950000000000003</c:v>
                </c:pt>
                <c:pt idx="720">
                  <c:v>36</c:v>
                </c:pt>
                <c:pt idx="721">
                  <c:v>36.050000000000004</c:v>
                </c:pt>
                <c:pt idx="722">
                  <c:v>36.1</c:v>
                </c:pt>
                <c:pt idx="723">
                  <c:v>36.15</c:v>
                </c:pt>
                <c:pt idx="724">
                  <c:v>36.200000000000003</c:v>
                </c:pt>
                <c:pt idx="725">
                  <c:v>36.25</c:v>
                </c:pt>
                <c:pt idx="726">
                  <c:v>36.300000000000004</c:v>
                </c:pt>
                <c:pt idx="727">
                  <c:v>36.35</c:v>
                </c:pt>
                <c:pt idx="728">
                  <c:v>36.4</c:v>
                </c:pt>
                <c:pt idx="729">
                  <c:v>36.450000000000003</c:v>
                </c:pt>
                <c:pt idx="730">
                  <c:v>36.5</c:v>
                </c:pt>
                <c:pt idx="731">
                  <c:v>36.550000000000004</c:v>
                </c:pt>
                <c:pt idx="732">
                  <c:v>36.6</c:v>
                </c:pt>
                <c:pt idx="733">
                  <c:v>36.65</c:v>
                </c:pt>
                <c:pt idx="734">
                  <c:v>36.700000000000003</c:v>
                </c:pt>
                <c:pt idx="735">
                  <c:v>36.75</c:v>
                </c:pt>
                <c:pt idx="736">
                  <c:v>36.800000000000004</c:v>
                </c:pt>
                <c:pt idx="737">
                  <c:v>36.85</c:v>
                </c:pt>
                <c:pt idx="738">
                  <c:v>36.9</c:v>
                </c:pt>
                <c:pt idx="739">
                  <c:v>36.950000000000003</c:v>
                </c:pt>
                <c:pt idx="740">
                  <c:v>37</c:v>
                </c:pt>
                <c:pt idx="741">
                  <c:v>37.050000000000004</c:v>
                </c:pt>
                <c:pt idx="742">
                  <c:v>37.1</c:v>
                </c:pt>
                <c:pt idx="743">
                  <c:v>37.15</c:v>
                </c:pt>
                <c:pt idx="744">
                  <c:v>37.200000000000003</c:v>
                </c:pt>
                <c:pt idx="745">
                  <c:v>37.25</c:v>
                </c:pt>
                <c:pt idx="746">
                  <c:v>37.300000000000004</c:v>
                </c:pt>
                <c:pt idx="747">
                  <c:v>37.35</c:v>
                </c:pt>
                <c:pt idx="748">
                  <c:v>37.4</c:v>
                </c:pt>
                <c:pt idx="749">
                  <c:v>37.450000000000003</c:v>
                </c:pt>
                <c:pt idx="750">
                  <c:v>37.5</c:v>
                </c:pt>
                <c:pt idx="751">
                  <c:v>37.550000000000004</c:v>
                </c:pt>
                <c:pt idx="752">
                  <c:v>37.6</c:v>
                </c:pt>
                <c:pt idx="753">
                  <c:v>37.65</c:v>
                </c:pt>
                <c:pt idx="754">
                  <c:v>37.700000000000003</c:v>
                </c:pt>
                <c:pt idx="755">
                  <c:v>37.75</c:v>
                </c:pt>
                <c:pt idx="756">
                  <c:v>37.800000000000004</c:v>
                </c:pt>
                <c:pt idx="757">
                  <c:v>37.85</c:v>
                </c:pt>
                <c:pt idx="758">
                  <c:v>37.9</c:v>
                </c:pt>
                <c:pt idx="759">
                  <c:v>37.950000000000003</c:v>
                </c:pt>
                <c:pt idx="760">
                  <c:v>38</c:v>
                </c:pt>
                <c:pt idx="761">
                  <c:v>38.050000000000004</c:v>
                </c:pt>
                <c:pt idx="762">
                  <c:v>38.1</c:v>
                </c:pt>
                <c:pt idx="763">
                  <c:v>38.15</c:v>
                </c:pt>
                <c:pt idx="764">
                  <c:v>38.200000000000003</c:v>
                </c:pt>
                <c:pt idx="765">
                  <c:v>38.25</c:v>
                </c:pt>
                <c:pt idx="766">
                  <c:v>38.300000000000004</c:v>
                </c:pt>
                <c:pt idx="767">
                  <c:v>38.35</c:v>
                </c:pt>
                <c:pt idx="768">
                  <c:v>38.400000000000006</c:v>
                </c:pt>
                <c:pt idx="769">
                  <c:v>38.450000000000003</c:v>
                </c:pt>
                <c:pt idx="770">
                  <c:v>38.5</c:v>
                </c:pt>
                <c:pt idx="771">
                  <c:v>38.550000000000004</c:v>
                </c:pt>
                <c:pt idx="772">
                  <c:v>38.6</c:v>
                </c:pt>
                <c:pt idx="773">
                  <c:v>38.650000000000006</c:v>
                </c:pt>
                <c:pt idx="774">
                  <c:v>38.700000000000003</c:v>
                </c:pt>
                <c:pt idx="775">
                  <c:v>38.75</c:v>
                </c:pt>
                <c:pt idx="776">
                  <c:v>38.800000000000004</c:v>
                </c:pt>
                <c:pt idx="777">
                  <c:v>38.85</c:v>
                </c:pt>
                <c:pt idx="778">
                  <c:v>38.900000000000006</c:v>
                </c:pt>
                <c:pt idx="779">
                  <c:v>38.950000000000003</c:v>
                </c:pt>
                <c:pt idx="780">
                  <c:v>39</c:v>
                </c:pt>
                <c:pt idx="781">
                  <c:v>39.050000000000004</c:v>
                </c:pt>
                <c:pt idx="782">
                  <c:v>39.1</c:v>
                </c:pt>
                <c:pt idx="783">
                  <c:v>39.150000000000006</c:v>
                </c:pt>
                <c:pt idx="784">
                  <c:v>39.200000000000003</c:v>
                </c:pt>
                <c:pt idx="785">
                  <c:v>39.25</c:v>
                </c:pt>
                <c:pt idx="786">
                  <c:v>39.300000000000004</c:v>
                </c:pt>
                <c:pt idx="787">
                  <c:v>39.35</c:v>
                </c:pt>
                <c:pt idx="788">
                  <c:v>39.400000000000006</c:v>
                </c:pt>
                <c:pt idx="789">
                  <c:v>39.450000000000003</c:v>
                </c:pt>
                <c:pt idx="790">
                  <c:v>39.5</c:v>
                </c:pt>
                <c:pt idx="791">
                  <c:v>39.550000000000004</c:v>
                </c:pt>
                <c:pt idx="792">
                  <c:v>39.6</c:v>
                </c:pt>
                <c:pt idx="793">
                  <c:v>39.650000000000006</c:v>
                </c:pt>
                <c:pt idx="794">
                  <c:v>39.700000000000003</c:v>
                </c:pt>
                <c:pt idx="795">
                  <c:v>39.75</c:v>
                </c:pt>
                <c:pt idx="796">
                  <c:v>39.800000000000004</c:v>
                </c:pt>
                <c:pt idx="797">
                  <c:v>39.85</c:v>
                </c:pt>
                <c:pt idx="798">
                  <c:v>39.900000000000006</c:v>
                </c:pt>
                <c:pt idx="799">
                  <c:v>39.950000000000003</c:v>
                </c:pt>
                <c:pt idx="800">
                  <c:v>40</c:v>
                </c:pt>
                <c:pt idx="801">
                  <c:v>40.050000000000004</c:v>
                </c:pt>
                <c:pt idx="802">
                  <c:v>40.1</c:v>
                </c:pt>
                <c:pt idx="803">
                  <c:v>40.150000000000006</c:v>
                </c:pt>
                <c:pt idx="804">
                  <c:v>40.200000000000003</c:v>
                </c:pt>
                <c:pt idx="805">
                  <c:v>40.25</c:v>
                </c:pt>
                <c:pt idx="806">
                  <c:v>40.300000000000004</c:v>
                </c:pt>
                <c:pt idx="807">
                  <c:v>40.35</c:v>
                </c:pt>
                <c:pt idx="808">
                  <c:v>40.400000000000006</c:v>
                </c:pt>
                <c:pt idx="809">
                  <c:v>40.450000000000003</c:v>
                </c:pt>
                <c:pt idx="810">
                  <c:v>40.5</c:v>
                </c:pt>
                <c:pt idx="811">
                  <c:v>40.550000000000004</c:v>
                </c:pt>
                <c:pt idx="812">
                  <c:v>40.6</c:v>
                </c:pt>
                <c:pt idx="813">
                  <c:v>40.650000000000006</c:v>
                </c:pt>
                <c:pt idx="814">
                  <c:v>40.700000000000003</c:v>
                </c:pt>
                <c:pt idx="815">
                  <c:v>40.75</c:v>
                </c:pt>
                <c:pt idx="816">
                  <c:v>40.800000000000004</c:v>
                </c:pt>
                <c:pt idx="817">
                  <c:v>40.85</c:v>
                </c:pt>
                <c:pt idx="818">
                  <c:v>40.900000000000006</c:v>
                </c:pt>
                <c:pt idx="819">
                  <c:v>40.950000000000003</c:v>
                </c:pt>
                <c:pt idx="820">
                  <c:v>41</c:v>
                </c:pt>
                <c:pt idx="821">
                  <c:v>41.050000000000004</c:v>
                </c:pt>
                <c:pt idx="822">
                  <c:v>41.1</c:v>
                </c:pt>
                <c:pt idx="823">
                  <c:v>41.150000000000006</c:v>
                </c:pt>
                <c:pt idx="824">
                  <c:v>41.2</c:v>
                </c:pt>
                <c:pt idx="825">
                  <c:v>41.25</c:v>
                </c:pt>
                <c:pt idx="826">
                  <c:v>41.300000000000004</c:v>
                </c:pt>
                <c:pt idx="827">
                  <c:v>41.35</c:v>
                </c:pt>
                <c:pt idx="828">
                  <c:v>41.400000000000006</c:v>
                </c:pt>
                <c:pt idx="829">
                  <c:v>41.45</c:v>
                </c:pt>
                <c:pt idx="830">
                  <c:v>41.5</c:v>
                </c:pt>
                <c:pt idx="831">
                  <c:v>41.550000000000004</c:v>
                </c:pt>
                <c:pt idx="832">
                  <c:v>41.6</c:v>
                </c:pt>
                <c:pt idx="833">
                  <c:v>41.650000000000006</c:v>
                </c:pt>
                <c:pt idx="834">
                  <c:v>41.7</c:v>
                </c:pt>
                <c:pt idx="835">
                  <c:v>41.75</c:v>
                </c:pt>
                <c:pt idx="836">
                  <c:v>41.800000000000004</c:v>
                </c:pt>
                <c:pt idx="837">
                  <c:v>41.85</c:v>
                </c:pt>
                <c:pt idx="838">
                  <c:v>41.900000000000006</c:v>
                </c:pt>
                <c:pt idx="839">
                  <c:v>41.95</c:v>
                </c:pt>
                <c:pt idx="840">
                  <c:v>42</c:v>
                </c:pt>
                <c:pt idx="841">
                  <c:v>42.050000000000004</c:v>
                </c:pt>
                <c:pt idx="842">
                  <c:v>42.1</c:v>
                </c:pt>
                <c:pt idx="843">
                  <c:v>42.150000000000006</c:v>
                </c:pt>
                <c:pt idx="844">
                  <c:v>42.2</c:v>
                </c:pt>
                <c:pt idx="845">
                  <c:v>42.25</c:v>
                </c:pt>
                <c:pt idx="846">
                  <c:v>42.300000000000004</c:v>
                </c:pt>
                <c:pt idx="847">
                  <c:v>42.35</c:v>
                </c:pt>
                <c:pt idx="848">
                  <c:v>42.400000000000006</c:v>
                </c:pt>
                <c:pt idx="849">
                  <c:v>42.45</c:v>
                </c:pt>
                <c:pt idx="850">
                  <c:v>42.5</c:v>
                </c:pt>
                <c:pt idx="851">
                  <c:v>42.550000000000004</c:v>
                </c:pt>
                <c:pt idx="852">
                  <c:v>42.6</c:v>
                </c:pt>
                <c:pt idx="853">
                  <c:v>42.650000000000006</c:v>
                </c:pt>
                <c:pt idx="854">
                  <c:v>42.7</c:v>
                </c:pt>
                <c:pt idx="855">
                  <c:v>42.75</c:v>
                </c:pt>
                <c:pt idx="856">
                  <c:v>42.800000000000004</c:v>
                </c:pt>
                <c:pt idx="857">
                  <c:v>42.85</c:v>
                </c:pt>
                <c:pt idx="858">
                  <c:v>42.900000000000006</c:v>
                </c:pt>
                <c:pt idx="859">
                  <c:v>42.95</c:v>
                </c:pt>
                <c:pt idx="860">
                  <c:v>43</c:v>
                </c:pt>
                <c:pt idx="861">
                  <c:v>43.050000000000004</c:v>
                </c:pt>
                <c:pt idx="862">
                  <c:v>43.1</c:v>
                </c:pt>
                <c:pt idx="863">
                  <c:v>43.150000000000006</c:v>
                </c:pt>
                <c:pt idx="864">
                  <c:v>43.2</c:v>
                </c:pt>
                <c:pt idx="865">
                  <c:v>43.25</c:v>
                </c:pt>
                <c:pt idx="866">
                  <c:v>43.300000000000004</c:v>
                </c:pt>
                <c:pt idx="867">
                  <c:v>43.35</c:v>
                </c:pt>
                <c:pt idx="868">
                  <c:v>43.400000000000006</c:v>
                </c:pt>
                <c:pt idx="869">
                  <c:v>43.45</c:v>
                </c:pt>
                <c:pt idx="870">
                  <c:v>43.5</c:v>
                </c:pt>
                <c:pt idx="871">
                  <c:v>43.550000000000004</c:v>
                </c:pt>
                <c:pt idx="872">
                  <c:v>43.6</c:v>
                </c:pt>
                <c:pt idx="873">
                  <c:v>43.650000000000006</c:v>
                </c:pt>
                <c:pt idx="874">
                  <c:v>43.7</c:v>
                </c:pt>
                <c:pt idx="875">
                  <c:v>43.75</c:v>
                </c:pt>
                <c:pt idx="876">
                  <c:v>43.800000000000004</c:v>
                </c:pt>
                <c:pt idx="877">
                  <c:v>43.85</c:v>
                </c:pt>
                <c:pt idx="878">
                  <c:v>43.900000000000006</c:v>
                </c:pt>
                <c:pt idx="879">
                  <c:v>43.95</c:v>
                </c:pt>
                <c:pt idx="880">
                  <c:v>44</c:v>
                </c:pt>
                <c:pt idx="881">
                  <c:v>44.050000000000004</c:v>
                </c:pt>
                <c:pt idx="882">
                  <c:v>44.1</c:v>
                </c:pt>
                <c:pt idx="883">
                  <c:v>44.150000000000006</c:v>
                </c:pt>
                <c:pt idx="884">
                  <c:v>44.2</c:v>
                </c:pt>
                <c:pt idx="885">
                  <c:v>44.25</c:v>
                </c:pt>
                <c:pt idx="886">
                  <c:v>44.300000000000004</c:v>
                </c:pt>
                <c:pt idx="887">
                  <c:v>44.35</c:v>
                </c:pt>
                <c:pt idx="888">
                  <c:v>44.400000000000006</c:v>
                </c:pt>
                <c:pt idx="889">
                  <c:v>44.45</c:v>
                </c:pt>
                <c:pt idx="890">
                  <c:v>44.5</c:v>
                </c:pt>
                <c:pt idx="891">
                  <c:v>44.550000000000004</c:v>
                </c:pt>
                <c:pt idx="892">
                  <c:v>44.6</c:v>
                </c:pt>
                <c:pt idx="893">
                  <c:v>44.650000000000006</c:v>
                </c:pt>
                <c:pt idx="894">
                  <c:v>44.7</c:v>
                </c:pt>
                <c:pt idx="895">
                  <c:v>44.75</c:v>
                </c:pt>
                <c:pt idx="896">
                  <c:v>44.800000000000004</c:v>
                </c:pt>
                <c:pt idx="897">
                  <c:v>44.85</c:v>
                </c:pt>
                <c:pt idx="898">
                  <c:v>44.900000000000006</c:v>
                </c:pt>
                <c:pt idx="899">
                  <c:v>44.95</c:v>
                </c:pt>
                <c:pt idx="900">
                  <c:v>45</c:v>
                </c:pt>
                <c:pt idx="901">
                  <c:v>45.050000000000004</c:v>
                </c:pt>
                <c:pt idx="902">
                  <c:v>45.1</c:v>
                </c:pt>
                <c:pt idx="903">
                  <c:v>45.150000000000006</c:v>
                </c:pt>
                <c:pt idx="904">
                  <c:v>45.2</c:v>
                </c:pt>
                <c:pt idx="905">
                  <c:v>45.25</c:v>
                </c:pt>
                <c:pt idx="906">
                  <c:v>45.300000000000004</c:v>
                </c:pt>
                <c:pt idx="907">
                  <c:v>45.35</c:v>
                </c:pt>
                <c:pt idx="908">
                  <c:v>45.400000000000006</c:v>
                </c:pt>
                <c:pt idx="909">
                  <c:v>45.45</c:v>
                </c:pt>
                <c:pt idx="910">
                  <c:v>45.5</c:v>
                </c:pt>
                <c:pt idx="911">
                  <c:v>45.550000000000004</c:v>
                </c:pt>
                <c:pt idx="912">
                  <c:v>45.6</c:v>
                </c:pt>
                <c:pt idx="913">
                  <c:v>45.650000000000006</c:v>
                </c:pt>
                <c:pt idx="914">
                  <c:v>45.7</c:v>
                </c:pt>
                <c:pt idx="915">
                  <c:v>45.75</c:v>
                </c:pt>
                <c:pt idx="916">
                  <c:v>45.800000000000004</c:v>
                </c:pt>
                <c:pt idx="917">
                  <c:v>45.85</c:v>
                </c:pt>
                <c:pt idx="918">
                  <c:v>45.900000000000006</c:v>
                </c:pt>
                <c:pt idx="919">
                  <c:v>45.95</c:v>
                </c:pt>
                <c:pt idx="920">
                  <c:v>46</c:v>
                </c:pt>
                <c:pt idx="921">
                  <c:v>46.050000000000004</c:v>
                </c:pt>
                <c:pt idx="922">
                  <c:v>46.1</c:v>
                </c:pt>
                <c:pt idx="923">
                  <c:v>46.150000000000006</c:v>
                </c:pt>
                <c:pt idx="924">
                  <c:v>46.2</c:v>
                </c:pt>
                <c:pt idx="925">
                  <c:v>46.25</c:v>
                </c:pt>
                <c:pt idx="926">
                  <c:v>46.300000000000004</c:v>
                </c:pt>
                <c:pt idx="927">
                  <c:v>46.35</c:v>
                </c:pt>
                <c:pt idx="928">
                  <c:v>46.400000000000006</c:v>
                </c:pt>
                <c:pt idx="929">
                  <c:v>46.45</c:v>
                </c:pt>
                <c:pt idx="930">
                  <c:v>46.5</c:v>
                </c:pt>
                <c:pt idx="931">
                  <c:v>46.550000000000004</c:v>
                </c:pt>
                <c:pt idx="932">
                  <c:v>46.6</c:v>
                </c:pt>
                <c:pt idx="933">
                  <c:v>46.650000000000006</c:v>
                </c:pt>
                <c:pt idx="934">
                  <c:v>46.7</c:v>
                </c:pt>
                <c:pt idx="935">
                  <c:v>46.75</c:v>
                </c:pt>
                <c:pt idx="936">
                  <c:v>46.800000000000004</c:v>
                </c:pt>
                <c:pt idx="937">
                  <c:v>46.85</c:v>
                </c:pt>
                <c:pt idx="938">
                  <c:v>46.900000000000006</c:v>
                </c:pt>
                <c:pt idx="939">
                  <c:v>46.95</c:v>
                </c:pt>
                <c:pt idx="940">
                  <c:v>47</c:v>
                </c:pt>
                <c:pt idx="941">
                  <c:v>47.050000000000004</c:v>
                </c:pt>
                <c:pt idx="942">
                  <c:v>47.1</c:v>
                </c:pt>
                <c:pt idx="943">
                  <c:v>47.150000000000006</c:v>
                </c:pt>
                <c:pt idx="944">
                  <c:v>47.2</c:v>
                </c:pt>
                <c:pt idx="945">
                  <c:v>47.25</c:v>
                </c:pt>
                <c:pt idx="946">
                  <c:v>47.300000000000004</c:v>
                </c:pt>
                <c:pt idx="947">
                  <c:v>47.35</c:v>
                </c:pt>
                <c:pt idx="948">
                  <c:v>47.400000000000006</c:v>
                </c:pt>
                <c:pt idx="949">
                  <c:v>47.45</c:v>
                </c:pt>
                <c:pt idx="950">
                  <c:v>47.5</c:v>
                </c:pt>
                <c:pt idx="951">
                  <c:v>47.550000000000004</c:v>
                </c:pt>
                <c:pt idx="952">
                  <c:v>47.6</c:v>
                </c:pt>
                <c:pt idx="953">
                  <c:v>47.650000000000006</c:v>
                </c:pt>
                <c:pt idx="954">
                  <c:v>47.7</c:v>
                </c:pt>
                <c:pt idx="955">
                  <c:v>47.75</c:v>
                </c:pt>
                <c:pt idx="956">
                  <c:v>47.800000000000004</c:v>
                </c:pt>
                <c:pt idx="957">
                  <c:v>47.85</c:v>
                </c:pt>
                <c:pt idx="958">
                  <c:v>47.900000000000006</c:v>
                </c:pt>
                <c:pt idx="959">
                  <c:v>47.95</c:v>
                </c:pt>
                <c:pt idx="960">
                  <c:v>48</c:v>
                </c:pt>
                <c:pt idx="961">
                  <c:v>48.050000000000004</c:v>
                </c:pt>
                <c:pt idx="962">
                  <c:v>48.1</c:v>
                </c:pt>
                <c:pt idx="963">
                  <c:v>48.150000000000006</c:v>
                </c:pt>
                <c:pt idx="964">
                  <c:v>48.2</c:v>
                </c:pt>
                <c:pt idx="965">
                  <c:v>48.25</c:v>
                </c:pt>
                <c:pt idx="966">
                  <c:v>48.300000000000004</c:v>
                </c:pt>
                <c:pt idx="967">
                  <c:v>48.35</c:v>
                </c:pt>
                <c:pt idx="968">
                  <c:v>48.400000000000006</c:v>
                </c:pt>
                <c:pt idx="969">
                  <c:v>48.45</c:v>
                </c:pt>
                <c:pt idx="970">
                  <c:v>48.5</c:v>
                </c:pt>
                <c:pt idx="971">
                  <c:v>48.550000000000004</c:v>
                </c:pt>
                <c:pt idx="972">
                  <c:v>48.6</c:v>
                </c:pt>
                <c:pt idx="973">
                  <c:v>48.650000000000006</c:v>
                </c:pt>
                <c:pt idx="974">
                  <c:v>48.7</c:v>
                </c:pt>
                <c:pt idx="975">
                  <c:v>48.75</c:v>
                </c:pt>
                <c:pt idx="976">
                  <c:v>48.800000000000004</c:v>
                </c:pt>
                <c:pt idx="977">
                  <c:v>48.85</c:v>
                </c:pt>
                <c:pt idx="978">
                  <c:v>48.900000000000006</c:v>
                </c:pt>
                <c:pt idx="979">
                  <c:v>48.95</c:v>
                </c:pt>
                <c:pt idx="980">
                  <c:v>49</c:v>
                </c:pt>
                <c:pt idx="981">
                  <c:v>49.050000000000004</c:v>
                </c:pt>
                <c:pt idx="982">
                  <c:v>49.1</c:v>
                </c:pt>
                <c:pt idx="983">
                  <c:v>49.150000000000006</c:v>
                </c:pt>
                <c:pt idx="984">
                  <c:v>49.2</c:v>
                </c:pt>
                <c:pt idx="985">
                  <c:v>49.25</c:v>
                </c:pt>
                <c:pt idx="986">
                  <c:v>49.300000000000004</c:v>
                </c:pt>
                <c:pt idx="987">
                  <c:v>49.35</c:v>
                </c:pt>
                <c:pt idx="988">
                  <c:v>49.400000000000006</c:v>
                </c:pt>
                <c:pt idx="989">
                  <c:v>49.45</c:v>
                </c:pt>
                <c:pt idx="990">
                  <c:v>49.5</c:v>
                </c:pt>
                <c:pt idx="991">
                  <c:v>49.550000000000004</c:v>
                </c:pt>
                <c:pt idx="992">
                  <c:v>49.6</c:v>
                </c:pt>
                <c:pt idx="993">
                  <c:v>49.650000000000006</c:v>
                </c:pt>
                <c:pt idx="994">
                  <c:v>49.7</c:v>
                </c:pt>
                <c:pt idx="995">
                  <c:v>49.75</c:v>
                </c:pt>
                <c:pt idx="996">
                  <c:v>49.800000000000004</c:v>
                </c:pt>
                <c:pt idx="997">
                  <c:v>49.85</c:v>
                </c:pt>
                <c:pt idx="998">
                  <c:v>49.900000000000006</c:v>
                </c:pt>
                <c:pt idx="999">
                  <c:v>49.95</c:v>
                </c:pt>
                <c:pt idx="1000" formatCode="0.0">
                  <c:v>16.666666666666668</c:v>
                </c:pt>
              </c:numCache>
            </c:numRef>
          </c:xVal>
          <c:yVal>
            <c:numRef>
              <c:f>('Monobase faible'!$N$4:$N$1003,'Monobase faible'!$AG$11)</c:f>
              <c:numCache>
                <c:formatCode>General</c:formatCode>
                <c:ptCount val="1001"/>
                <c:pt idx="0">
                  <c:v>10.640352016100588</c:v>
                </c:pt>
                <c:pt idx="1">
                  <c:v>10.624662159374243</c:v>
                </c:pt>
                <c:pt idx="2">
                  <c:v>10.608983628124559</c:v>
                </c:pt>
                <c:pt idx="3">
                  <c:v>10.593332412239945</c:v>
                </c:pt>
                <c:pt idx="4">
                  <c:v>10.577724168412676</c:v>
                </c:pt>
                <c:pt idx="5">
                  <c:v>10.562174071617552</c:v>
                </c:pt>
                <c:pt idx="6">
                  <c:v>10.546696679660469</c:v>
                </c:pt>
                <c:pt idx="7">
                  <c:v>10.531305813855431</c:v>
                </c:pt>
                <c:pt idx="8">
                  <c:v>10.516014458097878</c:v>
                </c:pt>
                <c:pt idx="9">
                  <c:v>10.500834677754266</c:v>
                </c:pt>
                <c:pt idx="10">
                  <c:v>10.485777558943068</c:v>
                </c:pt>
                <c:pt idx="11">
                  <c:v>10.470853167994447</c:v>
                </c:pt>
                <c:pt idx="12">
                  <c:v>10.456070530187301</c:v>
                </c:pt>
                <c:pt idx="13">
                  <c:v>10.441437626302053</c:v>
                </c:pt>
                <c:pt idx="14">
                  <c:v>10.426961405110129</c:v>
                </c:pt>
                <c:pt idx="15">
                  <c:v>10.412647809648263</c:v>
                </c:pt>
                <c:pt idx="16">
                  <c:v>10.398501814988839</c:v>
                </c:pt>
                <c:pt idx="17">
                  <c:v>10.384527475199366</c:v>
                </c:pt>
                <c:pt idx="18">
                  <c:v>10.370727977263925</c:v>
                </c:pt>
                <c:pt idx="19">
                  <c:v>10.357105699893379</c:v>
                </c:pt>
                <c:pt idx="20">
                  <c:v>10.343662275356666</c:v>
                </c:pt>
                <c:pt idx="21">
                  <c:v>10.330398652701531</c:v>
                </c:pt>
                <c:pt idx="22">
                  <c:v>10.31731516098192</c:v>
                </c:pt>
                <c:pt idx="23">
                  <c:v>10.304411571356635</c:v>
                </c:pt>
                <c:pt idx="24">
                  <c:v>10.291687157159128</c:v>
                </c:pt>
                <c:pt idx="25">
                  <c:v>10.279140751254102</c:v>
                </c:pt>
                <c:pt idx="26">
                  <c:v>10.266770800188562</c:v>
                </c:pt>
                <c:pt idx="27">
                  <c:v>10.254575414810942</c:v>
                </c:pt>
                <c:pt idx="28">
                  <c:v>10.242552417171815</c:v>
                </c:pt>
                <c:pt idx="29">
                  <c:v>10.230699383634413</c:v>
                </c:pt>
                <c:pt idx="30">
                  <c:v>10.219013684214747</c:v>
                </c:pt>
                <c:pt idx="31">
                  <c:v>10.207492518242008</c:v>
                </c:pt>
                <c:pt idx="32">
                  <c:v>10.19613294648274</c:v>
                </c:pt>
                <c:pt idx="33">
                  <c:v>10.18493191990977</c:v>
                </c:pt>
                <c:pt idx="34">
                  <c:v>10.173886305321698</c:v>
                </c:pt>
                <c:pt idx="35">
                  <c:v>10.162992908033111</c:v>
                </c:pt>
                <c:pt idx="36">
                  <c:v>10.152248491861959</c:v>
                </c:pt>
                <c:pt idx="37">
                  <c:v>10.141649796640282</c:v>
                </c:pt>
                <c:pt idx="38">
                  <c:v>10.13119355346959</c:v>
                </c:pt>
                <c:pt idx="39">
                  <c:v>10.120876497933661</c:v>
                </c:pt>
                <c:pt idx="40">
                  <c:v>10.110695381470729</c:v>
                </c:pt>
                <c:pt idx="41">
                  <c:v>10.100646981094528</c:v>
                </c:pt>
                <c:pt idx="42">
                  <c:v>10.090728107640473</c:v>
                </c:pt>
                <c:pt idx="43">
                  <c:v>10.080935612699534</c:v>
                </c:pt>
                <c:pt idx="44">
                  <c:v>10.071266394388834</c:v>
                </c:pt>
                <c:pt idx="45">
                  <c:v>10.061717402094754</c:v>
                </c:pt>
                <c:pt idx="46">
                  <c:v>10.052285640311641</c:v>
                </c:pt>
                <c:pt idx="47">
                  <c:v>10.042968171687223</c:v>
                </c:pt>
                <c:pt idx="48">
                  <c:v>10.033762119374583</c:v>
                </c:pt>
                <c:pt idx="49">
                  <c:v>10.024664668780174</c:v>
                </c:pt>
                <c:pt idx="50">
                  <c:v>10.015673068787713</c:v>
                </c:pt>
                <c:pt idx="51">
                  <c:v>10.006784632529067</c:v>
                </c:pt>
                <c:pt idx="52">
                  <c:v>9.9979967377652201</c:v>
                </c:pt>
                <c:pt idx="53">
                  <c:v>9.9893068269332161</c:v>
                </c:pt>
                <c:pt idx="54">
                  <c:v>9.9807124069084256</c:v>
                </c:pt>
                <c:pt idx="55">
                  <c:v>9.9722110485256081</c:v>
                </c:pt>
                <c:pt idx="56">
                  <c:v>9.9638003858970308</c:v>
                </c:pt>
                <c:pt idx="57">
                  <c:v>9.9554781155611707</c:v>
                </c:pt>
                <c:pt idx="58">
                  <c:v>9.9472419954913569</c:v>
                </c:pt>
                <c:pt idx="59">
                  <c:v>9.939089843989958</c:v>
                </c:pt>
                <c:pt idx="60">
                  <c:v>9.9310195384905082</c:v>
                </c:pt>
                <c:pt idx="61">
                  <c:v>9.9230290142871009</c:v>
                </c:pt>
                <c:pt idx="62">
                  <c:v>9.9151162632079171</c:v>
                </c:pt>
                <c:pt idx="63">
                  <c:v>9.907279332247402</c:v>
                </c:pt>
                <c:pt idx="64">
                  <c:v>9.8995163221696103</c:v>
                </c:pt>
                <c:pt idx="65">
                  <c:v>9.8918253860934904</c:v>
                </c:pt>
                <c:pt idx="66">
                  <c:v>9.8842047280692533</c:v>
                </c:pt>
                <c:pt idx="67">
                  <c:v>9.8766526016537242</c:v>
                </c:pt>
                <c:pt idx="68">
                  <c:v>9.8691673084912512</c:v>
                </c:pt>
                <c:pt idx="69">
                  <c:v>9.861747196905787</c:v>
                </c:pt>
                <c:pt idx="70">
                  <c:v>9.854390660508809</c:v>
                </c:pt>
                <c:pt idx="71">
                  <c:v>9.8470961368269609</c:v>
                </c:pt>
                <c:pt idx="72">
                  <c:v>9.839862105952605</c:v>
                </c:pt>
                <c:pt idx="73">
                  <c:v>9.832687089219835</c:v>
                </c:pt>
                <c:pt idx="74">
                  <c:v>9.8255696479080541</c:v>
                </c:pt>
                <c:pt idx="75">
                  <c:v>9.8185083819746826</c:v>
                </c:pt>
                <c:pt idx="76">
                  <c:v>9.8115019288182648</c:v>
                </c:pt>
                <c:pt idx="77">
                  <c:v>9.8045489620727775</c:v>
                </c:pt>
                <c:pt idx="78">
                  <c:v>9.7976481904338204</c:v>
                </c:pt>
                <c:pt idx="79">
                  <c:v>9.7907983565169729</c:v>
                </c:pt>
                <c:pt idx="80">
                  <c:v>9.7839982357484736</c:v>
                </c:pt>
                <c:pt idx="81">
                  <c:v>9.7772466352881828</c:v>
                </c:pt>
                <c:pt idx="82">
                  <c:v>9.7705423929846411</c:v>
                </c:pt>
                <c:pt idx="83">
                  <c:v>9.763884376361883</c:v>
                </c:pt>
                <c:pt idx="84">
                  <c:v>9.7572714816376021</c:v>
                </c:pt>
                <c:pt idx="85">
                  <c:v>9.7507026327721604</c:v>
                </c:pt>
                <c:pt idx="86">
                  <c:v>9.7441767805478303</c:v>
                </c:pt>
                <c:pt idx="87">
                  <c:v>9.7376929016776668</c:v>
                </c:pt>
                <c:pt idx="88">
                  <c:v>9.7312499979433227</c:v>
                </c:pt>
                <c:pt idx="89">
                  <c:v>9.7248470953610564</c:v>
                </c:pt>
                <c:pt idx="90">
                  <c:v>9.7184832433752248</c:v>
                </c:pt>
                <c:pt idx="91">
                  <c:v>9.7121575140784966</c:v>
                </c:pt>
                <c:pt idx="92">
                  <c:v>9.7058690014579945</c:v>
                </c:pt>
                <c:pt idx="93">
                  <c:v>9.6996168206665896</c:v>
                </c:pt>
                <c:pt idx="94">
                  <c:v>9.6934001073186096</c:v>
                </c:pt>
                <c:pt idx="95">
                  <c:v>9.6872180168091226</c:v>
                </c:pt>
                <c:pt idx="96">
                  <c:v>9.6810697236560657</c:v>
                </c:pt>
                <c:pt idx="97">
                  <c:v>9.674954420864454</c:v>
                </c:pt>
                <c:pt idx="98">
                  <c:v>9.6688713193118954</c:v>
                </c:pt>
                <c:pt idx="99">
                  <c:v>9.6628196471547163</c:v>
                </c:pt>
                <c:pt idx="100">
                  <c:v>9.6567986492539326</c:v>
                </c:pt>
                <c:pt idx="101">
                  <c:v>9.6508075866203846</c:v>
                </c:pt>
                <c:pt idx="102">
                  <c:v>9.6448457358783344</c:v>
                </c:pt>
                <c:pt idx="103">
                  <c:v>9.6389123887468724</c:v>
                </c:pt>
                <c:pt idx="104">
                  <c:v>9.6330068515384522</c:v>
                </c:pt>
                <c:pt idx="105">
                  <c:v>9.6271284446739394</c:v>
                </c:pt>
                <c:pt idx="106">
                  <c:v>9.6212765022135365</c:v>
                </c:pt>
                <c:pt idx="107">
                  <c:v>9.6154503714030426</c:v>
                </c:pt>
                <c:pt idx="108">
                  <c:v>9.6096494122347416</c:v>
                </c:pt>
                <c:pt idx="109">
                  <c:v>9.6038729970225454</c:v>
                </c:pt>
                <c:pt idx="110">
                  <c:v>9.5981205099906539</c:v>
                </c:pt>
                <c:pt idx="111">
                  <c:v>9.5923913468753348</c:v>
                </c:pt>
                <c:pt idx="112">
                  <c:v>9.5866849145392941</c:v>
                </c:pt>
                <c:pt idx="113">
                  <c:v>9.5810006305980941</c:v>
                </c:pt>
                <c:pt idx="114">
                  <c:v>9.5753379230582087</c:v>
                </c:pt>
                <c:pt idx="115">
                  <c:v>9.5696962299662189</c:v>
                </c:pt>
                <c:pt idx="116">
                  <c:v>9.5640749990687137</c:v>
                </c:pt>
                <c:pt idx="117">
                  <c:v>9.5584736874825076</c:v>
                </c:pt>
                <c:pt idx="118">
                  <c:v>9.5528917613746973</c:v>
                </c:pt>
                <c:pt idx="119">
                  <c:v>9.5473286956522134</c:v>
                </c:pt>
                <c:pt idx="120">
                  <c:v>9.5417839736604684</c:v>
                </c:pt>
                <c:pt idx="121">
                  <c:v>9.5362570868907355</c:v>
                </c:pt>
                <c:pt idx="122">
                  <c:v>9.5307475346959016</c:v>
                </c:pt>
                <c:pt idx="123">
                  <c:v>9.5252548240142296</c:v>
                </c:pt>
                <c:pt idx="124">
                  <c:v>9.5197784691008458</c:v>
                </c:pt>
                <c:pt idx="125">
                  <c:v>9.5143179912666014</c:v>
                </c:pt>
                <c:pt idx="126">
                  <c:v>9.5088729186239753</c:v>
                </c:pt>
                <c:pt idx="127">
                  <c:v>9.5034427858397947</c:v>
                </c:pt>
                <c:pt idx="128">
                  <c:v>9.4980271338944</c:v>
                </c:pt>
                <c:pt idx="129">
                  <c:v>9.4926255098470698</c:v>
                </c:pt>
                <c:pt idx="130">
                  <c:v>9.4872374666073114</c:v>
                </c:pt>
                <c:pt idx="131">
                  <c:v>9.4818625627119033</c:v>
                </c:pt>
                <c:pt idx="132">
                  <c:v>9.4765003621073483</c:v>
                </c:pt>
                <c:pt idx="133">
                  <c:v>9.4711504339374741</c:v>
                </c:pt>
                <c:pt idx="134">
                  <c:v>9.4658123523360587</c:v>
                </c:pt>
                <c:pt idx="135">
                  <c:v>9.4604856962241168</c:v>
                </c:pt>
                <c:pt idx="136">
                  <c:v>9.4551700491117483</c:v>
                </c:pt>
                <c:pt idx="137">
                  <c:v>9.449864998904248</c:v>
                </c:pt>
                <c:pt idx="138">
                  <c:v>9.4445701377122866</c:v>
                </c:pt>
                <c:pt idx="139">
                  <c:v>9.4392850616660553</c:v>
                </c:pt>
                <c:pt idx="140">
                  <c:v>9.4340093707330066</c:v>
                </c:pt>
                <c:pt idx="141">
                  <c:v>9.428742668539158</c:v>
                </c:pt>
                <c:pt idx="142">
                  <c:v>9.4234845621937104</c:v>
                </c:pt>
                <c:pt idx="143">
                  <c:v>9.418234662116781</c:v>
                </c:pt>
                <c:pt idx="144">
                  <c:v>9.4129925818701192</c:v>
                </c:pt>
                <c:pt idx="145">
                  <c:v>9.407757937990624</c:v>
                </c:pt>
                <c:pt idx="146">
                  <c:v>9.4025303498264527</c:v>
                </c:pt>
                <c:pt idx="147">
                  <c:v>9.3973094393756504</c:v>
                </c:pt>
                <c:pt idx="148">
                  <c:v>9.3920948311270447</c:v>
                </c:pt>
                <c:pt idx="149">
                  <c:v>9.3868861519032851</c:v>
                </c:pt>
                <c:pt idx="150">
                  <c:v>9.3816830307059291</c:v>
                </c:pt>
                <c:pt idx="151">
                  <c:v>9.3764850985623234</c:v>
                </c:pt>
                <c:pt idx="152">
                  <c:v>9.3712919883742014</c:v>
                </c:pt>
                <c:pt idx="153">
                  <c:v>9.3661033347678515</c:v>
                </c:pt>
                <c:pt idx="154">
                  <c:v>9.3609187739456736</c:v>
                </c:pt>
                <c:pt idx="155">
                  <c:v>9.3557379435390242</c:v>
                </c:pt>
                <c:pt idx="156">
                  <c:v>9.3505604824621802</c:v>
                </c:pt>
                <c:pt idx="157">
                  <c:v>9.3453860307672834</c:v>
                </c:pt>
                <c:pt idx="158">
                  <c:v>9.3402142295001802</c:v>
                </c:pt>
                <c:pt idx="159">
                  <c:v>9.335044720556926</c:v>
                </c:pt>
                <c:pt idx="160">
                  <c:v>9.3298771465409143</c:v>
                </c:pt>
                <c:pt idx="161">
                  <c:v>9.3247111506204217</c:v>
                </c:pt>
                <c:pt idx="162">
                  <c:v>9.3195463763864979</c:v>
                </c:pt>
                <c:pt idx="163">
                  <c:v>9.3143824677110008</c:v>
                </c:pt>
                <c:pt idx="164">
                  <c:v>9.3092190686046941</c:v>
                </c:pt>
                <c:pt idx="165">
                  <c:v>9.3040558230752577</c:v>
                </c:pt>
                <c:pt idx="166">
                  <c:v>9.2988923749850336</c:v>
                </c:pt>
                <c:pt idx="167">
                  <c:v>9.2937283679084466</c:v>
                </c:pt>
                <c:pt idx="168">
                  <c:v>9.2885634449889203</c:v>
                </c:pt>
                <c:pt idx="169">
                  <c:v>9.2833972487951044</c:v>
                </c:pt>
                <c:pt idx="170">
                  <c:v>9.2782294211763627</c:v>
                </c:pt>
                <c:pt idx="171">
                  <c:v>9.2730596031173356</c:v>
                </c:pt>
                <c:pt idx="172">
                  <c:v>9.2678874345913886</c:v>
                </c:pt>
                <c:pt idx="173">
                  <c:v>9.262712554412893</c:v>
                </c:pt>
                <c:pt idx="174">
                  <c:v>9.2575346000881176</c:v>
                </c:pt>
                <c:pt idx="175">
                  <c:v>9.2523532076645552</c:v>
                </c:pt>
                <c:pt idx="176">
                  <c:v>9.2471680115786601</c:v>
                </c:pt>
                <c:pt idx="177">
                  <c:v>9.241978644501696</c:v>
                </c:pt>
                <c:pt idx="178">
                  <c:v>9.2367847371835552</c:v>
                </c:pt>
                <c:pt idx="179">
                  <c:v>9.2315859182945061</c:v>
                </c:pt>
                <c:pt idx="180">
                  <c:v>9.2263818142644425</c:v>
                </c:pt>
                <c:pt idx="181">
                  <c:v>9.2211720491198292</c:v>
                </c:pt>
                <c:pt idx="182">
                  <c:v>9.2159562443177308</c:v>
                </c:pt>
                <c:pt idx="183">
                  <c:v>9.2107340185771474</c:v>
                </c:pt>
                <c:pt idx="184">
                  <c:v>9.2055049877071191</c:v>
                </c:pt>
                <c:pt idx="185">
                  <c:v>9.2002687644316126</c:v>
                </c:pt>
                <c:pt idx="186">
                  <c:v>9.1950249582109809</c:v>
                </c:pt>
                <c:pt idx="187">
                  <c:v>9.189773175059555</c:v>
                </c:pt>
                <c:pt idx="188">
                  <c:v>9.1845130173595528</c:v>
                </c:pt>
                <c:pt idx="189">
                  <c:v>9.1792440836705946</c:v>
                </c:pt>
                <c:pt idx="190">
                  <c:v>9.1739659685349544</c:v>
                </c:pt>
                <c:pt idx="191">
                  <c:v>9.1686782622781706</c:v>
                </c:pt>
                <c:pt idx="192">
                  <c:v>9.163380550804721</c:v>
                </c:pt>
                <c:pt idx="193">
                  <c:v>9.1580724153884994</c:v>
                </c:pt>
                <c:pt idx="194">
                  <c:v>9.1527534324579047</c:v>
                </c:pt>
                <c:pt idx="195">
                  <c:v>9.1474231733751168</c:v>
                </c:pt>
                <c:pt idx="196">
                  <c:v>9.1420812042094077</c:v>
                </c:pt>
                <c:pt idx="197">
                  <c:v>9.1367270855039493</c:v>
                </c:pt>
                <c:pt idx="198">
                  <c:v>9.1313603720360028</c:v>
                </c:pt>
                <c:pt idx="199">
                  <c:v>9.1259806125700607</c:v>
                </c:pt>
                <c:pt idx="200">
                  <c:v>9.1205873496034453</c:v>
                </c:pt>
                <c:pt idx="201">
                  <c:v>9.1151801191042434</c:v>
                </c:pt>
                <c:pt idx="202">
                  <c:v>9.1097584502409017</c:v>
                </c:pt>
                <c:pt idx="203">
                  <c:v>9.1043218651032234</c:v>
                </c:pt>
                <c:pt idx="204">
                  <c:v>9.0988698784142876</c:v>
                </c:pt>
                <c:pt idx="205">
                  <c:v>9.0934019972327391</c:v>
                </c:pt>
                <c:pt idx="206">
                  <c:v>9.0879177206451764</c:v>
                </c:pt>
                <c:pt idx="207">
                  <c:v>9.0824165394477827</c:v>
                </c:pt>
                <c:pt idx="208">
                  <c:v>9.0768979358169712</c:v>
                </c:pt>
                <c:pt idx="209">
                  <c:v>9.0713613829682664</c:v>
                </c:pt>
                <c:pt idx="210">
                  <c:v>9.0658063448029651</c:v>
                </c:pt>
                <c:pt idx="211">
                  <c:v>9.0602322755417219</c:v>
                </c:pt>
                <c:pt idx="212">
                  <c:v>9.0546386193447042</c:v>
                </c:pt>
                <c:pt idx="213">
                  <c:v>9.0490248099172117</c:v>
                </c:pt>
                <c:pt idx="214">
                  <c:v>9.0433902701004225</c:v>
                </c:pt>
                <c:pt idx="215">
                  <c:v>9.0377344114460278</c:v>
                </c:pt>
                <c:pt idx="216">
                  <c:v>9.0320566337743724</c:v>
                </c:pt>
                <c:pt idx="217">
                  <c:v>9.0263563247148504</c:v>
                </c:pt>
                <c:pt idx="218">
                  <c:v>9.0206328592276623</c:v>
                </c:pt>
                <c:pt idx="219">
                  <c:v>9.0148855991062078</c:v>
                </c:pt>
                <c:pt idx="220">
                  <c:v>9.0091138924586875</c:v>
                </c:pt>
                <c:pt idx="221">
                  <c:v>9.0033170731679739</c:v>
                </c:pt>
                <c:pt idx="222">
                  <c:v>8.9974944603285643</c:v>
                </c:pt>
                <c:pt idx="223">
                  <c:v>8.9916453576592055</c:v>
                </c:pt>
                <c:pt idx="224">
                  <c:v>8.9857690528901699</c:v>
                </c:pt>
                <c:pt idx="225">
                  <c:v>8.979864817123115</c:v>
                </c:pt>
                <c:pt idx="226">
                  <c:v>8.9739319041627823</c:v>
                </c:pt>
                <c:pt idx="227">
                  <c:v>8.967969549818239</c:v>
                </c:pt>
                <c:pt idx="228">
                  <c:v>8.9619769711723229</c:v>
                </c:pt>
                <c:pt idx="229">
                  <c:v>8.9559533658172299</c:v>
                </c:pt>
                <c:pt idx="230">
                  <c:v>8.949897911054375</c:v>
                </c:pt>
                <c:pt idx="231">
                  <c:v>8.9438097630564499</c:v>
                </c:pt>
                <c:pt idx="232">
                  <c:v>8.9376880559890992</c:v>
                </c:pt>
                <c:pt idx="233">
                  <c:v>8.9315319010904428</c:v>
                </c:pt>
                <c:pt idx="234">
                  <c:v>8.9253403857051019</c:v>
                </c:pt>
                <c:pt idx="235">
                  <c:v>8.919112572270528</c:v>
                </c:pt>
                <c:pt idx="236">
                  <c:v>8.9128474972524376</c:v>
                </c:pt>
                <c:pt idx="237">
                  <c:v>8.9065441700262884</c:v>
                </c:pt>
                <c:pt idx="238">
                  <c:v>8.9002015717011282</c:v>
                </c:pt>
                <c:pt idx="239">
                  <c:v>8.8938186538826027</c:v>
                </c:pt>
                <c:pt idx="240">
                  <c:v>8.8873943373708801</c:v>
                </c:pt>
                <c:pt idx="241">
                  <c:v>8.880927510789089</c:v>
                </c:pt>
                <c:pt idx="242">
                  <c:v>8.8744170291384137</c:v>
                </c:pt>
                <c:pt idx="243">
                  <c:v>8.8678617122741308</c:v>
                </c:pt>
                <c:pt idx="244">
                  <c:v>8.8612603432978787</c:v>
                </c:pt>
                <c:pt idx="245">
                  <c:v>8.8546116668602828</c:v>
                </c:pt>
                <c:pt idx="246">
                  <c:v>8.847914387367755</c:v>
                </c:pt>
                <c:pt idx="247">
                  <c:v>8.8411671670867324</c:v>
                </c:pt>
                <c:pt idx="248">
                  <c:v>8.834368624138623</c:v>
                </c:pt>
                <c:pt idx="249">
                  <c:v>8.8275173303771552</c:v>
                </c:pt>
                <c:pt idx="250">
                  <c:v>8.8206118091398622</c:v>
                </c:pt>
                <c:pt idx="251">
                  <c:v>8.8136505328648447</c:v>
                </c:pt>
                <c:pt idx="252">
                  <c:v>8.8066319205626584</c:v>
                </c:pt>
                <c:pt idx="253">
                  <c:v>8.7995543351323509</c:v>
                </c:pt>
                <c:pt idx="254">
                  <c:v>8.7924160805105647</c:v>
                </c:pt>
                <c:pt idx="255">
                  <c:v>8.7852153986402399</c:v>
                </c:pt>
                <c:pt idx="256">
                  <c:v>8.7779504662455121</c:v>
                </c:pt>
                <c:pt idx="257">
                  <c:v>8.7706193913974531</c:v>
                </c:pt>
                <c:pt idx="258">
                  <c:v>8.7632202098541008</c:v>
                </c:pt>
                <c:pt idx="259">
                  <c:v>8.7557508811565352</c:v>
                </c:pt>
                <c:pt idx="260">
                  <c:v>8.7482092844617156</c:v>
                </c:pt>
                <c:pt idx="261">
                  <c:v>8.7405932140893068</c:v>
                </c:pt>
                <c:pt idx="262">
                  <c:v>8.732900374760046</c:v>
                </c:pt>
                <c:pt idx="263">
                  <c:v>8.7251283764978389</c:v>
                </c:pt>
                <c:pt idx="264">
                  <c:v>8.7172747291682846</c:v>
                </c:pt>
                <c:pt idx="265">
                  <c:v>8.7093368366206736</c:v>
                </c:pt>
                <c:pt idx="266">
                  <c:v>8.7013119903992369</c:v>
                </c:pt>
                <c:pt idx="267">
                  <c:v>8.6931973629841828</c:v>
                </c:pt>
                <c:pt idx="268">
                  <c:v>8.6849900005204859</c:v>
                </c:pt>
                <c:pt idx="269">
                  <c:v>8.6766868149863008</c:v>
                </c:pt>
                <c:pt idx="270">
                  <c:v>8.6682845757486255</c:v>
                </c:pt>
                <c:pt idx="271">
                  <c:v>8.6597799004477416</c:v>
                </c:pt>
                <c:pt idx="272">
                  <c:v>8.6511692451451783</c:v>
                </c:pt>
                <c:pt idx="273">
                  <c:v>8.642448893662424</c:v>
                </c:pt>
                <c:pt idx="274">
                  <c:v>8.6336149460295299</c:v>
                </c:pt>
                <c:pt idx="275">
                  <c:v>8.6246633059523354</c:v>
                </c:pt>
                <c:pt idx="276">
                  <c:v>8.6155896671972307</c:v>
                </c:pt>
                <c:pt idx="277">
                  <c:v>8.6063894987781602</c:v>
                </c:pt>
                <c:pt idx="278">
                  <c:v>8.5970580288180081</c:v>
                </c:pt>
                <c:pt idx="279">
                  <c:v>8.5875902269390174</c:v>
                </c:pt>
                <c:pt idx="280">
                  <c:v>8.577980785017651</c:v>
                </c:pt>
                <c:pt idx="281">
                  <c:v>8.5682240961195255</c:v>
                </c:pt>
                <c:pt idx="282">
                  <c:v>8.5583142314019263</c:v>
                </c:pt>
                <c:pt idx="283">
                  <c:v>8.5482449147454638</c:v>
                </c:pt>
                <c:pt idx="284">
                  <c:v>8.5380094948411198</c:v>
                </c:pt>
                <c:pt idx="285">
                  <c:v>8.5276009144185565</c:v>
                </c:pt>
                <c:pt idx="286">
                  <c:v>8.5170116762598234</c:v>
                </c:pt>
                <c:pt idx="287">
                  <c:v>8.5062338055834132</c:v>
                </c:pt>
                <c:pt idx="288">
                  <c:v>8.4952588083259997</c:v>
                </c:pt>
                <c:pt idx="289">
                  <c:v>8.4840776247712455</c:v>
                </c:pt>
                <c:pt idx="290">
                  <c:v>8.4726805778892853</c:v>
                </c:pt>
                <c:pt idx="291">
                  <c:v>8.4610573156455686</c:v>
                </c:pt>
                <c:pt idx="292">
                  <c:v>8.4491967464140885</c:v>
                </c:pt>
                <c:pt idx="293">
                  <c:v>8.437086966481532</c:v>
                </c:pt>
                <c:pt idx="294">
                  <c:v>8.4247151784509224</c:v>
                </c:pt>
                <c:pt idx="295">
                  <c:v>8.4120675991376039</c:v>
                </c:pt>
                <c:pt idx="296">
                  <c:v>8.399129355292466</c:v>
                </c:pt>
                <c:pt idx="297">
                  <c:v>8.3858843651663797</c:v>
                </c:pt>
                <c:pt idx="298">
                  <c:v>8.372315203547096</c:v>
                </c:pt>
                <c:pt idx="299">
                  <c:v>8.3584029474193606</c:v>
                </c:pt>
                <c:pt idx="300">
                  <c:v>8.3441269988114932</c:v>
                </c:pt>
                <c:pt idx="301">
                  <c:v>8.3294648806573282</c:v>
                </c:pt>
                <c:pt idx="302">
                  <c:v>8.3143920005870005</c:v>
                </c:pt>
                <c:pt idx="303">
                  <c:v>8.2988813764016207</c:v>
                </c:pt>
                <c:pt idx="304">
                  <c:v>8.2829033155246954</c:v>
                </c:pt>
                <c:pt idx="305">
                  <c:v>8.2664250388459717</c:v>
                </c:pt>
                <c:pt idx="306">
                  <c:v>8.249410236968119</c:v>
                </c:pt>
                <c:pt idx="307">
                  <c:v>8.2318185437305598</c:v>
                </c:pt>
                <c:pt idx="308">
                  <c:v>8.2136049077876923</c:v>
                </c:pt>
                <c:pt idx="309">
                  <c:v>8.1947188375955715</c:v>
                </c:pt>
                <c:pt idx="310">
                  <c:v>8.1751034879140825</c:v>
                </c:pt>
                <c:pt idx="311">
                  <c:v>8.154694546149873</c:v>
                </c:pt>
                <c:pt idx="312">
                  <c:v>8.1334188634868863</c:v>
                </c:pt>
                <c:pt idx="313">
                  <c:v>8.1111927572384808</c:v>
                </c:pt>
                <c:pt idx="314">
                  <c:v>8.0879198848548981</c:v>
                </c:pt>
                <c:pt idx="315">
                  <c:v>8.0634885529688614</c:v>
                </c:pt>
                <c:pt idx="316">
                  <c:v>8.0377682711576472</c:v>
                </c:pt>
                <c:pt idx="317">
                  <c:v>8.0106052808214763</c:v>
                </c:pt>
                <c:pt idx="318">
                  <c:v>7.9818166701759941</c:v>
                </c:pt>
                <c:pt idx="319">
                  <c:v>7.9511825023808047</c:v>
                </c:pt>
                <c:pt idx="320">
                  <c:v>7.9184350931926168</c:v>
                </c:pt>
                <c:pt idx="321">
                  <c:v>7.8832441021424735</c:v>
                </c:pt>
                <c:pt idx="322">
                  <c:v>7.8451953083264012</c:v>
                </c:pt>
                <c:pt idx="323">
                  <c:v>7.8037595609490698</c:v>
                </c:pt>
                <c:pt idx="324">
                  <c:v>7.7582458845245297</c:v>
                </c:pt>
                <c:pt idx="325">
                  <c:v>7.7077279207520437</c:v>
                </c:pt>
                <c:pt idx="326">
                  <c:v>7.6509231530334176</c:v>
                </c:pt>
                <c:pt idx="327">
                  <c:v>7.5859831117969989</c:v>
                </c:pt>
                <c:pt idx="328">
                  <c:v>7.5101019878593496</c:v>
                </c:pt>
                <c:pt idx="329">
                  <c:v>7.41871474379586</c:v>
                </c:pt>
                <c:pt idx="330">
                  <c:v>7.3036272449500625</c:v>
                </c:pt>
                <c:pt idx="331">
                  <c:v>7.1477278620474234</c:v>
                </c:pt>
                <c:pt idx="332">
                  <c:v>6.9041597110231239</c:v>
                </c:pt>
                <c:pt idx="333">
                  <c:v>6.306173318724996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 formatCode="0.00">
                  <c:v>5.7609243748081784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CC8-4216-8A29-A2870D8E0A0D}"/>
            </c:ext>
          </c:extLst>
        </c:ser>
        <c:ser>
          <c:idx val="1"/>
          <c:order val="1"/>
          <c:tx>
            <c:v>Acide fort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('Monobase faible'!$AB$11,'Monobase faible'!$B$4:$B$1003)</c:f>
              <c:numCache>
                <c:formatCode>General</c:formatCode>
                <c:ptCount val="1001"/>
                <c:pt idx="0" formatCode="0.0">
                  <c:v>16.666666666666668</c:v>
                </c:pt>
                <c:pt idx="1">
                  <c:v>0</c:v>
                </c:pt>
                <c:pt idx="2" formatCode="0.00E+00">
                  <c:v>0.05</c:v>
                </c:pt>
                <c:pt idx="3" formatCode="0.00E+00">
                  <c:v>0.1</c:v>
                </c:pt>
                <c:pt idx="4" formatCode="0.00E+00">
                  <c:v>0.15000000000000002</c:v>
                </c:pt>
                <c:pt idx="5" formatCode="0.00E+00">
                  <c:v>0.2</c:v>
                </c:pt>
                <c:pt idx="6" formatCode="0.00E+00">
                  <c:v>0.25</c:v>
                </c:pt>
                <c:pt idx="7" formatCode="0.00E+00">
                  <c:v>0.30000000000000004</c:v>
                </c:pt>
                <c:pt idx="8" formatCode="0.00E+00">
                  <c:v>0.35000000000000003</c:v>
                </c:pt>
                <c:pt idx="9" formatCode="0.00E+00">
                  <c:v>0.4</c:v>
                </c:pt>
                <c:pt idx="10" formatCode="0.00E+00">
                  <c:v>0.45</c:v>
                </c:pt>
                <c:pt idx="11" formatCode="0.00E+00">
                  <c:v>0.5</c:v>
                </c:pt>
                <c:pt idx="12" formatCode="0.00E+00">
                  <c:v>0.55000000000000004</c:v>
                </c:pt>
                <c:pt idx="13" formatCode="0.00E+00">
                  <c:v>0.60000000000000009</c:v>
                </c:pt>
                <c:pt idx="14" formatCode="0.00E+00">
                  <c:v>0.65</c:v>
                </c:pt>
                <c:pt idx="15" formatCode="0.00E+00">
                  <c:v>0.70000000000000007</c:v>
                </c:pt>
                <c:pt idx="16" formatCode="0.00E+00">
                  <c:v>0.75</c:v>
                </c:pt>
                <c:pt idx="17" formatCode="0.00E+00">
                  <c:v>0.8</c:v>
                </c:pt>
                <c:pt idx="18" formatCode="0.00E+00">
                  <c:v>0.85000000000000009</c:v>
                </c:pt>
                <c:pt idx="19" formatCode="0.00E+00">
                  <c:v>0.9</c:v>
                </c:pt>
                <c:pt idx="20" formatCode="0.00E+00">
                  <c:v>0.95000000000000007</c:v>
                </c:pt>
                <c:pt idx="21" formatCode="0.00E+00">
                  <c:v>1</c:v>
                </c:pt>
                <c:pt idx="22" formatCode="0.00E+00">
                  <c:v>1.05</c:v>
                </c:pt>
                <c:pt idx="23" formatCode="0.00E+00">
                  <c:v>1.1000000000000001</c:v>
                </c:pt>
                <c:pt idx="24" formatCode="0.00E+00">
                  <c:v>1.1500000000000001</c:v>
                </c:pt>
                <c:pt idx="25" formatCode="0.00E+00">
                  <c:v>1.2000000000000002</c:v>
                </c:pt>
                <c:pt idx="26" formatCode="0.00E+00">
                  <c:v>1.25</c:v>
                </c:pt>
                <c:pt idx="27" formatCode="0.00E+00">
                  <c:v>1.3</c:v>
                </c:pt>
                <c:pt idx="28" formatCode="0.00E+00">
                  <c:v>1.35</c:v>
                </c:pt>
                <c:pt idx="29" formatCode="0.00E+00">
                  <c:v>1.4000000000000001</c:v>
                </c:pt>
                <c:pt idx="30" formatCode="0.00E+00">
                  <c:v>1.4500000000000002</c:v>
                </c:pt>
                <c:pt idx="31" formatCode="0.00E+00">
                  <c:v>1.5</c:v>
                </c:pt>
                <c:pt idx="32" formatCode="0.00E+00">
                  <c:v>1.55</c:v>
                </c:pt>
                <c:pt idx="33" formatCode="0.00E+00">
                  <c:v>1.6</c:v>
                </c:pt>
                <c:pt idx="34" formatCode="0.00E+00">
                  <c:v>1.6500000000000001</c:v>
                </c:pt>
                <c:pt idx="35" formatCode="0.00E+00">
                  <c:v>1.7000000000000002</c:v>
                </c:pt>
                <c:pt idx="36" formatCode="0.00E+00">
                  <c:v>1.75</c:v>
                </c:pt>
                <c:pt idx="37" formatCode="0.00E+00">
                  <c:v>1.8</c:v>
                </c:pt>
                <c:pt idx="38" formatCode="0.00E+00">
                  <c:v>1.85</c:v>
                </c:pt>
                <c:pt idx="39" formatCode="0.00E+00">
                  <c:v>1.9000000000000001</c:v>
                </c:pt>
                <c:pt idx="40" formatCode="0.00E+00">
                  <c:v>1.9500000000000002</c:v>
                </c:pt>
                <c:pt idx="41" formatCode="0.00E+00">
                  <c:v>2</c:v>
                </c:pt>
                <c:pt idx="42" formatCode="0.00E+00">
                  <c:v>2.0500000000000003</c:v>
                </c:pt>
                <c:pt idx="43" formatCode="0.00E+00">
                  <c:v>2.1</c:v>
                </c:pt>
                <c:pt idx="44" formatCode="0.00E+00">
                  <c:v>2.15</c:v>
                </c:pt>
                <c:pt idx="45" formatCode="0.00E+00">
                  <c:v>2.2000000000000002</c:v>
                </c:pt>
                <c:pt idx="46" formatCode="0.00E+00">
                  <c:v>2.25</c:v>
                </c:pt>
                <c:pt idx="47" formatCode="0.00E+00">
                  <c:v>2.3000000000000003</c:v>
                </c:pt>
                <c:pt idx="48" formatCode="0.00E+00">
                  <c:v>2.35</c:v>
                </c:pt>
                <c:pt idx="49" formatCode="0.00E+00">
                  <c:v>2.4000000000000004</c:v>
                </c:pt>
                <c:pt idx="50" formatCode="0.00E+00">
                  <c:v>2.4500000000000002</c:v>
                </c:pt>
                <c:pt idx="51" formatCode="0.00E+00">
                  <c:v>2.5</c:v>
                </c:pt>
                <c:pt idx="52" formatCode="0.00E+00">
                  <c:v>2.5500000000000003</c:v>
                </c:pt>
                <c:pt idx="53" formatCode="0.00E+00">
                  <c:v>2.6</c:v>
                </c:pt>
                <c:pt idx="54" formatCode="0.00E+00">
                  <c:v>2.6500000000000004</c:v>
                </c:pt>
                <c:pt idx="55" formatCode="0.00E+00">
                  <c:v>2.7</c:v>
                </c:pt>
                <c:pt idx="56" formatCode="0.00E+00">
                  <c:v>2.75</c:v>
                </c:pt>
                <c:pt idx="57" formatCode="0.00E+00">
                  <c:v>2.8000000000000003</c:v>
                </c:pt>
                <c:pt idx="58" formatCode="0.00E+00">
                  <c:v>2.85</c:v>
                </c:pt>
                <c:pt idx="59" formatCode="0.00E+00">
                  <c:v>2.9000000000000004</c:v>
                </c:pt>
                <c:pt idx="60" formatCode="0.00E+00">
                  <c:v>2.95</c:v>
                </c:pt>
                <c:pt idx="61" formatCode="0.00E+00">
                  <c:v>3</c:v>
                </c:pt>
                <c:pt idx="62" formatCode="0.00E+00">
                  <c:v>3.0500000000000003</c:v>
                </c:pt>
                <c:pt idx="63" formatCode="0.00E+00">
                  <c:v>3.1</c:v>
                </c:pt>
                <c:pt idx="64" formatCode="0.00E+00">
                  <c:v>3.1500000000000004</c:v>
                </c:pt>
                <c:pt idx="65" formatCode="0.00E+00">
                  <c:v>3.2</c:v>
                </c:pt>
                <c:pt idx="66" formatCode="0.00E+00">
                  <c:v>3.25</c:v>
                </c:pt>
                <c:pt idx="67" formatCode="0.00E+00">
                  <c:v>3.3000000000000003</c:v>
                </c:pt>
                <c:pt idx="68" formatCode="0.00E+00">
                  <c:v>3.35</c:v>
                </c:pt>
                <c:pt idx="69" formatCode="0.00E+00">
                  <c:v>3.4000000000000004</c:v>
                </c:pt>
                <c:pt idx="70" formatCode="0.00E+00">
                  <c:v>3.45</c:v>
                </c:pt>
                <c:pt idx="71" formatCode="0.00E+00">
                  <c:v>3.5</c:v>
                </c:pt>
                <c:pt idx="72" formatCode="0.00E+00">
                  <c:v>3.5500000000000003</c:v>
                </c:pt>
                <c:pt idx="73" formatCode="0.00E+00">
                  <c:v>3.6</c:v>
                </c:pt>
                <c:pt idx="74" formatCode="0.00E+00">
                  <c:v>3.6500000000000004</c:v>
                </c:pt>
                <c:pt idx="75" formatCode="0.00E+00">
                  <c:v>3.7</c:v>
                </c:pt>
                <c:pt idx="76" formatCode="0.00E+00">
                  <c:v>3.75</c:v>
                </c:pt>
                <c:pt idx="77" formatCode="0.00E+00">
                  <c:v>3.8000000000000003</c:v>
                </c:pt>
                <c:pt idx="78" formatCode="0.00E+00">
                  <c:v>3.85</c:v>
                </c:pt>
                <c:pt idx="79" formatCode="0.00E+00">
                  <c:v>3.9000000000000004</c:v>
                </c:pt>
                <c:pt idx="80" formatCode="0.00E+00">
                  <c:v>3.95</c:v>
                </c:pt>
                <c:pt idx="81" formatCode="0.00E+00">
                  <c:v>4</c:v>
                </c:pt>
                <c:pt idx="82" formatCode="0.00E+00">
                  <c:v>4.05</c:v>
                </c:pt>
                <c:pt idx="83" formatCode="0.00E+00">
                  <c:v>4.1000000000000005</c:v>
                </c:pt>
                <c:pt idx="84" formatCode="0.00E+00">
                  <c:v>4.1500000000000004</c:v>
                </c:pt>
                <c:pt idx="85" formatCode="0.00E+00">
                  <c:v>4.2</c:v>
                </c:pt>
                <c:pt idx="86" formatCode="0.00E+00">
                  <c:v>4.25</c:v>
                </c:pt>
                <c:pt idx="87" formatCode="0.00E+00">
                  <c:v>4.3</c:v>
                </c:pt>
                <c:pt idx="88" formatCode="0.00E+00">
                  <c:v>4.3500000000000005</c:v>
                </c:pt>
                <c:pt idx="89" formatCode="0.00E+00">
                  <c:v>4.4000000000000004</c:v>
                </c:pt>
                <c:pt idx="90" formatCode="0.00E+00">
                  <c:v>4.45</c:v>
                </c:pt>
                <c:pt idx="91" formatCode="0.00E+00">
                  <c:v>4.5</c:v>
                </c:pt>
                <c:pt idx="92" formatCode="0.00E+00">
                  <c:v>4.55</c:v>
                </c:pt>
                <c:pt idx="93" formatCode="0.00E+00">
                  <c:v>4.6000000000000005</c:v>
                </c:pt>
                <c:pt idx="94" formatCode="0.00E+00">
                  <c:v>4.6500000000000004</c:v>
                </c:pt>
                <c:pt idx="95" formatCode="0.00E+00">
                  <c:v>4.7</c:v>
                </c:pt>
                <c:pt idx="96" formatCode="0.00E+00">
                  <c:v>4.75</c:v>
                </c:pt>
                <c:pt idx="97" formatCode="0.00E+00">
                  <c:v>4.8000000000000007</c:v>
                </c:pt>
                <c:pt idx="98" formatCode="0.00E+00">
                  <c:v>4.8500000000000005</c:v>
                </c:pt>
                <c:pt idx="99" formatCode="0.00E+00">
                  <c:v>4.9000000000000004</c:v>
                </c:pt>
                <c:pt idx="100" formatCode="0.00E+00">
                  <c:v>4.95</c:v>
                </c:pt>
                <c:pt idx="101" formatCode="0.00E+00">
                  <c:v>5</c:v>
                </c:pt>
                <c:pt idx="102" formatCode="0.00E+00">
                  <c:v>5.0500000000000007</c:v>
                </c:pt>
                <c:pt idx="103" formatCode="0.00E+00">
                  <c:v>5.1000000000000005</c:v>
                </c:pt>
                <c:pt idx="104" formatCode="0.00E+00">
                  <c:v>5.15</c:v>
                </c:pt>
                <c:pt idx="105" formatCode="0.00E+00">
                  <c:v>5.2</c:v>
                </c:pt>
                <c:pt idx="106" formatCode="0.00E+00">
                  <c:v>5.25</c:v>
                </c:pt>
                <c:pt idx="107" formatCode="0.00E+00">
                  <c:v>5.3000000000000007</c:v>
                </c:pt>
                <c:pt idx="108" formatCode="0.00E+00">
                  <c:v>5.3500000000000005</c:v>
                </c:pt>
                <c:pt idx="109" formatCode="0.00E+00">
                  <c:v>5.4</c:v>
                </c:pt>
                <c:pt idx="110" formatCode="0.00E+00">
                  <c:v>5.45</c:v>
                </c:pt>
                <c:pt idx="111" formatCode="0.00E+00">
                  <c:v>5.5</c:v>
                </c:pt>
                <c:pt idx="112" formatCode="0.00E+00">
                  <c:v>5.5500000000000007</c:v>
                </c:pt>
                <c:pt idx="113" formatCode="0.00E+00">
                  <c:v>5.6000000000000005</c:v>
                </c:pt>
                <c:pt idx="114" formatCode="0.00E+00">
                  <c:v>5.65</c:v>
                </c:pt>
                <c:pt idx="115" formatCode="0.00E+00">
                  <c:v>5.7</c:v>
                </c:pt>
                <c:pt idx="116" formatCode="0.00E+00">
                  <c:v>5.75</c:v>
                </c:pt>
                <c:pt idx="117" formatCode="0.00E+00">
                  <c:v>5.8000000000000007</c:v>
                </c:pt>
                <c:pt idx="118" formatCode="0.00E+00">
                  <c:v>5.8500000000000005</c:v>
                </c:pt>
                <c:pt idx="119" formatCode="0.00E+00">
                  <c:v>5.9</c:v>
                </c:pt>
                <c:pt idx="120" formatCode="0.00E+00">
                  <c:v>5.95</c:v>
                </c:pt>
                <c:pt idx="121" formatCode="0.00E+00">
                  <c:v>6</c:v>
                </c:pt>
                <c:pt idx="122" formatCode="0.00E+00">
                  <c:v>6.0500000000000007</c:v>
                </c:pt>
                <c:pt idx="123" formatCode="0.00E+00">
                  <c:v>6.1000000000000005</c:v>
                </c:pt>
                <c:pt idx="124" formatCode="0.00E+00">
                  <c:v>6.15</c:v>
                </c:pt>
                <c:pt idx="125" formatCode="0.00E+00">
                  <c:v>6.2</c:v>
                </c:pt>
                <c:pt idx="126" formatCode="0.00E+00">
                  <c:v>6.25</c:v>
                </c:pt>
                <c:pt idx="127" formatCode="0.00E+00">
                  <c:v>6.3000000000000007</c:v>
                </c:pt>
                <c:pt idx="128" formatCode="0.00E+00">
                  <c:v>6.3500000000000005</c:v>
                </c:pt>
                <c:pt idx="129" formatCode="0.00E+00">
                  <c:v>6.4</c:v>
                </c:pt>
                <c:pt idx="130" formatCode="0.00E+00">
                  <c:v>6.45</c:v>
                </c:pt>
                <c:pt idx="131" formatCode="0.00E+00">
                  <c:v>6.5</c:v>
                </c:pt>
                <c:pt idx="132" formatCode="0.00E+00">
                  <c:v>6.5500000000000007</c:v>
                </c:pt>
                <c:pt idx="133" formatCode="0.00E+00">
                  <c:v>6.6000000000000005</c:v>
                </c:pt>
                <c:pt idx="134" formatCode="0.00E+00">
                  <c:v>6.65</c:v>
                </c:pt>
                <c:pt idx="135" formatCode="0.00E+00">
                  <c:v>6.7</c:v>
                </c:pt>
                <c:pt idx="136" formatCode="0.00E+00">
                  <c:v>6.75</c:v>
                </c:pt>
                <c:pt idx="137" formatCode="0.00E+00">
                  <c:v>6.8000000000000007</c:v>
                </c:pt>
                <c:pt idx="138" formatCode="0.00E+00">
                  <c:v>6.8500000000000005</c:v>
                </c:pt>
                <c:pt idx="139" formatCode="0.00E+00">
                  <c:v>6.9</c:v>
                </c:pt>
                <c:pt idx="140" formatCode="0.00E+00">
                  <c:v>6.95</c:v>
                </c:pt>
                <c:pt idx="141" formatCode="0.00E+00">
                  <c:v>7</c:v>
                </c:pt>
                <c:pt idx="142" formatCode="0.00E+00">
                  <c:v>7.0500000000000007</c:v>
                </c:pt>
                <c:pt idx="143" formatCode="0.00E+00">
                  <c:v>7.1000000000000005</c:v>
                </c:pt>
                <c:pt idx="144" formatCode="0.00E+00">
                  <c:v>7.15</c:v>
                </c:pt>
                <c:pt idx="145" formatCode="0.00E+00">
                  <c:v>7.2</c:v>
                </c:pt>
                <c:pt idx="146" formatCode="0.00E+00">
                  <c:v>7.25</c:v>
                </c:pt>
                <c:pt idx="147" formatCode="0.00E+00">
                  <c:v>7.3000000000000007</c:v>
                </c:pt>
                <c:pt idx="148" formatCode="0.00E+00">
                  <c:v>7.3500000000000005</c:v>
                </c:pt>
                <c:pt idx="149" formatCode="0.00E+00">
                  <c:v>7.4</c:v>
                </c:pt>
                <c:pt idx="150" formatCode="0.00E+00">
                  <c:v>7.45</c:v>
                </c:pt>
                <c:pt idx="151" formatCode="0.00E+00">
                  <c:v>7.5</c:v>
                </c:pt>
                <c:pt idx="152" formatCode="0.00E+00">
                  <c:v>7.5500000000000007</c:v>
                </c:pt>
                <c:pt idx="153" formatCode="0.00E+00">
                  <c:v>7.6000000000000005</c:v>
                </c:pt>
                <c:pt idx="154" formatCode="0.00E+00">
                  <c:v>7.65</c:v>
                </c:pt>
                <c:pt idx="155" formatCode="0.00E+00">
                  <c:v>7.7</c:v>
                </c:pt>
                <c:pt idx="156" formatCode="0.00E+00">
                  <c:v>7.75</c:v>
                </c:pt>
                <c:pt idx="157" formatCode="0.00E+00">
                  <c:v>7.8000000000000007</c:v>
                </c:pt>
                <c:pt idx="158" formatCode="0.00E+00">
                  <c:v>7.8500000000000005</c:v>
                </c:pt>
                <c:pt idx="159" formatCode="0.00E+00">
                  <c:v>7.9</c:v>
                </c:pt>
                <c:pt idx="160" formatCode="0.00E+00">
                  <c:v>7.95</c:v>
                </c:pt>
                <c:pt idx="161" formatCode="0.00E+00">
                  <c:v>8</c:v>
                </c:pt>
                <c:pt idx="162" formatCode="0.00E+00">
                  <c:v>8.0500000000000007</c:v>
                </c:pt>
                <c:pt idx="163" formatCode="0.00E+00">
                  <c:v>8.1</c:v>
                </c:pt>
                <c:pt idx="164" formatCode="0.00E+00">
                  <c:v>8.15</c:v>
                </c:pt>
                <c:pt idx="165" formatCode="0.00E+00">
                  <c:v>8.2000000000000011</c:v>
                </c:pt>
                <c:pt idx="166" formatCode="0.00E+00">
                  <c:v>8.25</c:v>
                </c:pt>
                <c:pt idx="167" formatCode="0.00E+00">
                  <c:v>8.3000000000000007</c:v>
                </c:pt>
                <c:pt idx="168" formatCode="0.00E+00">
                  <c:v>8.35</c:v>
                </c:pt>
                <c:pt idx="169" formatCode="0.00E+00">
                  <c:v>8.4</c:v>
                </c:pt>
                <c:pt idx="170" formatCode="0.00E+00">
                  <c:v>8.4500000000000011</c:v>
                </c:pt>
                <c:pt idx="171" formatCode="0.00E+00">
                  <c:v>8.5</c:v>
                </c:pt>
                <c:pt idx="172" formatCode="0.00E+00">
                  <c:v>8.5500000000000007</c:v>
                </c:pt>
                <c:pt idx="173" formatCode="0.00E+00">
                  <c:v>8.6</c:v>
                </c:pt>
                <c:pt idx="174" formatCode="0.00E+00">
                  <c:v>8.65</c:v>
                </c:pt>
                <c:pt idx="175" formatCode="0.00E+00">
                  <c:v>8.7000000000000011</c:v>
                </c:pt>
                <c:pt idx="176" formatCode="0.00E+00">
                  <c:v>8.75</c:v>
                </c:pt>
                <c:pt idx="177" formatCode="0.00E+00">
                  <c:v>8.8000000000000007</c:v>
                </c:pt>
                <c:pt idx="178" formatCode="0.00E+00">
                  <c:v>8.85</c:v>
                </c:pt>
                <c:pt idx="179" formatCode="0.00E+00">
                  <c:v>8.9</c:v>
                </c:pt>
                <c:pt idx="180" formatCode="0.00E+00">
                  <c:v>8.9500000000000011</c:v>
                </c:pt>
                <c:pt idx="181" formatCode="0.00E+00">
                  <c:v>9</c:v>
                </c:pt>
                <c:pt idx="182" formatCode="0.00E+00">
                  <c:v>9.0500000000000007</c:v>
                </c:pt>
                <c:pt idx="183" formatCode="0.00E+00">
                  <c:v>9.1</c:v>
                </c:pt>
                <c:pt idx="184" formatCode="0.00E+00">
                  <c:v>9.15</c:v>
                </c:pt>
                <c:pt idx="185" formatCode="0.00E+00">
                  <c:v>9.2000000000000011</c:v>
                </c:pt>
                <c:pt idx="186" formatCode="0.00E+00">
                  <c:v>9.25</c:v>
                </c:pt>
                <c:pt idx="187" formatCode="0.00E+00">
                  <c:v>9.3000000000000007</c:v>
                </c:pt>
                <c:pt idx="188" formatCode="0.00E+00">
                  <c:v>9.35</c:v>
                </c:pt>
                <c:pt idx="189" formatCode="0.00E+00">
                  <c:v>9.4</c:v>
                </c:pt>
                <c:pt idx="190" formatCode="0.00E+00">
                  <c:v>9.4500000000000011</c:v>
                </c:pt>
                <c:pt idx="191" formatCode="0.00E+00">
                  <c:v>9.5</c:v>
                </c:pt>
                <c:pt idx="192" formatCode="0.00E+00">
                  <c:v>9.5500000000000007</c:v>
                </c:pt>
                <c:pt idx="193" formatCode="0.00E+00">
                  <c:v>9.6000000000000014</c:v>
                </c:pt>
                <c:pt idx="194" formatCode="0.00E+00">
                  <c:v>9.65</c:v>
                </c:pt>
                <c:pt idx="195" formatCode="0.00E+00">
                  <c:v>9.7000000000000011</c:v>
                </c:pt>
                <c:pt idx="196" formatCode="0.00E+00">
                  <c:v>9.75</c:v>
                </c:pt>
                <c:pt idx="197" formatCode="0.00E+00">
                  <c:v>9.8000000000000007</c:v>
                </c:pt>
                <c:pt idx="198" formatCode="0.00E+00">
                  <c:v>9.8500000000000014</c:v>
                </c:pt>
                <c:pt idx="199" formatCode="0.00E+00">
                  <c:v>9.9</c:v>
                </c:pt>
                <c:pt idx="200" formatCode="0.00E+00">
                  <c:v>9.9500000000000011</c:v>
                </c:pt>
                <c:pt idx="201" formatCode="0.00E+00">
                  <c:v>10</c:v>
                </c:pt>
                <c:pt idx="202" formatCode="0.00E+00">
                  <c:v>10.050000000000001</c:v>
                </c:pt>
                <c:pt idx="203" formatCode="0.00E+00">
                  <c:v>10.100000000000001</c:v>
                </c:pt>
                <c:pt idx="204" formatCode="0.00E+00">
                  <c:v>10.15</c:v>
                </c:pt>
                <c:pt idx="205" formatCode="0.00E+00">
                  <c:v>10.200000000000001</c:v>
                </c:pt>
                <c:pt idx="206" formatCode="0.00E+00">
                  <c:v>10.25</c:v>
                </c:pt>
                <c:pt idx="207" formatCode="0.00E+00">
                  <c:v>10.3</c:v>
                </c:pt>
                <c:pt idx="208" formatCode="0.00E+00">
                  <c:v>10.350000000000001</c:v>
                </c:pt>
                <c:pt idx="209" formatCode="0.00E+00">
                  <c:v>10.4</c:v>
                </c:pt>
                <c:pt idx="210" formatCode="0.00E+00">
                  <c:v>10.450000000000001</c:v>
                </c:pt>
                <c:pt idx="211" formatCode="0.00E+00">
                  <c:v>10.5</c:v>
                </c:pt>
                <c:pt idx="212" formatCode="0.00E+00">
                  <c:v>10.55</c:v>
                </c:pt>
                <c:pt idx="213" formatCode="0.00E+00">
                  <c:v>10.600000000000001</c:v>
                </c:pt>
                <c:pt idx="214" formatCode="0.00E+00">
                  <c:v>10.65</c:v>
                </c:pt>
                <c:pt idx="215" formatCode="0.00E+00">
                  <c:v>10.700000000000001</c:v>
                </c:pt>
                <c:pt idx="216" formatCode="0.00E+00">
                  <c:v>10.75</c:v>
                </c:pt>
                <c:pt idx="217" formatCode="0.00E+00">
                  <c:v>10.8</c:v>
                </c:pt>
                <c:pt idx="218" formatCode="0.00E+00">
                  <c:v>10.850000000000001</c:v>
                </c:pt>
                <c:pt idx="219" formatCode="0.00E+00">
                  <c:v>10.9</c:v>
                </c:pt>
                <c:pt idx="220" formatCode="0.00E+00">
                  <c:v>10.950000000000001</c:v>
                </c:pt>
                <c:pt idx="221" formatCode="0.00E+00">
                  <c:v>11</c:v>
                </c:pt>
                <c:pt idx="222" formatCode="0.00E+00">
                  <c:v>11.05</c:v>
                </c:pt>
                <c:pt idx="223" formatCode="0.00E+00">
                  <c:v>11.100000000000001</c:v>
                </c:pt>
                <c:pt idx="224" formatCode="0.00E+00">
                  <c:v>11.15</c:v>
                </c:pt>
                <c:pt idx="225" formatCode="0.00E+00">
                  <c:v>11.200000000000001</c:v>
                </c:pt>
                <c:pt idx="226" formatCode="0.00E+00">
                  <c:v>11.25</c:v>
                </c:pt>
                <c:pt idx="227" formatCode="0.00E+00">
                  <c:v>11.3</c:v>
                </c:pt>
                <c:pt idx="228" formatCode="0.00E+00">
                  <c:v>11.350000000000001</c:v>
                </c:pt>
                <c:pt idx="229" formatCode="0.00E+00">
                  <c:v>11.4</c:v>
                </c:pt>
                <c:pt idx="230" formatCode="0.00E+00">
                  <c:v>11.450000000000001</c:v>
                </c:pt>
                <c:pt idx="231" formatCode="0.00E+00">
                  <c:v>11.5</c:v>
                </c:pt>
                <c:pt idx="232" formatCode="0.00E+00">
                  <c:v>11.55</c:v>
                </c:pt>
                <c:pt idx="233" formatCode="0.00E+00">
                  <c:v>11.600000000000001</c:v>
                </c:pt>
                <c:pt idx="234" formatCode="0.00E+00">
                  <c:v>11.65</c:v>
                </c:pt>
                <c:pt idx="235" formatCode="0.00E+00">
                  <c:v>11.700000000000001</c:v>
                </c:pt>
                <c:pt idx="236" formatCode="0.00E+00">
                  <c:v>11.75</c:v>
                </c:pt>
                <c:pt idx="237" formatCode="0.00E+00">
                  <c:v>11.8</c:v>
                </c:pt>
                <c:pt idx="238" formatCode="0.00E+00">
                  <c:v>11.850000000000001</c:v>
                </c:pt>
                <c:pt idx="239" formatCode="0.00E+00">
                  <c:v>11.9</c:v>
                </c:pt>
                <c:pt idx="240" formatCode="0.00E+00">
                  <c:v>11.950000000000001</c:v>
                </c:pt>
                <c:pt idx="241" formatCode="0.00E+00">
                  <c:v>12</c:v>
                </c:pt>
                <c:pt idx="242" formatCode="0.00E+00">
                  <c:v>12.05</c:v>
                </c:pt>
                <c:pt idx="243" formatCode="0.00E+00">
                  <c:v>12.100000000000001</c:v>
                </c:pt>
                <c:pt idx="244" formatCode="0.00E+00">
                  <c:v>12.15</c:v>
                </c:pt>
                <c:pt idx="245" formatCode="0.00E+00">
                  <c:v>12.200000000000001</c:v>
                </c:pt>
                <c:pt idx="246" formatCode="0.00E+00">
                  <c:v>12.25</c:v>
                </c:pt>
                <c:pt idx="247" formatCode="0.00E+00">
                  <c:v>12.3</c:v>
                </c:pt>
                <c:pt idx="248" formatCode="0.00E+00">
                  <c:v>12.350000000000001</c:v>
                </c:pt>
                <c:pt idx="249" formatCode="0.00E+00">
                  <c:v>12.4</c:v>
                </c:pt>
                <c:pt idx="250" formatCode="0.00E+00">
                  <c:v>12.450000000000001</c:v>
                </c:pt>
                <c:pt idx="251" formatCode="0.00E+00">
                  <c:v>12.5</c:v>
                </c:pt>
                <c:pt idx="252" formatCode="0.00E+00">
                  <c:v>12.55</c:v>
                </c:pt>
                <c:pt idx="253" formatCode="0.00E+00">
                  <c:v>12.600000000000001</c:v>
                </c:pt>
                <c:pt idx="254" formatCode="0.00E+00">
                  <c:v>12.65</c:v>
                </c:pt>
                <c:pt idx="255" formatCode="0.00E+00">
                  <c:v>12.700000000000001</c:v>
                </c:pt>
                <c:pt idx="256" formatCode="0.00E+00">
                  <c:v>12.75</c:v>
                </c:pt>
                <c:pt idx="257" formatCode="0.00E+00">
                  <c:v>12.8</c:v>
                </c:pt>
                <c:pt idx="258" formatCode="0.00E+00">
                  <c:v>12.850000000000001</c:v>
                </c:pt>
                <c:pt idx="259" formatCode="0.00E+00">
                  <c:v>12.9</c:v>
                </c:pt>
                <c:pt idx="260" formatCode="0.00E+00">
                  <c:v>12.950000000000001</c:v>
                </c:pt>
                <c:pt idx="261" formatCode="0.00E+00">
                  <c:v>13</c:v>
                </c:pt>
                <c:pt idx="262" formatCode="0.00E+00">
                  <c:v>13.05</c:v>
                </c:pt>
                <c:pt idx="263" formatCode="0.00E+00">
                  <c:v>13.100000000000001</c:v>
                </c:pt>
                <c:pt idx="264" formatCode="0.00E+00">
                  <c:v>13.15</c:v>
                </c:pt>
                <c:pt idx="265" formatCode="0.00E+00">
                  <c:v>13.200000000000001</c:v>
                </c:pt>
                <c:pt idx="266" formatCode="0.00E+00">
                  <c:v>13.25</c:v>
                </c:pt>
                <c:pt idx="267" formatCode="0.00E+00">
                  <c:v>13.3</c:v>
                </c:pt>
                <c:pt idx="268" formatCode="0.00E+00">
                  <c:v>13.350000000000001</c:v>
                </c:pt>
                <c:pt idx="269" formatCode="0.00E+00">
                  <c:v>13.4</c:v>
                </c:pt>
                <c:pt idx="270" formatCode="0.00E+00">
                  <c:v>13.450000000000001</c:v>
                </c:pt>
                <c:pt idx="271" formatCode="0.00E+00">
                  <c:v>13.5</c:v>
                </c:pt>
                <c:pt idx="272" formatCode="0.00E+00">
                  <c:v>13.55</c:v>
                </c:pt>
                <c:pt idx="273" formatCode="0.00E+00">
                  <c:v>13.600000000000001</c:v>
                </c:pt>
                <c:pt idx="274" formatCode="0.00E+00">
                  <c:v>13.65</c:v>
                </c:pt>
                <c:pt idx="275" formatCode="0.00E+00">
                  <c:v>13.700000000000001</c:v>
                </c:pt>
                <c:pt idx="276" formatCode="0.00E+00">
                  <c:v>13.75</c:v>
                </c:pt>
                <c:pt idx="277" formatCode="0.00E+00">
                  <c:v>13.8</c:v>
                </c:pt>
                <c:pt idx="278" formatCode="0.00E+00">
                  <c:v>13.850000000000001</c:v>
                </c:pt>
                <c:pt idx="279" formatCode="0.00E+00">
                  <c:v>13.9</c:v>
                </c:pt>
                <c:pt idx="280" formatCode="0.00E+00">
                  <c:v>13.950000000000001</c:v>
                </c:pt>
                <c:pt idx="281" formatCode="0.00E+00">
                  <c:v>14</c:v>
                </c:pt>
                <c:pt idx="282" formatCode="0.00E+00">
                  <c:v>14.05</c:v>
                </c:pt>
                <c:pt idx="283" formatCode="0.00E+00">
                  <c:v>14.100000000000001</c:v>
                </c:pt>
                <c:pt idx="284" formatCode="0.00E+00">
                  <c:v>14.15</c:v>
                </c:pt>
                <c:pt idx="285" formatCode="0.00E+00">
                  <c:v>14.200000000000001</c:v>
                </c:pt>
                <c:pt idx="286" formatCode="0.00E+00">
                  <c:v>14.25</c:v>
                </c:pt>
                <c:pt idx="287" formatCode="0.00E+00">
                  <c:v>14.3</c:v>
                </c:pt>
                <c:pt idx="288" formatCode="0.00E+00">
                  <c:v>14.350000000000001</c:v>
                </c:pt>
                <c:pt idx="289" formatCode="0.00E+00">
                  <c:v>14.4</c:v>
                </c:pt>
                <c:pt idx="290" formatCode="0.00E+00">
                  <c:v>14.450000000000001</c:v>
                </c:pt>
                <c:pt idx="291" formatCode="0.00E+00">
                  <c:v>14.5</c:v>
                </c:pt>
                <c:pt idx="292" formatCode="0.00E+00">
                  <c:v>14.55</c:v>
                </c:pt>
                <c:pt idx="293" formatCode="0.00E+00">
                  <c:v>14.600000000000001</c:v>
                </c:pt>
                <c:pt idx="294" formatCode="0.00E+00">
                  <c:v>14.65</c:v>
                </c:pt>
                <c:pt idx="295" formatCode="0.00E+00">
                  <c:v>14.700000000000001</c:v>
                </c:pt>
                <c:pt idx="296" formatCode="0.00E+00">
                  <c:v>14.75</c:v>
                </c:pt>
                <c:pt idx="297" formatCode="0.00E+00">
                  <c:v>14.8</c:v>
                </c:pt>
                <c:pt idx="298" formatCode="0.00E+00">
                  <c:v>14.850000000000001</c:v>
                </c:pt>
                <c:pt idx="299" formatCode="0.00E+00">
                  <c:v>14.9</c:v>
                </c:pt>
                <c:pt idx="300" formatCode="0.00E+00">
                  <c:v>14.950000000000001</c:v>
                </c:pt>
                <c:pt idx="301" formatCode="0.00E+00">
                  <c:v>15</c:v>
                </c:pt>
                <c:pt idx="302" formatCode="0.00E+00">
                  <c:v>15.05</c:v>
                </c:pt>
                <c:pt idx="303" formatCode="0.00E+00">
                  <c:v>15.100000000000001</c:v>
                </c:pt>
                <c:pt idx="304" formatCode="0.00E+00">
                  <c:v>15.15</c:v>
                </c:pt>
                <c:pt idx="305" formatCode="0.00E+00">
                  <c:v>15.200000000000001</c:v>
                </c:pt>
                <c:pt idx="306" formatCode="0.00E+00">
                  <c:v>15.25</c:v>
                </c:pt>
                <c:pt idx="307" formatCode="0.00E+00">
                  <c:v>15.3</c:v>
                </c:pt>
                <c:pt idx="308" formatCode="0.00E+00">
                  <c:v>15.350000000000001</c:v>
                </c:pt>
                <c:pt idx="309" formatCode="0.00E+00">
                  <c:v>15.4</c:v>
                </c:pt>
                <c:pt idx="310" formatCode="0.00E+00">
                  <c:v>15.450000000000001</c:v>
                </c:pt>
                <c:pt idx="311" formatCode="0.00E+00">
                  <c:v>15.5</c:v>
                </c:pt>
                <c:pt idx="312" formatCode="0.00E+00">
                  <c:v>15.55</c:v>
                </c:pt>
                <c:pt idx="313" formatCode="0.00E+00">
                  <c:v>15.600000000000001</c:v>
                </c:pt>
                <c:pt idx="314" formatCode="0.00E+00">
                  <c:v>15.65</c:v>
                </c:pt>
                <c:pt idx="315" formatCode="0.00E+00">
                  <c:v>15.700000000000001</c:v>
                </c:pt>
                <c:pt idx="316" formatCode="0.00E+00">
                  <c:v>15.75</c:v>
                </c:pt>
                <c:pt idx="317" formatCode="0.00E+00">
                  <c:v>15.8</c:v>
                </c:pt>
                <c:pt idx="318" formatCode="0.00E+00">
                  <c:v>15.850000000000001</c:v>
                </c:pt>
                <c:pt idx="319" formatCode="0.00E+00">
                  <c:v>15.9</c:v>
                </c:pt>
                <c:pt idx="320" formatCode="0.00E+00">
                  <c:v>15.950000000000001</c:v>
                </c:pt>
                <c:pt idx="321" formatCode="0.00E+00">
                  <c:v>16</c:v>
                </c:pt>
                <c:pt idx="322" formatCode="0.00E+00">
                  <c:v>16.05</c:v>
                </c:pt>
                <c:pt idx="323" formatCode="0.00E+00">
                  <c:v>16.100000000000001</c:v>
                </c:pt>
                <c:pt idx="324" formatCode="0.00E+00">
                  <c:v>16.150000000000002</c:v>
                </c:pt>
                <c:pt idx="325" formatCode="0.00E+00">
                  <c:v>16.2</c:v>
                </c:pt>
                <c:pt idx="326" formatCode="0.00E+00">
                  <c:v>16.25</c:v>
                </c:pt>
                <c:pt idx="327" formatCode="0.00E+00">
                  <c:v>16.3</c:v>
                </c:pt>
                <c:pt idx="328" formatCode="0.00E+00">
                  <c:v>16.350000000000001</c:v>
                </c:pt>
                <c:pt idx="329" formatCode="0.00E+00">
                  <c:v>16.400000000000002</c:v>
                </c:pt>
                <c:pt idx="330" formatCode="0.00E+00">
                  <c:v>16.45</c:v>
                </c:pt>
                <c:pt idx="331" formatCode="0.00E+00">
                  <c:v>16.5</c:v>
                </c:pt>
                <c:pt idx="332" formatCode="0.00E+00">
                  <c:v>16.55</c:v>
                </c:pt>
                <c:pt idx="333" formatCode="0.00E+00">
                  <c:v>16.600000000000001</c:v>
                </c:pt>
                <c:pt idx="334" formatCode="0.00E+00">
                  <c:v>16.650000000000002</c:v>
                </c:pt>
                <c:pt idx="335" formatCode="0.00E+00">
                  <c:v>16.7</c:v>
                </c:pt>
                <c:pt idx="336" formatCode="0.00E+00">
                  <c:v>16.75</c:v>
                </c:pt>
                <c:pt idx="337" formatCode="0.00E+00">
                  <c:v>16.8</c:v>
                </c:pt>
                <c:pt idx="338" formatCode="0.00E+00">
                  <c:v>16.850000000000001</c:v>
                </c:pt>
                <c:pt idx="339" formatCode="0.00E+00">
                  <c:v>16.900000000000002</c:v>
                </c:pt>
                <c:pt idx="340" formatCode="0.00E+00">
                  <c:v>16.95</c:v>
                </c:pt>
                <c:pt idx="341" formatCode="0.00E+00">
                  <c:v>17</c:v>
                </c:pt>
                <c:pt idx="342" formatCode="0.00E+00">
                  <c:v>17.05</c:v>
                </c:pt>
                <c:pt idx="343" formatCode="0.00E+00">
                  <c:v>17.100000000000001</c:v>
                </c:pt>
                <c:pt idx="344" formatCode="0.00E+00">
                  <c:v>17.150000000000002</c:v>
                </c:pt>
                <c:pt idx="345" formatCode="0.00E+00">
                  <c:v>17.2</c:v>
                </c:pt>
                <c:pt idx="346" formatCode="0.00E+00">
                  <c:v>17.25</c:v>
                </c:pt>
                <c:pt idx="347" formatCode="0.00E+00">
                  <c:v>17.3</c:v>
                </c:pt>
                <c:pt idx="348" formatCode="0.00E+00">
                  <c:v>17.350000000000001</c:v>
                </c:pt>
                <c:pt idx="349" formatCode="0.00E+00">
                  <c:v>17.400000000000002</c:v>
                </c:pt>
                <c:pt idx="350" formatCode="0.00E+00">
                  <c:v>17.45</c:v>
                </c:pt>
                <c:pt idx="351" formatCode="0.00E+00">
                  <c:v>17.5</c:v>
                </c:pt>
                <c:pt idx="352" formatCode="0.00E+00">
                  <c:v>17.55</c:v>
                </c:pt>
                <c:pt idx="353" formatCode="0.00E+00">
                  <c:v>17.600000000000001</c:v>
                </c:pt>
                <c:pt idx="354" formatCode="0.00E+00">
                  <c:v>17.650000000000002</c:v>
                </c:pt>
                <c:pt idx="355" formatCode="0.00E+00">
                  <c:v>17.7</c:v>
                </c:pt>
                <c:pt idx="356" formatCode="0.00E+00">
                  <c:v>17.75</c:v>
                </c:pt>
                <c:pt idx="357" formatCode="0.00E+00">
                  <c:v>17.8</c:v>
                </c:pt>
                <c:pt idx="358" formatCode="0.00E+00">
                  <c:v>17.850000000000001</c:v>
                </c:pt>
                <c:pt idx="359" formatCode="0.00E+00">
                  <c:v>17.900000000000002</c:v>
                </c:pt>
                <c:pt idx="360" formatCode="0.00E+00">
                  <c:v>17.95</c:v>
                </c:pt>
                <c:pt idx="361" formatCode="0.00E+00">
                  <c:v>18</c:v>
                </c:pt>
                <c:pt idx="362" formatCode="0.00E+00">
                  <c:v>18.05</c:v>
                </c:pt>
                <c:pt idx="363" formatCode="0.00E+00">
                  <c:v>18.100000000000001</c:v>
                </c:pt>
                <c:pt idx="364" formatCode="0.00E+00">
                  <c:v>18.150000000000002</c:v>
                </c:pt>
                <c:pt idx="365" formatCode="0.00E+00">
                  <c:v>18.2</c:v>
                </c:pt>
                <c:pt idx="366" formatCode="0.00E+00">
                  <c:v>18.25</c:v>
                </c:pt>
                <c:pt idx="367" formatCode="0.00E+00">
                  <c:v>18.3</c:v>
                </c:pt>
                <c:pt idx="368" formatCode="0.00E+00">
                  <c:v>18.350000000000001</c:v>
                </c:pt>
                <c:pt idx="369" formatCode="0.00E+00">
                  <c:v>18.400000000000002</c:v>
                </c:pt>
                <c:pt idx="370" formatCode="0.00E+00">
                  <c:v>18.45</c:v>
                </c:pt>
                <c:pt idx="371" formatCode="0.00E+00">
                  <c:v>18.5</c:v>
                </c:pt>
                <c:pt idx="372" formatCode="0.00E+00">
                  <c:v>18.55</c:v>
                </c:pt>
                <c:pt idx="373" formatCode="0.00E+00">
                  <c:v>18.600000000000001</c:v>
                </c:pt>
                <c:pt idx="374" formatCode="0.00E+00">
                  <c:v>18.650000000000002</c:v>
                </c:pt>
                <c:pt idx="375" formatCode="0.00E+00">
                  <c:v>18.7</c:v>
                </c:pt>
                <c:pt idx="376" formatCode="0.00E+00">
                  <c:v>18.75</c:v>
                </c:pt>
                <c:pt idx="377" formatCode="0.00E+00">
                  <c:v>18.8</c:v>
                </c:pt>
                <c:pt idx="378" formatCode="0.00E+00">
                  <c:v>18.850000000000001</c:v>
                </c:pt>
                <c:pt idx="379" formatCode="0.00E+00">
                  <c:v>18.900000000000002</c:v>
                </c:pt>
                <c:pt idx="380" formatCode="0.00E+00">
                  <c:v>18.95</c:v>
                </c:pt>
                <c:pt idx="381" formatCode="0.00E+00">
                  <c:v>19</c:v>
                </c:pt>
                <c:pt idx="382" formatCode="0.00E+00">
                  <c:v>19.05</c:v>
                </c:pt>
                <c:pt idx="383" formatCode="0.00E+00">
                  <c:v>19.100000000000001</c:v>
                </c:pt>
                <c:pt idx="384" formatCode="0.00E+00">
                  <c:v>19.150000000000002</c:v>
                </c:pt>
                <c:pt idx="385" formatCode="0.00E+00">
                  <c:v>19.200000000000003</c:v>
                </c:pt>
                <c:pt idx="386" formatCode="0.00E+00">
                  <c:v>19.25</c:v>
                </c:pt>
                <c:pt idx="387" formatCode="0.00E+00">
                  <c:v>19.3</c:v>
                </c:pt>
                <c:pt idx="388" formatCode="0.00E+00">
                  <c:v>19.350000000000001</c:v>
                </c:pt>
                <c:pt idx="389" formatCode="0.00E+00">
                  <c:v>19.400000000000002</c:v>
                </c:pt>
                <c:pt idx="390" formatCode="0.00E+00">
                  <c:v>19.450000000000003</c:v>
                </c:pt>
                <c:pt idx="391" formatCode="0.00E+00">
                  <c:v>19.5</c:v>
                </c:pt>
                <c:pt idx="392" formatCode="0.00E+00">
                  <c:v>19.55</c:v>
                </c:pt>
                <c:pt idx="393" formatCode="0.00E+00">
                  <c:v>19.600000000000001</c:v>
                </c:pt>
                <c:pt idx="394" formatCode="0.00E+00">
                  <c:v>19.650000000000002</c:v>
                </c:pt>
                <c:pt idx="395" formatCode="0.00E+00">
                  <c:v>19.700000000000003</c:v>
                </c:pt>
                <c:pt idx="396" formatCode="0.00E+00">
                  <c:v>19.75</c:v>
                </c:pt>
                <c:pt idx="397" formatCode="0.00E+00">
                  <c:v>19.8</c:v>
                </c:pt>
                <c:pt idx="398" formatCode="0.00E+00">
                  <c:v>19.850000000000001</c:v>
                </c:pt>
                <c:pt idx="399" formatCode="0.00E+00">
                  <c:v>19.900000000000002</c:v>
                </c:pt>
                <c:pt idx="400" formatCode="0.00E+00">
                  <c:v>19.950000000000003</c:v>
                </c:pt>
                <c:pt idx="401" formatCode="0.00E+00">
                  <c:v>20</c:v>
                </c:pt>
                <c:pt idx="402" formatCode="0.00E+00">
                  <c:v>20.05</c:v>
                </c:pt>
                <c:pt idx="403" formatCode="0.00E+00">
                  <c:v>20.100000000000001</c:v>
                </c:pt>
                <c:pt idx="404" formatCode="0.00E+00">
                  <c:v>20.150000000000002</c:v>
                </c:pt>
                <c:pt idx="405" formatCode="0.00E+00">
                  <c:v>20.200000000000003</c:v>
                </c:pt>
                <c:pt idx="406" formatCode="0.00E+00">
                  <c:v>20.25</c:v>
                </c:pt>
                <c:pt idx="407" formatCode="0.00E+00">
                  <c:v>20.3</c:v>
                </c:pt>
                <c:pt idx="408" formatCode="0.00E+00">
                  <c:v>20.350000000000001</c:v>
                </c:pt>
                <c:pt idx="409" formatCode="0.00E+00">
                  <c:v>20.400000000000002</c:v>
                </c:pt>
                <c:pt idx="410" formatCode="0.00E+00">
                  <c:v>20.450000000000003</c:v>
                </c:pt>
                <c:pt idx="411" formatCode="0.00E+00">
                  <c:v>20.5</c:v>
                </c:pt>
                <c:pt idx="412" formatCode="0.00E+00">
                  <c:v>20.55</c:v>
                </c:pt>
                <c:pt idx="413" formatCode="0.00E+00">
                  <c:v>20.6</c:v>
                </c:pt>
                <c:pt idx="414" formatCode="0.00E+00">
                  <c:v>20.650000000000002</c:v>
                </c:pt>
                <c:pt idx="415" formatCode="0.00E+00">
                  <c:v>20.700000000000003</c:v>
                </c:pt>
                <c:pt idx="416" formatCode="0.00E+00">
                  <c:v>20.75</c:v>
                </c:pt>
                <c:pt idx="417" formatCode="0.00E+00">
                  <c:v>20.8</c:v>
                </c:pt>
                <c:pt idx="418" formatCode="0.00E+00">
                  <c:v>20.85</c:v>
                </c:pt>
                <c:pt idx="419" formatCode="0.00E+00">
                  <c:v>20.900000000000002</c:v>
                </c:pt>
                <c:pt idx="420" formatCode="0.00E+00">
                  <c:v>20.950000000000003</c:v>
                </c:pt>
                <c:pt idx="421" formatCode="0.00E+00">
                  <c:v>21</c:v>
                </c:pt>
                <c:pt idx="422" formatCode="0.00E+00">
                  <c:v>21.05</c:v>
                </c:pt>
                <c:pt idx="423" formatCode="0.00E+00">
                  <c:v>21.1</c:v>
                </c:pt>
                <c:pt idx="424" formatCode="0.00E+00">
                  <c:v>21.150000000000002</c:v>
                </c:pt>
                <c:pt idx="425" formatCode="0.00E+00">
                  <c:v>21.200000000000003</c:v>
                </c:pt>
                <c:pt idx="426" formatCode="0.00E+00">
                  <c:v>21.25</c:v>
                </c:pt>
                <c:pt idx="427" formatCode="0.00E+00">
                  <c:v>21.3</c:v>
                </c:pt>
                <c:pt idx="428" formatCode="0.00E+00">
                  <c:v>21.35</c:v>
                </c:pt>
                <c:pt idx="429" formatCode="0.00E+00">
                  <c:v>21.400000000000002</c:v>
                </c:pt>
                <c:pt idx="430" formatCode="0.00E+00">
                  <c:v>21.450000000000003</c:v>
                </c:pt>
                <c:pt idx="431" formatCode="0.00E+00">
                  <c:v>21.5</c:v>
                </c:pt>
                <c:pt idx="432" formatCode="0.00E+00">
                  <c:v>21.55</c:v>
                </c:pt>
                <c:pt idx="433" formatCode="0.00E+00">
                  <c:v>21.6</c:v>
                </c:pt>
                <c:pt idx="434" formatCode="0.00E+00">
                  <c:v>21.650000000000002</c:v>
                </c:pt>
                <c:pt idx="435" formatCode="0.00E+00">
                  <c:v>21.700000000000003</c:v>
                </c:pt>
                <c:pt idx="436" formatCode="0.00E+00">
                  <c:v>21.75</c:v>
                </c:pt>
                <c:pt idx="437" formatCode="0.00E+00">
                  <c:v>21.8</c:v>
                </c:pt>
                <c:pt idx="438" formatCode="0.00E+00">
                  <c:v>21.85</c:v>
                </c:pt>
                <c:pt idx="439" formatCode="0.00E+00">
                  <c:v>21.900000000000002</c:v>
                </c:pt>
                <c:pt idx="440" formatCode="0.00E+00">
                  <c:v>21.950000000000003</c:v>
                </c:pt>
                <c:pt idx="441" formatCode="0.00E+00">
                  <c:v>22</c:v>
                </c:pt>
                <c:pt idx="442" formatCode="0.00E+00">
                  <c:v>22.05</c:v>
                </c:pt>
                <c:pt idx="443" formatCode="0.00E+00">
                  <c:v>22.1</c:v>
                </c:pt>
                <c:pt idx="444" formatCode="0.00E+00">
                  <c:v>22.150000000000002</c:v>
                </c:pt>
                <c:pt idx="445" formatCode="0.00E+00">
                  <c:v>22.200000000000003</c:v>
                </c:pt>
                <c:pt idx="446" formatCode="0.00E+00">
                  <c:v>22.25</c:v>
                </c:pt>
                <c:pt idx="447" formatCode="0.00E+00">
                  <c:v>22.3</c:v>
                </c:pt>
                <c:pt idx="448" formatCode="0.00E+00">
                  <c:v>22.35</c:v>
                </c:pt>
                <c:pt idx="449" formatCode="0.00E+00">
                  <c:v>22.400000000000002</c:v>
                </c:pt>
                <c:pt idx="450" formatCode="0.00E+00">
                  <c:v>22.450000000000003</c:v>
                </c:pt>
                <c:pt idx="451" formatCode="0.00E+00">
                  <c:v>22.5</c:v>
                </c:pt>
                <c:pt idx="452" formatCode="0.00E+00">
                  <c:v>22.55</c:v>
                </c:pt>
                <c:pt idx="453" formatCode="0.00E+00">
                  <c:v>22.6</c:v>
                </c:pt>
                <c:pt idx="454" formatCode="0.00E+00">
                  <c:v>22.650000000000002</c:v>
                </c:pt>
                <c:pt idx="455" formatCode="0.00E+00">
                  <c:v>22.700000000000003</c:v>
                </c:pt>
                <c:pt idx="456" formatCode="0.00E+00">
                  <c:v>22.75</c:v>
                </c:pt>
                <c:pt idx="457" formatCode="0.00E+00">
                  <c:v>22.8</c:v>
                </c:pt>
                <c:pt idx="458" formatCode="0.00E+00">
                  <c:v>22.85</c:v>
                </c:pt>
                <c:pt idx="459" formatCode="0.00E+00">
                  <c:v>22.900000000000002</c:v>
                </c:pt>
                <c:pt idx="460" formatCode="0.00E+00">
                  <c:v>22.950000000000003</c:v>
                </c:pt>
                <c:pt idx="461" formatCode="0.00E+00">
                  <c:v>23</c:v>
                </c:pt>
                <c:pt idx="462" formatCode="0.00E+00">
                  <c:v>23.05</c:v>
                </c:pt>
                <c:pt idx="463" formatCode="0.00E+00">
                  <c:v>23.1</c:v>
                </c:pt>
                <c:pt idx="464" formatCode="0.00E+00">
                  <c:v>23.150000000000002</c:v>
                </c:pt>
                <c:pt idx="465" formatCode="0.00E+00">
                  <c:v>23.200000000000003</c:v>
                </c:pt>
                <c:pt idx="466" formatCode="0.00E+00">
                  <c:v>23.25</c:v>
                </c:pt>
                <c:pt idx="467" formatCode="0.00E+00">
                  <c:v>23.3</c:v>
                </c:pt>
                <c:pt idx="468" formatCode="0.00E+00">
                  <c:v>23.35</c:v>
                </c:pt>
                <c:pt idx="469" formatCode="0.00E+00">
                  <c:v>23.400000000000002</c:v>
                </c:pt>
                <c:pt idx="470" formatCode="0.00E+00">
                  <c:v>23.450000000000003</c:v>
                </c:pt>
                <c:pt idx="471" formatCode="0.00E+00">
                  <c:v>23.5</c:v>
                </c:pt>
                <c:pt idx="472" formatCode="0.00E+00">
                  <c:v>23.55</c:v>
                </c:pt>
                <c:pt idx="473" formatCode="0.00E+00">
                  <c:v>23.6</c:v>
                </c:pt>
                <c:pt idx="474" formatCode="0.00E+00">
                  <c:v>23.650000000000002</c:v>
                </c:pt>
                <c:pt idx="475" formatCode="0.00E+00">
                  <c:v>23.700000000000003</c:v>
                </c:pt>
                <c:pt idx="476" formatCode="0.00E+00">
                  <c:v>23.75</c:v>
                </c:pt>
                <c:pt idx="477" formatCode="0.00E+00">
                  <c:v>23.8</c:v>
                </c:pt>
                <c:pt idx="478" formatCode="0.00E+00">
                  <c:v>23.85</c:v>
                </c:pt>
                <c:pt idx="479" formatCode="0.00E+00">
                  <c:v>23.900000000000002</c:v>
                </c:pt>
                <c:pt idx="480" formatCode="0.00E+00">
                  <c:v>23.950000000000003</c:v>
                </c:pt>
                <c:pt idx="481" formatCode="0.00E+00">
                  <c:v>24</c:v>
                </c:pt>
                <c:pt idx="482" formatCode="0.00E+00">
                  <c:v>24.05</c:v>
                </c:pt>
                <c:pt idx="483" formatCode="0.00E+00">
                  <c:v>24.1</c:v>
                </c:pt>
                <c:pt idx="484" formatCode="0.00E+00">
                  <c:v>24.150000000000002</c:v>
                </c:pt>
                <c:pt idx="485" formatCode="0.00E+00">
                  <c:v>24.200000000000003</c:v>
                </c:pt>
                <c:pt idx="486" formatCode="0.00E+00">
                  <c:v>24.25</c:v>
                </c:pt>
                <c:pt idx="487" formatCode="0.00E+00">
                  <c:v>24.3</c:v>
                </c:pt>
                <c:pt idx="488" formatCode="0.00E+00">
                  <c:v>24.35</c:v>
                </c:pt>
                <c:pt idx="489" formatCode="0.00E+00">
                  <c:v>24.400000000000002</c:v>
                </c:pt>
                <c:pt idx="490" formatCode="0.00E+00">
                  <c:v>24.450000000000003</c:v>
                </c:pt>
                <c:pt idx="491" formatCode="0.00E+00">
                  <c:v>24.5</c:v>
                </c:pt>
                <c:pt idx="492" formatCode="0.00E+00">
                  <c:v>24.55</c:v>
                </c:pt>
                <c:pt idx="493" formatCode="0.00E+00">
                  <c:v>24.6</c:v>
                </c:pt>
                <c:pt idx="494" formatCode="0.00E+00">
                  <c:v>24.650000000000002</c:v>
                </c:pt>
                <c:pt idx="495" formatCode="0.00E+00">
                  <c:v>24.700000000000003</c:v>
                </c:pt>
                <c:pt idx="496" formatCode="0.00E+00">
                  <c:v>24.75</c:v>
                </c:pt>
                <c:pt idx="497" formatCode="0.00E+00">
                  <c:v>24.8</c:v>
                </c:pt>
                <c:pt idx="498" formatCode="0.00E+00">
                  <c:v>24.85</c:v>
                </c:pt>
                <c:pt idx="499" formatCode="0.00E+00">
                  <c:v>24.900000000000002</c:v>
                </c:pt>
                <c:pt idx="500" formatCode="0.00E+00">
                  <c:v>24.950000000000003</c:v>
                </c:pt>
                <c:pt idx="501" formatCode="0.00E+00">
                  <c:v>25</c:v>
                </c:pt>
                <c:pt idx="502" formatCode="0.00E+00">
                  <c:v>25.05</c:v>
                </c:pt>
                <c:pt idx="503" formatCode="0.00E+00">
                  <c:v>25.1</c:v>
                </c:pt>
                <c:pt idx="504" formatCode="0.00E+00">
                  <c:v>25.150000000000002</c:v>
                </c:pt>
                <c:pt idx="505" formatCode="0.00E+00">
                  <c:v>25.200000000000003</c:v>
                </c:pt>
                <c:pt idx="506" formatCode="0.00E+00">
                  <c:v>25.25</c:v>
                </c:pt>
                <c:pt idx="507" formatCode="0.00E+00">
                  <c:v>25.3</c:v>
                </c:pt>
                <c:pt idx="508" formatCode="0.00E+00">
                  <c:v>25.35</c:v>
                </c:pt>
                <c:pt idx="509" formatCode="0.00E+00">
                  <c:v>25.400000000000002</c:v>
                </c:pt>
                <c:pt idx="510" formatCode="0.00E+00">
                  <c:v>25.450000000000003</c:v>
                </c:pt>
                <c:pt idx="511" formatCode="0.00E+00">
                  <c:v>25.5</c:v>
                </c:pt>
                <c:pt idx="512" formatCode="0.00E+00">
                  <c:v>25.55</c:v>
                </c:pt>
                <c:pt idx="513" formatCode="0.00E+00">
                  <c:v>25.6</c:v>
                </c:pt>
                <c:pt idx="514" formatCode="0.00E+00">
                  <c:v>25.650000000000002</c:v>
                </c:pt>
                <c:pt idx="515" formatCode="0.00E+00">
                  <c:v>25.700000000000003</c:v>
                </c:pt>
                <c:pt idx="516" formatCode="0.00E+00">
                  <c:v>25.75</c:v>
                </c:pt>
                <c:pt idx="517" formatCode="0.00E+00">
                  <c:v>25.8</c:v>
                </c:pt>
                <c:pt idx="518" formatCode="0.00E+00">
                  <c:v>25.85</c:v>
                </c:pt>
                <c:pt idx="519" formatCode="0.00E+00">
                  <c:v>25.900000000000002</c:v>
                </c:pt>
                <c:pt idx="520" formatCode="0.00E+00">
                  <c:v>25.950000000000003</c:v>
                </c:pt>
                <c:pt idx="521" formatCode="0.00E+00">
                  <c:v>26</c:v>
                </c:pt>
                <c:pt idx="522" formatCode="0.00E+00">
                  <c:v>26.05</c:v>
                </c:pt>
                <c:pt idx="523" formatCode="0.00E+00">
                  <c:v>26.1</c:v>
                </c:pt>
                <c:pt idx="524" formatCode="0.00E+00">
                  <c:v>26.150000000000002</c:v>
                </c:pt>
                <c:pt idx="525" formatCode="0.00E+00">
                  <c:v>26.200000000000003</c:v>
                </c:pt>
                <c:pt idx="526" formatCode="0.00E+00">
                  <c:v>26.25</c:v>
                </c:pt>
                <c:pt idx="527" formatCode="0.00E+00">
                  <c:v>26.3</c:v>
                </c:pt>
                <c:pt idx="528" formatCode="0.00E+00">
                  <c:v>26.35</c:v>
                </c:pt>
                <c:pt idx="529" formatCode="0.00E+00">
                  <c:v>26.400000000000002</c:v>
                </c:pt>
                <c:pt idx="530" formatCode="0.00E+00">
                  <c:v>26.450000000000003</c:v>
                </c:pt>
                <c:pt idx="531" formatCode="0.00E+00">
                  <c:v>26.5</c:v>
                </c:pt>
                <c:pt idx="532" formatCode="0.00E+00">
                  <c:v>26.55</c:v>
                </c:pt>
                <c:pt idx="533" formatCode="0.00E+00">
                  <c:v>26.6</c:v>
                </c:pt>
                <c:pt idx="534" formatCode="0.00E+00">
                  <c:v>26.650000000000002</c:v>
                </c:pt>
                <c:pt idx="535" formatCode="0.00E+00">
                  <c:v>26.700000000000003</c:v>
                </c:pt>
                <c:pt idx="536" formatCode="0.00E+00">
                  <c:v>26.75</c:v>
                </c:pt>
                <c:pt idx="537" formatCode="0.00E+00">
                  <c:v>26.8</c:v>
                </c:pt>
                <c:pt idx="538" formatCode="0.00E+00">
                  <c:v>26.85</c:v>
                </c:pt>
                <c:pt idx="539" formatCode="0.00E+00">
                  <c:v>26.900000000000002</c:v>
                </c:pt>
                <c:pt idx="540" formatCode="0.00E+00">
                  <c:v>26.950000000000003</c:v>
                </c:pt>
                <c:pt idx="541" formatCode="0.00E+00">
                  <c:v>27</c:v>
                </c:pt>
                <c:pt idx="542" formatCode="0.00E+00">
                  <c:v>27.05</c:v>
                </c:pt>
                <c:pt idx="543" formatCode="0.00E+00">
                  <c:v>27.1</c:v>
                </c:pt>
                <c:pt idx="544" formatCode="0.00E+00">
                  <c:v>27.150000000000002</c:v>
                </c:pt>
                <c:pt idx="545" formatCode="0.00E+00">
                  <c:v>27.200000000000003</c:v>
                </c:pt>
                <c:pt idx="546" formatCode="0.00E+00">
                  <c:v>27.25</c:v>
                </c:pt>
                <c:pt idx="547" formatCode="0.00E+00">
                  <c:v>27.3</c:v>
                </c:pt>
                <c:pt idx="548" formatCode="0.00E+00">
                  <c:v>27.35</c:v>
                </c:pt>
                <c:pt idx="549" formatCode="0.00E+00">
                  <c:v>27.400000000000002</c:v>
                </c:pt>
                <c:pt idx="550" formatCode="0.00E+00">
                  <c:v>27.450000000000003</c:v>
                </c:pt>
                <c:pt idx="551" formatCode="0.00E+00">
                  <c:v>27.5</c:v>
                </c:pt>
                <c:pt idx="552" formatCode="0.00E+00">
                  <c:v>27.55</c:v>
                </c:pt>
                <c:pt idx="553" formatCode="0.00E+00">
                  <c:v>27.6</c:v>
                </c:pt>
                <c:pt idx="554" formatCode="0.00E+00">
                  <c:v>27.650000000000002</c:v>
                </c:pt>
                <c:pt idx="555" formatCode="0.00E+00">
                  <c:v>27.700000000000003</c:v>
                </c:pt>
                <c:pt idx="556" formatCode="0.00E+00">
                  <c:v>27.75</c:v>
                </c:pt>
                <c:pt idx="557" formatCode="0.00E+00">
                  <c:v>27.8</c:v>
                </c:pt>
                <c:pt idx="558" formatCode="0.00E+00">
                  <c:v>27.85</c:v>
                </c:pt>
                <c:pt idx="559" formatCode="0.00E+00">
                  <c:v>27.900000000000002</c:v>
                </c:pt>
                <c:pt idx="560" formatCode="0.00E+00">
                  <c:v>27.950000000000003</c:v>
                </c:pt>
                <c:pt idx="561" formatCode="0.00E+00">
                  <c:v>28</c:v>
                </c:pt>
                <c:pt idx="562" formatCode="0.00E+00">
                  <c:v>28.05</c:v>
                </c:pt>
                <c:pt idx="563" formatCode="0.00E+00">
                  <c:v>28.1</c:v>
                </c:pt>
                <c:pt idx="564" formatCode="0.00E+00">
                  <c:v>28.150000000000002</c:v>
                </c:pt>
                <c:pt idx="565" formatCode="0.00E+00">
                  <c:v>28.200000000000003</c:v>
                </c:pt>
                <c:pt idx="566" formatCode="0.00E+00">
                  <c:v>28.25</c:v>
                </c:pt>
                <c:pt idx="567" formatCode="0.00E+00">
                  <c:v>28.3</c:v>
                </c:pt>
                <c:pt idx="568" formatCode="0.00E+00">
                  <c:v>28.35</c:v>
                </c:pt>
                <c:pt idx="569" formatCode="0.00E+00">
                  <c:v>28.400000000000002</c:v>
                </c:pt>
                <c:pt idx="570" formatCode="0.00E+00">
                  <c:v>28.450000000000003</c:v>
                </c:pt>
                <c:pt idx="571" formatCode="0.00E+00">
                  <c:v>28.5</c:v>
                </c:pt>
                <c:pt idx="572" formatCode="0.00E+00">
                  <c:v>28.55</c:v>
                </c:pt>
                <c:pt idx="573" formatCode="0.00E+00">
                  <c:v>28.6</c:v>
                </c:pt>
                <c:pt idx="574" formatCode="0.00E+00">
                  <c:v>28.650000000000002</c:v>
                </c:pt>
                <c:pt idx="575" formatCode="0.00E+00">
                  <c:v>28.700000000000003</c:v>
                </c:pt>
                <c:pt idx="576" formatCode="0.00E+00">
                  <c:v>28.75</c:v>
                </c:pt>
                <c:pt idx="577" formatCode="0.00E+00">
                  <c:v>28.8</c:v>
                </c:pt>
                <c:pt idx="578" formatCode="0.00E+00">
                  <c:v>28.85</c:v>
                </c:pt>
                <c:pt idx="579" formatCode="0.00E+00">
                  <c:v>28.900000000000002</c:v>
                </c:pt>
                <c:pt idx="580" formatCode="0.00E+00">
                  <c:v>28.950000000000003</c:v>
                </c:pt>
                <c:pt idx="581" formatCode="0.00E+00">
                  <c:v>29</c:v>
                </c:pt>
                <c:pt idx="582" formatCode="0.00E+00">
                  <c:v>29.05</c:v>
                </c:pt>
                <c:pt idx="583" formatCode="0.00E+00">
                  <c:v>29.1</c:v>
                </c:pt>
                <c:pt idx="584" formatCode="0.00E+00">
                  <c:v>29.150000000000002</c:v>
                </c:pt>
                <c:pt idx="585" formatCode="0.00E+00">
                  <c:v>29.200000000000003</c:v>
                </c:pt>
                <c:pt idx="586" formatCode="0.00E+00">
                  <c:v>29.25</c:v>
                </c:pt>
                <c:pt idx="587" formatCode="0.00E+00">
                  <c:v>29.3</c:v>
                </c:pt>
                <c:pt idx="588" formatCode="0.00E+00">
                  <c:v>29.35</c:v>
                </c:pt>
                <c:pt idx="589" formatCode="0.00E+00">
                  <c:v>29.400000000000002</c:v>
                </c:pt>
                <c:pt idx="590" formatCode="0.00E+00">
                  <c:v>29.450000000000003</c:v>
                </c:pt>
                <c:pt idx="591" formatCode="0.00E+00">
                  <c:v>29.5</c:v>
                </c:pt>
                <c:pt idx="592" formatCode="0.00E+00">
                  <c:v>29.55</c:v>
                </c:pt>
                <c:pt idx="593" formatCode="0.00E+00">
                  <c:v>29.6</c:v>
                </c:pt>
                <c:pt idx="594" formatCode="0.00E+00">
                  <c:v>29.650000000000002</c:v>
                </c:pt>
                <c:pt idx="595" formatCode="0.00E+00">
                  <c:v>29.700000000000003</c:v>
                </c:pt>
                <c:pt idx="596" formatCode="0.00E+00">
                  <c:v>29.75</c:v>
                </c:pt>
                <c:pt idx="597" formatCode="0.00E+00">
                  <c:v>29.8</c:v>
                </c:pt>
                <c:pt idx="598" formatCode="0.00E+00">
                  <c:v>29.85</c:v>
                </c:pt>
                <c:pt idx="599" formatCode="0.00E+00">
                  <c:v>29.900000000000002</c:v>
                </c:pt>
                <c:pt idx="600" formatCode="0.00E+00">
                  <c:v>29.950000000000003</c:v>
                </c:pt>
                <c:pt idx="601" formatCode="0.00E+00">
                  <c:v>30</c:v>
                </c:pt>
                <c:pt idx="602" formatCode="0.00E+00">
                  <c:v>30.05</c:v>
                </c:pt>
                <c:pt idx="603" formatCode="0.00E+00">
                  <c:v>30.1</c:v>
                </c:pt>
                <c:pt idx="604" formatCode="0.00E+00">
                  <c:v>30.150000000000002</c:v>
                </c:pt>
                <c:pt idx="605" formatCode="0.00E+00">
                  <c:v>30.200000000000003</c:v>
                </c:pt>
                <c:pt idx="606" formatCode="0.00E+00">
                  <c:v>30.25</c:v>
                </c:pt>
                <c:pt idx="607" formatCode="0.00E+00">
                  <c:v>30.3</c:v>
                </c:pt>
                <c:pt idx="608" formatCode="0.00E+00">
                  <c:v>30.35</c:v>
                </c:pt>
                <c:pt idx="609" formatCode="0.00E+00">
                  <c:v>30.400000000000002</c:v>
                </c:pt>
                <c:pt idx="610" formatCode="0.00E+00">
                  <c:v>30.450000000000003</c:v>
                </c:pt>
                <c:pt idx="611" formatCode="0.00E+00">
                  <c:v>30.5</c:v>
                </c:pt>
                <c:pt idx="612" formatCode="0.00E+00">
                  <c:v>30.55</c:v>
                </c:pt>
                <c:pt idx="613" formatCode="0.00E+00">
                  <c:v>30.6</c:v>
                </c:pt>
                <c:pt idx="614" formatCode="0.00E+00">
                  <c:v>30.650000000000002</c:v>
                </c:pt>
                <c:pt idx="615" formatCode="0.00E+00">
                  <c:v>30.700000000000003</c:v>
                </c:pt>
                <c:pt idx="616" formatCode="0.00E+00">
                  <c:v>30.75</c:v>
                </c:pt>
                <c:pt idx="617" formatCode="0.00E+00">
                  <c:v>30.8</c:v>
                </c:pt>
                <c:pt idx="618" formatCode="0.00E+00">
                  <c:v>30.85</c:v>
                </c:pt>
                <c:pt idx="619" formatCode="0.00E+00">
                  <c:v>30.900000000000002</c:v>
                </c:pt>
                <c:pt idx="620" formatCode="0.00E+00">
                  <c:v>30.950000000000003</c:v>
                </c:pt>
                <c:pt idx="621" formatCode="0.00E+00">
                  <c:v>31</c:v>
                </c:pt>
                <c:pt idx="622" formatCode="0.00E+00">
                  <c:v>31.05</c:v>
                </c:pt>
                <c:pt idx="623" formatCode="0.00E+00">
                  <c:v>31.1</c:v>
                </c:pt>
                <c:pt idx="624" formatCode="0.00E+00">
                  <c:v>31.150000000000002</c:v>
                </c:pt>
                <c:pt idx="625" formatCode="0.00E+00">
                  <c:v>31.200000000000003</c:v>
                </c:pt>
                <c:pt idx="626" formatCode="0.00E+00">
                  <c:v>31.25</c:v>
                </c:pt>
                <c:pt idx="627" formatCode="0.00E+00">
                  <c:v>31.3</c:v>
                </c:pt>
                <c:pt idx="628" formatCode="0.00E+00">
                  <c:v>31.35</c:v>
                </c:pt>
                <c:pt idx="629" formatCode="0.00E+00">
                  <c:v>31.400000000000002</c:v>
                </c:pt>
                <c:pt idx="630" formatCode="0.00E+00">
                  <c:v>31.450000000000003</c:v>
                </c:pt>
                <c:pt idx="631" formatCode="0.00E+00">
                  <c:v>31.5</c:v>
                </c:pt>
                <c:pt idx="632" formatCode="0.00E+00">
                  <c:v>31.55</c:v>
                </c:pt>
                <c:pt idx="633" formatCode="0.00E+00">
                  <c:v>31.6</c:v>
                </c:pt>
                <c:pt idx="634" formatCode="0.00E+00">
                  <c:v>31.650000000000002</c:v>
                </c:pt>
                <c:pt idx="635" formatCode="0.00E+00">
                  <c:v>31.700000000000003</c:v>
                </c:pt>
                <c:pt idx="636" formatCode="0.00E+00">
                  <c:v>31.75</c:v>
                </c:pt>
                <c:pt idx="637" formatCode="0.00E+00">
                  <c:v>31.8</c:v>
                </c:pt>
                <c:pt idx="638" formatCode="0.00E+00">
                  <c:v>31.85</c:v>
                </c:pt>
                <c:pt idx="639" formatCode="0.00E+00">
                  <c:v>31.900000000000002</c:v>
                </c:pt>
                <c:pt idx="640" formatCode="0.00E+00">
                  <c:v>31.950000000000003</c:v>
                </c:pt>
                <c:pt idx="641" formatCode="0.00E+00">
                  <c:v>32</c:v>
                </c:pt>
                <c:pt idx="642" formatCode="0.00E+00">
                  <c:v>32.050000000000004</c:v>
                </c:pt>
                <c:pt idx="643" formatCode="0.00E+00">
                  <c:v>32.1</c:v>
                </c:pt>
                <c:pt idx="644" formatCode="0.00E+00">
                  <c:v>32.15</c:v>
                </c:pt>
                <c:pt idx="645" formatCode="0.00E+00">
                  <c:v>32.200000000000003</c:v>
                </c:pt>
                <c:pt idx="646" formatCode="0.00E+00">
                  <c:v>32.25</c:v>
                </c:pt>
                <c:pt idx="647" formatCode="0.00E+00">
                  <c:v>32.300000000000004</c:v>
                </c:pt>
                <c:pt idx="648" formatCode="0.00E+00">
                  <c:v>32.35</c:v>
                </c:pt>
                <c:pt idx="649" formatCode="0.00E+00">
                  <c:v>32.4</c:v>
                </c:pt>
                <c:pt idx="650" formatCode="0.00E+00">
                  <c:v>32.450000000000003</c:v>
                </c:pt>
                <c:pt idx="651" formatCode="0.00E+00">
                  <c:v>32.5</c:v>
                </c:pt>
                <c:pt idx="652" formatCode="0.00E+00">
                  <c:v>32.550000000000004</c:v>
                </c:pt>
                <c:pt idx="653" formatCode="0.00E+00">
                  <c:v>32.6</c:v>
                </c:pt>
                <c:pt idx="654" formatCode="0.00E+00">
                  <c:v>32.65</c:v>
                </c:pt>
                <c:pt idx="655" formatCode="0.00E+00">
                  <c:v>32.700000000000003</c:v>
                </c:pt>
                <c:pt idx="656" formatCode="0.00E+00">
                  <c:v>32.75</c:v>
                </c:pt>
                <c:pt idx="657" formatCode="0.00E+00">
                  <c:v>32.800000000000004</c:v>
                </c:pt>
                <c:pt idx="658" formatCode="0.00E+00">
                  <c:v>32.85</c:v>
                </c:pt>
                <c:pt idx="659" formatCode="0.00E+00">
                  <c:v>32.9</c:v>
                </c:pt>
                <c:pt idx="660" formatCode="0.00E+00">
                  <c:v>32.950000000000003</c:v>
                </c:pt>
                <c:pt idx="661" formatCode="0.00E+00">
                  <c:v>33</c:v>
                </c:pt>
                <c:pt idx="662" formatCode="0.00E+00">
                  <c:v>33.050000000000004</c:v>
                </c:pt>
                <c:pt idx="663" formatCode="0.00E+00">
                  <c:v>33.1</c:v>
                </c:pt>
                <c:pt idx="664" formatCode="0.00E+00">
                  <c:v>33.15</c:v>
                </c:pt>
                <c:pt idx="665" formatCode="0.00E+00">
                  <c:v>33.200000000000003</c:v>
                </c:pt>
                <c:pt idx="666" formatCode="0.00E+00">
                  <c:v>33.25</c:v>
                </c:pt>
                <c:pt idx="667" formatCode="0.00E+00">
                  <c:v>33.300000000000004</c:v>
                </c:pt>
                <c:pt idx="668" formatCode="0.00E+00">
                  <c:v>33.35</c:v>
                </c:pt>
                <c:pt idx="669" formatCode="0.00E+00">
                  <c:v>33.4</c:v>
                </c:pt>
                <c:pt idx="670" formatCode="0.00E+00">
                  <c:v>33.450000000000003</c:v>
                </c:pt>
                <c:pt idx="671" formatCode="0.00E+00">
                  <c:v>33.5</c:v>
                </c:pt>
                <c:pt idx="672" formatCode="0.00E+00">
                  <c:v>33.550000000000004</c:v>
                </c:pt>
                <c:pt idx="673" formatCode="0.00E+00">
                  <c:v>33.6</c:v>
                </c:pt>
                <c:pt idx="674" formatCode="0.00E+00">
                  <c:v>33.65</c:v>
                </c:pt>
                <c:pt idx="675" formatCode="0.00E+00">
                  <c:v>33.700000000000003</c:v>
                </c:pt>
                <c:pt idx="676" formatCode="0.00E+00">
                  <c:v>33.75</c:v>
                </c:pt>
                <c:pt idx="677" formatCode="0.00E+00">
                  <c:v>33.800000000000004</c:v>
                </c:pt>
                <c:pt idx="678" formatCode="0.00E+00">
                  <c:v>33.85</c:v>
                </c:pt>
                <c:pt idx="679" formatCode="0.00E+00">
                  <c:v>33.9</c:v>
                </c:pt>
                <c:pt idx="680" formatCode="0.00E+00">
                  <c:v>33.950000000000003</c:v>
                </c:pt>
                <c:pt idx="681" formatCode="0.00E+00">
                  <c:v>34</c:v>
                </c:pt>
                <c:pt idx="682" formatCode="0.00E+00">
                  <c:v>34.050000000000004</c:v>
                </c:pt>
                <c:pt idx="683" formatCode="0.00E+00">
                  <c:v>34.1</c:v>
                </c:pt>
                <c:pt idx="684" formatCode="0.00E+00">
                  <c:v>34.15</c:v>
                </c:pt>
                <c:pt idx="685" formatCode="0.00E+00">
                  <c:v>34.200000000000003</c:v>
                </c:pt>
                <c:pt idx="686" formatCode="0.00E+00">
                  <c:v>34.25</c:v>
                </c:pt>
                <c:pt idx="687" formatCode="0.00E+00">
                  <c:v>34.300000000000004</c:v>
                </c:pt>
                <c:pt idx="688" formatCode="0.00E+00">
                  <c:v>34.35</c:v>
                </c:pt>
                <c:pt idx="689" formatCode="0.00E+00">
                  <c:v>34.4</c:v>
                </c:pt>
                <c:pt idx="690" formatCode="0.00E+00">
                  <c:v>34.450000000000003</c:v>
                </c:pt>
                <c:pt idx="691" formatCode="0.00E+00">
                  <c:v>34.5</c:v>
                </c:pt>
                <c:pt idx="692" formatCode="0.00E+00">
                  <c:v>34.550000000000004</c:v>
                </c:pt>
                <c:pt idx="693" formatCode="0.00E+00">
                  <c:v>34.6</c:v>
                </c:pt>
                <c:pt idx="694" formatCode="0.00E+00">
                  <c:v>34.65</c:v>
                </c:pt>
                <c:pt idx="695" formatCode="0.00E+00">
                  <c:v>34.700000000000003</c:v>
                </c:pt>
                <c:pt idx="696" formatCode="0.00E+00">
                  <c:v>34.75</c:v>
                </c:pt>
                <c:pt idx="697" formatCode="0.00E+00">
                  <c:v>34.800000000000004</c:v>
                </c:pt>
                <c:pt idx="698" formatCode="0.00E+00">
                  <c:v>34.85</c:v>
                </c:pt>
                <c:pt idx="699" formatCode="0.00E+00">
                  <c:v>34.9</c:v>
                </c:pt>
                <c:pt idx="700" formatCode="0.00E+00">
                  <c:v>34.950000000000003</c:v>
                </c:pt>
                <c:pt idx="701" formatCode="0.00E+00">
                  <c:v>35</c:v>
                </c:pt>
                <c:pt idx="702" formatCode="0.00E+00">
                  <c:v>35.050000000000004</c:v>
                </c:pt>
                <c:pt idx="703" formatCode="0.00E+00">
                  <c:v>35.1</c:v>
                </c:pt>
                <c:pt idx="704" formatCode="0.00E+00">
                  <c:v>35.15</c:v>
                </c:pt>
                <c:pt idx="705" formatCode="0.00E+00">
                  <c:v>35.200000000000003</c:v>
                </c:pt>
                <c:pt idx="706" formatCode="0.00E+00">
                  <c:v>35.25</c:v>
                </c:pt>
                <c:pt idx="707" formatCode="0.00E+00">
                  <c:v>35.300000000000004</c:v>
                </c:pt>
                <c:pt idx="708" formatCode="0.00E+00">
                  <c:v>35.35</c:v>
                </c:pt>
                <c:pt idx="709" formatCode="0.00E+00">
                  <c:v>35.4</c:v>
                </c:pt>
                <c:pt idx="710" formatCode="0.00E+00">
                  <c:v>35.450000000000003</c:v>
                </c:pt>
                <c:pt idx="711" formatCode="0.00E+00">
                  <c:v>35.5</c:v>
                </c:pt>
                <c:pt idx="712" formatCode="0.00E+00">
                  <c:v>35.550000000000004</c:v>
                </c:pt>
                <c:pt idx="713" formatCode="0.00E+00">
                  <c:v>35.6</c:v>
                </c:pt>
                <c:pt idx="714" formatCode="0.00E+00">
                  <c:v>35.65</c:v>
                </c:pt>
                <c:pt idx="715" formatCode="0.00E+00">
                  <c:v>35.700000000000003</c:v>
                </c:pt>
                <c:pt idx="716" formatCode="0.00E+00">
                  <c:v>35.75</c:v>
                </c:pt>
                <c:pt idx="717" formatCode="0.00E+00">
                  <c:v>35.800000000000004</c:v>
                </c:pt>
                <c:pt idx="718" formatCode="0.00E+00">
                  <c:v>35.85</c:v>
                </c:pt>
                <c:pt idx="719" formatCode="0.00E+00">
                  <c:v>35.9</c:v>
                </c:pt>
                <c:pt idx="720" formatCode="0.00E+00">
                  <c:v>35.950000000000003</c:v>
                </c:pt>
                <c:pt idx="721" formatCode="0.00E+00">
                  <c:v>36</c:v>
                </c:pt>
                <c:pt idx="722" formatCode="0.00E+00">
                  <c:v>36.050000000000004</c:v>
                </c:pt>
                <c:pt idx="723" formatCode="0.00E+00">
                  <c:v>36.1</c:v>
                </c:pt>
                <c:pt idx="724" formatCode="0.00E+00">
                  <c:v>36.15</c:v>
                </c:pt>
                <c:pt idx="725" formatCode="0.00E+00">
                  <c:v>36.200000000000003</c:v>
                </c:pt>
                <c:pt idx="726" formatCode="0.00E+00">
                  <c:v>36.25</c:v>
                </c:pt>
                <c:pt idx="727" formatCode="0.00E+00">
                  <c:v>36.300000000000004</c:v>
                </c:pt>
                <c:pt idx="728" formatCode="0.00E+00">
                  <c:v>36.35</c:v>
                </c:pt>
                <c:pt idx="729" formatCode="0.00E+00">
                  <c:v>36.4</c:v>
                </c:pt>
                <c:pt idx="730" formatCode="0.00E+00">
                  <c:v>36.450000000000003</c:v>
                </c:pt>
                <c:pt idx="731" formatCode="0.00E+00">
                  <c:v>36.5</c:v>
                </c:pt>
                <c:pt idx="732" formatCode="0.00E+00">
                  <c:v>36.550000000000004</c:v>
                </c:pt>
                <c:pt idx="733" formatCode="0.00E+00">
                  <c:v>36.6</c:v>
                </c:pt>
                <c:pt idx="734" formatCode="0.00E+00">
                  <c:v>36.65</c:v>
                </c:pt>
                <c:pt idx="735" formatCode="0.00E+00">
                  <c:v>36.700000000000003</c:v>
                </c:pt>
                <c:pt idx="736" formatCode="0.00E+00">
                  <c:v>36.75</c:v>
                </c:pt>
                <c:pt idx="737" formatCode="0.00E+00">
                  <c:v>36.800000000000004</c:v>
                </c:pt>
                <c:pt idx="738" formatCode="0.00E+00">
                  <c:v>36.85</c:v>
                </c:pt>
                <c:pt idx="739" formatCode="0.00E+00">
                  <c:v>36.9</c:v>
                </c:pt>
                <c:pt idx="740" formatCode="0.00E+00">
                  <c:v>36.950000000000003</c:v>
                </c:pt>
                <c:pt idx="741" formatCode="0.00E+00">
                  <c:v>37</c:v>
                </c:pt>
                <c:pt idx="742" formatCode="0.00E+00">
                  <c:v>37.050000000000004</c:v>
                </c:pt>
                <c:pt idx="743" formatCode="0.00E+00">
                  <c:v>37.1</c:v>
                </c:pt>
                <c:pt idx="744" formatCode="0.00E+00">
                  <c:v>37.15</c:v>
                </c:pt>
                <c:pt idx="745" formatCode="0.00E+00">
                  <c:v>37.200000000000003</c:v>
                </c:pt>
                <c:pt idx="746" formatCode="0.00E+00">
                  <c:v>37.25</c:v>
                </c:pt>
                <c:pt idx="747" formatCode="0.00E+00">
                  <c:v>37.300000000000004</c:v>
                </c:pt>
                <c:pt idx="748" formatCode="0.00E+00">
                  <c:v>37.35</c:v>
                </c:pt>
                <c:pt idx="749" formatCode="0.00E+00">
                  <c:v>37.4</c:v>
                </c:pt>
                <c:pt idx="750" formatCode="0.00E+00">
                  <c:v>37.450000000000003</c:v>
                </c:pt>
                <c:pt idx="751" formatCode="0.00E+00">
                  <c:v>37.5</c:v>
                </c:pt>
                <c:pt idx="752" formatCode="0.00E+00">
                  <c:v>37.550000000000004</c:v>
                </c:pt>
                <c:pt idx="753" formatCode="0.00E+00">
                  <c:v>37.6</c:v>
                </c:pt>
                <c:pt idx="754" formatCode="0.00E+00">
                  <c:v>37.65</c:v>
                </c:pt>
                <c:pt idx="755" formatCode="0.00E+00">
                  <c:v>37.700000000000003</c:v>
                </c:pt>
                <c:pt idx="756" formatCode="0.00E+00">
                  <c:v>37.75</c:v>
                </c:pt>
                <c:pt idx="757" formatCode="0.00E+00">
                  <c:v>37.800000000000004</c:v>
                </c:pt>
                <c:pt idx="758" formatCode="0.00E+00">
                  <c:v>37.85</c:v>
                </c:pt>
                <c:pt idx="759" formatCode="0.00E+00">
                  <c:v>37.9</c:v>
                </c:pt>
                <c:pt idx="760" formatCode="0.00E+00">
                  <c:v>37.950000000000003</c:v>
                </c:pt>
                <c:pt idx="761" formatCode="0.00E+00">
                  <c:v>38</c:v>
                </c:pt>
                <c:pt idx="762" formatCode="0.00E+00">
                  <c:v>38.050000000000004</c:v>
                </c:pt>
                <c:pt idx="763" formatCode="0.00E+00">
                  <c:v>38.1</c:v>
                </c:pt>
                <c:pt idx="764" formatCode="0.00E+00">
                  <c:v>38.15</c:v>
                </c:pt>
                <c:pt idx="765" formatCode="0.00E+00">
                  <c:v>38.200000000000003</c:v>
                </c:pt>
                <c:pt idx="766" formatCode="0.00E+00">
                  <c:v>38.25</c:v>
                </c:pt>
                <c:pt idx="767" formatCode="0.00E+00">
                  <c:v>38.300000000000004</c:v>
                </c:pt>
                <c:pt idx="768" formatCode="0.00E+00">
                  <c:v>38.35</c:v>
                </c:pt>
                <c:pt idx="769" formatCode="0.00E+00">
                  <c:v>38.400000000000006</c:v>
                </c:pt>
                <c:pt idx="770" formatCode="0.00E+00">
                  <c:v>38.450000000000003</c:v>
                </c:pt>
                <c:pt idx="771" formatCode="0.00E+00">
                  <c:v>38.5</c:v>
                </c:pt>
                <c:pt idx="772" formatCode="0.00E+00">
                  <c:v>38.550000000000004</c:v>
                </c:pt>
                <c:pt idx="773" formatCode="0.00E+00">
                  <c:v>38.6</c:v>
                </c:pt>
                <c:pt idx="774" formatCode="0.00E+00">
                  <c:v>38.650000000000006</c:v>
                </c:pt>
                <c:pt idx="775" formatCode="0.00E+00">
                  <c:v>38.700000000000003</c:v>
                </c:pt>
                <c:pt idx="776" formatCode="0.00E+00">
                  <c:v>38.75</c:v>
                </c:pt>
                <c:pt idx="777" formatCode="0.00E+00">
                  <c:v>38.800000000000004</c:v>
                </c:pt>
                <c:pt idx="778" formatCode="0.00E+00">
                  <c:v>38.85</c:v>
                </c:pt>
                <c:pt idx="779" formatCode="0.00E+00">
                  <c:v>38.900000000000006</c:v>
                </c:pt>
                <c:pt idx="780" formatCode="0.00E+00">
                  <c:v>38.950000000000003</c:v>
                </c:pt>
                <c:pt idx="781" formatCode="0.00E+00">
                  <c:v>39</c:v>
                </c:pt>
                <c:pt idx="782" formatCode="0.00E+00">
                  <c:v>39.050000000000004</c:v>
                </c:pt>
                <c:pt idx="783" formatCode="0.00E+00">
                  <c:v>39.1</c:v>
                </c:pt>
                <c:pt idx="784" formatCode="0.00E+00">
                  <c:v>39.150000000000006</c:v>
                </c:pt>
                <c:pt idx="785" formatCode="0.00E+00">
                  <c:v>39.200000000000003</c:v>
                </c:pt>
                <c:pt idx="786" formatCode="0.00E+00">
                  <c:v>39.25</c:v>
                </c:pt>
                <c:pt idx="787" formatCode="0.00E+00">
                  <c:v>39.300000000000004</c:v>
                </c:pt>
                <c:pt idx="788" formatCode="0.00E+00">
                  <c:v>39.35</c:v>
                </c:pt>
                <c:pt idx="789" formatCode="0.00E+00">
                  <c:v>39.400000000000006</c:v>
                </c:pt>
                <c:pt idx="790" formatCode="0.00E+00">
                  <c:v>39.450000000000003</c:v>
                </c:pt>
                <c:pt idx="791" formatCode="0.00E+00">
                  <c:v>39.5</c:v>
                </c:pt>
                <c:pt idx="792" formatCode="0.00E+00">
                  <c:v>39.550000000000004</c:v>
                </c:pt>
                <c:pt idx="793" formatCode="0.00E+00">
                  <c:v>39.6</c:v>
                </c:pt>
                <c:pt idx="794" formatCode="0.00E+00">
                  <c:v>39.650000000000006</c:v>
                </c:pt>
                <c:pt idx="795" formatCode="0.00E+00">
                  <c:v>39.700000000000003</c:v>
                </c:pt>
                <c:pt idx="796" formatCode="0.00E+00">
                  <c:v>39.75</c:v>
                </c:pt>
                <c:pt idx="797" formatCode="0.00E+00">
                  <c:v>39.800000000000004</c:v>
                </c:pt>
                <c:pt idx="798" formatCode="0.00E+00">
                  <c:v>39.85</c:v>
                </c:pt>
                <c:pt idx="799" formatCode="0.00E+00">
                  <c:v>39.900000000000006</c:v>
                </c:pt>
                <c:pt idx="800" formatCode="0.00E+00">
                  <c:v>39.950000000000003</c:v>
                </c:pt>
                <c:pt idx="801" formatCode="0.00E+00">
                  <c:v>40</c:v>
                </c:pt>
                <c:pt idx="802" formatCode="0.00E+00">
                  <c:v>40.050000000000004</c:v>
                </c:pt>
                <c:pt idx="803" formatCode="0.00E+00">
                  <c:v>40.1</c:v>
                </c:pt>
                <c:pt idx="804" formatCode="0.00E+00">
                  <c:v>40.150000000000006</c:v>
                </c:pt>
                <c:pt idx="805" formatCode="0.00E+00">
                  <c:v>40.200000000000003</c:v>
                </c:pt>
                <c:pt idx="806" formatCode="0.00E+00">
                  <c:v>40.25</c:v>
                </c:pt>
                <c:pt idx="807" formatCode="0.00E+00">
                  <c:v>40.300000000000004</c:v>
                </c:pt>
                <c:pt idx="808" formatCode="0.00E+00">
                  <c:v>40.35</c:v>
                </c:pt>
                <c:pt idx="809" formatCode="0.00E+00">
                  <c:v>40.400000000000006</c:v>
                </c:pt>
                <c:pt idx="810" formatCode="0.00E+00">
                  <c:v>40.450000000000003</c:v>
                </c:pt>
                <c:pt idx="811" formatCode="0.00E+00">
                  <c:v>40.5</c:v>
                </c:pt>
                <c:pt idx="812" formatCode="0.00E+00">
                  <c:v>40.550000000000004</c:v>
                </c:pt>
                <c:pt idx="813" formatCode="0.00E+00">
                  <c:v>40.6</c:v>
                </c:pt>
                <c:pt idx="814" formatCode="0.00E+00">
                  <c:v>40.650000000000006</c:v>
                </c:pt>
                <c:pt idx="815" formatCode="0.00E+00">
                  <c:v>40.700000000000003</c:v>
                </c:pt>
                <c:pt idx="816" formatCode="0.00E+00">
                  <c:v>40.75</c:v>
                </c:pt>
                <c:pt idx="817" formatCode="0.00E+00">
                  <c:v>40.800000000000004</c:v>
                </c:pt>
                <c:pt idx="818" formatCode="0.00E+00">
                  <c:v>40.85</c:v>
                </c:pt>
                <c:pt idx="819" formatCode="0.00E+00">
                  <c:v>40.900000000000006</c:v>
                </c:pt>
                <c:pt idx="820" formatCode="0.00E+00">
                  <c:v>40.950000000000003</c:v>
                </c:pt>
                <c:pt idx="821" formatCode="0.00E+00">
                  <c:v>41</c:v>
                </c:pt>
                <c:pt idx="822" formatCode="0.00E+00">
                  <c:v>41.050000000000004</c:v>
                </c:pt>
                <c:pt idx="823" formatCode="0.00E+00">
                  <c:v>41.1</c:v>
                </c:pt>
                <c:pt idx="824" formatCode="0.00E+00">
                  <c:v>41.150000000000006</c:v>
                </c:pt>
                <c:pt idx="825" formatCode="0.00E+00">
                  <c:v>41.2</c:v>
                </c:pt>
                <c:pt idx="826" formatCode="0.00E+00">
                  <c:v>41.25</c:v>
                </c:pt>
                <c:pt idx="827" formatCode="0.00E+00">
                  <c:v>41.300000000000004</c:v>
                </c:pt>
                <c:pt idx="828" formatCode="0.00E+00">
                  <c:v>41.35</c:v>
                </c:pt>
                <c:pt idx="829" formatCode="0.00E+00">
                  <c:v>41.400000000000006</c:v>
                </c:pt>
                <c:pt idx="830" formatCode="0.00E+00">
                  <c:v>41.45</c:v>
                </c:pt>
                <c:pt idx="831" formatCode="0.00E+00">
                  <c:v>41.5</c:v>
                </c:pt>
                <c:pt idx="832" formatCode="0.00E+00">
                  <c:v>41.550000000000004</c:v>
                </c:pt>
                <c:pt idx="833" formatCode="0.00E+00">
                  <c:v>41.6</c:v>
                </c:pt>
                <c:pt idx="834" formatCode="0.00E+00">
                  <c:v>41.650000000000006</c:v>
                </c:pt>
                <c:pt idx="835" formatCode="0.00E+00">
                  <c:v>41.7</c:v>
                </c:pt>
                <c:pt idx="836" formatCode="0.00E+00">
                  <c:v>41.75</c:v>
                </c:pt>
                <c:pt idx="837" formatCode="0.00E+00">
                  <c:v>41.800000000000004</c:v>
                </c:pt>
                <c:pt idx="838" formatCode="0.00E+00">
                  <c:v>41.85</c:v>
                </c:pt>
                <c:pt idx="839" formatCode="0.00E+00">
                  <c:v>41.900000000000006</c:v>
                </c:pt>
                <c:pt idx="840" formatCode="0.00E+00">
                  <c:v>41.95</c:v>
                </c:pt>
                <c:pt idx="841" formatCode="0.00E+00">
                  <c:v>42</c:v>
                </c:pt>
                <c:pt idx="842" formatCode="0.00E+00">
                  <c:v>42.050000000000004</c:v>
                </c:pt>
                <c:pt idx="843" formatCode="0.00E+00">
                  <c:v>42.1</c:v>
                </c:pt>
                <c:pt idx="844" formatCode="0.00E+00">
                  <c:v>42.150000000000006</c:v>
                </c:pt>
                <c:pt idx="845" formatCode="0.00E+00">
                  <c:v>42.2</c:v>
                </c:pt>
                <c:pt idx="846" formatCode="0.00E+00">
                  <c:v>42.25</c:v>
                </c:pt>
                <c:pt idx="847" formatCode="0.00E+00">
                  <c:v>42.300000000000004</c:v>
                </c:pt>
                <c:pt idx="848" formatCode="0.00E+00">
                  <c:v>42.35</c:v>
                </c:pt>
                <c:pt idx="849" formatCode="0.00E+00">
                  <c:v>42.400000000000006</c:v>
                </c:pt>
                <c:pt idx="850" formatCode="0.00E+00">
                  <c:v>42.45</c:v>
                </c:pt>
                <c:pt idx="851" formatCode="0.00E+00">
                  <c:v>42.5</c:v>
                </c:pt>
                <c:pt idx="852" formatCode="0.00E+00">
                  <c:v>42.550000000000004</c:v>
                </c:pt>
                <c:pt idx="853" formatCode="0.00E+00">
                  <c:v>42.6</c:v>
                </c:pt>
                <c:pt idx="854" formatCode="0.00E+00">
                  <c:v>42.650000000000006</c:v>
                </c:pt>
                <c:pt idx="855" formatCode="0.00E+00">
                  <c:v>42.7</c:v>
                </c:pt>
                <c:pt idx="856" formatCode="0.00E+00">
                  <c:v>42.75</c:v>
                </c:pt>
                <c:pt idx="857" formatCode="0.00E+00">
                  <c:v>42.800000000000004</c:v>
                </c:pt>
                <c:pt idx="858" formatCode="0.00E+00">
                  <c:v>42.85</c:v>
                </c:pt>
                <c:pt idx="859" formatCode="0.00E+00">
                  <c:v>42.900000000000006</c:v>
                </c:pt>
                <c:pt idx="860" formatCode="0.00E+00">
                  <c:v>42.95</c:v>
                </c:pt>
                <c:pt idx="861" formatCode="0.00E+00">
                  <c:v>43</c:v>
                </c:pt>
                <c:pt idx="862" formatCode="0.00E+00">
                  <c:v>43.050000000000004</c:v>
                </c:pt>
                <c:pt idx="863" formatCode="0.00E+00">
                  <c:v>43.1</c:v>
                </c:pt>
                <c:pt idx="864" formatCode="0.00E+00">
                  <c:v>43.150000000000006</c:v>
                </c:pt>
                <c:pt idx="865" formatCode="0.00E+00">
                  <c:v>43.2</c:v>
                </c:pt>
                <c:pt idx="866" formatCode="0.00E+00">
                  <c:v>43.25</c:v>
                </c:pt>
                <c:pt idx="867" formatCode="0.00E+00">
                  <c:v>43.300000000000004</c:v>
                </c:pt>
                <c:pt idx="868" formatCode="0.00E+00">
                  <c:v>43.35</c:v>
                </c:pt>
                <c:pt idx="869" formatCode="0.00E+00">
                  <c:v>43.400000000000006</c:v>
                </c:pt>
                <c:pt idx="870" formatCode="0.00E+00">
                  <c:v>43.45</c:v>
                </c:pt>
                <c:pt idx="871" formatCode="0.00E+00">
                  <c:v>43.5</c:v>
                </c:pt>
                <c:pt idx="872" formatCode="0.00E+00">
                  <c:v>43.550000000000004</c:v>
                </c:pt>
                <c:pt idx="873" formatCode="0.00E+00">
                  <c:v>43.6</c:v>
                </c:pt>
                <c:pt idx="874" formatCode="0.00E+00">
                  <c:v>43.650000000000006</c:v>
                </c:pt>
                <c:pt idx="875" formatCode="0.00E+00">
                  <c:v>43.7</c:v>
                </c:pt>
                <c:pt idx="876" formatCode="0.00E+00">
                  <c:v>43.75</c:v>
                </c:pt>
                <c:pt idx="877" formatCode="0.00E+00">
                  <c:v>43.800000000000004</c:v>
                </c:pt>
                <c:pt idx="878" formatCode="0.00E+00">
                  <c:v>43.85</c:v>
                </c:pt>
                <c:pt idx="879" formatCode="0.00E+00">
                  <c:v>43.900000000000006</c:v>
                </c:pt>
                <c:pt idx="880" formatCode="0.00E+00">
                  <c:v>43.95</c:v>
                </c:pt>
                <c:pt idx="881" formatCode="0.00E+00">
                  <c:v>44</c:v>
                </c:pt>
                <c:pt idx="882" formatCode="0.00E+00">
                  <c:v>44.050000000000004</c:v>
                </c:pt>
                <c:pt idx="883" formatCode="0.00E+00">
                  <c:v>44.1</c:v>
                </c:pt>
                <c:pt idx="884" formatCode="0.00E+00">
                  <c:v>44.150000000000006</c:v>
                </c:pt>
                <c:pt idx="885" formatCode="0.00E+00">
                  <c:v>44.2</c:v>
                </c:pt>
                <c:pt idx="886" formatCode="0.00E+00">
                  <c:v>44.25</c:v>
                </c:pt>
                <c:pt idx="887" formatCode="0.00E+00">
                  <c:v>44.300000000000004</c:v>
                </c:pt>
                <c:pt idx="888" formatCode="0.00E+00">
                  <c:v>44.35</c:v>
                </c:pt>
                <c:pt idx="889" formatCode="0.00E+00">
                  <c:v>44.400000000000006</c:v>
                </c:pt>
                <c:pt idx="890" formatCode="0.00E+00">
                  <c:v>44.45</c:v>
                </c:pt>
                <c:pt idx="891" formatCode="0.00E+00">
                  <c:v>44.5</c:v>
                </c:pt>
                <c:pt idx="892" formatCode="0.00E+00">
                  <c:v>44.550000000000004</c:v>
                </c:pt>
                <c:pt idx="893" formatCode="0.00E+00">
                  <c:v>44.6</c:v>
                </c:pt>
                <c:pt idx="894" formatCode="0.00E+00">
                  <c:v>44.650000000000006</c:v>
                </c:pt>
                <c:pt idx="895" formatCode="0.00E+00">
                  <c:v>44.7</c:v>
                </c:pt>
                <c:pt idx="896" formatCode="0.00E+00">
                  <c:v>44.75</c:v>
                </c:pt>
                <c:pt idx="897" formatCode="0.00E+00">
                  <c:v>44.800000000000004</c:v>
                </c:pt>
                <c:pt idx="898" formatCode="0.00E+00">
                  <c:v>44.85</c:v>
                </c:pt>
                <c:pt idx="899" formatCode="0.00E+00">
                  <c:v>44.900000000000006</c:v>
                </c:pt>
                <c:pt idx="900" formatCode="0.00E+00">
                  <c:v>44.95</c:v>
                </c:pt>
                <c:pt idx="901" formatCode="0.00E+00">
                  <c:v>45</c:v>
                </c:pt>
                <c:pt idx="902" formatCode="0.00E+00">
                  <c:v>45.050000000000004</c:v>
                </c:pt>
                <c:pt idx="903" formatCode="0.00E+00">
                  <c:v>45.1</c:v>
                </c:pt>
                <c:pt idx="904" formatCode="0.00E+00">
                  <c:v>45.150000000000006</c:v>
                </c:pt>
                <c:pt idx="905" formatCode="0.00E+00">
                  <c:v>45.2</c:v>
                </c:pt>
                <c:pt idx="906" formatCode="0.00E+00">
                  <c:v>45.25</c:v>
                </c:pt>
                <c:pt idx="907" formatCode="0.00E+00">
                  <c:v>45.300000000000004</c:v>
                </c:pt>
                <c:pt idx="908" formatCode="0.00E+00">
                  <c:v>45.35</c:v>
                </c:pt>
                <c:pt idx="909" formatCode="0.00E+00">
                  <c:v>45.400000000000006</c:v>
                </c:pt>
                <c:pt idx="910" formatCode="0.00E+00">
                  <c:v>45.45</c:v>
                </c:pt>
                <c:pt idx="911" formatCode="0.00E+00">
                  <c:v>45.5</c:v>
                </c:pt>
                <c:pt idx="912" formatCode="0.00E+00">
                  <c:v>45.550000000000004</c:v>
                </c:pt>
                <c:pt idx="913" formatCode="0.00E+00">
                  <c:v>45.6</c:v>
                </c:pt>
                <c:pt idx="914" formatCode="0.00E+00">
                  <c:v>45.650000000000006</c:v>
                </c:pt>
                <c:pt idx="915" formatCode="0.00E+00">
                  <c:v>45.7</c:v>
                </c:pt>
                <c:pt idx="916" formatCode="0.00E+00">
                  <c:v>45.75</c:v>
                </c:pt>
                <c:pt idx="917" formatCode="0.00E+00">
                  <c:v>45.800000000000004</c:v>
                </c:pt>
                <c:pt idx="918" formatCode="0.00E+00">
                  <c:v>45.85</c:v>
                </c:pt>
                <c:pt idx="919" formatCode="0.00E+00">
                  <c:v>45.900000000000006</c:v>
                </c:pt>
                <c:pt idx="920" formatCode="0.00E+00">
                  <c:v>45.95</c:v>
                </c:pt>
                <c:pt idx="921" formatCode="0.00E+00">
                  <c:v>46</c:v>
                </c:pt>
                <c:pt idx="922" formatCode="0.00E+00">
                  <c:v>46.050000000000004</c:v>
                </c:pt>
                <c:pt idx="923" formatCode="0.00E+00">
                  <c:v>46.1</c:v>
                </c:pt>
                <c:pt idx="924" formatCode="0.00E+00">
                  <c:v>46.150000000000006</c:v>
                </c:pt>
                <c:pt idx="925" formatCode="0.00E+00">
                  <c:v>46.2</c:v>
                </c:pt>
                <c:pt idx="926" formatCode="0.00E+00">
                  <c:v>46.25</c:v>
                </c:pt>
                <c:pt idx="927" formatCode="0.00E+00">
                  <c:v>46.300000000000004</c:v>
                </c:pt>
                <c:pt idx="928" formatCode="0.00E+00">
                  <c:v>46.35</c:v>
                </c:pt>
                <c:pt idx="929" formatCode="0.00E+00">
                  <c:v>46.400000000000006</c:v>
                </c:pt>
                <c:pt idx="930" formatCode="0.00E+00">
                  <c:v>46.45</c:v>
                </c:pt>
                <c:pt idx="931" formatCode="0.00E+00">
                  <c:v>46.5</c:v>
                </c:pt>
                <c:pt idx="932" formatCode="0.00E+00">
                  <c:v>46.550000000000004</c:v>
                </c:pt>
                <c:pt idx="933" formatCode="0.00E+00">
                  <c:v>46.6</c:v>
                </c:pt>
                <c:pt idx="934" formatCode="0.00E+00">
                  <c:v>46.650000000000006</c:v>
                </c:pt>
                <c:pt idx="935" formatCode="0.00E+00">
                  <c:v>46.7</c:v>
                </c:pt>
                <c:pt idx="936" formatCode="0.00E+00">
                  <c:v>46.75</c:v>
                </c:pt>
                <c:pt idx="937" formatCode="0.00E+00">
                  <c:v>46.800000000000004</c:v>
                </c:pt>
                <c:pt idx="938" formatCode="0.00E+00">
                  <c:v>46.85</c:v>
                </c:pt>
                <c:pt idx="939" formatCode="0.00E+00">
                  <c:v>46.900000000000006</c:v>
                </c:pt>
                <c:pt idx="940" formatCode="0.00E+00">
                  <c:v>46.95</c:v>
                </c:pt>
                <c:pt idx="941" formatCode="0.00E+00">
                  <c:v>47</c:v>
                </c:pt>
                <c:pt idx="942" formatCode="0.00E+00">
                  <c:v>47.050000000000004</c:v>
                </c:pt>
                <c:pt idx="943" formatCode="0.00E+00">
                  <c:v>47.1</c:v>
                </c:pt>
                <c:pt idx="944" formatCode="0.00E+00">
                  <c:v>47.150000000000006</c:v>
                </c:pt>
                <c:pt idx="945" formatCode="0.00E+00">
                  <c:v>47.2</c:v>
                </c:pt>
                <c:pt idx="946" formatCode="0.00E+00">
                  <c:v>47.25</c:v>
                </c:pt>
                <c:pt idx="947" formatCode="0.00E+00">
                  <c:v>47.300000000000004</c:v>
                </c:pt>
                <c:pt idx="948" formatCode="0.00E+00">
                  <c:v>47.35</c:v>
                </c:pt>
                <c:pt idx="949" formatCode="0.00E+00">
                  <c:v>47.400000000000006</c:v>
                </c:pt>
                <c:pt idx="950" formatCode="0.00E+00">
                  <c:v>47.45</c:v>
                </c:pt>
                <c:pt idx="951" formatCode="0.00E+00">
                  <c:v>47.5</c:v>
                </c:pt>
                <c:pt idx="952" formatCode="0.00E+00">
                  <c:v>47.550000000000004</c:v>
                </c:pt>
                <c:pt idx="953" formatCode="0.00E+00">
                  <c:v>47.6</c:v>
                </c:pt>
                <c:pt idx="954" formatCode="0.00E+00">
                  <c:v>47.650000000000006</c:v>
                </c:pt>
                <c:pt idx="955" formatCode="0.00E+00">
                  <c:v>47.7</c:v>
                </c:pt>
                <c:pt idx="956" formatCode="0.00E+00">
                  <c:v>47.75</c:v>
                </c:pt>
                <c:pt idx="957" formatCode="0.00E+00">
                  <c:v>47.800000000000004</c:v>
                </c:pt>
                <c:pt idx="958" formatCode="0.00E+00">
                  <c:v>47.85</c:v>
                </c:pt>
                <c:pt idx="959" formatCode="0.00E+00">
                  <c:v>47.900000000000006</c:v>
                </c:pt>
                <c:pt idx="960" formatCode="0.00E+00">
                  <c:v>47.95</c:v>
                </c:pt>
                <c:pt idx="961" formatCode="0.00E+00">
                  <c:v>48</c:v>
                </c:pt>
                <c:pt idx="962" formatCode="0.00E+00">
                  <c:v>48.050000000000004</c:v>
                </c:pt>
                <c:pt idx="963" formatCode="0.00E+00">
                  <c:v>48.1</c:v>
                </c:pt>
                <c:pt idx="964" formatCode="0.00E+00">
                  <c:v>48.150000000000006</c:v>
                </c:pt>
                <c:pt idx="965" formatCode="0.00E+00">
                  <c:v>48.2</c:v>
                </c:pt>
                <c:pt idx="966" formatCode="0.00E+00">
                  <c:v>48.25</c:v>
                </c:pt>
                <c:pt idx="967" formatCode="0.00E+00">
                  <c:v>48.300000000000004</c:v>
                </c:pt>
                <c:pt idx="968" formatCode="0.00E+00">
                  <c:v>48.35</c:v>
                </c:pt>
                <c:pt idx="969" formatCode="0.00E+00">
                  <c:v>48.400000000000006</c:v>
                </c:pt>
                <c:pt idx="970" formatCode="0.00E+00">
                  <c:v>48.45</c:v>
                </c:pt>
                <c:pt idx="971" formatCode="0.00E+00">
                  <c:v>48.5</c:v>
                </c:pt>
                <c:pt idx="972" formatCode="0.00E+00">
                  <c:v>48.550000000000004</c:v>
                </c:pt>
                <c:pt idx="973" formatCode="0.00E+00">
                  <c:v>48.6</c:v>
                </c:pt>
                <c:pt idx="974" formatCode="0.00E+00">
                  <c:v>48.650000000000006</c:v>
                </c:pt>
                <c:pt idx="975" formatCode="0.00E+00">
                  <c:v>48.7</c:v>
                </c:pt>
                <c:pt idx="976" formatCode="0.00E+00">
                  <c:v>48.75</c:v>
                </c:pt>
                <c:pt idx="977" formatCode="0.00E+00">
                  <c:v>48.800000000000004</c:v>
                </c:pt>
                <c:pt idx="978" formatCode="0.00E+00">
                  <c:v>48.85</c:v>
                </c:pt>
                <c:pt idx="979" formatCode="0.00E+00">
                  <c:v>48.900000000000006</c:v>
                </c:pt>
                <c:pt idx="980" formatCode="0.00E+00">
                  <c:v>48.95</c:v>
                </c:pt>
                <c:pt idx="981" formatCode="0.00E+00">
                  <c:v>49</c:v>
                </c:pt>
                <c:pt idx="982" formatCode="0.00E+00">
                  <c:v>49.050000000000004</c:v>
                </c:pt>
                <c:pt idx="983" formatCode="0.00E+00">
                  <c:v>49.1</c:v>
                </c:pt>
                <c:pt idx="984" formatCode="0.00E+00">
                  <c:v>49.150000000000006</c:v>
                </c:pt>
                <c:pt idx="985" formatCode="0.00E+00">
                  <c:v>49.2</c:v>
                </c:pt>
                <c:pt idx="986" formatCode="0.00E+00">
                  <c:v>49.25</c:v>
                </c:pt>
                <c:pt idx="987" formatCode="0.00E+00">
                  <c:v>49.300000000000004</c:v>
                </c:pt>
                <c:pt idx="988" formatCode="0.00E+00">
                  <c:v>49.35</c:v>
                </c:pt>
                <c:pt idx="989" formatCode="0.00E+00">
                  <c:v>49.400000000000006</c:v>
                </c:pt>
                <c:pt idx="990" formatCode="0.00E+00">
                  <c:v>49.45</c:v>
                </c:pt>
                <c:pt idx="991" formatCode="0.00E+00">
                  <c:v>49.5</c:v>
                </c:pt>
                <c:pt idx="992" formatCode="0.00E+00">
                  <c:v>49.550000000000004</c:v>
                </c:pt>
                <c:pt idx="993" formatCode="0.00E+00">
                  <c:v>49.6</c:v>
                </c:pt>
                <c:pt idx="994" formatCode="0.00E+00">
                  <c:v>49.650000000000006</c:v>
                </c:pt>
                <c:pt idx="995" formatCode="0.00E+00">
                  <c:v>49.7</c:v>
                </c:pt>
                <c:pt idx="996" formatCode="0.00E+00">
                  <c:v>49.75</c:v>
                </c:pt>
                <c:pt idx="997" formatCode="0.00E+00">
                  <c:v>49.800000000000004</c:v>
                </c:pt>
                <c:pt idx="998" formatCode="0.00E+00">
                  <c:v>49.85</c:v>
                </c:pt>
                <c:pt idx="999" formatCode="0.00E+00">
                  <c:v>49.900000000000006</c:v>
                </c:pt>
                <c:pt idx="1000" formatCode="0.00E+00">
                  <c:v>49.95</c:v>
                </c:pt>
              </c:numCache>
            </c:numRef>
          </c:xVal>
          <c:yVal>
            <c:numRef>
              <c:f>('Monobase faible'!$AG$11,'Monobase faible'!$X$4:$X$1003)</c:f>
              <c:numCache>
                <c:formatCode>General</c:formatCode>
                <c:ptCount val="1001"/>
                <c:pt idx="0" formatCode="0.00">
                  <c:v>5.7609243748081784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4.9088956925752569</c:v>
                </c:pt>
                <c:pt idx="336">
                  <c:v>4.5208611926514761</c:v>
                </c:pt>
                <c:pt idx="337">
                  <c:v>4.3186743933863632</c:v>
                </c:pt>
                <c:pt idx="338">
                  <c:v>4.1814024509336853</c:v>
                </c:pt>
                <c:pt idx="339">
                  <c:v>4.077440817999725</c:v>
                </c:pt>
                <c:pt idx="340">
                  <c:v>3.9937884969717867</c:v>
                </c:pt>
                <c:pt idx="341">
                  <c:v>3.923823395961588</c:v>
                </c:pt>
                <c:pt idx="342">
                  <c:v>3.8637115801971613</c:v>
                </c:pt>
                <c:pt idx="343">
                  <c:v>3.8110333990041414</c:v>
                </c:pt>
                <c:pt idx="344">
                  <c:v>3.7641635772161428</c:v>
                </c:pt>
                <c:pt idx="345">
                  <c:v>3.7219575960263072</c:v>
                </c:pt>
                <c:pt idx="346">
                  <c:v>3.6835790122519452</c:v>
                </c:pt>
                <c:pt idx="347">
                  <c:v>3.6483979502499997</c:v>
                </c:pt>
                <c:pt idx="348">
                  <c:v>3.6159282337691461</c:v>
                </c:pt>
                <c:pt idx="349">
                  <c:v>3.585786750903305</c:v>
                </c:pt>
                <c:pt idx="350">
                  <c:v>3.5576662377850674</c:v>
                </c:pt>
                <c:pt idx="351">
                  <c:v>3.5313164917814959</c:v>
                </c:pt>
                <c:pt idx="352">
                  <c:v>3.506531063335109</c:v>
                </c:pt>
                <c:pt idx="353">
                  <c:v>3.4831376145257282</c:v>
                </c:pt>
                <c:pt idx="354">
                  <c:v>3.4609907951440881</c:v>
                </c:pt>
                <c:pt idx="355">
                  <c:v>3.439966886480927</c:v>
                </c:pt>
                <c:pt idx="356">
                  <c:v>3.4199597112823432</c:v>
                </c:pt>
                <c:pt idx="357">
                  <c:v>3.4008774668670489</c:v>
                </c:pt>
                <c:pt idx="358">
                  <c:v>3.3826402421368571</c:v>
                </c:pt>
                <c:pt idx="359">
                  <c:v>3.3651780485738487</c:v>
                </c:pt>
                <c:pt idx="360">
                  <c:v>3.3484292426112829</c:v>
                </c:pt>
                <c:pt idx="361">
                  <c:v>3.3323392495880331</c:v>
                </c:pt>
                <c:pt idx="362">
                  <c:v>3.3168595226466113</c:v>
                </c:pt>
                <c:pt idx="363">
                  <c:v>3.3019466865053353</c:v>
                </c:pt>
                <c:pt idx="364">
                  <c:v>3.2875618280579566</c:v>
                </c:pt>
                <c:pt idx="365">
                  <c:v>3.2736699045866628</c:v>
                </c:pt>
                <c:pt idx="366">
                  <c:v>3.2602392469386174</c:v>
                </c:pt>
                <c:pt idx="367">
                  <c:v>3.2472411399471173</c:v>
                </c:pt>
                <c:pt idx="368">
                  <c:v>3.234649466119432</c:v>
                </c:pt>
                <c:pt idx="369">
                  <c:v>3.2224404014781753</c:v>
                </c:pt>
                <c:pt idx="370">
                  <c:v>3.2105921546557918</c:v>
                </c:pt>
                <c:pt idx="371">
                  <c:v>3.1990847420649038</c:v>
                </c:pt>
                <c:pt idx="372">
                  <c:v>3.1878997933194273</c:v>
                </c:pt>
                <c:pt idx="373">
                  <c:v>3.1770203821499328</c:v>
                </c:pt>
                <c:pt idx="374">
                  <c:v>3.1664308789070668</c:v>
                </c:pt>
                <c:pt idx="375">
                  <c:v>3.1561168214277253</c:v>
                </c:pt>
                <c:pt idx="376">
                  <c:v>3.146064801587213</c:v>
                </c:pt>
                <c:pt idx="377">
                  <c:v>3.1362623653050696</c:v>
                </c:pt>
                <c:pt idx="378">
                  <c:v>3.1266979241343127</c:v>
                </c:pt>
                <c:pt idx="379">
                  <c:v>3.1173606768602991</c:v>
                </c:pt>
                <c:pt idx="380">
                  <c:v>3.1082405397793624</c:v>
                </c:pt>
                <c:pt idx="381">
                  <c:v>3.0993280845290534</c:v>
                </c:pt>
                <c:pt idx="382">
                  <c:v>3.0906144825092521</c:v>
                </c:pt>
                <c:pt idx="383">
                  <c:v>3.0820914550730723</c:v>
                </c:pt>
                <c:pt idx="384">
                  <c:v>3.073751228783383</c:v>
                </c:pt>
                <c:pt idx="385">
                  <c:v>3.0655864951290459</c:v>
                </c:pt>
                <c:pt idx="386">
                  <c:v>3.0575903741778658</c:v>
                </c:pt>
                <c:pt idx="387">
                  <c:v>3.049756381713435</c:v>
                </c:pt>
                <c:pt idx="388">
                  <c:v>3.0420783994626834</c:v>
                </c:pt>
                <c:pt idx="389">
                  <c:v>3.0345506480717561</c:v>
                </c:pt>
                <c:pt idx="390">
                  <c:v>3.0271676625312836</c:v>
                </c:pt>
                <c:pt idx="391">
                  <c:v>3.0199242697893887</c:v>
                </c:pt>
                <c:pt idx="392">
                  <c:v>3.0128155683227891</c:v>
                </c:pt>
                <c:pt idx="393">
                  <c:v>3.0058369094640107</c:v>
                </c:pt>
                <c:pt idx="394">
                  <c:v>2.9989838803066191</c:v>
                </c:pt>
                <c:pt idx="395">
                  <c:v>2.9922522880310995</c:v>
                </c:pt>
                <c:pt idx="396">
                  <c:v>2.9856381455120209</c:v>
                </c:pt>
                <c:pt idx="397">
                  <c:v>2.9791376580828226</c:v>
                </c:pt>
                <c:pt idx="398">
                  <c:v>2.9727472113482558</c:v>
                </c:pt>
                <c:pt idx="399">
                  <c:v>2.9664633599465207</c:v>
                </c:pt>
                <c:pt idx="400">
                  <c:v>2.9602828171736499</c:v>
                </c:pt>
                <c:pt idx="401">
                  <c:v>2.9542024453919535</c:v>
                </c:pt>
                <c:pt idx="402">
                  <c:v>2.948219247152478</c:v>
                </c:pt>
                <c:pt idx="403">
                  <c:v>2.9423303569686428</c:v>
                </c:pt>
                <c:pt idx="404">
                  <c:v>2.9365330336845452</c:v>
                </c:pt>
                <c:pt idx="405">
                  <c:v>2.9308246533871039</c:v>
                </c:pt>
                <c:pt idx="406">
                  <c:v>2.9252027028161756</c:v>
                </c:pt>
                <c:pt idx="407">
                  <c:v>2.9196647732312462</c:v>
                </c:pt>
                <c:pt idx="408">
                  <c:v>2.9142085546972583</c:v>
                </c:pt>
                <c:pt idx="409">
                  <c:v>2.9088318307556635</c:v>
                </c:pt>
                <c:pt idx="410">
                  <c:v>2.9035324734499475</c:v>
                </c:pt>
                <c:pt idx="411">
                  <c:v>2.898308438677708</c:v>
                </c:pt>
                <c:pt idx="412">
                  <c:v>2.8931577618438973</c:v>
                </c:pt>
                <c:pt idx="413">
                  <c:v>2.8880785537921048</c:v>
                </c:pt>
                <c:pt idx="414">
                  <c:v>2.8830689969928072</c:v>
                </c:pt>
                <c:pt idx="415">
                  <c:v>2.8781273419693663</c:v>
                </c:pt>
                <c:pt idx="416">
                  <c:v>2.8732519039441837</c:v>
                </c:pt>
                <c:pt idx="417">
                  <c:v>2.8684410596889398</c:v>
                </c:pt>
                <c:pt idx="418">
                  <c:v>2.8636932445642076</c:v>
                </c:pt>
                <c:pt idx="419">
                  <c:v>2.85900694973492</c:v>
                </c:pt>
                <c:pt idx="420">
                  <c:v>2.8543807195493121</c:v>
                </c:pt>
                <c:pt idx="421">
                  <c:v>2.8498131490699645</c:v>
                </c:pt>
                <c:pt idx="422">
                  <c:v>2.8453028817464565</c:v>
                </c:pt>
                <c:pt idx="423">
                  <c:v>2.8408486072200128</c:v>
                </c:pt>
                <c:pt idx="424">
                  <c:v>2.8364490592512501</c:v>
                </c:pt>
                <c:pt idx="425">
                  <c:v>2.8321030137628358</c:v>
                </c:pt>
                <c:pt idx="426">
                  <c:v>2.8278092869894955</c:v>
                </c:pt>
                <c:pt idx="427">
                  <c:v>2.8235667337283803</c:v>
                </c:pt>
                <c:pt idx="428">
                  <c:v>2.8193742456833362</c:v>
                </c:pt>
                <c:pt idx="429">
                  <c:v>2.8152307498970806</c:v>
                </c:pt>
                <c:pt idx="430">
                  <c:v>2.8111352072657558</c:v>
                </c:pt>
                <c:pt idx="431">
                  <c:v>2.8070866111307158</c:v>
                </c:pt>
                <c:pt idx="432">
                  <c:v>2.8030839859427719</c:v>
                </c:pt>
                <c:pt idx="433">
                  <c:v>2.7991263859944766</c:v>
                </c:pt>
                <c:pt idx="434">
                  <c:v>2.7952128942163244</c:v>
                </c:pt>
                <c:pt idx="435">
                  <c:v>2.7913426210330448</c:v>
                </c:pt>
                <c:pt idx="436">
                  <c:v>2.7875147032764134</c:v>
                </c:pt>
                <c:pt idx="437">
                  <c:v>2.7837283031512796</c:v>
                </c:pt>
                <c:pt idx="438">
                  <c:v>2.7799826072516991</c:v>
                </c:pt>
                <c:pt idx="439">
                  <c:v>2.7762768256242905</c:v>
                </c:pt>
                <c:pt idx="440">
                  <c:v>2.7726101908761316</c:v>
                </c:pt>
                <c:pt idx="441">
                  <c:v>2.7689819573246615</c:v>
                </c:pt>
                <c:pt idx="442">
                  <c:v>2.7653914001872457</c:v>
                </c:pt>
                <c:pt idx="443">
                  <c:v>2.7618378148082119</c:v>
                </c:pt>
                <c:pt idx="444">
                  <c:v>2.7583205159212763</c:v>
                </c:pt>
                <c:pt idx="445">
                  <c:v>2.7548388369454551</c:v>
                </c:pt>
                <c:pt idx="446">
                  <c:v>2.7513921293126398</c:v>
                </c:pt>
                <c:pt idx="447">
                  <c:v>2.7479797618251465</c:v>
                </c:pt>
                <c:pt idx="448">
                  <c:v>2.7446011200416534</c:v>
                </c:pt>
                <c:pt idx="449">
                  <c:v>2.7412556056900277</c:v>
                </c:pt>
                <c:pt idx="450">
                  <c:v>2.7379426361056489</c:v>
                </c:pt>
                <c:pt idx="451">
                  <c:v>2.7346616436939031</c:v>
                </c:pt>
                <c:pt idx="452">
                  <c:v>2.7314120754156193</c:v>
                </c:pt>
                <c:pt idx="453">
                  <c:v>2.7281933922942763</c:v>
                </c:pt>
                <c:pt idx="454">
                  <c:v>2.7250050689438878</c:v>
                </c:pt>
                <c:pt idx="455">
                  <c:v>2.7218465931165285</c:v>
                </c:pt>
                <c:pt idx="456">
                  <c:v>2.7187174652685369</c:v>
                </c:pt>
                <c:pt idx="457">
                  <c:v>2.7156171981444674</c:v>
                </c:pt>
                <c:pt idx="458">
                  <c:v>2.7125453163779372</c:v>
                </c:pt>
                <c:pt idx="459">
                  <c:v>2.7095013561085426</c:v>
                </c:pt>
                <c:pt idx="460">
                  <c:v>2.7064848646140782</c:v>
                </c:pt>
                <c:pt idx="461">
                  <c:v>2.7034953999573381</c:v>
                </c:pt>
                <c:pt idx="462">
                  <c:v>2.700532530646794</c:v>
                </c:pt>
                <c:pt idx="463">
                  <c:v>2.6975958353105205</c:v>
                </c:pt>
                <c:pt idx="464">
                  <c:v>2.6946849023827362</c:v>
                </c:pt>
                <c:pt idx="465">
                  <c:v>2.6917993298023912</c:v>
                </c:pt>
                <c:pt idx="466">
                  <c:v>2.688938724723239</c:v>
                </c:pt>
                <c:pt idx="467">
                  <c:v>2.6861027032348814</c:v>
                </c:pt>
                <c:pt idx="468">
                  <c:v>2.6832908900942831</c:v>
                </c:pt>
                <c:pt idx="469">
                  <c:v>2.6805029184672993</c:v>
                </c:pt>
                <c:pt idx="470">
                  <c:v>2.6777384296797551</c:v>
                </c:pt>
                <c:pt idx="471">
                  <c:v>2.6749970729776735</c:v>
                </c:pt>
                <c:pt idx="472">
                  <c:v>2.6722785052962394</c:v>
                </c:pt>
                <c:pt idx="473">
                  <c:v>2.6695823910371277</c:v>
                </c:pt>
                <c:pt idx="474">
                  <c:v>2.6669084018538269</c:v>
                </c:pt>
                <c:pt idx="475">
                  <c:v>2.6642562164446275</c:v>
                </c:pt>
                <c:pt idx="476">
                  <c:v>2.6616255203529375</c:v>
                </c:pt>
                <c:pt idx="477">
                  <c:v>2.6590160057746215</c:v>
                </c:pt>
                <c:pt idx="478">
                  <c:v>2.6564273713720725</c:v>
                </c:pt>
                <c:pt idx="479">
                  <c:v>2.653859322094728</c:v>
                </c:pt>
                <c:pt idx="480">
                  <c:v>2.6513115690057703</c:v>
                </c:pt>
                <c:pt idx="481">
                  <c:v>2.6487838291147559</c:v>
                </c:pt>
                <c:pt idx="482">
                  <c:v>2.6462758252159269</c:v>
                </c:pt>
                <c:pt idx="483">
                  <c:v>2.6437872857319884</c:v>
                </c:pt>
                <c:pt idx="484">
                  <c:v>2.6413179445631112</c:v>
                </c:pt>
                <c:pt idx="485">
                  <c:v>2.6388675409409714</c:v>
                </c:pt>
                <c:pt idx="486">
                  <c:v>2.6364358192876134</c:v>
                </c:pt>
                <c:pt idx="487">
                  <c:v>2.6340225290789512</c:v>
                </c:pt>
                <c:pt idx="488">
                  <c:v>2.6316274247127285</c:v>
                </c:pt>
                <c:pt idx="489">
                  <c:v>2.6292502653807568</c:v>
                </c:pt>
                <c:pt idx="490">
                  <c:v>2.6268908149452761</c:v>
                </c:pt>
                <c:pt idx="491">
                  <c:v>2.6245488418192688</c:v>
                </c:pt>
                <c:pt idx="492">
                  <c:v>2.6222241188505859</c:v>
                </c:pt>
                <c:pt idx="493">
                  <c:v>2.6199164232097356</c:v>
                </c:pt>
                <c:pt idx="494">
                  <c:v>2.6176255362811922</c:v>
                </c:pt>
                <c:pt idx="495">
                  <c:v>2.6153512435581074</c:v>
                </c:pt>
                <c:pt idx="496">
                  <c:v>2.6130933345402805</c:v>
                </c:pt>
                <c:pt idx="497">
                  <c:v>2.6108516026352762</c:v>
                </c:pt>
                <c:pt idx="498">
                  <c:v>2.6086258450625763</c:v>
                </c:pt>
                <c:pt idx="499">
                  <c:v>2.6064158627606484</c:v>
                </c:pt>
                <c:pt idx="500">
                  <c:v>2.6042214602968254</c:v>
                </c:pt>
                <c:pt idx="501">
                  <c:v>2.6020424457799018</c:v>
                </c:pt>
                <c:pt idx="502">
                  <c:v>2.5998786307753421</c:v>
                </c:pt>
                <c:pt idx="503">
                  <c:v>2.597729830223011</c:v>
                </c:pt>
                <c:pt idx="504">
                  <c:v>2.5955958623573325</c:v>
                </c:pt>
                <c:pt idx="505">
                  <c:v>2.5934765486298019</c:v>
                </c:pt>
                <c:pt idx="506">
                  <c:v>2.5913717136337553</c:v>
                </c:pt>
                <c:pt idx="507">
                  <c:v>2.5892811850313247</c:v>
                </c:pt>
                <c:pt idx="508">
                  <c:v>2.5872047934825062</c:v>
                </c:pt>
                <c:pt idx="509">
                  <c:v>2.5851423725762634</c:v>
                </c:pt>
                <c:pt idx="510">
                  <c:v>2.5830937587635923</c:v>
                </c:pt>
                <c:pt idx="511">
                  <c:v>2.5810587912924956</c:v>
                </c:pt>
                <c:pt idx="512">
                  <c:v>2.5790373121447838</c:v>
                </c:pt>
                <c:pt idx="513">
                  <c:v>2.5770291659746554</c:v>
                </c:pt>
                <c:pt idx="514">
                  <c:v>2.5750342000489881</c:v>
                </c:pt>
                <c:pt idx="515">
                  <c:v>2.5730522641892901</c:v>
                </c:pt>
                <c:pt idx="516">
                  <c:v>2.5710832107152517</c:v>
                </c:pt>
                <c:pt idx="517">
                  <c:v>2.569126894389846</c:v>
                </c:pt>
                <c:pt idx="518">
                  <c:v>2.5671831723659317</c:v>
                </c:pt>
                <c:pt idx="519">
                  <c:v>2.5652519041342998</c:v>
                </c:pt>
                <c:pt idx="520">
                  <c:v>2.5633329514731313</c:v>
                </c:pt>
                <c:pt idx="521">
                  <c:v>2.561426178398805</c:v>
                </c:pt>
                <c:pt idx="522">
                  <c:v>2.5595314511180249</c:v>
                </c:pt>
                <c:pt idx="523">
                  <c:v>2.5576486379812162</c:v>
                </c:pt>
                <c:pt idx="524">
                  <c:v>2.5557776094371567</c:v>
                </c:pt>
                <c:pt idx="525">
                  <c:v>2.5539182379887975</c:v>
                </c:pt>
                <c:pt idx="526">
                  <c:v>2.5520703981502435</c:v>
                </c:pt>
                <c:pt idx="527">
                  <c:v>2.5502339664048495</c:v>
                </c:pt>
                <c:pt idx="528">
                  <c:v>2.5484088211644043</c:v>
                </c:pt>
                <c:pt idx="529">
                  <c:v>2.5465948427293634</c:v>
                </c:pt>
                <c:pt idx="530">
                  <c:v>2.5447919132501031</c:v>
                </c:pt>
                <c:pt idx="531">
                  <c:v>2.542999916689161</c:v>
                </c:pt>
                <c:pt idx="532">
                  <c:v>2.5412187387844329</c:v>
                </c:pt>
                <c:pt idx="533">
                  <c:v>2.5394482670133018</c:v>
                </c:pt>
                <c:pt idx="534">
                  <c:v>2.5376883905576655</c:v>
                </c:pt>
                <c:pt idx="535">
                  <c:v>2.5359390002698365</c:v>
                </c:pt>
                <c:pt idx="536">
                  <c:v>2.5341999886392936</c:v>
                </c:pt>
                <c:pt idx="537">
                  <c:v>2.5324712497602531</c:v>
                </c:pt>
                <c:pt idx="538">
                  <c:v>2.5307526793000368</c:v>
                </c:pt>
                <c:pt idx="539">
                  <c:v>2.5290441744682197</c:v>
                </c:pt>
                <c:pt idx="540">
                  <c:v>2.527345633986525</c:v>
                </c:pt>
                <c:pt idx="541">
                  <c:v>2.5256569580594523</c:v>
                </c:pt>
                <c:pt idx="542">
                  <c:v>2.5239780483456129</c:v>
                </c:pt>
                <c:pt idx="543">
                  <c:v>2.5223088079297558</c:v>
                </c:pt>
                <c:pt idx="544">
                  <c:v>2.5206491412954599</c:v>
                </c:pt>
                <c:pt idx="545">
                  <c:v>2.5189989542984788</c:v>
                </c:pt>
                <c:pt idx="546">
                  <c:v>2.5173581541407164</c:v>
                </c:pt>
                <c:pt idx="547">
                  <c:v>2.5157266493448116</c:v>
                </c:pt>
                <c:pt idx="548">
                  <c:v>2.5141043497293269</c:v>
                </c:pt>
                <c:pt idx="549">
                  <c:v>2.5124911663845113</c:v>
                </c:pt>
                <c:pt idx="550">
                  <c:v>2.510887011648625</c:v>
                </c:pt>
                <c:pt idx="551">
                  <c:v>2.509291799084818</c:v>
                </c:pt>
                <c:pt idx="552">
                  <c:v>2.5077054434585366</c:v>
                </c:pt>
                <c:pt idx="553">
                  <c:v>2.5061278607154471</c:v>
                </c:pt>
                <c:pt idx="554">
                  <c:v>2.5045589679598672</c:v>
                </c:pt>
                <c:pt idx="555">
                  <c:v>2.502998683433685</c:v>
                </c:pt>
                <c:pt idx="556">
                  <c:v>2.501446926495754</c:v>
                </c:pt>
                <c:pt idx="557">
                  <c:v>2.4999036176017535</c:v>
                </c:pt>
                <c:pt idx="558">
                  <c:v>2.4983686782844998</c:v>
                </c:pt>
                <c:pt idx="559">
                  <c:v>2.496842031134697</c:v>
                </c:pt>
                <c:pt idx="560">
                  <c:v>2.4953235997821142</c:v>
                </c:pt>
                <c:pt idx="561">
                  <c:v>2.493813308877181</c:v>
                </c:pt>
                <c:pt idx="562">
                  <c:v>2.4923110840729858</c:v>
                </c:pt>
                <c:pt idx="563">
                  <c:v>2.4908168520076712</c:v>
                </c:pt>
                <c:pt idx="564">
                  <c:v>2.4893305402872108</c:v>
                </c:pt>
                <c:pt idx="565">
                  <c:v>2.4878520774685629</c:v>
                </c:pt>
                <c:pt idx="566">
                  <c:v>2.4863813930431888</c:v>
                </c:pt>
                <c:pt idx="567">
                  <c:v>2.4849184174209222</c:v>
                </c:pt>
                <c:pt idx="568">
                  <c:v>2.4834630819141901</c:v>
                </c:pt>
                <c:pt idx="569">
                  <c:v>2.4820153187225662</c:v>
                </c:pt>
                <c:pt idx="570">
                  <c:v>2.4805750609176558</c:v>
                </c:pt>
                <c:pt idx="571">
                  <c:v>2.4791422424282996</c:v>
                </c:pt>
                <c:pt idx="572">
                  <c:v>2.4777167980260897</c:v>
                </c:pt>
                <c:pt idx="573">
                  <c:v>2.4762986633111899</c:v>
                </c:pt>
                <c:pt idx="574">
                  <c:v>2.4748877746984514</c:v>
                </c:pt>
                <c:pt idx="575">
                  <c:v>2.4734840694038209</c:v>
                </c:pt>
                <c:pt idx="576">
                  <c:v>2.4720874854310266</c:v>
                </c:pt>
                <c:pt idx="577">
                  <c:v>2.4706979615585407</c:v>
                </c:pt>
                <c:pt idx="578">
                  <c:v>2.4693154373268129</c:v>
                </c:pt>
                <c:pt idx="579">
                  <c:v>2.4679398530257606</c:v>
                </c:pt>
                <c:pt idx="580">
                  <c:v>2.4665711496825176</c:v>
                </c:pt>
                <c:pt idx="581">
                  <c:v>2.4652092690494309</c:v>
                </c:pt>
                <c:pt idx="582">
                  <c:v>2.4638541535923011</c:v>
                </c:pt>
                <c:pt idx="583">
                  <c:v>2.4625057464788571</c:v>
                </c:pt>
                <c:pt idx="584">
                  <c:v>2.4611639915674655</c:v>
                </c:pt>
                <c:pt idx="585">
                  <c:v>2.4598288333960658</c:v>
                </c:pt>
                <c:pt idx="586">
                  <c:v>2.4585002171713226</c:v>
                </c:pt>
                <c:pt idx="587">
                  <c:v>2.457178088757995</c:v>
                </c:pt>
                <c:pt idx="588">
                  <c:v>2.4558623946685176</c:v>
                </c:pt>
                <c:pt idx="589">
                  <c:v>2.4545530820527848</c:v>
                </c:pt>
                <c:pt idx="590">
                  <c:v>2.4532500986881334</c:v>
                </c:pt>
                <c:pt idx="591">
                  <c:v>2.4519533929695276</c:v>
                </c:pt>
                <c:pt idx="592">
                  <c:v>2.450662913899925</c:v>
                </c:pt>
                <c:pt idx="593">
                  <c:v>2.4493786110808387</c:v>
                </c:pt>
                <c:pt idx="594">
                  <c:v>2.4481004347030755</c:v>
                </c:pt>
                <c:pt idx="595">
                  <c:v>2.4468283355376563</c:v>
                </c:pt>
                <c:pt idx="596">
                  <c:v>2.4455622649269051</c:v>
                </c:pt>
                <c:pt idx="597">
                  <c:v>2.4443021747757143</c:v>
                </c:pt>
                <c:pt idx="598">
                  <c:v>2.4430480175429725</c:v>
                </c:pt>
                <c:pt idx="599">
                  <c:v>2.4417997462331531</c:v>
                </c:pt>
                <c:pt idx="600">
                  <c:v>2.4405573143880672</c:v>
                </c:pt>
                <c:pt idx="601">
                  <c:v>2.4393206760787649</c:v>
                </c:pt>
                <c:pt idx="602">
                  <c:v>2.438089785897593</c:v>
                </c:pt>
                <c:pt idx="603">
                  <c:v>2.436864598950399</c:v>
                </c:pt>
                <c:pt idx="604">
                  <c:v>2.4356450708488797</c:v>
                </c:pt>
                <c:pt idx="605">
                  <c:v>2.4344311577030737</c:v>
                </c:pt>
                <c:pt idx="606">
                  <c:v>2.4332228161139873</c:v>
                </c:pt>
                <c:pt idx="607">
                  <c:v>2.4320200031663641</c:v>
                </c:pt>
                <c:pt idx="608">
                  <c:v>2.4308226764215792</c:v>
                </c:pt>
                <c:pt idx="609">
                  <c:v>2.4296307939106656</c:v>
                </c:pt>
                <c:pt idx="610">
                  <c:v>2.4284443141274719</c:v>
                </c:pt>
                <c:pt idx="611">
                  <c:v>2.4272631960219355</c:v>
                </c:pt>
                <c:pt idx="612">
                  <c:v>2.4260873989934848</c:v>
                </c:pt>
                <c:pt idx="613">
                  <c:v>2.4249168828845566</c:v>
                </c:pt>
                <c:pt idx="614">
                  <c:v>2.4237516079742294</c:v>
                </c:pt>
                <c:pt idx="615">
                  <c:v>2.4225915349719713</c:v>
                </c:pt>
                <c:pt idx="616">
                  <c:v>2.4214366250115003</c:v>
                </c:pt>
                <c:pt idx="617">
                  <c:v>2.4202868396447506</c:v>
                </c:pt>
                <c:pt idx="618">
                  <c:v>2.4191421408359486</c:v>
                </c:pt>
                <c:pt idx="619">
                  <c:v>2.4180024909557898</c:v>
                </c:pt>
                <c:pt idx="620">
                  <c:v>2.4168678527757228</c:v>
                </c:pt>
                <c:pt idx="621">
                  <c:v>2.4157381894623278</c:v>
                </c:pt>
                <c:pt idx="622">
                  <c:v>2.4146134645717954</c:v>
                </c:pt>
                <c:pt idx="623">
                  <c:v>2.4134936420445037</c:v>
                </c:pt>
                <c:pt idx="624">
                  <c:v>2.412378686199685</c:v>
                </c:pt>
                <c:pt idx="625">
                  <c:v>2.4112685617301874</c:v>
                </c:pt>
                <c:pt idx="626">
                  <c:v>2.4101632336973249</c:v>
                </c:pt>
                <c:pt idx="627">
                  <c:v>2.409062667525816</c:v>
                </c:pt>
                <c:pt idx="628">
                  <c:v>2.4079668289988105</c:v>
                </c:pt>
                <c:pt idx="629">
                  <c:v>2.4068756842529977</c:v>
                </c:pt>
                <c:pt idx="630">
                  <c:v>2.4057891997738001</c:v>
                </c:pt>
                <c:pt idx="631">
                  <c:v>2.4047073423906462</c:v>
                </c:pt>
                <c:pt idx="632">
                  <c:v>2.4036300792723266</c:v>
                </c:pt>
                <c:pt idx="633">
                  <c:v>2.402557377922423</c:v>
                </c:pt>
                <c:pt idx="634">
                  <c:v>2.4014892061748174</c:v>
                </c:pt>
                <c:pt idx="635">
                  <c:v>2.4004255321892751</c:v>
                </c:pt>
                <c:pt idx="636">
                  <c:v>2.3993663244471009</c:v>
                </c:pt>
                <c:pt idx="637">
                  <c:v>2.3983115517468665</c:v>
                </c:pt>
                <c:pt idx="638">
                  <c:v>2.3972611832002109</c:v>
                </c:pt>
                <c:pt idx="639">
                  <c:v>2.396215188227707</c:v>
                </c:pt>
                <c:pt idx="640">
                  <c:v>2.3951735365547977</c:v>
                </c:pt>
                <c:pt idx="641">
                  <c:v>2.3941361982077978</c:v>
                </c:pt>
                <c:pt idx="642">
                  <c:v>2.3931031435099608</c:v>
                </c:pt>
                <c:pt idx="643">
                  <c:v>2.3920743430776126</c:v>
                </c:pt>
                <c:pt idx="644">
                  <c:v>2.3910497678163418</c:v>
                </c:pt>
                <c:pt idx="645">
                  <c:v>2.3900293889172559</c:v>
                </c:pt>
                <c:pt idx="646">
                  <c:v>2.3890131778532981</c:v>
                </c:pt>
                <c:pt idx="647">
                  <c:v>2.3880011063756208</c:v>
                </c:pt>
                <c:pt idx="648">
                  <c:v>2.3869931465100174</c:v>
                </c:pt>
                <c:pt idx="649">
                  <c:v>2.3859892705534129</c:v>
                </c:pt>
                <c:pt idx="650">
                  <c:v>2.3849894510704082</c:v>
                </c:pt>
                <c:pt idx="651">
                  <c:v>2.3839936608898795</c:v>
                </c:pt>
                <c:pt idx="652">
                  <c:v>2.3830018731016316</c:v>
                </c:pt>
                <c:pt idx="653">
                  <c:v>2.382014061053106</c:v>
                </c:pt>
                <c:pt idx="654">
                  <c:v>2.3810301983461355</c:v>
                </c:pt>
                <c:pt idx="655">
                  <c:v>2.3800502588337547</c:v>
                </c:pt>
                <c:pt idx="656">
                  <c:v>2.3790742166170582</c:v>
                </c:pt>
                <c:pt idx="657">
                  <c:v>2.3781020460421045</c:v>
                </c:pt>
                <c:pt idx="658">
                  <c:v>2.3771337216968766</c:v>
                </c:pt>
                <c:pt idx="659">
                  <c:v>2.3761692184082781</c:v>
                </c:pt>
                <c:pt idx="660">
                  <c:v>2.3752085112391841</c:v>
                </c:pt>
                <c:pt idx="661">
                  <c:v>2.3742515754855349</c:v>
                </c:pt>
                <c:pt idx="662">
                  <c:v>2.3732983866734725</c:v>
                </c:pt>
                <c:pt idx="663">
                  <c:v>2.3723489205565227</c:v>
                </c:pt>
                <c:pt idx="664">
                  <c:v>2.3714031531128197</c:v>
                </c:pt>
                <c:pt idx="665">
                  <c:v>2.3704610605423717</c:v>
                </c:pt>
                <c:pt idx="666">
                  <c:v>2.3695226192643699</c:v>
                </c:pt>
                <c:pt idx="667">
                  <c:v>2.3685878059145353</c:v>
                </c:pt>
                <c:pt idx="668">
                  <c:v>2.367656597342509</c:v>
                </c:pt>
                <c:pt idx="669">
                  <c:v>2.3667289706092771</c:v>
                </c:pt>
                <c:pt idx="670">
                  <c:v>2.365804902984638</c:v>
                </c:pt>
                <c:pt idx="671">
                  <c:v>2.3648843719447066</c:v>
                </c:pt>
                <c:pt idx="672">
                  <c:v>2.3639673551694513</c:v>
                </c:pt>
                <c:pt idx="673">
                  <c:v>2.3630538305402768</c:v>
                </c:pt>
                <c:pt idx="674">
                  <c:v>2.3621437761376312</c:v>
                </c:pt>
                <c:pt idx="675">
                  <c:v>2.3612371702386556</c:v>
                </c:pt>
                <c:pt idx="676">
                  <c:v>2.3603339913148709</c:v>
                </c:pt>
                <c:pt idx="677">
                  <c:v>2.3594342180298864</c:v>
                </c:pt>
                <c:pt idx="678">
                  <c:v>2.358537829237155</c:v>
                </c:pt>
                <c:pt idx="679">
                  <c:v>2.3576448039777542</c:v>
                </c:pt>
                <c:pt idx="680">
                  <c:v>2.3567551214782005</c:v>
                </c:pt>
                <c:pt idx="681">
                  <c:v>2.3558687611482951</c:v>
                </c:pt>
                <c:pt idx="682">
                  <c:v>2.3549857025790022</c:v>
                </c:pt>
                <c:pt idx="683">
                  <c:v>2.3541059255403551</c:v>
                </c:pt>
                <c:pt idx="684">
                  <c:v>2.353229409979396</c:v>
                </c:pt>
                <c:pt idx="685">
                  <c:v>2.352356136018142</c:v>
                </c:pt>
                <c:pt idx="686">
                  <c:v>2.3514860839515821</c:v>
                </c:pt>
                <c:pt idx="687">
                  <c:v>2.3506192342457006</c:v>
                </c:pt>
                <c:pt idx="688">
                  <c:v>2.3497555675355324</c:v>
                </c:pt>
                <c:pt idx="689">
                  <c:v>2.3488950646232389</c:v>
                </c:pt>
                <c:pt idx="690">
                  <c:v>2.3480377064762208</c:v>
                </c:pt>
                <c:pt idx="691">
                  <c:v>2.3471834742252486</c:v>
                </c:pt>
                <c:pt idx="692">
                  <c:v>2.3463323491626227</c:v>
                </c:pt>
                <c:pt idx="693">
                  <c:v>2.3454843127403606</c:v>
                </c:pt>
                <c:pt idx="694">
                  <c:v>2.344639346568409</c:v>
                </c:pt>
                <c:pt idx="695">
                  <c:v>2.3437974324128752</c:v>
                </c:pt>
                <c:pt idx="696">
                  <c:v>2.3429585521942942</c:v>
                </c:pt>
                <c:pt idx="697">
                  <c:v>2.3421226879859081</c:v>
                </c:pt>
                <c:pt idx="698">
                  <c:v>2.341289822011976</c:v>
                </c:pt>
                <c:pt idx="699">
                  <c:v>2.3404599366461065</c:v>
                </c:pt>
                <c:pt idx="700">
                  <c:v>2.3396330144096105</c:v>
                </c:pt>
                <c:pt idx="701">
                  <c:v>2.3388090379698783</c:v>
                </c:pt>
                <c:pt idx="702">
                  <c:v>2.3379879901387799</c:v>
                </c:pt>
                <c:pt idx="703">
                  <c:v>2.3371698538710852</c:v>
                </c:pt>
                <c:pt idx="704">
                  <c:v>2.3363546122629044</c:v>
                </c:pt>
                <c:pt idx="705">
                  <c:v>2.3355422485501549</c:v>
                </c:pt>
                <c:pt idx="706">
                  <c:v>2.3347327461070422</c:v>
                </c:pt>
                <c:pt idx="707">
                  <c:v>2.333926088444565</c:v>
                </c:pt>
                <c:pt idx="708">
                  <c:v>2.3331222592090421</c:v>
                </c:pt>
                <c:pt idx="709">
                  <c:v>2.3323212421806532</c:v>
                </c:pt>
                <c:pt idx="710">
                  <c:v>2.3315230212720048</c:v>
                </c:pt>
                <c:pt idx="711">
                  <c:v>2.3307275805267129</c:v>
                </c:pt>
                <c:pt idx="712">
                  <c:v>2.3299349041180037</c:v>
                </c:pt>
                <c:pt idx="713">
                  <c:v>2.3291449763473349</c:v>
                </c:pt>
                <c:pt idx="714">
                  <c:v>2.3283577816430339</c:v>
                </c:pt>
                <c:pt idx="715">
                  <c:v>2.3275733045589524</c:v>
                </c:pt>
                <c:pt idx="716">
                  <c:v>2.3267915297731441</c:v>
                </c:pt>
                <c:pt idx="717">
                  <c:v>2.3260124420865527</c:v>
                </c:pt>
                <c:pt idx="718">
                  <c:v>2.325236026421722</c:v>
                </c:pt>
                <c:pt idx="719">
                  <c:v>2.324462267821521</c:v>
                </c:pt>
                <c:pt idx="720">
                  <c:v>2.3236911514478864</c:v>
                </c:pt>
                <c:pt idx="721">
                  <c:v>2.3229226625805794</c:v>
                </c:pt>
                <c:pt idx="722">
                  <c:v>2.3221567866159614</c:v>
                </c:pt>
                <c:pt idx="723">
                  <c:v>2.3213935090657851</c:v>
                </c:pt>
                <c:pt idx="724">
                  <c:v>2.3206328155559963</c:v>
                </c:pt>
                <c:pt idx="725">
                  <c:v>2.3198746918255599</c:v>
                </c:pt>
                <c:pt idx="726">
                  <c:v>2.3191191237252924</c:v>
                </c:pt>
                <c:pt idx="727">
                  <c:v>2.3183660972167157</c:v>
                </c:pt>
                <c:pt idx="728">
                  <c:v>2.3176155983709203</c:v>
                </c:pt>
                <c:pt idx="729">
                  <c:v>2.3168676133674477</c:v>
                </c:pt>
                <c:pt idx="730">
                  <c:v>2.3161221284931823</c:v>
                </c:pt>
                <c:pt idx="731">
                  <c:v>2.3153791301412618</c:v>
                </c:pt>
                <c:pt idx="732">
                  <c:v>2.3146386048099998</c:v>
                </c:pt>
                <c:pt idx="733">
                  <c:v>2.3139005391018177</c:v>
                </c:pt>
                <c:pt idx="734">
                  <c:v>2.3131649197221975</c:v>
                </c:pt>
                <c:pt idx="735">
                  <c:v>2.3124317334786442</c:v>
                </c:pt>
                <c:pt idx="736">
                  <c:v>2.3117009672796565</c:v>
                </c:pt>
                <c:pt idx="737">
                  <c:v>2.3109726081337199</c:v>
                </c:pt>
                <c:pt idx="738">
                  <c:v>2.3102466431483042</c:v>
                </c:pt>
                <c:pt idx="739">
                  <c:v>2.3095230595288778</c:v>
                </c:pt>
                <c:pt idx="740">
                  <c:v>2.308801844577931</c:v>
                </c:pt>
                <c:pt idx="741">
                  <c:v>2.3080829856940159</c:v>
                </c:pt>
                <c:pt idx="742">
                  <c:v>2.3073664703707921</c:v>
                </c:pt>
                <c:pt idx="743">
                  <c:v>2.3066522861960914</c:v>
                </c:pt>
                <c:pt idx="744">
                  <c:v>2.3059404208509857</c:v>
                </c:pt>
                <c:pt idx="745">
                  <c:v>2.3052308621088731</c:v>
                </c:pt>
                <c:pt idx="746">
                  <c:v>2.3045235978345726</c:v>
                </c:pt>
                <c:pt idx="747">
                  <c:v>2.3038186159834284</c:v>
                </c:pt>
                <c:pt idx="748">
                  <c:v>2.3031159046004279</c:v>
                </c:pt>
                <c:pt idx="749">
                  <c:v>2.3024154518193281</c:v>
                </c:pt>
                <c:pt idx="750">
                  <c:v>2.301717245861794</c:v>
                </c:pt>
                <c:pt idx="751">
                  <c:v>2.3010212750365455</c:v>
                </c:pt>
                <c:pt idx="752">
                  <c:v>2.3003275277385176</c:v>
                </c:pt>
                <c:pt idx="753">
                  <c:v>2.2996359924480276</c:v>
                </c:pt>
                <c:pt idx="754">
                  <c:v>2.2989466577299544</c:v>
                </c:pt>
                <c:pt idx="755">
                  <c:v>2.2982595122329252</c:v>
                </c:pt>
                <c:pt idx="756">
                  <c:v>2.2975745446885161</c:v>
                </c:pt>
                <c:pt idx="757">
                  <c:v>2.2968917439104568</c:v>
                </c:pt>
                <c:pt idx="758">
                  <c:v>2.2962110987938491</c:v>
                </c:pt>
                <c:pt idx="759">
                  <c:v>2.2955325983143919</c:v>
                </c:pt>
                <c:pt idx="760">
                  <c:v>2.2948562315276178</c:v>
                </c:pt>
                <c:pt idx="761">
                  <c:v>2.2941819875681366</c:v>
                </c:pt>
                <c:pt idx="762">
                  <c:v>2.2935098556488871</c:v>
                </c:pt>
                <c:pt idx="763">
                  <c:v>2.2928398250604012</c:v>
                </c:pt>
                <c:pt idx="764">
                  <c:v>2.2921718851700734</c:v>
                </c:pt>
                <c:pt idx="765">
                  <c:v>2.2915060254214388</c:v>
                </c:pt>
                <c:pt idx="766">
                  <c:v>2.2908422353334621</c:v>
                </c:pt>
                <c:pt idx="767">
                  <c:v>2.290180504499832</c:v>
                </c:pt>
                <c:pt idx="768">
                  <c:v>2.2895208225882655</c:v>
                </c:pt>
                <c:pt idx="769">
                  <c:v>2.2888631793398204</c:v>
                </c:pt>
                <c:pt idx="770">
                  <c:v>2.2882075645682129</c:v>
                </c:pt>
                <c:pt idx="771">
                  <c:v>2.287553968159147</c:v>
                </c:pt>
                <c:pt idx="772">
                  <c:v>2.2869023800696504</c:v>
                </c:pt>
                <c:pt idx="773">
                  <c:v>2.2862527903274148</c:v>
                </c:pt>
                <c:pt idx="774">
                  <c:v>2.2856051890301488</c:v>
                </c:pt>
                <c:pt idx="775">
                  <c:v>2.2849595663449347</c:v>
                </c:pt>
                <c:pt idx="776">
                  <c:v>2.2843159125075934</c:v>
                </c:pt>
                <c:pt idx="777">
                  <c:v>2.2836742178220564</c:v>
                </c:pt>
                <c:pt idx="778">
                  <c:v>2.2830344726597467</c:v>
                </c:pt>
                <c:pt idx="779">
                  <c:v>2.2823966674589644</c:v>
                </c:pt>
                <c:pt idx="780">
                  <c:v>2.2817607927242785</c:v>
                </c:pt>
                <c:pt idx="781">
                  <c:v>2.2811268390259301</c:v>
                </c:pt>
                <c:pt idx="782">
                  <c:v>2.2804947969992364</c:v>
                </c:pt>
                <c:pt idx="783">
                  <c:v>2.2798646573440062</c:v>
                </c:pt>
                <c:pt idx="784">
                  <c:v>2.2792364108239593</c:v>
                </c:pt>
                <c:pt idx="785">
                  <c:v>2.2786100482661524</c:v>
                </c:pt>
                <c:pt idx="786">
                  <c:v>2.2779855605604129</c:v>
                </c:pt>
                <c:pt idx="787">
                  <c:v>2.2773629386587779</c:v>
                </c:pt>
                <c:pt idx="788">
                  <c:v>2.2767421735749394</c:v>
                </c:pt>
                <c:pt idx="789">
                  <c:v>2.2761232563836962</c:v>
                </c:pt>
                <c:pt idx="790">
                  <c:v>2.2755061782204105</c:v>
                </c:pt>
                <c:pt idx="791">
                  <c:v>2.2748909302804732</c:v>
                </c:pt>
                <c:pt idx="792">
                  <c:v>2.2742775038187717</c:v>
                </c:pt>
                <c:pt idx="793">
                  <c:v>2.2736658901491658</c:v>
                </c:pt>
                <c:pt idx="794">
                  <c:v>2.2730560806439688</c:v>
                </c:pt>
                <c:pt idx="795">
                  <c:v>2.2724480667334346</c:v>
                </c:pt>
                <c:pt idx="796">
                  <c:v>2.2718418399052478</c:v>
                </c:pt>
                <c:pt idx="797">
                  <c:v>2.2712373917040249</c:v>
                </c:pt>
                <c:pt idx="798">
                  <c:v>2.2706347137308138</c:v>
                </c:pt>
                <c:pt idx="799">
                  <c:v>2.2700337976426059</c:v>
                </c:pt>
                <c:pt idx="800">
                  <c:v>2.2694346351518471</c:v>
                </c:pt>
                <c:pt idx="801">
                  <c:v>2.2688372180259577</c:v>
                </c:pt>
                <c:pt idx="802">
                  <c:v>2.2682415380868579</c:v>
                </c:pt>
                <c:pt idx="803">
                  <c:v>2.2676475872104955</c:v>
                </c:pt>
                <c:pt idx="804">
                  <c:v>2.2670553573263819</c:v>
                </c:pt>
                <c:pt idx="805">
                  <c:v>2.2664648404171293</c:v>
                </c:pt>
                <c:pt idx="806">
                  <c:v>2.2658760285179973</c:v>
                </c:pt>
                <c:pt idx="807">
                  <c:v>2.2652889137164411</c:v>
                </c:pt>
                <c:pt idx="808">
                  <c:v>2.2647034881516639</c:v>
                </c:pt>
                <c:pt idx="809">
                  <c:v>2.2641197440141783</c:v>
                </c:pt>
                <c:pt idx="810">
                  <c:v>2.2635376735453683</c:v>
                </c:pt>
                <c:pt idx="811">
                  <c:v>2.262957269037055</c:v>
                </c:pt>
                <c:pt idx="812">
                  <c:v>2.262378522831074</c:v>
                </c:pt>
                <c:pt idx="813">
                  <c:v>2.2618014273188471</c:v>
                </c:pt>
                <c:pt idx="814">
                  <c:v>2.2612259749409676</c:v>
                </c:pt>
                <c:pt idx="815">
                  <c:v>2.2606521581867836</c:v>
                </c:pt>
                <c:pt idx="816">
                  <c:v>2.2600799695939893</c:v>
                </c:pt>
                <c:pt idx="817">
                  <c:v>2.2595094017482178</c:v>
                </c:pt>
                <c:pt idx="818">
                  <c:v>2.258940447282642</c:v>
                </c:pt>
                <c:pt idx="819">
                  <c:v>2.2583730988775765</c:v>
                </c:pt>
                <c:pt idx="820">
                  <c:v>2.2578073492600823</c:v>
                </c:pt>
                <c:pt idx="821">
                  <c:v>2.2572431912035809</c:v>
                </c:pt>
                <c:pt idx="822">
                  <c:v>2.2566806175274663</c:v>
                </c:pt>
                <c:pt idx="823">
                  <c:v>2.256119621096726</c:v>
                </c:pt>
                <c:pt idx="824">
                  <c:v>2.2555601948215638</c:v>
                </c:pt>
                <c:pt idx="825">
                  <c:v>2.2550023316570238</c:v>
                </c:pt>
                <c:pt idx="826">
                  <c:v>2.2544460246026232</c:v>
                </c:pt>
                <c:pt idx="827">
                  <c:v>2.2538912667019866</c:v>
                </c:pt>
                <c:pt idx="828">
                  <c:v>2.2533380510424834</c:v>
                </c:pt>
                <c:pt idx="829">
                  <c:v>2.2527863707548677</c:v>
                </c:pt>
                <c:pt idx="830">
                  <c:v>2.2522362190129273</c:v>
                </c:pt>
                <c:pt idx="831">
                  <c:v>2.2516875890331289</c:v>
                </c:pt>
                <c:pt idx="832">
                  <c:v>2.2511404740742718</c:v>
                </c:pt>
                <c:pt idx="833">
                  <c:v>2.2505948674371457</c:v>
                </c:pt>
                <c:pt idx="834">
                  <c:v>2.2500507624641868</c:v>
                </c:pt>
                <c:pt idx="835">
                  <c:v>2.2495081525391427</c:v>
                </c:pt>
                <c:pt idx="836">
                  <c:v>2.248967031086738</c:v>
                </c:pt>
                <c:pt idx="837">
                  <c:v>2.2484273915723438</c:v>
                </c:pt>
                <c:pt idx="838">
                  <c:v>2.2478892275016498</c:v>
                </c:pt>
                <c:pt idx="839">
                  <c:v>2.2473525324203418</c:v>
                </c:pt>
                <c:pt idx="840">
                  <c:v>2.246817299913781</c:v>
                </c:pt>
                <c:pt idx="841">
                  <c:v>2.2462835236066834</c:v>
                </c:pt>
                <c:pt idx="842">
                  <c:v>2.2457511971628104</c:v>
                </c:pt>
                <c:pt idx="843">
                  <c:v>2.2452203142846523</c:v>
                </c:pt>
                <c:pt idx="844">
                  <c:v>2.2446908687131244</c:v>
                </c:pt>
                <c:pt idx="845">
                  <c:v>2.2441628542272598</c:v>
                </c:pt>
                <c:pt idx="846">
                  <c:v>2.2436362646439068</c:v>
                </c:pt>
                <c:pt idx="847">
                  <c:v>2.2431110938174297</c:v>
                </c:pt>
                <c:pt idx="848">
                  <c:v>2.2425873356394153</c:v>
                </c:pt>
                <c:pt idx="849">
                  <c:v>2.2420649840383757</c:v>
                </c:pt>
                <c:pt idx="850">
                  <c:v>2.2415440329794603</c:v>
                </c:pt>
                <c:pt idx="851">
                  <c:v>2.2410244764641667</c:v>
                </c:pt>
                <c:pt idx="852">
                  <c:v>2.2405063085300561</c:v>
                </c:pt>
                <c:pt idx="853">
                  <c:v>2.2399895232504727</c:v>
                </c:pt>
                <c:pt idx="854">
                  <c:v>2.2394741147342616</c:v>
                </c:pt>
                <c:pt idx="855">
                  <c:v>2.2389600771254936</c:v>
                </c:pt>
                <c:pt idx="856">
                  <c:v>2.238447404603193</c:v>
                </c:pt>
                <c:pt idx="857">
                  <c:v>2.2379360913810613</c:v>
                </c:pt>
                <c:pt idx="858">
                  <c:v>2.2374261317072133</c:v>
                </c:pt>
                <c:pt idx="859">
                  <c:v>2.2369175198639089</c:v>
                </c:pt>
                <c:pt idx="860">
                  <c:v>2.2364102501672889</c:v>
                </c:pt>
                <c:pt idx="861">
                  <c:v>2.2359043169671144</c:v>
                </c:pt>
                <c:pt idx="862">
                  <c:v>2.2353997146465083</c:v>
                </c:pt>
                <c:pt idx="863">
                  <c:v>2.2348964376216993</c:v>
                </c:pt>
                <c:pt idx="864">
                  <c:v>2.2343944803417677</c:v>
                </c:pt>
                <c:pt idx="865">
                  <c:v>2.2338938372883934</c:v>
                </c:pt>
                <c:pt idx="866">
                  <c:v>2.2333945029756088</c:v>
                </c:pt>
                <c:pt idx="867">
                  <c:v>2.2328964719495499</c:v>
                </c:pt>
                <c:pt idx="868">
                  <c:v>2.2323997387882142</c:v>
                </c:pt>
                <c:pt idx="869">
                  <c:v>2.2319042981012172</c:v>
                </c:pt>
                <c:pt idx="870">
                  <c:v>2.2314101445295527</c:v>
                </c:pt>
                <c:pt idx="871">
                  <c:v>2.2309172727453563</c:v>
                </c:pt>
                <c:pt idx="872">
                  <c:v>2.2304256774516689</c:v>
                </c:pt>
                <c:pt idx="873">
                  <c:v>2.2299353533822051</c:v>
                </c:pt>
                <c:pt idx="874">
                  <c:v>2.2294462953011212</c:v>
                </c:pt>
                <c:pt idx="875">
                  <c:v>2.2289584980027866</c:v>
                </c:pt>
                <c:pt idx="876">
                  <c:v>2.2284719563115569</c:v>
                </c:pt>
                <c:pt idx="877">
                  <c:v>2.2279866650815512</c:v>
                </c:pt>
                <c:pt idx="878">
                  <c:v>2.2275026191964269</c:v>
                </c:pt>
                <c:pt idx="879">
                  <c:v>2.2270198135691617</c:v>
                </c:pt>
                <c:pt idx="880">
                  <c:v>2.2265382431418339</c:v>
                </c:pt>
                <c:pt idx="881">
                  <c:v>2.2260579028854068</c:v>
                </c:pt>
                <c:pt idx="882">
                  <c:v>2.2255787877995128</c:v>
                </c:pt>
                <c:pt idx="883">
                  <c:v>2.225100892912244</c:v>
                </c:pt>
                <c:pt idx="884">
                  <c:v>2.224624213279939</c:v>
                </c:pt>
                <c:pt idx="885">
                  <c:v>2.2241487439869747</c:v>
                </c:pt>
                <c:pt idx="886">
                  <c:v>2.2236744801455628</c:v>
                </c:pt>
                <c:pt idx="887">
                  <c:v>2.2232014168955399</c:v>
                </c:pt>
                <c:pt idx="888">
                  <c:v>2.2227295494041686</c:v>
                </c:pt>
                <c:pt idx="889">
                  <c:v>2.2222588728659356</c:v>
                </c:pt>
                <c:pt idx="890">
                  <c:v>2.2217893825023523</c:v>
                </c:pt>
                <c:pt idx="891">
                  <c:v>2.2213210735617559</c:v>
                </c:pt>
                <c:pt idx="892">
                  <c:v>2.2208539413191168</c:v>
                </c:pt>
                <c:pt idx="893">
                  <c:v>2.220387981075842</c:v>
                </c:pt>
                <c:pt idx="894">
                  <c:v>2.2199231881595844</c:v>
                </c:pt>
                <c:pt idx="895">
                  <c:v>2.2194595579240528</c:v>
                </c:pt>
                <c:pt idx="896">
                  <c:v>2.2189970857488217</c:v>
                </c:pt>
                <c:pt idx="897">
                  <c:v>2.2185357670391448</c:v>
                </c:pt>
                <c:pt idx="898">
                  <c:v>2.2180755972257713</c:v>
                </c:pt>
                <c:pt idx="899">
                  <c:v>2.2176165717647605</c:v>
                </c:pt>
                <c:pt idx="900">
                  <c:v>2.2171586861372989</c:v>
                </c:pt>
                <c:pt idx="901">
                  <c:v>2.2167019358495241</c:v>
                </c:pt>
                <c:pt idx="902">
                  <c:v>2.2162463164323394</c:v>
                </c:pt>
                <c:pt idx="903">
                  <c:v>2.215791823441243</c:v>
                </c:pt>
                <c:pt idx="904">
                  <c:v>2.2153384524561486</c:v>
                </c:pt>
                <c:pt idx="905">
                  <c:v>2.2148861990812114</c:v>
                </c:pt>
                <c:pt idx="906">
                  <c:v>2.214435058944658</c:v>
                </c:pt>
                <c:pt idx="907">
                  <c:v>2.2139850276986124</c:v>
                </c:pt>
                <c:pt idx="908">
                  <c:v>2.2135361010189283</c:v>
                </c:pt>
                <c:pt idx="909">
                  <c:v>2.2130882746050196</c:v>
                </c:pt>
                <c:pt idx="910">
                  <c:v>2.2126415441796965</c:v>
                </c:pt>
                <c:pt idx="911">
                  <c:v>2.212195905488997</c:v>
                </c:pt>
                <c:pt idx="912">
                  <c:v>2.2117513543020246</c:v>
                </c:pt>
                <c:pt idx="913">
                  <c:v>2.2113078864107876</c:v>
                </c:pt>
                <c:pt idx="914">
                  <c:v>2.210865497630035</c:v>
                </c:pt>
                <c:pt idx="915">
                  <c:v>2.2104241837971004</c:v>
                </c:pt>
                <c:pt idx="916">
                  <c:v>2.2099839407717417</c:v>
                </c:pt>
                <c:pt idx="917">
                  <c:v>2.209544764435984</c:v>
                </c:pt>
                <c:pt idx="918">
                  <c:v>2.2091066506939669</c:v>
                </c:pt>
                <c:pt idx="919">
                  <c:v>2.2086695954717883</c:v>
                </c:pt>
                <c:pt idx="920">
                  <c:v>2.2082335947173513</c:v>
                </c:pt>
                <c:pt idx="921">
                  <c:v>2.2077986444002149</c:v>
                </c:pt>
                <c:pt idx="922">
                  <c:v>2.2073647405114416</c:v>
                </c:pt>
                <c:pt idx="923">
                  <c:v>2.2069318790634509</c:v>
                </c:pt>
                <c:pt idx="924">
                  <c:v>2.2065000560898698</c:v>
                </c:pt>
                <c:pt idx="925">
                  <c:v>2.2060692676453875</c:v>
                </c:pt>
                <c:pt idx="926">
                  <c:v>2.2056395098056094</c:v>
                </c:pt>
                <c:pt idx="927">
                  <c:v>2.2052107786669159</c:v>
                </c:pt>
                <c:pt idx="928">
                  <c:v>2.2047830703463163</c:v>
                </c:pt>
                <c:pt idx="929">
                  <c:v>2.2043563809813098</c:v>
                </c:pt>
                <c:pt idx="930">
                  <c:v>2.2039307067297438</c:v>
                </c:pt>
                <c:pt idx="931">
                  <c:v>2.2035060437696772</c:v>
                </c:pt>
                <c:pt idx="932">
                  <c:v>2.2030823882992405</c:v>
                </c:pt>
                <c:pt idx="933">
                  <c:v>2.202659736536499</c:v>
                </c:pt>
                <c:pt idx="934">
                  <c:v>2.2022380847193186</c:v>
                </c:pt>
                <c:pt idx="935">
                  <c:v>2.2018174291052315</c:v>
                </c:pt>
                <c:pt idx="936">
                  <c:v>2.201397765971302</c:v>
                </c:pt>
                <c:pt idx="937">
                  <c:v>2.200979091613994</c:v>
                </c:pt>
                <c:pt idx="938">
                  <c:v>2.2005614023490412</c:v>
                </c:pt>
                <c:pt idx="939">
                  <c:v>2.2001446945113172</c:v>
                </c:pt>
                <c:pt idx="940">
                  <c:v>2.1997289644547053</c:v>
                </c:pt>
                <c:pt idx="941">
                  <c:v>2.1993142085519719</c:v>
                </c:pt>
                <c:pt idx="942">
                  <c:v>2.1989004231946394</c:v>
                </c:pt>
                <c:pt idx="943">
                  <c:v>2.1984876047928603</c:v>
                </c:pt>
                <c:pt idx="944">
                  <c:v>2.1980757497752936</c:v>
                </c:pt>
                <c:pt idx="945">
                  <c:v>2.1976648545889792</c:v>
                </c:pt>
                <c:pt idx="946">
                  <c:v>2.1972549156992169</c:v>
                </c:pt>
                <c:pt idx="947">
                  <c:v>2.1968459295894456</c:v>
                </c:pt>
                <c:pt idx="948">
                  <c:v>2.1964378927611192</c:v>
                </c:pt>
                <c:pt idx="949">
                  <c:v>2.1960308017335923</c:v>
                </c:pt>
                <c:pt idx="950">
                  <c:v>2.1956246530439967</c:v>
                </c:pt>
                <c:pt idx="951">
                  <c:v>2.1952194432471259</c:v>
                </c:pt>
                <c:pt idx="952">
                  <c:v>2.1948151689153192</c:v>
                </c:pt>
                <c:pt idx="953">
                  <c:v>2.1944118266383437</c:v>
                </c:pt>
                <c:pt idx="954">
                  <c:v>2.1940094130232826</c:v>
                </c:pt>
                <c:pt idx="955">
                  <c:v>2.193607924694418</c:v>
                </c:pt>
                <c:pt idx="956">
                  <c:v>2.1932073582931202</c:v>
                </c:pt>
                <c:pt idx="957">
                  <c:v>2.1928077104777355</c:v>
                </c:pt>
                <c:pt idx="958">
                  <c:v>2.1924089779234741</c:v>
                </c:pt>
                <c:pt idx="959">
                  <c:v>2.1920111573223009</c:v>
                </c:pt>
                <c:pt idx="960">
                  <c:v>2.1916142453828256</c:v>
                </c:pt>
                <c:pt idx="961">
                  <c:v>2.1912182388301944</c:v>
                </c:pt>
                <c:pt idx="962">
                  <c:v>2.1908231344059819</c:v>
                </c:pt>
                <c:pt idx="963">
                  <c:v>2.1904289288680858</c:v>
                </c:pt>
                <c:pt idx="964">
                  <c:v>2.19003561899062</c:v>
                </c:pt>
                <c:pt idx="965">
                  <c:v>2.1896432015638094</c:v>
                </c:pt>
                <c:pt idx="966">
                  <c:v>2.1892516733938874</c:v>
                </c:pt>
                <c:pt idx="967">
                  <c:v>2.1888610313029888</c:v>
                </c:pt>
                <c:pt idx="968">
                  <c:v>2.1884712721290525</c:v>
                </c:pt>
                <c:pt idx="969">
                  <c:v>2.1880823927257156</c:v>
                </c:pt>
                <c:pt idx="970">
                  <c:v>2.1876943899622145</c:v>
                </c:pt>
                <c:pt idx="971">
                  <c:v>2.187307260723284</c:v>
                </c:pt>
                <c:pt idx="972">
                  <c:v>2.1869210019090586</c:v>
                </c:pt>
                <c:pt idx="973">
                  <c:v>2.1865356104349738</c:v>
                </c:pt>
                <c:pt idx="974">
                  <c:v>2.1861510832316684</c:v>
                </c:pt>
                <c:pt idx="975">
                  <c:v>2.1857674172448869</c:v>
                </c:pt>
                <c:pt idx="976">
                  <c:v>2.1853846094353848</c:v>
                </c:pt>
                <c:pt idx="977">
                  <c:v>2.1850026567788312</c:v>
                </c:pt>
                <c:pt idx="978">
                  <c:v>2.1846215562657156</c:v>
                </c:pt>
                <c:pt idx="979">
                  <c:v>2.1842413049012532</c:v>
                </c:pt>
                <c:pt idx="980">
                  <c:v>2.1838618997052928</c:v>
                </c:pt>
                <c:pt idx="981">
                  <c:v>2.183483337712222</c:v>
                </c:pt>
                <c:pt idx="982">
                  <c:v>2.1831056159708782</c:v>
                </c:pt>
                <c:pt idx="983">
                  <c:v>2.1827287315444552</c:v>
                </c:pt>
                <c:pt idx="984">
                  <c:v>2.1823526815104151</c:v>
                </c:pt>
                <c:pt idx="985">
                  <c:v>2.1819774629603961</c:v>
                </c:pt>
                <c:pt idx="986">
                  <c:v>2.1816030730001259</c:v>
                </c:pt>
                <c:pt idx="987">
                  <c:v>2.1812295087493316</c:v>
                </c:pt>
                <c:pt idx="988">
                  <c:v>2.1808567673416541</c:v>
                </c:pt>
                <c:pt idx="989">
                  <c:v>2.1804848459245583</c:v>
                </c:pt>
                <c:pt idx="990">
                  <c:v>2.18011374165925</c:v>
                </c:pt>
                <c:pt idx="991">
                  <c:v>2.1797434517205891</c:v>
                </c:pt>
                <c:pt idx="992">
                  <c:v>2.1793739732970026</c:v>
                </c:pt>
                <c:pt idx="993">
                  <c:v>2.1790053035904049</c:v>
                </c:pt>
                <c:pt idx="994">
                  <c:v>2.1786374398161095</c:v>
                </c:pt>
                <c:pt idx="995">
                  <c:v>2.1782703792027487</c:v>
                </c:pt>
                <c:pt idx="996">
                  <c:v>2.1779041189921911</c:v>
                </c:pt>
                <c:pt idx="997">
                  <c:v>2.1775386564394581</c:v>
                </c:pt>
                <c:pt idx="998">
                  <c:v>2.1771739888126453</c:v>
                </c:pt>
                <c:pt idx="999">
                  <c:v>2.1768101133928401</c:v>
                </c:pt>
                <c:pt idx="1000">
                  <c:v>2.1764470274740435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CC8-4216-8A29-A2870D8E0A0D}"/>
            </c:ext>
          </c:extLst>
        </c:ser>
        <c:ser>
          <c:idx val="3"/>
          <c:order val="2"/>
          <c:tx>
            <c:v>Demi-équivalence 2</c:v>
          </c:tx>
          <c:spPr>
            <a:ln w="12700">
              <a:solidFill>
                <a:srgbClr val="00B050"/>
              </a:solidFill>
              <a:prstDash val="dash"/>
            </a:ln>
          </c:spPr>
          <c:marker>
            <c:symbol val="none"/>
          </c:marker>
          <c:xVal>
            <c:numRef>
              <c:f>'Monobase faible'!$AN$14:$AN$15</c:f>
              <c:numCache>
                <c:formatCode>General</c:formatCode>
                <c:ptCount val="2"/>
                <c:pt idx="0">
                  <c:v>8.3333333333333339</c:v>
                </c:pt>
                <c:pt idx="1">
                  <c:v>8.3333333333333339</c:v>
                </c:pt>
              </c:numCache>
            </c:numRef>
          </c:xVal>
          <c:yVal>
            <c:numRef>
              <c:f>'Monobase faible'!$AO$14:$AO$15</c:f>
              <c:numCache>
                <c:formatCode>General</c:formatCode>
                <c:ptCount val="2"/>
                <c:pt idx="0">
                  <c:v>0</c:v>
                </c:pt>
                <c:pt idx="1">
                  <c:v>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CC8-4216-8A29-A2870D8E0A0D}"/>
            </c:ext>
          </c:extLst>
        </c:ser>
        <c:ser>
          <c:idx val="2"/>
          <c:order val="3"/>
          <c:tx>
            <c:v>Demi-équivalence</c:v>
          </c:tx>
          <c:spPr>
            <a:ln w="12700">
              <a:solidFill>
                <a:srgbClr val="00B050"/>
              </a:solidFill>
              <a:prstDash val="dash"/>
            </a:ln>
          </c:spPr>
          <c:marker>
            <c:symbol val="none"/>
          </c:marker>
          <c:dLbls>
            <c:dLbl>
              <c:idx val="1"/>
              <c:tx>
                <c:rich>
                  <a:bodyPr/>
                  <a:lstStyle/>
                  <a:p>
                    <a:r>
                      <a:rPr lang="en-US" baseline="0"/>
                      <a:t>8.3; </a:t>
                    </a:r>
                    <a:fld id="{945DAC1A-698C-41E2-B656-77C25912E885}" type="YVALUE">
                      <a:rPr lang="en-US" baseline="0"/>
                      <a:pPr/>
                      <a:t>[Y VALUE]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3CC8-4216-8A29-A2870D8E0A0D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rgbClr val="00B050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00B05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xVal>
            <c:numRef>
              <c:f>'Monobase faible'!$AL$14:$AL$16</c:f>
              <c:numCache>
                <c:formatCode>General</c:formatCode>
                <c:ptCount val="3"/>
                <c:pt idx="0">
                  <c:v>0</c:v>
                </c:pt>
                <c:pt idx="1">
                  <c:v>8.3333333333333339</c:v>
                </c:pt>
                <c:pt idx="2" formatCode="0.00E+00">
                  <c:v>49.95</c:v>
                </c:pt>
              </c:numCache>
            </c:numRef>
          </c:xVal>
          <c:yVal>
            <c:numRef>
              <c:f>'Monobase faible'!$AM$14:$AM$16</c:f>
              <c:numCache>
                <c:formatCode>0.00</c:formatCode>
                <c:ptCount val="3"/>
                <c:pt idx="0">
                  <c:v>9.3000000000000007</c:v>
                </c:pt>
                <c:pt idx="1">
                  <c:v>9.3000000000000007</c:v>
                </c:pt>
                <c:pt idx="2">
                  <c:v>9.3000000000000007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CC8-4216-8A29-A2870D8E0A0D}"/>
            </c:ext>
          </c:extLst>
        </c:ser>
        <c:ser>
          <c:idx val="5"/>
          <c:order val="4"/>
          <c:tx>
            <c:v>Equivalence 2</c:v>
          </c:tx>
          <c:spPr>
            <a:ln w="12700">
              <a:solidFill>
                <a:srgbClr val="00B050"/>
              </a:solidFill>
              <a:prstDash val="dash"/>
            </a:ln>
          </c:spPr>
          <c:marker>
            <c:symbol val="none"/>
          </c:marker>
          <c:xVal>
            <c:numRef>
              <c:f>'Monobase faible'!$AN$11:$AN$12</c:f>
              <c:numCache>
                <c:formatCode>0.0</c:formatCode>
                <c:ptCount val="2"/>
                <c:pt idx="0">
                  <c:v>16.666666666666668</c:v>
                </c:pt>
                <c:pt idx="1">
                  <c:v>16.666666666666668</c:v>
                </c:pt>
              </c:numCache>
            </c:numRef>
          </c:xVal>
          <c:yVal>
            <c:numRef>
              <c:f>'Monobase faible'!$AO$11:$AO$12</c:f>
              <c:numCache>
                <c:formatCode>General</c:formatCode>
                <c:ptCount val="2"/>
                <c:pt idx="0">
                  <c:v>0</c:v>
                </c:pt>
                <c:pt idx="1">
                  <c:v>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3CC8-4216-8A29-A2870D8E0A0D}"/>
            </c:ext>
          </c:extLst>
        </c:ser>
        <c:ser>
          <c:idx val="4"/>
          <c:order val="5"/>
          <c:tx>
            <c:v>Equivalence</c:v>
          </c:tx>
          <c:spPr>
            <a:ln w="12700">
              <a:solidFill>
                <a:srgbClr val="00B050"/>
              </a:solidFill>
              <a:prstDash val="dash"/>
            </a:ln>
          </c:spPr>
          <c:marker>
            <c:symbol val="none"/>
          </c:marker>
          <c:dLbls>
            <c:dLbl>
              <c:idx val="1"/>
              <c:spPr>
                <a:solidFill>
                  <a:sysClr val="window" lastClr="FFFFFF"/>
                </a:solidFill>
                <a:ln>
                  <a:solidFill>
                    <a:srgbClr val="00B05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rgbClr val="00B05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6-3CC8-4216-8A29-A2870D8E0A0D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xVal>
            <c:numRef>
              <c:f>'Monobase faible'!$AL$11:$AL$13</c:f>
              <c:numCache>
                <c:formatCode>0.0</c:formatCode>
                <c:ptCount val="3"/>
                <c:pt idx="0" formatCode="General">
                  <c:v>0</c:v>
                </c:pt>
                <c:pt idx="1">
                  <c:v>16.666666666666668</c:v>
                </c:pt>
                <c:pt idx="2" formatCode="0.00E+00">
                  <c:v>49.95</c:v>
                </c:pt>
              </c:numCache>
            </c:numRef>
          </c:xVal>
          <c:yVal>
            <c:numRef>
              <c:f>'Monobase faible'!$AM$11:$AM$13</c:f>
              <c:numCache>
                <c:formatCode>0.00</c:formatCode>
                <c:ptCount val="3"/>
                <c:pt idx="0">
                  <c:v>5.7609243748081784</c:v>
                </c:pt>
                <c:pt idx="1">
                  <c:v>5.7609243748081784</c:v>
                </c:pt>
                <c:pt idx="2">
                  <c:v>5.7609243748081784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3CC8-4216-8A29-A2870D8E0A0D}"/>
            </c:ext>
          </c:extLst>
        </c:ser>
        <c:ser>
          <c:idx val="6"/>
          <c:order val="6"/>
          <c:tx>
            <c:v>Tangente 1</c:v>
          </c:tx>
          <c:spPr>
            <a:ln w="12700">
              <a:solidFill>
                <a:srgbClr val="FF0000"/>
              </a:solidFill>
              <a:prstDash val="dash"/>
            </a:ln>
          </c:spPr>
          <c:marker>
            <c:symbol val="none"/>
          </c:marker>
          <c:xVal>
            <c:numRef>
              <c:f>'Monobase faible'!$AB$17:$AB$21</c:f>
              <c:numCache>
                <c:formatCode>0.00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xVal>
          <c:yVal>
            <c:numRef>
              <c:f>'Monobase faible'!$AG$17:$AG$21</c:f>
              <c:numCache>
                <c:formatCode>0.0000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3CC8-4216-8A29-A2870D8E0A0D}"/>
            </c:ext>
          </c:extLst>
        </c:ser>
        <c:ser>
          <c:idx val="7"/>
          <c:order val="7"/>
          <c:tx>
            <c:v>Tangente équivalente</c:v>
          </c:tx>
          <c:spPr>
            <a:ln w="12700">
              <a:solidFill>
                <a:srgbClr val="00B050"/>
              </a:solidFill>
              <a:prstDash val="dash"/>
            </a:ln>
          </c:spPr>
          <c:marker>
            <c:symbol val="none"/>
          </c:marker>
          <c:xVal>
            <c:numRef>
              <c:f>'Monobase faible'!$AB$22:$AB$24</c:f>
              <c:numCache>
                <c:formatCode>0.0</c:formatCode>
                <c:ptCount val="3"/>
                <c:pt idx="0" formatCode="0.00">
                  <c:v>#N/A</c:v>
                </c:pt>
                <c:pt idx="1">
                  <c:v>#N/A</c:v>
                </c:pt>
                <c:pt idx="2" formatCode="0.00">
                  <c:v>#N/A</c:v>
                </c:pt>
              </c:numCache>
            </c:numRef>
          </c:xVal>
          <c:yVal>
            <c:numRef>
              <c:f>'Monobase faible'!$AG$22:$AG$24</c:f>
              <c:numCache>
                <c:formatCode>0.00</c:formatCode>
                <c:ptCount val="3"/>
                <c:pt idx="0" formatCode="0.0000">
                  <c:v>#N/A</c:v>
                </c:pt>
                <c:pt idx="1">
                  <c:v>#N/A</c:v>
                </c:pt>
                <c:pt idx="2" formatCode="0.0000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3CC8-4216-8A29-A2870D8E0A0D}"/>
            </c:ext>
          </c:extLst>
        </c:ser>
        <c:ser>
          <c:idx val="8"/>
          <c:order val="8"/>
          <c:tx>
            <c:v>Tangente 2</c:v>
          </c:tx>
          <c:spPr>
            <a:ln w="12700">
              <a:solidFill>
                <a:srgbClr val="0070C0"/>
              </a:solidFill>
              <a:prstDash val="dash"/>
            </a:ln>
          </c:spPr>
          <c:marker>
            <c:symbol val="none"/>
          </c:marker>
          <c:xVal>
            <c:numRef>
              <c:f>'Monobase faible'!$AB$25:$AB$28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xVal>
          <c:yVal>
            <c:numRef>
              <c:f>'Monobase faible'!$AG$25:$AG$28</c:f>
              <c:numCache>
                <c:formatCode>General</c:formatCode>
                <c:ptCount val="4"/>
                <c:pt idx="0" formatCode="0.000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3CC8-4216-8A29-A2870D8E0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0912576"/>
        <c:axId val="230913136"/>
      </c:scatterChart>
      <c:valAx>
        <c:axId val="230912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V</a:t>
                </a:r>
                <a:r>
                  <a:rPr lang="fr-CH" baseline="-25000"/>
                  <a:t>HA </a:t>
                </a:r>
                <a:r>
                  <a:rPr lang="fr-CH"/>
                  <a:t>[ml]</a:t>
                </a:r>
              </a:p>
            </c:rich>
          </c:tx>
          <c:overlay val="0"/>
        </c:title>
        <c:numFmt formatCode="#,##0.0" sourceLinked="0"/>
        <c:majorTickMark val="out"/>
        <c:minorTickMark val="none"/>
        <c:tickLblPos val="nextTo"/>
        <c:spPr>
          <a:ln w="19050">
            <a:solidFill>
              <a:schemeClr val="tx1"/>
            </a:solidFill>
            <a:tailEnd type="stealth" w="med" len="lg"/>
          </a:ln>
        </c:spPr>
        <c:txPr>
          <a:bodyPr/>
          <a:lstStyle/>
          <a:p>
            <a:pPr>
              <a:defRPr b="1">
                <a:solidFill>
                  <a:sysClr val="windowText" lastClr="000000"/>
                </a:solidFill>
              </a:defRPr>
            </a:pPr>
            <a:endParaRPr lang="en-US"/>
          </a:p>
        </c:txPr>
        <c:crossAx val="230913136"/>
        <c:crosses val="autoZero"/>
        <c:crossBetween val="midCat"/>
      </c:valAx>
      <c:valAx>
        <c:axId val="230913136"/>
        <c:scaling>
          <c:orientation val="minMax"/>
          <c:max val="15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pH [-]</a:t>
                </a:r>
              </a:p>
            </c:rich>
          </c:tx>
          <c:overlay val="0"/>
        </c:title>
        <c:numFmt formatCode="#,##0.0" sourceLinked="0"/>
        <c:majorTickMark val="out"/>
        <c:minorTickMark val="none"/>
        <c:tickLblPos val="nextTo"/>
        <c:spPr>
          <a:ln w="19050">
            <a:solidFill>
              <a:schemeClr val="tx1"/>
            </a:solidFill>
            <a:tailEnd type="stealth"/>
          </a:ln>
        </c:spPr>
        <c:txPr>
          <a:bodyPr/>
          <a:lstStyle/>
          <a:p>
            <a:pPr>
              <a:defRPr b="1"/>
            </a:pPr>
            <a:endParaRPr lang="en-US"/>
          </a:p>
        </c:txPr>
        <c:crossAx val="230912576"/>
        <c:crosses val="autoZero"/>
        <c:crossBetween val="midCat"/>
        <c:minorUnit val="1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CheckBox" checked="Checked" fmlaLink="$G$13" lockText="1" noThreeD="1"/>
</file>

<file path=xl/ctrlProps/ctrlProp10.xml><?xml version="1.0" encoding="utf-8"?>
<formControlPr xmlns="http://schemas.microsoft.com/office/spreadsheetml/2009/9/main" objectType="CheckBox" checked="Checked" fmlaLink="$AK$14" lockText="1" noThreeD="1"/>
</file>

<file path=xl/ctrlProps/ctrlProp2.xml><?xml version="1.0" encoding="utf-8"?>
<formControlPr xmlns="http://schemas.microsoft.com/office/spreadsheetml/2009/9/main" objectType="CheckBox" checked="Checked" fmlaLink="$P$10" lockText="1" noThreeD="1"/>
</file>

<file path=xl/ctrlProps/ctrlProp3.xml><?xml version="1.0" encoding="utf-8"?>
<formControlPr xmlns="http://schemas.microsoft.com/office/spreadsheetml/2009/9/main" objectType="CheckBox" fmlaLink="$G$13" lockText="1" noThreeD="1"/>
</file>

<file path=xl/ctrlProps/ctrlProp4.xml><?xml version="1.0" encoding="utf-8"?>
<formControlPr xmlns="http://schemas.microsoft.com/office/spreadsheetml/2009/9/main" objectType="CheckBox" checked="Checked" fmlaLink="$P$10" lockText="1" noThreeD="1"/>
</file>

<file path=xl/ctrlProps/ctrlProp5.xml><?xml version="1.0" encoding="utf-8"?>
<formControlPr xmlns="http://schemas.microsoft.com/office/spreadsheetml/2009/9/main" objectType="CheckBox" fmlaLink="$AA$18" lockText="1" noThreeD="1"/>
</file>

<file path=xl/ctrlProps/ctrlProp6.xml><?xml version="1.0" encoding="utf-8"?>
<formControlPr xmlns="http://schemas.microsoft.com/office/spreadsheetml/2009/9/main" objectType="CheckBox" checked="Checked" fmlaLink="$AJ$11" lockText="1" noThreeD="1"/>
</file>

<file path=xl/ctrlProps/ctrlProp7.xml><?xml version="1.0" encoding="utf-8"?>
<formControlPr xmlns="http://schemas.microsoft.com/office/spreadsheetml/2009/9/main" objectType="CheckBox" checked="Checked" fmlaLink="$AJ$14" lockText="1" noThreeD="1"/>
</file>

<file path=xl/ctrlProps/ctrlProp8.xml><?xml version="1.0" encoding="utf-8"?>
<formControlPr xmlns="http://schemas.microsoft.com/office/spreadsheetml/2009/9/main" objectType="CheckBox" fmlaLink="$AA$18" lockText="1" noThreeD="1"/>
</file>

<file path=xl/ctrlProps/ctrlProp9.xml><?xml version="1.0" encoding="utf-8"?>
<formControlPr xmlns="http://schemas.microsoft.com/office/spreadsheetml/2009/9/main" objectType="CheckBox" checked="Checked" fmlaLink="$AK$11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8659</xdr:colOff>
      <xdr:row>11</xdr:row>
      <xdr:rowOff>3</xdr:rowOff>
    </xdr:from>
    <xdr:to>
      <xdr:col>14</xdr:col>
      <xdr:colOff>774866</xdr:colOff>
      <xdr:row>32</xdr:row>
      <xdr:rowOff>151711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2</xdr:row>
          <xdr:rowOff>19050</xdr:rowOff>
        </xdr:from>
        <xdr:to>
          <xdr:col>10</xdr:col>
          <xdr:colOff>504825</xdr:colOff>
          <xdr:row>3</xdr:row>
          <xdr:rowOff>28575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7145">
              <a:solidFill>
                <a:srgbClr val="000000" mc:Ignorable="a14" a14:legacySpreadsheetColorIndex="8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Tangentes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4</xdr:row>
          <xdr:rowOff>28575</xdr:rowOff>
        </xdr:from>
        <xdr:to>
          <xdr:col>10</xdr:col>
          <xdr:colOff>495300</xdr:colOff>
          <xdr:row>5</xdr:row>
          <xdr:rowOff>66675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7145">
              <a:solidFill>
                <a:srgbClr val="000000" mc:Ignorable="a14" a14:legacySpreadsheetColorIndex="8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Equivalence</a:t>
              </a:r>
            </a:p>
          </xdr:txBody>
        </xdr:sp>
        <xdr:clientData/>
      </xdr:twoCellAnchor>
    </mc:Choice>
    <mc:Fallback/>
  </mc:AlternateContent>
  <xdr:twoCellAnchor>
    <xdr:from>
      <xdr:col>14</xdr:col>
      <xdr:colOff>710046</xdr:colOff>
      <xdr:row>11</xdr:row>
      <xdr:rowOff>0</xdr:rowOff>
    </xdr:from>
    <xdr:to>
      <xdr:col>25</xdr:col>
      <xdr:colOff>341911</xdr:colOff>
      <xdr:row>32</xdr:row>
      <xdr:rowOff>151708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926523</xdr:colOff>
      <xdr:row>33</xdr:row>
      <xdr:rowOff>17318</xdr:rowOff>
    </xdr:from>
    <xdr:to>
      <xdr:col>25</xdr:col>
      <xdr:colOff>558388</xdr:colOff>
      <xdr:row>54</xdr:row>
      <xdr:rowOff>169026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597477</xdr:colOff>
      <xdr:row>11</xdr:row>
      <xdr:rowOff>4</xdr:rowOff>
    </xdr:from>
    <xdr:to>
      <xdr:col>14</xdr:col>
      <xdr:colOff>757548</xdr:colOff>
      <xdr:row>32</xdr:row>
      <xdr:rowOff>151712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2</xdr:row>
          <xdr:rowOff>19050</xdr:rowOff>
        </xdr:from>
        <xdr:to>
          <xdr:col>10</xdr:col>
          <xdr:colOff>504825</xdr:colOff>
          <xdr:row>3</xdr:row>
          <xdr:rowOff>28575</xdr:rowOff>
        </xdr:to>
        <xdr:sp macro="" textlink="">
          <xdr:nvSpPr>
            <xdr:cNvPr id="5121" name="Check Box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1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7145">
              <a:solidFill>
                <a:srgbClr val="000000" mc:Ignorable="a14" a14:legacySpreadsheetColorIndex="8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Tangentes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4</xdr:row>
          <xdr:rowOff>28575</xdr:rowOff>
        </xdr:from>
        <xdr:to>
          <xdr:col>10</xdr:col>
          <xdr:colOff>495300</xdr:colOff>
          <xdr:row>5</xdr:row>
          <xdr:rowOff>66675</xdr:rowOff>
        </xdr:to>
        <xdr:sp macro="" textlink="">
          <xdr:nvSpPr>
            <xdr:cNvPr id="5122" name="Check Box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1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7145">
              <a:solidFill>
                <a:srgbClr val="000000" mc:Ignorable="a14" a14:legacySpreadsheetColorIndex="8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Equivalence</a:t>
              </a:r>
            </a:p>
          </xdr:txBody>
        </xdr:sp>
        <xdr:clientData/>
      </xdr:twoCellAnchor>
    </mc:Choice>
    <mc:Fallback/>
  </mc:AlternateContent>
  <xdr:twoCellAnchor>
    <xdr:from>
      <xdr:col>14</xdr:col>
      <xdr:colOff>761999</xdr:colOff>
      <xdr:row>10</xdr:row>
      <xdr:rowOff>181841</xdr:rowOff>
    </xdr:from>
    <xdr:to>
      <xdr:col>25</xdr:col>
      <xdr:colOff>393865</xdr:colOff>
      <xdr:row>32</xdr:row>
      <xdr:rowOff>143049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8659</xdr:colOff>
      <xdr:row>14</xdr:row>
      <xdr:rowOff>25981</xdr:rowOff>
    </xdr:from>
    <xdr:to>
      <xdr:col>34</xdr:col>
      <xdr:colOff>774866</xdr:colOff>
      <xdr:row>35</xdr:row>
      <xdr:rowOff>177689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238125</xdr:colOff>
          <xdr:row>3</xdr:row>
          <xdr:rowOff>19050</xdr:rowOff>
        </xdr:from>
        <xdr:to>
          <xdr:col>30</xdr:col>
          <xdr:colOff>504825</xdr:colOff>
          <xdr:row>4</xdr:row>
          <xdr:rowOff>28575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2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7145">
              <a:solidFill>
                <a:srgbClr val="000000" mc:Ignorable="a14" a14:legacySpreadsheetColorIndex="8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Tangentes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238125</xdr:colOff>
          <xdr:row>5</xdr:row>
          <xdr:rowOff>28575</xdr:rowOff>
        </xdr:from>
        <xdr:to>
          <xdr:col>30</xdr:col>
          <xdr:colOff>600075</xdr:colOff>
          <xdr:row>6</xdr:row>
          <xdr:rowOff>38100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2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7145">
              <a:solidFill>
                <a:srgbClr val="000000" mc:Ignorable="a14" a14:legacySpreadsheetColorIndex="8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Equivalence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219075</xdr:colOff>
          <xdr:row>7</xdr:row>
          <xdr:rowOff>19050</xdr:rowOff>
        </xdr:from>
        <xdr:to>
          <xdr:col>31</xdr:col>
          <xdr:colOff>0</xdr:colOff>
          <xdr:row>8</xdr:row>
          <xdr:rowOff>19050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2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7145">
              <a:solidFill>
                <a:srgbClr val="000000" mc:Ignorable="a14" a14:legacySpreadsheetColorIndex="8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1/2-Equivalence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571499</xdr:colOff>
      <xdr:row>13</xdr:row>
      <xdr:rowOff>181845</xdr:rowOff>
    </xdr:from>
    <xdr:to>
      <xdr:col>35</xdr:col>
      <xdr:colOff>670957</xdr:colOff>
      <xdr:row>35</xdr:row>
      <xdr:rowOff>143053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238125</xdr:colOff>
          <xdr:row>3</xdr:row>
          <xdr:rowOff>19050</xdr:rowOff>
        </xdr:from>
        <xdr:to>
          <xdr:col>31</xdr:col>
          <xdr:colOff>504825</xdr:colOff>
          <xdr:row>4</xdr:row>
          <xdr:rowOff>28575</xdr:rowOff>
        </xdr:to>
        <xdr:sp macro="" textlink="">
          <xdr:nvSpPr>
            <xdr:cNvPr id="9217" name="Check Box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3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7145">
              <a:solidFill>
                <a:srgbClr val="000000" mc:Ignorable="a14" a14:legacySpreadsheetColorIndex="8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Tangentes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238125</xdr:colOff>
          <xdr:row>5</xdr:row>
          <xdr:rowOff>28575</xdr:rowOff>
        </xdr:from>
        <xdr:to>
          <xdr:col>31</xdr:col>
          <xdr:colOff>600075</xdr:colOff>
          <xdr:row>6</xdr:row>
          <xdr:rowOff>38100</xdr:rowOff>
        </xdr:to>
        <xdr:sp macro="" textlink="">
          <xdr:nvSpPr>
            <xdr:cNvPr id="9218" name="Check Box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3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7145">
              <a:solidFill>
                <a:srgbClr val="000000" mc:Ignorable="a14" a14:legacySpreadsheetColorIndex="8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Equivalence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219075</xdr:colOff>
          <xdr:row>7</xdr:row>
          <xdr:rowOff>19050</xdr:rowOff>
        </xdr:from>
        <xdr:to>
          <xdr:col>32</xdr:col>
          <xdr:colOff>0</xdr:colOff>
          <xdr:row>8</xdr:row>
          <xdr:rowOff>19050</xdr:rowOff>
        </xdr:to>
        <xdr:sp macro="" textlink="">
          <xdr:nvSpPr>
            <xdr:cNvPr id="9219" name="Check Box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3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7145">
              <a:solidFill>
                <a:srgbClr val="000000" mc:Ignorable="a14" a14:legacySpreadsheetColorIndex="8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1/2-Equivalence</a:t>
              </a:r>
            </a:p>
          </xdr:txBody>
        </xdr:sp>
        <xdr:clientData/>
      </xdr:twoCellAnchor>
    </mc:Choice>
    <mc:Fallback/>
  </mc:AlternateContent>
  <xdr:twoCellAnchor>
    <xdr:from>
      <xdr:col>35</xdr:col>
      <xdr:colOff>640773</xdr:colOff>
      <xdr:row>13</xdr:row>
      <xdr:rowOff>147204</xdr:rowOff>
    </xdr:from>
    <xdr:to>
      <xdr:col>47</xdr:col>
      <xdr:colOff>272640</xdr:colOff>
      <xdr:row>35</xdr:row>
      <xdr:rowOff>108412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7.xml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10.xml"/><Relationship Id="rId5" Type="http://schemas.openxmlformats.org/officeDocument/2006/relationships/ctrlProp" Target="../ctrlProps/ctrlProp9.xml"/><Relationship Id="rId4" Type="http://schemas.openxmlformats.org/officeDocument/2006/relationships/ctrlProp" Target="../ctrlProps/ctrlProp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T1002"/>
  <sheetViews>
    <sheetView topLeftCell="A10" zoomScale="110" zoomScaleNormal="110" workbookViewId="0">
      <selection activeCell="M44" sqref="M44"/>
    </sheetView>
  </sheetViews>
  <sheetFormatPr defaultColWidth="9.140625" defaultRowHeight="15" x14ac:dyDescent="0.25"/>
  <cols>
    <col min="3" max="3" width="10.42578125" customWidth="1"/>
    <col min="4" max="4" width="10.28515625" customWidth="1"/>
    <col min="6" max="6" width="28.42578125" customWidth="1"/>
    <col min="12" max="12" width="9.5703125" bestFit="1" customWidth="1"/>
    <col min="13" max="14" width="9.5703125" customWidth="1"/>
    <col min="15" max="15" width="28.85546875" customWidth="1"/>
    <col min="16" max="16" width="9.140625" customWidth="1"/>
  </cols>
  <sheetData>
    <row r="1" spans="1:20" ht="18" customHeight="1" x14ac:dyDescent="0.25">
      <c r="A1" s="61" t="s">
        <v>0</v>
      </c>
      <c r="B1" s="63" t="s">
        <v>9</v>
      </c>
      <c r="C1" s="65" t="s">
        <v>1</v>
      </c>
      <c r="D1" s="66"/>
    </row>
    <row r="2" spans="1:20" ht="18" customHeight="1" x14ac:dyDescent="0.25">
      <c r="A2" s="62"/>
      <c r="B2" s="64"/>
      <c r="C2" s="41" t="s">
        <v>18</v>
      </c>
      <c r="D2" s="23" t="s">
        <v>16</v>
      </c>
    </row>
    <row r="3" spans="1:20" ht="18" x14ac:dyDescent="0.35">
      <c r="A3" s="1">
        <v>0</v>
      </c>
      <c r="B3">
        <v>0</v>
      </c>
      <c r="C3">
        <f>-LOG(H4)</f>
        <v>1.1249387366082999</v>
      </c>
      <c r="D3" t="e">
        <f>IF(B3&gt;$H$10,14+LOG((($H$7*B3/1000)-($H$3*$H$4/1000))/(($H$3+B3)/1000)),NA())</f>
        <v>#N/A</v>
      </c>
      <c r="F3" s="3" t="s">
        <v>20</v>
      </c>
      <c r="G3" s="5" t="s">
        <v>2</v>
      </c>
      <c r="H3" s="15">
        <v>25</v>
      </c>
      <c r="I3" s="6" t="s">
        <v>3</v>
      </c>
      <c r="L3" s="22">
        <v>20</v>
      </c>
    </row>
    <row r="4" spans="1:20" ht="18" x14ac:dyDescent="0.35">
      <c r="A4" s="1">
        <f>A3+1</f>
        <v>1</v>
      </c>
      <c r="B4" s="14">
        <f>A4*$H$8</f>
        <v>0.05</v>
      </c>
      <c r="C4">
        <f>IF(B4&lt;$H$10,-LOG((($H$3*$H$4/1000)-(B4*$H$7/1000))/(($H$3+B4)/1000)),NA())</f>
        <v>1.1269661236667656</v>
      </c>
      <c r="D4" t="e">
        <f>IF(B4&gt;$H$10,14+LOG((($H$7*B4/1000)-($H$3*$H$4/1000))/(($H$3+B4)/1000)),NA())</f>
        <v>#N/A</v>
      </c>
      <c r="G4" s="10" t="s">
        <v>4</v>
      </c>
      <c r="H4" s="24">
        <v>7.4999999999999997E-2</v>
      </c>
      <c r="I4" s="11" t="s">
        <v>11</v>
      </c>
    </row>
    <row r="5" spans="1:20" x14ac:dyDescent="0.25">
      <c r="A5" s="1">
        <f t="shared" ref="A5:A68" si="0">A4+1</f>
        <v>2</v>
      </c>
      <c r="B5" s="14">
        <f>A5*$H$8</f>
        <v>0.1</v>
      </c>
      <c r="C5">
        <f>IF(B5&lt;$H$10,-LOG((($H$3*$H$4/1000)-(B5*$H$7/1000))/(($H$3+B5)/1000)),NA())</f>
        <v>1.1289948853363319</v>
      </c>
      <c r="D5" t="e">
        <f t="shared" ref="D5:D67" si="1">IF(B5&gt;$H$10,14+LOG((($H$7*B5/1000)-($H$3*$H$4/1000))/(($H$3+B5)/1000)),NA())</f>
        <v>#N/A</v>
      </c>
      <c r="G5" s="20"/>
      <c r="H5" s="20"/>
      <c r="I5" s="20"/>
    </row>
    <row r="6" spans="1:20" x14ac:dyDescent="0.25">
      <c r="A6" s="1">
        <f t="shared" si="0"/>
        <v>3</v>
      </c>
      <c r="B6" s="14">
        <f t="shared" ref="B6:B69" si="2">A6*$H$8</f>
        <v>0.15000000000000002</v>
      </c>
      <c r="C6">
        <f>IF(B6&lt;$H$10,-LOG((($H$3*$H$4/1000)-(B6*$H$7/1000))/(($H$3+B6)/1000)),NA())</f>
        <v>1.13102504517403</v>
      </c>
      <c r="D6" t="e">
        <f t="shared" si="1"/>
        <v>#N/A</v>
      </c>
    </row>
    <row r="7" spans="1:20" ht="18" x14ac:dyDescent="0.35">
      <c r="A7" s="1">
        <f t="shared" si="0"/>
        <v>4</v>
      </c>
      <c r="B7" s="14">
        <f t="shared" si="2"/>
        <v>0.2</v>
      </c>
      <c r="C7">
        <f t="shared" ref="C7:C70" si="3">IF(B7&lt;$H$10,-LOG((($H$3*$H$4/1000)-(B7*$H$7/1000))/(($H$3+B7)/1000)),NA())</f>
        <v>1.1330566268304796</v>
      </c>
      <c r="D7" t="e">
        <f t="shared" si="1"/>
        <v>#N/A</v>
      </c>
      <c r="F7" s="3" t="s">
        <v>7</v>
      </c>
      <c r="G7" s="5" t="s">
        <v>8</v>
      </c>
      <c r="H7" s="16">
        <v>0.1</v>
      </c>
      <c r="I7" s="6" t="s">
        <v>11</v>
      </c>
    </row>
    <row r="8" spans="1:20" ht="18" x14ac:dyDescent="0.35">
      <c r="A8" s="1">
        <f t="shared" si="0"/>
        <v>5</v>
      </c>
      <c r="B8" s="14">
        <f t="shared" si="2"/>
        <v>0.25</v>
      </c>
      <c r="C8">
        <f t="shared" si="3"/>
        <v>1.1350896540516664</v>
      </c>
      <c r="D8" t="e">
        <f t="shared" si="1"/>
        <v>#N/A</v>
      </c>
      <c r="G8" s="10" t="s">
        <v>10</v>
      </c>
      <c r="H8" s="12">
        <v>0.05</v>
      </c>
      <c r="I8" s="11" t="s">
        <v>3</v>
      </c>
    </row>
    <row r="9" spans="1:20" x14ac:dyDescent="0.25">
      <c r="A9" s="1">
        <f t="shared" si="0"/>
        <v>6</v>
      </c>
      <c r="B9" s="14">
        <f t="shared" si="2"/>
        <v>0.30000000000000004</v>
      </c>
      <c r="C9">
        <f t="shared" si="3"/>
        <v>1.1371241506807388</v>
      </c>
      <c r="D9" t="e">
        <f t="shared" si="1"/>
        <v>#N/A</v>
      </c>
    </row>
    <row r="10" spans="1:20" ht="18" x14ac:dyDescent="0.35">
      <c r="A10" s="1">
        <f t="shared" si="0"/>
        <v>7</v>
      </c>
      <c r="B10" s="14">
        <f t="shared" si="2"/>
        <v>0.35000000000000003</v>
      </c>
      <c r="C10">
        <f t="shared" si="3"/>
        <v>1.1391601406598184</v>
      </c>
      <c r="D10" t="e">
        <f t="shared" si="1"/>
        <v>#N/A</v>
      </c>
      <c r="F10" s="3" t="s">
        <v>12</v>
      </c>
      <c r="G10" s="4" t="s">
        <v>15</v>
      </c>
      <c r="H10" s="25">
        <f>H3*H4/H7</f>
        <v>18.75</v>
      </c>
      <c r="I10" s="4" t="s">
        <v>3</v>
      </c>
      <c r="J10" s="4"/>
      <c r="K10" s="4" t="s">
        <v>14</v>
      </c>
      <c r="L10" s="26">
        <v>7</v>
      </c>
      <c r="M10" s="19"/>
      <c r="N10" s="19"/>
      <c r="O10" s="19"/>
      <c r="P10" s="35" t="b">
        <v>1</v>
      </c>
      <c r="Q10" s="35">
        <f>IF(P10=FALSE,"",0)</f>
        <v>0</v>
      </c>
      <c r="R10" s="36">
        <f>IF(P10=FALSE,"",L10)</f>
        <v>7</v>
      </c>
      <c r="S10" s="38">
        <f>IF(P10=FALSE,"",Q11)</f>
        <v>18.75</v>
      </c>
      <c r="T10" s="35">
        <f>IF(P10=FALSE,"",0)</f>
        <v>0</v>
      </c>
    </row>
    <row r="11" spans="1:20" x14ac:dyDescent="0.25">
      <c r="A11" s="1">
        <f t="shared" si="0"/>
        <v>8</v>
      </c>
      <c r="B11" s="14">
        <f t="shared" si="2"/>
        <v>0.4</v>
      </c>
      <c r="C11">
        <f t="shared" si="3"/>
        <v>1.14119764803183</v>
      </c>
      <c r="D11" t="e">
        <f t="shared" si="1"/>
        <v>#N/A</v>
      </c>
      <c r="F11" s="8"/>
      <c r="G11" s="8"/>
      <c r="H11" s="8"/>
      <c r="I11" s="8"/>
      <c r="J11" s="8"/>
      <c r="K11" s="8"/>
      <c r="L11" s="8"/>
      <c r="M11" s="8"/>
      <c r="N11" s="8"/>
      <c r="O11" s="8"/>
      <c r="P11" s="35"/>
      <c r="Q11" s="38">
        <f>IF(P10=FALSE,NA(),H10)</f>
        <v>18.75</v>
      </c>
      <c r="R11" s="36">
        <f>IF(P10=FALSE,NA(),L10)</f>
        <v>7</v>
      </c>
      <c r="S11" s="38">
        <f>IF(P10=FALSE,"",Q11)</f>
        <v>18.75</v>
      </c>
      <c r="T11" s="35">
        <f>IF(P10=FALSE,"",15)</f>
        <v>15</v>
      </c>
    </row>
    <row r="12" spans="1:20" x14ac:dyDescent="0.25">
      <c r="A12" s="1">
        <f t="shared" si="0"/>
        <v>9</v>
      </c>
      <c r="B12" s="14">
        <f t="shared" si="2"/>
        <v>0.45</v>
      </c>
      <c r="C12">
        <f t="shared" si="3"/>
        <v>1.143236696942348</v>
      </c>
      <c r="D12" t="e">
        <f t="shared" si="1"/>
        <v>#N/A</v>
      </c>
      <c r="F12" s="30" t="s">
        <v>24</v>
      </c>
      <c r="G12" s="31">
        <f>IF(G13=TRUE,L3,"")</f>
        <v>20</v>
      </c>
      <c r="H12" s="32">
        <f>IF(G13=FALSE,NA(),0)</f>
        <v>0</v>
      </c>
      <c r="I12" s="32"/>
      <c r="J12" s="32"/>
      <c r="K12" s="32"/>
      <c r="L12" s="33">
        <f>IF(G13=FALSE,NA(),$L$14-($H$14-H12)/($H$15-$H$14)*($L$15-$L$14))</f>
        <v>3.1709986944773085</v>
      </c>
      <c r="M12" s="39"/>
      <c r="N12" s="39"/>
      <c r="O12" s="39"/>
      <c r="P12" s="35"/>
      <c r="Q12" s="40">
        <f>IF(P10=FALSE,"",B1002)</f>
        <v>49.95</v>
      </c>
      <c r="R12" s="36">
        <f>IF(P10=FALSE,"",L10)</f>
        <v>7</v>
      </c>
      <c r="S12" s="35"/>
      <c r="T12" s="35"/>
    </row>
    <row r="13" spans="1:20" x14ac:dyDescent="0.25">
      <c r="A13" s="1">
        <f t="shared" si="0"/>
        <v>10</v>
      </c>
      <c r="B13" s="14">
        <f t="shared" si="2"/>
        <v>0.5</v>
      </c>
      <c r="C13">
        <f t="shared" si="3"/>
        <v>1.1452773116414616</v>
      </c>
      <c r="D13" t="e">
        <f t="shared" si="1"/>
        <v>#N/A</v>
      </c>
      <c r="F13" s="30"/>
      <c r="G13" s="31" t="b">
        <v>1</v>
      </c>
      <c r="H13" s="32">
        <f>IF(G13=FALSE,NA(),H10)</f>
        <v>18.75</v>
      </c>
      <c r="I13" s="32"/>
      <c r="J13" s="32"/>
      <c r="K13" s="32"/>
      <c r="L13" s="33">
        <f>IF(G13=FALSE,NA(),$L$14-($H$14-H13)/($H$15-$H$14)*($L$15-$L$14))</f>
        <v>10.935120465873601</v>
      </c>
      <c r="M13" s="29"/>
      <c r="N13" s="29"/>
      <c r="O13" s="29"/>
      <c r="R13" s="18"/>
    </row>
    <row r="14" spans="1:20" x14ac:dyDescent="0.25">
      <c r="A14" s="1">
        <f t="shared" si="0"/>
        <v>11</v>
      </c>
      <c r="B14" s="14">
        <f t="shared" si="2"/>
        <v>0.55000000000000004</v>
      </c>
      <c r="C14">
        <f t="shared" si="3"/>
        <v>1.1473195164856567</v>
      </c>
      <c r="D14" t="e">
        <f t="shared" si="1"/>
        <v>#N/A</v>
      </c>
      <c r="E14" t="s">
        <v>17</v>
      </c>
      <c r="F14" s="30"/>
      <c r="G14" s="31"/>
      <c r="H14" s="32">
        <f>IF(G13=FALSE,NA(),H10+G12*H8)</f>
        <v>19.75</v>
      </c>
      <c r="I14" s="32"/>
      <c r="J14" s="32"/>
      <c r="K14" s="32"/>
      <c r="L14" s="33">
        <f>IF(G13=FALSE,NA(),14+LOG((($H$7*H14/1000)-($H$3*$H$4/1000))/(($H$3+H14)/1000)))</f>
        <v>11.34920696034807</v>
      </c>
      <c r="M14" s="29"/>
      <c r="N14" s="29"/>
      <c r="O14" s="29"/>
      <c r="R14" s="18"/>
    </row>
    <row r="15" spans="1:20" x14ac:dyDescent="0.25">
      <c r="A15" s="1">
        <f t="shared" si="0"/>
        <v>12</v>
      </c>
      <c r="B15" s="14">
        <f t="shared" si="2"/>
        <v>0.60000000000000009</v>
      </c>
      <c r="C15">
        <f t="shared" si="3"/>
        <v>1.1493633359397182</v>
      </c>
      <c r="D15" t="e">
        <f t="shared" si="1"/>
        <v>#N/A</v>
      </c>
      <c r="F15" s="44"/>
      <c r="G15" s="45"/>
      <c r="H15" s="32">
        <f>IF(G13=FALSE,NA(),H14+H8)</f>
        <v>19.8</v>
      </c>
      <c r="I15" s="32"/>
      <c r="J15" s="32"/>
      <c r="K15" s="32"/>
      <c r="L15" s="33">
        <f>IF(G13=FALSE,NA(),14+LOG((($H$7*H15/1000)-($H$3*$H$4/1000))/(($H$3+H15)/1000)))</f>
        <v>11.369911285071794</v>
      </c>
      <c r="M15" s="29"/>
      <c r="N15" s="29"/>
      <c r="O15" s="29"/>
      <c r="Q15" s="14"/>
      <c r="R15" s="18"/>
    </row>
    <row r="16" spans="1:20" x14ac:dyDescent="0.25">
      <c r="A16" s="1">
        <f t="shared" si="0"/>
        <v>13</v>
      </c>
      <c r="B16" s="14">
        <f t="shared" si="2"/>
        <v>0.65</v>
      </c>
      <c r="C16">
        <f t="shared" si="3"/>
        <v>1.1514087945786506</v>
      </c>
      <c r="D16" t="e">
        <f t="shared" si="1"/>
        <v>#N/A</v>
      </c>
      <c r="F16" s="44"/>
      <c r="G16" s="45"/>
      <c r="H16" s="46">
        <f>IF(G13=FALSE,NA(),B1002)</f>
        <v>49.95</v>
      </c>
      <c r="I16" s="46"/>
      <c r="J16" s="46"/>
      <c r="K16" s="46"/>
      <c r="L16" s="47">
        <f>IF(G13=FALSE,NA(),$L$15+(H16-$H$15)/($H$15-$H$14)*($L$15-$L$14))</f>
        <v>23.854619093477034</v>
      </c>
      <c r="M16" s="29"/>
      <c r="N16" s="29"/>
      <c r="O16" s="29"/>
    </row>
    <row r="17" spans="1:15" x14ac:dyDescent="0.25">
      <c r="A17" s="1">
        <f t="shared" si="0"/>
        <v>14</v>
      </c>
      <c r="B17" s="14">
        <f t="shared" si="2"/>
        <v>0.70000000000000007</v>
      </c>
      <c r="C17">
        <f t="shared" si="3"/>
        <v>1.1534559170896177</v>
      </c>
      <c r="D17" t="e">
        <f t="shared" si="1"/>
        <v>#N/A</v>
      </c>
      <c r="F17" s="44" t="s">
        <v>12</v>
      </c>
      <c r="G17" s="45"/>
      <c r="H17" s="46">
        <f>IF(G13=FALSE,NA(),H12)</f>
        <v>0</v>
      </c>
      <c r="I17" s="45"/>
      <c r="J17" s="45"/>
      <c r="K17" s="45"/>
      <c r="L17" s="47">
        <f>IF(G13=FALSE,NA(),L12-(L13-L18))</f>
        <v>-0.764121771396292</v>
      </c>
      <c r="M17" s="29"/>
      <c r="N17" s="29"/>
      <c r="O17" s="29"/>
    </row>
    <row r="18" spans="1:15" x14ac:dyDescent="0.25">
      <c r="A18" s="1">
        <f t="shared" si="0"/>
        <v>15</v>
      </c>
      <c r="B18" s="14">
        <f t="shared" si="2"/>
        <v>0.75</v>
      </c>
      <c r="C18">
        <f t="shared" si="3"/>
        <v>1.1555047282739037</v>
      </c>
      <c r="D18" t="e">
        <f t="shared" si="1"/>
        <v>#N/A</v>
      </c>
      <c r="F18" s="44"/>
      <c r="G18" s="45"/>
      <c r="H18" s="48">
        <f>IF(G13=FALSE,NA(),H10)</f>
        <v>18.75</v>
      </c>
      <c r="I18" s="45"/>
      <c r="J18" s="45"/>
      <c r="K18" s="45"/>
      <c r="L18" s="46">
        <f>IF(G13=FALSE,NA(),L10)</f>
        <v>7</v>
      </c>
      <c r="M18" s="29"/>
      <c r="N18" s="29"/>
      <c r="O18" s="29"/>
    </row>
    <row r="19" spans="1:15" x14ac:dyDescent="0.25">
      <c r="A19" s="1">
        <f t="shared" si="0"/>
        <v>16</v>
      </c>
      <c r="B19" s="14">
        <f t="shared" si="2"/>
        <v>0.8</v>
      </c>
      <c r="C19">
        <f t="shared" si="3"/>
        <v>1.1575552530488922</v>
      </c>
      <c r="D19" t="e">
        <f t="shared" si="1"/>
        <v>#N/A</v>
      </c>
      <c r="F19" s="44"/>
      <c r="G19" s="45"/>
      <c r="H19" s="46">
        <f>IF(G13=FALSE,NA(),H16)</f>
        <v>49.95</v>
      </c>
      <c r="I19" s="45"/>
      <c r="J19" s="45"/>
      <c r="K19" s="45"/>
      <c r="L19" s="47">
        <f>IF(G13=FALSE,NA(),L16-(L13-L18))</f>
        <v>19.919498627603431</v>
      </c>
      <c r="M19" s="29"/>
      <c r="N19" s="29"/>
      <c r="O19" s="29"/>
    </row>
    <row r="20" spans="1:15" x14ac:dyDescent="0.25">
      <c r="A20" s="1">
        <f t="shared" si="0"/>
        <v>17</v>
      </c>
      <c r="B20" s="14">
        <f t="shared" si="2"/>
        <v>0.85000000000000009</v>
      </c>
      <c r="C20">
        <f t="shared" si="3"/>
        <v>1.1596075164500681</v>
      </c>
      <c r="D20" t="e">
        <f t="shared" si="1"/>
        <v>#N/A</v>
      </c>
      <c r="F20" s="44" t="s">
        <v>25</v>
      </c>
      <c r="G20" s="45"/>
      <c r="H20" s="46">
        <f>IF(G13=FALSE,NA(),H12)</f>
        <v>0</v>
      </c>
      <c r="I20" s="45"/>
      <c r="J20" s="45"/>
      <c r="K20" s="45"/>
      <c r="L20" s="47">
        <f>IF(G13=FALSE,NA(),L21-((H21-H20)/(H22-H21))*(L22-L21))</f>
        <v>-5.0716916846684015</v>
      </c>
      <c r="M20" s="29"/>
      <c r="N20" s="29"/>
      <c r="O20" s="29"/>
    </row>
    <row r="21" spans="1:15" x14ac:dyDescent="0.25">
      <c r="A21" s="1">
        <f t="shared" si="0"/>
        <v>18</v>
      </c>
      <c r="B21" s="14">
        <f t="shared" si="2"/>
        <v>0.9</v>
      </c>
      <c r="C21">
        <f t="shared" si="3"/>
        <v>1.1616615436330398</v>
      </c>
      <c r="D21" t="e">
        <f t="shared" si="1"/>
        <v>#N/A</v>
      </c>
      <c r="F21" s="45"/>
      <c r="G21" s="45"/>
      <c r="H21" s="46">
        <f>IF(G13=FALSE,NA(),H22-H8)</f>
        <v>17.7</v>
      </c>
      <c r="I21" s="45"/>
      <c r="J21" s="45"/>
      <c r="K21" s="45"/>
      <c r="L21" s="45">
        <f>IF(G13=FALSE,NA(),-LOG((($H$3*$H$4/1000)-(H21*$H$7/1000))/(($H$3+H21)/1000)))</f>
        <v>2.6092385759550862</v>
      </c>
      <c r="M21" s="29"/>
      <c r="N21" s="29"/>
      <c r="O21" s="29"/>
    </row>
    <row r="22" spans="1:15" x14ac:dyDescent="0.25">
      <c r="A22" s="1">
        <f t="shared" si="0"/>
        <v>19</v>
      </c>
      <c r="B22" s="14">
        <f t="shared" si="2"/>
        <v>0.95000000000000007</v>
      </c>
      <c r="C22">
        <f t="shared" si="3"/>
        <v>1.1637173598755828</v>
      </c>
      <c r="D22" t="e">
        <f t="shared" si="1"/>
        <v>#N/A</v>
      </c>
      <c r="F22" s="45"/>
      <c r="G22" s="45"/>
      <c r="H22" s="46">
        <f>IF(G13=FALSE,NA(),H10-G12*H8)</f>
        <v>17.75</v>
      </c>
      <c r="I22" s="45"/>
      <c r="J22" s="45"/>
      <c r="K22" s="45"/>
      <c r="L22" s="45">
        <f>IF(G13=FALSE,NA(),-LOG((($H$3*$H$4/1000)-(H22*$H$7/1000))/(($H$3+H22)/1000)))</f>
        <v>2.6309361190641924</v>
      </c>
      <c r="M22" s="29"/>
      <c r="N22" s="29"/>
      <c r="O22" s="29"/>
    </row>
    <row r="23" spans="1:15" x14ac:dyDescent="0.25">
      <c r="A23" s="1">
        <f t="shared" si="0"/>
        <v>20</v>
      </c>
      <c r="B23" s="14">
        <f t="shared" si="2"/>
        <v>1</v>
      </c>
      <c r="C23">
        <f t="shared" si="3"/>
        <v>1.165774990579705</v>
      </c>
      <c r="D23" t="e">
        <f t="shared" si="1"/>
        <v>#N/A</v>
      </c>
      <c r="F23" s="45"/>
      <c r="G23" s="45"/>
      <c r="H23" s="46">
        <f>IF(G13=FALSE,NA(),H16)</f>
        <v>49.95</v>
      </c>
      <c r="I23" s="45"/>
      <c r="J23" s="45"/>
      <c r="K23" s="45"/>
      <c r="L23" s="45">
        <f>IF(G13=FALSE,NA(),L22+(H23-H22)/(H22-H21)*(L22-L21))</f>
        <v>16.604153881328394</v>
      </c>
      <c r="M23" s="29"/>
      <c r="N23" s="29"/>
      <c r="O23" s="29"/>
    </row>
    <row r="24" spans="1:15" x14ac:dyDescent="0.25">
      <c r="A24" s="1">
        <f t="shared" si="0"/>
        <v>21</v>
      </c>
      <c r="B24" s="14">
        <f t="shared" si="2"/>
        <v>1.05</v>
      </c>
      <c r="C24">
        <f t="shared" si="3"/>
        <v>1.1678344612737368</v>
      </c>
      <c r="D24" t="e">
        <f t="shared" si="1"/>
        <v>#N/A</v>
      </c>
      <c r="F24" s="43"/>
      <c r="G24" s="43"/>
      <c r="H24" s="43"/>
      <c r="I24" s="43"/>
      <c r="J24" s="43"/>
      <c r="K24" s="43"/>
      <c r="L24" s="43"/>
      <c r="M24" s="29"/>
      <c r="N24" s="29"/>
      <c r="O24" s="29"/>
    </row>
    <row r="25" spans="1:15" x14ac:dyDescent="0.25">
      <c r="A25" s="1">
        <f t="shared" si="0"/>
        <v>22</v>
      </c>
      <c r="B25" s="14">
        <f t="shared" si="2"/>
        <v>1.1000000000000001</v>
      </c>
      <c r="C25">
        <f t="shared" si="3"/>
        <v>1.1698957976144397</v>
      </c>
      <c r="D25" t="e">
        <f t="shared" si="1"/>
        <v>#N/A</v>
      </c>
      <c r="F25" s="43"/>
      <c r="G25" s="43"/>
      <c r="H25" s="43"/>
      <c r="I25" s="43"/>
      <c r="J25" s="43"/>
      <c r="K25" s="43"/>
      <c r="L25" s="43"/>
      <c r="M25" s="29"/>
      <c r="N25" s="29"/>
      <c r="O25" s="29"/>
    </row>
    <row r="26" spans="1:15" x14ac:dyDescent="0.25">
      <c r="A26" s="1">
        <f t="shared" si="0"/>
        <v>23</v>
      </c>
      <c r="B26" s="14">
        <f t="shared" si="2"/>
        <v>1.1500000000000001</v>
      </c>
      <c r="C26">
        <f t="shared" si="3"/>
        <v>1.1719590253891432</v>
      </c>
      <c r="D26" t="e">
        <f t="shared" si="1"/>
        <v>#N/A</v>
      </c>
      <c r="F26" s="43"/>
      <c r="G26" s="43"/>
      <c r="H26" s="43"/>
      <c r="I26" s="43"/>
      <c r="J26" s="43"/>
      <c r="K26" s="43"/>
      <c r="L26" s="43"/>
      <c r="M26" s="29"/>
      <c r="N26" s="29"/>
      <c r="O26" s="29"/>
    </row>
    <row r="27" spans="1:15" x14ac:dyDescent="0.25">
      <c r="A27" s="1">
        <f t="shared" si="0"/>
        <v>24</v>
      </c>
      <c r="B27" s="14">
        <f t="shared" si="2"/>
        <v>1.2000000000000002</v>
      </c>
      <c r="C27">
        <f t="shared" si="3"/>
        <v>1.1740241705179026</v>
      </c>
      <c r="D27" t="e">
        <f t="shared" si="1"/>
        <v>#N/A</v>
      </c>
      <c r="F27" s="43"/>
      <c r="G27" s="43"/>
      <c r="H27" s="43"/>
      <c r="I27" s="43"/>
      <c r="J27" s="43"/>
      <c r="K27" s="43"/>
      <c r="L27" s="43"/>
      <c r="M27" s="29"/>
      <c r="N27" s="29"/>
      <c r="O27" s="29"/>
    </row>
    <row r="28" spans="1:15" x14ac:dyDescent="0.25">
      <c r="A28" s="1">
        <f t="shared" si="0"/>
        <v>25</v>
      </c>
      <c r="B28" s="14">
        <f t="shared" si="2"/>
        <v>1.25</v>
      </c>
      <c r="C28">
        <f t="shared" si="3"/>
        <v>1.1760912590556813</v>
      </c>
      <c r="D28" t="e">
        <f t="shared" si="1"/>
        <v>#N/A</v>
      </c>
      <c r="F28" s="29"/>
      <c r="G28" s="29"/>
      <c r="H28" s="29"/>
      <c r="I28" s="29"/>
      <c r="J28" s="29"/>
      <c r="K28" s="29"/>
      <c r="L28" s="29"/>
      <c r="M28" s="29"/>
      <c r="N28" s="29"/>
      <c r="O28" s="29"/>
    </row>
    <row r="29" spans="1:15" x14ac:dyDescent="0.25">
      <c r="A29" s="1">
        <f t="shared" si="0"/>
        <v>26</v>
      </c>
      <c r="B29" s="14">
        <f t="shared" si="2"/>
        <v>1.3</v>
      </c>
      <c r="C29">
        <f t="shared" si="3"/>
        <v>1.1781603171945592</v>
      </c>
      <c r="D29" t="e">
        <f t="shared" si="1"/>
        <v>#N/A</v>
      </c>
      <c r="F29" s="29"/>
      <c r="G29" s="29"/>
      <c r="H29" s="29"/>
      <c r="I29" s="29"/>
      <c r="J29" s="29"/>
      <c r="K29" s="29"/>
      <c r="L29" s="29"/>
      <c r="M29" s="29"/>
      <c r="N29" s="29"/>
      <c r="O29" s="29"/>
    </row>
    <row r="30" spans="1:15" x14ac:dyDescent="0.25">
      <c r="A30" s="1">
        <f t="shared" si="0"/>
        <v>27</v>
      </c>
      <c r="B30" s="14">
        <f t="shared" si="2"/>
        <v>1.35</v>
      </c>
      <c r="C30">
        <f t="shared" si="3"/>
        <v>1.1802313712659658</v>
      </c>
      <c r="D30" t="e">
        <f t="shared" si="1"/>
        <v>#N/A</v>
      </c>
      <c r="F30" s="29"/>
      <c r="G30" s="29"/>
      <c r="H30" s="29"/>
      <c r="I30" s="29"/>
      <c r="J30" s="29"/>
      <c r="K30" s="29"/>
      <c r="L30" s="29"/>
    </row>
    <row r="31" spans="1:15" x14ac:dyDescent="0.25">
      <c r="A31" s="1">
        <f t="shared" si="0"/>
        <v>28</v>
      </c>
      <c r="B31" s="14">
        <f t="shared" si="2"/>
        <v>1.4000000000000001</v>
      </c>
      <c r="C31">
        <f t="shared" si="3"/>
        <v>1.1823044477429385</v>
      </c>
      <c r="D31" t="e">
        <f t="shared" si="1"/>
        <v>#N/A</v>
      </c>
      <c r="F31" s="29"/>
      <c r="G31" s="29"/>
      <c r="H31" s="29"/>
      <c r="I31" s="29"/>
      <c r="J31" s="29"/>
      <c r="K31" s="29"/>
      <c r="L31" s="29"/>
    </row>
    <row r="32" spans="1:15" x14ac:dyDescent="0.25">
      <c r="A32" s="1">
        <f t="shared" si="0"/>
        <v>29</v>
      </c>
      <c r="B32" s="14">
        <f t="shared" si="2"/>
        <v>1.4500000000000002</v>
      </c>
      <c r="C32">
        <f t="shared" si="3"/>
        <v>1.1843795732424092</v>
      </c>
      <c r="D32" t="e">
        <f t="shared" si="1"/>
        <v>#N/A</v>
      </c>
      <c r="F32" s="29"/>
      <c r="G32" s="29"/>
      <c r="H32" s="29"/>
      <c r="I32" s="29"/>
      <c r="J32" s="29"/>
      <c r="K32" s="29"/>
      <c r="L32" s="29"/>
    </row>
    <row r="33" spans="1:4" x14ac:dyDescent="0.25">
      <c r="A33" s="1">
        <f t="shared" si="0"/>
        <v>30</v>
      </c>
      <c r="B33" s="14">
        <f t="shared" si="2"/>
        <v>1.5</v>
      </c>
      <c r="C33">
        <f t="shared" si="3"/>
        <v>1.186456774527515</v>
      </c>
      <c r="D33" t="e">
        <f t="shared" si="1"/>
        <v>#N/A</v>
      </c>
    </row>
    <row r="34" spans="1:4" x14ac:dyDescent="0.25">
      <c r="A34" s="1">
        <f t="shared" si="0"/>
        <v>31</v>
      </c>
      <c r="B34" s="14">
        <f t="shared" si="2"/>
        <v>1.55</v>
      </c>
      <c r="C34">
        <f t="shared" si="3"/>
        <v>1.188536078509939</v>
      </c>
      <c r="D34" t="e">
        <f t="shared" si="1"/>
        <v>#N/A</v>
      </c>
    </row>
    <row r="35" spans="1:4" x14ac:dyDescent="0.25">
      <c r="A35" s="1">
        <f t="shared" si="0"/>
        <v>32</v>
      </c>
      <c r="B35" s="14">
        <f t="shared" si="2"/>
        <v>1.6</v>
      </c>
      <c r="C35">
        <f t="shared" si="3"/>
        <v>1.1906175122522777</v>
      </c>
      <c r="D35" t="e">
        <f t="shared" si="1"/>
        <v>#N/A</v>
      </c>
    </row>
    <row r="36" spans="1:4" x14ac:dyDescent="0.25">
      <c r="A36" s="1">
        <f t="shared" si="0"/>
        <v>33</v>
      </c>
      <c r="B36" s="14">
        <f t="shared" si="2"/>
        <v>1.6500000000000001</v>
      </c>
      <c r="C36">
        <f t="shared" si="3"/>
        <v>1.1927011029704373</v>
      </c>
      <c r="D36" t="e">
        <f t="shared" si="1"/>
        <v>#N/A</v>
      </c>
    </row>
    <row r="37" spans="1:4" x14ac:dyDescent="0.25">
      <c r="A37" s="1">
        <f t="shared" si="0"/>
        <v>34</v>
      </c>
      <c r="B37" s="14">
        <f t="shared" si="2"/>
        <v>1.7000000000000002</v>
      </c>
      <c r="C37">
        <f t="shared" si="3"/>
        <v>1.1947868780360587</v>
      </c>
      <c r="D37" t="e">
        <f t="shared" si="1"/>
        <v>#N/A</v>
      </c>
    </row>
    <row r="38" spans="1:4" x14ac:dyDescent="0.25">
      <c r="A38" s="1">
        <f t="shared" si="0"/>
        <v>35</v>
      </c>
      <c r="B38" s="14">
        <f t="shared" si="2"/>
        <v>1.75</v>
      </c>
      <c r="C38">
        <f t="shared" si="3"/>
        <v>1.1968748649789733</v>
      </c>
      <c r="D38" t="e">
        <f t="shared" si="1"/>
        <v>#N/A</v>
      </c>
    </row>
    <row r="39" spans="1:4" x14ac:dyDescent="0.25">
      <c r="A39" s="1">
        <f t="shared" si="0"/>
        <v>36</v>
      </c>
      <c r="B39" s="14">
        <f t="shared" si="2"/>
        <v>1.8</v>
      </c>
      <c r="C39">
        <f t="shared" si="3"/>
        <v>1.1989650914896879</v>
      </c>
      <c r="D39" t="e">
        <f t="shared" si="1"/>
        <v>#N/A</v>
      </c>
    </row>
    <row r="40" spans="1:4" x14ac:dyDescent="0.25">
      <c r="A40" s="1">
        <f t="shared" si="0"/>
        <v>37</v>
      </c>
      <c r="B40" s="14">
        <f t="shared" si="2"/>
        <v>1.85</v>
      </c>
      <c r="C40">
        <f t="shared" si="3"/>
        <v>1.201057585421901</v>
      </c>
      <c r="D40" t="e">
        <f t="shared" si="1"/>
        <v>#N/A</v>
      </c>
    </row>
    <row r="41" spans="1:4" x14ac:dyDescent="0.25">
      <c r="A41" s="1">
        <f t="shared" si="0"/>
        <v>38</v>
      </c>
      <c r="B41" s="14">
        <f t="shared" si="2"/>
        <v>1.9000000000000001</v>
      </c>
      <c r="C41">
        <f t="shared" si="3"/>
        <v>1.2031523747950505</v>
      </c>
      <c r="D41" t="e">
        <f t="shared" si="1"/>
        <v>#N/A</v>
      </c>
    </row>
    <row r="42" spans="1:4" x14ac:dyDescent="0.25">
      <c r="A42" s="1">
        <f t="shared" si="0"/>
        <v>39</v>
      </c>
      <c r="B42" s="14">
        <f t="shared" si="2"/>
        <v>1.9500000000000002</v>
      </c>
      <c r="C42">
        <f t="shared" si="3"/>
        <v>1.2052494877968947</v>
      </c>
      <c r="D42" t="e">
        <f t="shared" si="1"/>
        <v>#N/A</v>
      </c>
    </row>
    <row r="43" spans="1:4" x14ac:dyDescent="0.25">
      <c r="A43" s="1">
        <f t="shared" si="0"/>
        <v>40</v>
      </c>
      <c r="B43" s="14">
        <f t="shared" si="2"/>
        <v>2</v>
      </c>
      <c r="C43">
        <f t="shared" si="3"/>
        <v>1.2073489527861234</v>
      </c>
      <c r="D43" t="e">
        <f t="shared" si="1"/>
        <v>#N/A</v>
      </c>
    </row>
    <row r="44" spans="1:4" x14ac:dyDescent="0.25">
      <c r="A44" s="1">
        <f t="shared" si="0"/>
        <v>41</v>
      </c>
      <c r="B44" s="14">
        <f t="shared" si="2"/>
        <v>2.0500000000000003</v>
      </c>
      <c r="C44">
        <f t="shared" si="3"/>
        <v>1.2094507982950051</v>
      </c>
      <c r="D44" t="e">
        <f t="shared" si="1"/>
        <v>#N/A</v>
      </c>
    </row>
    <row r="45" spans="1:4" x14ac:dyDescent="0.25">
      <c r="A45" s="1">
        <f t="shared" si="0"/>
        <v>42</v>
      </c>
      <c r="B45" s="14">
        <f t="shared" si="2"/>
        <v>2.1</v>
      </c>
      <c r="C45">
        <f t="shared" si="3"/>
        <v>1.2115550530320671</v>
      </c>
      <c r="D45" t="e">
        <f t="shared" si="1"/>
        <v>#N/A</v>
      </c>
    </row>
    <row r="46" spans="1:4" x14ac:dyDescent="0.25">
      <c r="A46" s="1">
        <f t="shared" si="0"/>
        <v>43</v>
      </c>
      <c r="B46" s="14">
        <f t="shared" si="2"/>
        <v>2.15</v>
      </c>
      <c r="C46">
        <f t="shared" si="3"/>
        <v>1.2136617458848107</v>
      </c>
      <c r="D46" t="e">
        <f t="shared" si="1"/>
        <v>#N/A</v>
      </c>
    </row>
    <row r="47" spans="1:4" x14ac:dyDescent="0.25">
      <c r="A47" s="1">
        <f t="shared" si="0"/>
        <v>44</v>
      </c>
      <c r="B47" s="14">
        <f t="shared" si="2"/>
        <v>2.2000000000000002</v>
      </c>
      <c r="C47">
        <f t="shared" si="3"/>
        <v>1.2157709059224611</v>
      </c>
      <c r="D47" t="e">
        <f t="shared" si="1"/>
        <v>#N/A</v>
      </c>
    </row>
    <row r="48" spans="1:4" x14ac:dyDescent="0.25">
      <c r="A48" s="1">
        <f t="shared" si="0"/>
        <v>45</v>
      </c>
      <c r="B48" s="14">
        <f t="shared" si="2"/>
        <v>2.25</v>
      </c>
      <c r="C48">
        <f t="shared" si="3"/>
        <v>1.217882562398755</v>
      </c>
      <c r="D48" t="e">
        <f t="shared" si="1"/>
        <v>#N/A</v>
      </c>
    </row>
    <row r="49" spans="1:4" x14ac:dyDescent="0.25">
      <c r="A49" s="1">
        <f t="shared" si="0"/>
        <v>46</v>
      </c>
      <c r="B49" s="14">
        <f t="shared" si="2"/>
        <v>2.3000000000000003</v>
      </c>
      <c r="C49">
        <f t="shared" si="3"/>
        <v>1.2199967447547631</v>
      </c>
      <c r="D49" t="e">
        <f t="shared" si="1"/>
        <v>#N/A</v>
      </c>
    </row>
    <row r="50" spans="1:4" x14ac:dyDescent="0.25">
      <c r="A50" s="1">
        <f t="shared" si="0"/>
        <v>47</v>
      </c>
      <c r="B50" s="14">
        <f t="shared" si="2"/>
        <v>2.35</v>
      </c>
      <c r="C50">
        <f t="shared" si="3"/>
        <v>1.2221134826217517</v>
      </c>
      <c r="D50" t="e">
        <f t="shared" si="1"/>
        <v>#N/A</v>
      </c>
    </row>
    <row r="51" spans="1:4" x14ac:dyDescent="0.25">
      <c r="A51" s="1">
        <f t="shared" si="0"/>
        <v>48</v>
      </c>
      <c r="B51" s="14">
        <f t="shared" si="2"/>
        <v>2.4000000000000004</v>
      </c>
      <c r="C51">
        <f t="shared" si="3"/>
        <v>1.224232805824083</v>
      </c>
      <c r="D51" t="e">
        <f t="shared" si="1"/>
        <v>#N/A</v>
      </c>
    </row>
    <row r="52" spans="1:4" x14ac:dyDescent="0.25">
      <c r="A52" s="1">
        <f t="shared" si="0"/>
        <v>49</v>
      </c>
      <c r="B52" s="14">
        <f t="shared" si="2"/>
        <v>2.4500000000000002</v>
      </c>
      <c r="C52">
        <f t="shared" si="3"/>
        <v>1.226354744382153</v>
      </c>
      <c r="D52" t="e">
        <f t="shared" si="1"/>
        <v>#N/A</v>
      </c>
    </row>
    <row r="53" spans="1:4" x14ac:dyDescent="0.25">
      <c r="A53" s="1">
        <f t="shared" si="0"/>
        <v>50</v>
      </c>
      <c r="B53" s="14">
        <f t="shared" si="2"/>
        <v>2.5</v>
      </c>
      <c r="C53">
        <f t="shared" si="3"/>
        <v>1.2284793285153695</v>
      </c>
      <c r="D53" t="e">
        <f t="shared" si="1"/>
        <v>#N/A</v>
      </c>
    </row>
    <row r="54" spans="1:4" x14ac:dyDescent="0.25">
      <c r="A54" s="1">
        <f t="shared" si="0"/>
        <v>51</v>
      </c>
      <c r="B54" s="14">
        <f t="shared" si="2"/>
        <v>2.5500000000000003</v>
      </c>
      <c r="C54">
        <f t="shared" si="3"/>
        <v>1.2306065886451729</v>
      </c>
      <c r="D54" t="e">
        <f t="shared" si="1"/>
        <v>#N/A</v>
      </c>
    </row>
    <row r="55" spans="1:4" x14ac:dyDescent="0.25">
      <c r="A55" s="1">
        <f t="shared" si="0"/>
        <v>52</v>
      </c>
      <c r="B55" s="14">
        <f t="shared" si="2"/>
        <v>2.6</v>
      </c>
      <c r="C55">
        <f t="shared" si="3"/>
        <v>1.232736555398096</v>
      </c>
      <c r="D55" t="e">
        <f t="shared" si="1"/>
        <v>#N/A</v>
      </c>
    </row>
    <row r="56" spans="1:4" x14ac:dyDescent="0.25">
      <c r="A56" s="1">
        <f t="shared" si="0"/>
        <v>53</v>
      </c>
      <c r="B56" s="14">
        <f t="shared" si="2"/>
        <v>2.6500000000000004</v>
      </c>
      <c r="C56">
        <f t="shared" si="3"/>
        <v>1.2348692596088673</v>
      </c>
      <c r="D56" t="e">
        <f t="shared" si="1"/>
        <v>#N/A</v>
      </c>
    </row>
    <row r="57" spans="1:4" x14ac:dyDescent="0.25">
      <c r="A57" s="1">
        <f t="shared" si="0"/>
        <v>54</v>
      </c>
      <c r="B57" s="14">
        <f t="shared" si="2"/>
        <v>2.7</v>
      </c>
      <c r="C57">
        <f t="shared" si="3"/>
        <v>1.2370047323235578</v>
      </c>
      <c r="D57" t="e">
        <f t="shared" si="1"/>
        <v>#N/A</v>
      </c>
    </row>
    <row r="58" spans="1:4" x14ac:dyDescent="0.25">
      <c r="A58" s="1">
        <f t="shared" si="0"/>
        <v>55</v>
      </c>
      <c r="B58" s="14">
        <f t="shared" si="2"/>
        <v>2.75</v>
      </c>
      <c r="C58">
        <f t="shared" si="3"/>
        <v>1.2391430048027703</v>
      </c>
      <c r="D58" t="e">
        <f t="shared" si="1"/>
        <v>#N/A</v>
      </c>
    </row>
    <row r="59" spans="1:4" x14ac:dyDescent="0.25">
      <c r="A59" s="1">
        <f t="shared" si="0"/>
        <v>56</v>
      </c>
      <c r="B59" s="14">
        <f t="shared" si="2"/>
        <v>2.8000000000000003</v>
      </c>
      <c r="C59">
        <f t="shared" si="3"/>
        <v>1.2412841085248765</v>
      </c>
      <c r="D59" t="e">
        <f t="shared" si="1"/>
        <v>#N/A</v>
      </c>
    </row>
    <row r="60" spans="1:4" x14ac:dyDescent="0.25">
      <c r="A60" s="1">
        <f t="shared" si="0"/>
        <v>57</v>
      </c>
      <c r="B60" s="14">
        <f t="shared" si="2"/>
        <v>2.85</v>
      </c>
      <c r="C60">
        <f t="shared" si="3"/>
        <v>1.2434280751892963</v>
      </c>
      <c r="D60" t="e">
        <f t="shared" si="1"/>
        <v>#N/A</v>
      </c>
    </row>
    <row r="61" spans="1:4" x14ac:dyDescent="0.25">
      <c r="A61" s="1">
        <f t="shared" si="0"/>
        <v>58</v>
      </c>
      <c r="B61" s="14">
        <f t="shared" si="2"/>
        <v>2.9000000000000004</v>
      </c>
      <c r="C61">
        <f t="shared" si="3"/>
        <v>1.2455749367198272</v>
      </c>
      <c r="D61" t="e">
        <f t="shared" si="1"/>
        <v>#N/A</v>
      </c>
    </row>
    <row r="62" spans="1:4" x14ac:dyDescent="0.25">
      <c r="A62" s="1">
        <f t="shared" si="0"/>
        <v>59</v>
      </c>
      <c r="B62" s="14">
        <f t="shared" si="2"/>
        <v>2.95</v>
      </c>
      <c r="C62">
        <f t="shared" si="3"/>
        <v>1.2477247252680195</v>
      </c>
      <c r="D62" t="e">
        <f t="shared" si="1"/>
        <v>#N/A</v>
      </c>
    </row>
    <row r="63" spans="1:4" x14ac:dyDescent="0.25">
      <c r="A63" s="1">
        <f t="shared" si="0"/>
        <v>60</v>
      </c>
      <c r="B63" s="14">
        <f t="shared" si="2"/>
        <v>3</v>
      </c>
      <c r="C63">
        <f t="shared" si="3"/>
        <v>1.2498774732165998</v>
      </c>
      <c r="D63" t="e">
        <f t="shared" si="1"/>
        <v>#N/A</v>
      </c>
    </row>
    <row r="64" spans="1:4" x14ac:dyDescent="0.25">
      <c r="A64" s="1">
        <f t="shared" si="0"/>
        <v>61</v>
      </c>
      <c r="B64" s="14">
        <f t="shared" si="2"/>
        <v>3.0500000000000003</v>
      </c>
      <c r="C64">
        <f t="shared" si="3"/>
        <v>1.2520332131829466</v>
      </c>
      <c r="D64" t="e">
        <f t="shared" si="1"/>
        <v>#N/A</v>
      </c>
    </row>
    <row r="65" spans="1:4" x14ac:dyDescent="0.25">
      <c r="A65" s="1">
        <f t="shared" si="0"/>
        <v>62</v>
      </c>
      <c r="B65" s="14">
        <f t="shared" si="2"/>
        <v>3.1</v>
      </c>
      <c r="C65">
        <f t="shared" si="3"/>
        <v>1.2541919780226125</v>
      </c>
      <c r="D65" t="e">
        <f t="shared" si="1"/>
        <v>#N/A</v>
      </c>
    </row>
    <row r="66" spans="1:4" x14ac:dyDescent="0.25">
      <c r="A66" s="1">
        <f t="shared" si="0"/>
        <v>63</v>
      </c>
      <c r="B66" s="14">
        <f t="shared" si="2"/>
        <v>3.1500000000000004</v>
      </c>
      <c r="C66">
        <f t="shared" si="3"/>
        <v>1.2563538008329034</v>
      </c>
      <c r="D66" t="e">
        <f t="shared" si="1"/>
        <v>#N/A</v>
      </c>
    </row>
    <row r="67" spans="1:4" x14ac:dyDescent="0.25">
      <c r="A67" s="1">
        <f t="shared" si="0"/>
        <v>64</v>
      </c>
      <c r="B67" s="14">
        <f t="shared" si="2"/>
        <v>3.2</v>
      </c>
      <c r="C67">
        <f t="shared" si="3"/>
        <v>1.2585187149565049</v>
      </c>
      <c r="D67" t="e">
        <f t="shared" si="1"/>
        <v>#N/A</v>
      </c>
    </row>
    <row r="68" spans="1:4" x14ac:dyDescent="0.25">
      <c r="A68" s="1">
        <f t="shared" si="0"/>
        <v>65</v>
      </c>
      <c r="B68" s="14">
        <f t="shared" si="2"/>
        <v>3.25</v>
      </c>
      <c r="C68">
        <f t="shared" si="3"/>
        <v>1.2606867539851658</v>
      </c>
      <c r="D68" t="e">
        <f t="shared" ref="D68:D131" si="4">IF(B68&gt;$H$10,14+LOG((($H$7*B68/1000)-($H$3*$H$4/1000))/(($H$3+B68)/1000)),NA())</f>
        <v>#N/A</v>
      </c>
    </row>
    <row r="69" spans="1:4" x14ac:dyDescent="0.25">
      <c r="A69" s="1">
        <f t="shared" ref="A69:A132" si="5">A68+1</f>
        <v>66</v>
      </c>
      <c r="B69" s="14">
        <f t="shared" si="2"/>
        <v>3.3000000000000003</v>
      </c>
      <c r="C69">
        <f t="shared" si="3"/>
        <v>1.2628579517634368</v>
      </c>
      <c r="D69" t="e">
        <f t="shared" si="4"/>
        <v>#N/A</v>
      </c>
    </row>
    <row r="70" spans="1:4" x14ac:dyDescent="0.25">
      <c r="A70" s="1">
        <f t="shared" si="5"/>
        <v>67</v>
      </c>
      <c r="B70" s="14">
        <f t="shared" ref="B70:B133" si="6">A70*$H$8</f>
        <v>3.35</v>
      </c>
      <c r="C70">
        <f t="shared" si="3"/>
        <v>1.2650323423924623</v>
      </c>
      <c r="D70" t="e">
        <f t="shared" si="4"/>
        <v>#N/A</v>
      </c>
    </row>
    <row r="71" spans="1:4" x14ac:dyDescent="0.25">
      <c r="A71" s="1">
        <f t="shared" si="5"/>
        <v>68</v>
      </c>
      <c r="B71" s="14">
        <f t="shared" si="6"/>
        <v>3.4000000000000004</v>
      </c>
      <c r="C71">
        <f t="shared" ref="C71:C134" si="7">IF(B71&lt;$H$10,-LOG((($H$3*$H$4/1000)-(B71*$H$7/1000))/(($H$3+B71)/1000)),NA())</f>
        <v>1.2672099602338325</v>
      </c>
      <c r="D71" t="e">
        <f t="shared" si="4"/>
        <v>#N/A</v>
      </c>
    </row>
    <row r="72" spans="1:4" x14ac:dyDescent="0.25">
      <c r="A72" s="1">
        <f t="shared" si="5"/>
        <v>69</v>
      </c>
      <c r="B72" s="14">
        <f t="shared" si="6"/>
        <v>3.45</v>
      </c>
      <c r="C72">
        <f t="shared" si="7"/>
        <v>1.2693908399134912</v>
      </c>
      <c r="D72" t="e">
        <f t="shared" si="4"/>
        <v>#N/A</v>
      </c>
    </row>
    <row r="73" spans="1:4" x14ac:dyDescent="0.25">
      <c r="A73" s="1">
        <f t="shared" si="5"/>
        <v>70</v>
      </c>
      <c r="B73" s="14">
        <f t="shared" si="6"/>
        <v>3.5</v>
      </c>
      <c r="C73">
        <f t="shared" si="7"/>
        <v>1.2715750163257056</v>
      </c>
      <c r="D73" t="e">
        <f t="shared" si="4"/>
        <v>#N/A</v>
      </c>
    </row>
    <row r="74" spans="1:4" x14ac:dyDescent="0.25">
      <c r="A74" s="1">
        <f t="shared" si="5"/>
        <v>71</v>
      </c>
      <c r="B74" s="14">
        <f t="shared" si="6"/>
        <v>3.5500000000000003</v>
      </c>
      <c r="C74">
        <f t="shared" si="7"/>
        <v>1.2737625246370943</v>
      </c>
      <c r="D74" t="e">
        <f t="shared" si="4"/>
        <v>#N/A</v>
      </c>
    </row>
    <row r="75" spans="1:4" x14ac:dyDescent="0.25">
      <c r="A75" s="1">
        <f t="shared" si="5"/>
        <v>72</v>
      </c>
      <c r="B75" s="14">
        <f t="shared" si="6"/>
        <v>3.6</v>
      </c>
      <c r="C75">
        <f t="shared" si="7"/>
        <v>1.2759534002907194</v>
      </c>
      <c r="D75" t="e">
        <f t="shared" si="4"/>
        <v>#N/A</v>
      </c>
    </row>
    <row r="76" spans="1:4" x14ac:dyDescent="0.25">
      <c r="A76" s="1">
        <f t="shared" si="5"/>
        <v>73</v>
      </c>
      <c r="B76" s="14">
        <f t="shared" si="6"/>
        <v>3.6500000000000004</v>
      </c>
      <c r="C76">
        <f t="shared" si="7"/>
        <v>1.2781476790102393</v>
      </c>
      <c r="D76" t="e">
        <f t="shared" si="4"/>
        <v>#N/A</v>
      </c>
    </row>
    <row r="77" spans="1:4" x14ac:dyDescent="0.25">
      <c r="A77" s="1">
        <f t="shared" si="5"/>
        <v>74</v>
      </c>
      <c r="B77" s="14">
        <f t="shared" si="6"/>
        <v>3.7</v>
      </c>
      <c r="C77">
        <f t="shared" si="7"/>
        <v>1.2803453968041303</v>
      </c>
      <c r="D77" t="e">
        <f t="shared" si="4"/>
        <v>#N/A</v>
      </c>
    </row>
    <row r="78" spans="1:4" x14ac:dyDescent="0.25">
      <c r="A78" s="1">
        <f t="shared" si="5"/>
        <v>75</v>
      </c>
      <c r="B78" s="14">
        <f t="shared" si="6"/>
        <v>3.75</v>
      </c>
      <c r="C78">
        <f t="shared" si="7"/>
        <v>1.2825465899699682</v>
      </c>
      <c r="D78" t="e">
        <f t="shared" si="4"/>
        <v>#N/A</v>
      </c>
    </row>
    <row r="79" spans="1:4" x14ac:dyDescent="0.25">
      <c r="A79" s="1">
        <f t="shared" si="5"/>
        <v>76</v>
      </c>
      <c r="B79" s="14">
        <f t="shared" si="6"/>
        <v>3.8000000000000003</v>
      </c>
      <c r="C79">
        <f t="shared" si="7"/>
        <v>1.2847512950987825</v>
      </c>
      <c r="D79" t="e">
        <f t="shared" si="4"/>
        <v>#N/A</v>
      </c>
    </row>
    <row r="80" spans="1:4" x14ac:dyDescent="0.25">
      <c r="A80" s="1">
        <f t="shared" si="5"/>
        <v>77</v>
      </c>
      <c r="B80" s="14">
        <f t="shared" si="6"/>
        <v>3.85</v>
      </c>
      <c r="C80">
        <f t="shared" si="7"/>
        <v>1.2869595490794763</v>
      </c>
      <c r="D80" t="e">
        <f t="shared" si="4"/>
        <v>#N/A</v>
      </c>
    </row>
    <row r="81" spans="1:4" x14ac:dyDescent="0.25">
      <c r="A81" s="1">
        <f t="shared" si="5"/>
        <v>78</v>
      </c>
      <c r="B81" s="14">
        <f t="shared" si="6"/>
        <v>3.9000000000000004</v>
      </c>
      <c r="C81">
        <f t="shared" si="7"/>
        <v>1.2891713891033167</v>
      </c>
      <c r="D81" t="e">
        <f t="shared" si="4"/>
        <v>#N/A</v>
      </c>
    </row>
    <row r="82" spans="1:4" x14ac:dyDescent="0.25">
      <c r="A82" s="1">
        <f t="shared" si="5"/>
        <v>79</v>
      </c>
      <c r="B82" s="14">
        <f t="shared" si="6"/>
        <v>3.95</v>
      </c>
      <c r="C82">
        <f t="shared" si="7"/>
        <v>1.2913868526684977</v>
      </c>
      <c r="D82" t="e">
        <f t="shared" si="4"/>
        <v>#N/A</v>
      </c>
    </row>
    <row r="83" spans="1:4" x14ac:dyDescent="0.25">
      <c r="A83" s="1">
        <f t="shared" si="5"/>
        <v>80</v>
      </c>
      <c r="B83" s="14">
        <f t="shared" si="6"/>
        <v>4</v>
      </c>
      <c r="C83">
        <f t="shared" si="7"/>
        <v>1.2936059775847744</v>
      </c>
      <c r="D83" t="e">
        <f t="shared" si="4"/>
        <v>#N/A</v>
      </c>
    </row>
    <row r="84" spans="1:4" x14ac:dyDescent="0.25">
      <c r="A84" s="1">
        <f t="shared" si="5"/>
        <v>81</v>
      </c>
      <c r="B84" s="14">
        <f t="shared" si="6"/>
        <v>4.05</v>
      </c>
      <c r="C84">
        <f t="shared" si="7"/>
        <v>1.2958288019781734</v>
      </c>
      <c r="D84" t="e">
        <f t="shared" si="4"/>
        <v>#N/A</v>
      </c>
    </row>
    <row r="85" spans="1:4" x14ac:dyDescent="0.25">
      <c r="A85" s="1">
        <f t="shared" si="5"/>
        <v>82</v>
      </c>
      <c r="B85" s="14">
        <f t="shared" si="6"/>
        <v>4.1000000000000005</v>
      </c>
      <c r="C85">
        <f t="shared" si="7"/>
        <v>1.2980553642957791</v>
      </c>
      <c r="D85" t="e">
        <f t="shared" si="4"/>
        <v>#N/A</v>
      </c>
    </row>
    <row r="86" spans="1:4" x14ac:dyDescent="0.25">
      <c r="A86" s="1">
        <f t="shared" si="5"/>
        <v>83</v>
      </c>
      <c r="B86" s="14">
        <f t="shared" si="6"/>
        <v>4.1500000000000004</v>
      </c>
      <c r="C86">
        <f t="shared" si="7"/>
        <v>1.3002857033105957</v>
      </c>
      <c r="D86" t="e">
        <f t="shared" si="4"/>
        <v>#N/A</v>
      </c>
    </row>
    <row r="87" spans="1:4" x14ac:dyDescent="0.25">
      <c r="A87" s="1">
        <f t="shared" si="5"/>
        <v>84</v>
      </c>
      <c r="B87" s="14">
        <f t="shared" si="6"/>
        <v>4.2</v>
      </c>
      <c r="C87">
        <f t="shared" si="7"/>
        <v>1.3025198581264923</v>
      </c>
      <c r="D87" t="e">
        <f t="shared" si="4"/>
        <v>#N/A</v>
      </c>
    </row>
    <row r="88" spans="1:4" x14ac:dyDescent="0.25">
      <c r="A88" s="1">
        <f t="shared" si="5"/>
        <v>85</v>
      </c>
      <c r="B88" s="14">
        <f t="shared" si="6"/>
        <v>4.25</v>
      </c>
      <c r="C88">
        <f t="shared" si="7"/>
        <v>1.3047578681832244</v>
      </c>
      <c r="D88" t="e">
        <f t="shared" si="4"/>
        <v>#N/A</v>
      </c>
    </row>
    <row r="89" spans="1:4" x14ac:dyDescent="0.25">
      <c r="A89" s="1">
        <f t="shared" si="5"/>
        <v>86</v>
      </c>
      <c r="B89" s="14">
        <f t="shared" si="6"/>
        <v>4.3</v>
      </c>
      <c r="C89">
        <f t="shared" si="7"/>
        <v>1.3069997732615428</v>
      </c>
      <c r="D89" t="e">
        <f t="shared" si="4"/>
        <v>#N/A</v>
      </c>
    </row>
    <row r="90" spans="1:4" x14ac:dyDescent="0.25">
      <c r="A90" s="1">
        <f t="shared" si="5"/>
        <v>87</v>
      </c>
      <c r="B90" s="14">
        <f t="shared" si="6"/>
        <v>4.3500000000000005</v>
      </c>
      <c r="C90">
        <f t="shared" si="7"/>
        <v>1.3092456134883836</v>
      </c>
      <c r="D90" t="e">
        <f t="shared" si="4"/>
        <v>#N/A</v>
      </c>
    </row>
    <row r="91" spans="1:4" x14ac:dyDescent="0.25">
      <c r="A91" s="1">
        <f t="shared" si="5"/>
        <v>88</v>
      </c>
      <c r="B91" s="14">
        <f t="shared" si="6"/>
        <v>4.4000000000000004</v>
      </c>
      <c r="C91">
        <f t="shared" si="7"/>
        <v>1.3114954293421461</v>
      </c>
      <c r="D91" t="e">
        <f t="shared" si="4"/>
        <v>#N/A</v>
      </c>
    </row>
    <row r="92" spans="1:4" x14ac:dyDescent="0.25">
      <c r="A92" s="1">
        <f t="shared" si="5"/>
        <v>89</v>
      </c>
      <c r="B92" s="14">
        <f t="shared" si="6"/>
        <v>4.45</v>
      </c>
      <c r="C92">
        <f t="shared" si="7"/>
        <v>1.3137492616580586</v>
      </c>
      <c r="D92" t="e">
        <f t="shared" si="4"/>
        <v>#N/A</v>
      </c>
    </row>
    <row r="93" spans="1:4" x14ac:dyDescent="0.25">
      <c r="A93" s="1">
        <f t="shared" si="5"/>
        <v>90</v>
      </c>
      <c r="B93" s="14">
        <f t="shared" si="6"/>
        <v>4.5</v>
      </c>
      <c r="C93">
        <f t="shared" si="7"/>
        <v>1.316007151633634</v>
      </c>
      <c r="D93" t="e">
        <f t="shared" si="4"/>
        <v>#N/A</v>
      </c>
    </row>
    <row r="94" spans="1:4" x14ac:dyDescent="0.25">
      <c r="A94" s="1">
        <f t="shared" si="5"/>
        <v>91</v>
      </c>
      <c r="B94" s="14">
        <f t="shared" si="6"/>
        <v>4.55</v>
      </c>
      <c r="C94">
        <f t="shared" si="7"/>
        <v>1.3182691408342178</v>
      </c>
      <c r="D94" t="e">
        <f t="shared" si="4"/>
        <v>#N/A</v>
      </c>
    </row>
    <row r="95" spans="1:4" x14ac:dyDescent="0.25">
      <c r="A95" s="1">
        <f t="shared" si="5"/>
        <v>92</v>
      </c>
      <c r="B95" s="14">
        <f t="shared" si="6"/>
        <v>4.6000000000000005</v>
      </c>
      <c r="C95">
        <f t="shared" si="7"/>
        <v>1.3205352711986296</v>
      </c>
      <c r="D95" t="e">
        <f t="shared" si="4"/>
        <v>#N/A</v>
      </c>
    </row>
    <row r="96" spans="1:4" x14ac:dyDescent="0.25">
      <c r="A96" s="1">
        <f t="shared" si="5"/>
        <v>93</v>
      </c>
      <c r="B96" s="14">
        <f t="shared" si="6"/>
        <v>4.6500000000000004</v>
      </c>
      <c r="C96">
        <f t="shared" si="7"/>
        <v>1.3228055850449016</v>
      </c>
      <c r="D96" t="e">
        <f t="shared" si="4"/>
        <v>#N/A</v>
      </c>
    </row>
    <row r="97" spans="1:4" x14ac:dyDescent="0.25">
      <c r="A97" s="1">
        <f t="shared" si="5"/>
        <v>94</v>
      </c>
      <c r="B97" s="14">
        <f t="shared" si="6"/>
        <v>4.7</v>
      </c>
      <c r="C97">
        <f t="shared" si="7"/>
        <v>1.3250801250761137</v>
      </c>
      <c r="D97" t="e">
        <f t="shared" si="4"/>
        <v>#N/A</v>
      </c>
    </row>
    <row r="98" spans="1:4" x14ac:dyDescent="0.25">
      <c r="A98" s="1">
        <f t="shared" si="5"/>
        <v>95</v>
      </c>
      <c r="B98" s="14">
        <f t="shared" si="6"/>
        <v>4.75</v>
      </c>
      <c r="C98">
        <f t="shared" si="7"/>
        <v>1.3273589343863303</v>
      </c>
      <c r="D98" t="e">
        <f t="shared" si="4"/>
        <v>#N/A</v>
      </c>
    </row>
    <row r="99" spans="1:4" x14ac:dyDescent="0.25">
      <c r="A99" s="1">
        <f t="shared" si="5"/>
        <v>96</v>
      </c>
      <c r="B99" s="14">
        <f t="shared" si="6"/>
        <v>4.8000000000000007</v>
      </c>
      <c r="C99">
        <f t="shared" si="7"/>
        <v>1.3296420564666389</v>
      </c>
      <c r="D99" t="e">
        <f t="shared" si="4"/>
        <v>#N/A</v>
      </c>
    </row>
    <row r="100" spans="1:4" x14ac:dyDescent="0.25">
      <c r="A100" s="1">
        <f t="shared" si="5"/>
        <v>97</v>
      </c>
      <c r="B100" s="14">
        <f t="shared" si="6"/>
        <v>4.8500000000000005</v>
      </c>
      <c r="C100">
        <f t="shared" si="7"/>
        <v>1.331929535211293</v>
      </c>
      <c r="D100" t="e">
        <f t="shared" si="4"/>
        <v>#N/A</v>
      </c>
    </row>
    <row r="101" spans="1:4" x14ac:dyDescent="0.25">
      <c r="A101" s="1">
        <f t="shared" si="5"/>
        <v>98</v>
      </c>
      <c r="B101" s="14">
        <f t="shared" si="6"/>
        <v>4.9000000000000004</v>
      </c>
      <c r="C101">
        <f t="shared" si="7"/>
        <v>1.3342214149239622</v>
      </c>
      <c r="D101" t="e">
        <f t="shared" si="4"/>
        <v>#N/A</v>
      </c>
    </row>
    <row r="102" spans="1:4" x14ac:dyDescent="0.25">
      <c r="A102" s="1">
        <f t="shared" si="5"/>
        <v>99</v>
      </c>
      <c r="B102" s="14">
        <f t="shared" si="6"/>
        <v>4.95</v>
      </c>
      <c r="C102">
        <f t="shared" si="7"/>
        <v>1.3365177403240938</v>
      </c>
      <c r="D102" t="e">
        <f t="shared" si="4"/>
        <v>#N/A</v>
      </c>
    </row>
    <row r="103" spans="1:4" x14ac:dyDescent="0.25">
      <c r="A103" s="1">
        <f t="shared" si="5"/>
        <v>100</v>
      </c>
      <c r="B103" s="14">
        <f t="shared" si="6"/>
        <v>5</v>
      </c>
      <c r="C103">
        <f t="shared" si="7"/>
        <v>1.338818556553381</v>
      </c>
      <c r="D103" t="e">
        <f t="shared" si="4"/>
        <v>#N/A</v>
      </c>
    </row>
    <row r="104" spans="1:4" x14ac:dyDescent="0.25">
      <c r="A104" s="1">
        <f t="shared" si="5"/>
        <v>101</v>
      </c>
      <c r="B104" s="14">
        <f t="shared" si="6"/>
        <v>5.0500000000000007</v>
      </c>
      <c r="C104">
        <f t="shared" si="7"/>
        <v>1.3411239091823517</v>
      </c>
      <c r="D104" t="e">
        <f t="shared" si="4"/>
        <v>#N/A</v>
      </c>
    </row>
    <row r="105" spans="1:4" x14ac:dyDescent="0.25">
      <c r="A105" s="1">
        <f t="shared" si="5"/>
        <v>102</v>
      </c>
      <c r="B105" s="14">
        <f t="shared" si="6"/>
        <v>5.1000000000000005</v>
      </c>
      <c r="C105">
        <f t="shared" si="7"/>
        <v>1.3434338442170686</v>
      </c>
      <c r="D105" t="e">
        <f t="shared" si="4"/>
        <v>#N/A</v>
      </c>
    </row>
    <row r="106" spans="1:4" x14ac:dyDescent="0.25">
      <c r="A106" s="1">
        <f t="shared" si="5"/>
        <v>103</v>
      </c>
      <c r="B106" s="14">
        <f t="shared" si="6"/>
        <v>5.15</v>
      </c>
      <c r="C106">
        <f t="shared" si="7"/>
        <v>1.3457484081059528</v>
      </c>
      <c r="D106" t="e">
        <f t="shared" si="4"/>
        <v>#N/A</v>
      </c>
    </row>
    <row r="107" spans="1:4" x14ac:dyDescent="0.25">
      <c r="A107" s="1">
        <f t="shared" si="5"/>
        <v>104</v>
      </c>
      <c r="B107" s="14">
        <f t="shared" si="6"/>
        <v>5.2</v>
      </c>
      <c r="C107">
        <f t="shared" si="7"/>
        <v>1.3480676477467262</v>
      </c>
      <c r="D107" t="e">
        <f t="shared" si="4"/>
        <v>#N/A</v>
      </c>
    </row>
    <row r="108" spans="1:4" x14ac:dyDescent="0.25">
      <c r="A108" s="1">
        <f t="shared" si="5"/>
        <v>105</v>
      </c>
      <c r="B108" s="14">
        <f t="shared" si="6"/>
        <v>5.25</v>
      </c>
      <c r="C108">
        <f t="shared" si="7"/>
        <v>1.3503916104934817</v>
      </c>
      <c r="D108" t="e">
        <f t="shared" si="4"/>
        <v>#N/A</v>
      </c>
    </row>
    <row r="109" spans="1:4" x14ac:dyDescent="0.25">
      <c r="A109" s="1">
        <f t="shared" si="5"/>
        <v>106</v>
      </c>
      <c r="B109" s="14">
        <f t="shared" si="6"/>
        <v>5.3000000000000007</v>
      </c>
      <c r="C109">
        <f t="shared" si="7"/>
        <v>1.3527203441638782</v>
      </c>
      <c r="D109" t="e">
        <f t="shared" si="4"/>
        <v>#N/A</v>
      </c>
    </row>
    <row r="110" spans="1:4" x14ac:dyDescent="0.25">
      <c r="A110" s="1">
        <f t="shared" si="5"/>
        <v>107</v>
      </c>
      <c r="B110" s="14">
        <f t="shared" si="6"/>
        <v>5.3500000000000005</v>
      </c>
      <c r="C110">
        <f t="shared" si="7"/>
        <v>1.3550538970464687</v>
      </c>
      <c r="D110" t="e">
        <f t="shared" si="4"/>
        <v>#N/A</v>
      </c>
    </row>
    <row r="111" spans="1:4" x14ac:dyDescent="0.25">
      <c r="A111" s="1">
        <f t="shared" si="5"/>
        <v>108</v>
      </c>
      <c r="B111" s="14">
        <f t="shared" si="6"/>
        <v>5.4</v>
      </c>
      <c r="C111">
        <f t="shared" si="7"/>
        <v>1.3573923179081597</v>
      </c>
      <c r="D111" t="e">
        <f t="shared" si="4"/>
        <v>#N/A</v>
      </c>
    </row>
    <row r="112" spans="1:4" x14ac:dyDescent="0.25">
      <c r="A112" s="1">
        <f t="shared" si="5"/>
        <v>109</v>
      </c>
      <c r="B112" s="14">
        <f t="shared" si="6"/>
        <v>5.45</v>
      </c>
      <c r="C112">
        <f t="shared" si="7"/>
        <v>1.3597356560018083</v>
      </c>
      <c r="D112" t="e">
        <f t="shared" si="4"/>
        <v>#N/A</v>
      </c>
    </row>
    <row r="113" spans="1:4" x14ac:dyDescent="0.25">
      <c r="A113" s="1">
        <f t="shared" si="5"/>
        <v>110</v>
      </c>
      <c r="B113" s="14">
        <f t="shared" si="6"/>
        <v>5.5</v>
      </c>
      <c r="C113">
        <f t="shared" si="7"/>
        <v>1.3620839610739592</v>
      </c>
      <c r="D113" t="e">
        <f t="shared" si="4"/>
        <v>#N/A</v>
      </c>
    </row>
    <row r="114" spans="1:4" x14ac:dyDescent="0.25">
      <c r="A114" s="1">
        <f t="shared" si="5"/>
        <v>111</v>
      </c>
      <c r="B114" s="14">
        <f t="shared" si="6"/>
        <v>5.5500000000000007</v>
      </c>
      <c r="C114">
        <f t="shared" si="7"/>
        <v>1.3644372833727232</v>
      </c>
      <c r="D114" t="e">
        <f t="shared" si="4"/>
        <v>#N/A</v>
      </c>
    </row>
    <row r="115" spans="1:4" x14ac:dyDescent="0.25">
      <c r="A115" s="1">
        <f t="shared" si="5"/>
        <v>112</v>
      </c>
      <c r="B115" s="14">
        <f t="shared" si="6"/>
        <v>5.6000000000000005</v>
      </c>
      <c r="C115">
        <f t="shared" si="7"/>
        <v>1.3667956736558036</v>
      </c>
      <c r="D115" t="e">
        <f t="shared" si="4"/>
        <v>#N/A</v>
      </c>
    </row>
    <row r="116" spans="1:4" x14ac:dyDescent="0.25">
      <c r="A116" s="1">
        <f t="shared" si="5"/>
        <v>113</v>
      </c>
      <c r="B116" s="14">
        <f t="shared" si="6"/>
        <v>5.65</v>
      </c>
      <c r="C116">
        <f t="shared" si="7"/>
        <v>1.3691591831986696</v>
      </c>
      <c r="D116" t="e">
        <f t="shared" si="4"/>
        <v>#N/A</v>
      </c>
    </row>
    <row r="117" spans="1:4" x14ac:dyDescent="0.25">
      <c r="A117" s="1">
        <f t="shared" si="5"/>
        <v>114</v>
      </c>
      <c r="B117" s="14">
        <f t="shared" si="6"/>
        <v>5.7</v>
      </c>
      <c r="C117">
        <f t="shared" si="7"/>
        <v>1.3715278638028867</v>
      </c>
      <c r="D117" t="e">
        <f t="shared" si="4"/>
        <v>#N/A</v>
      </c>
    </row>
    <row r="118" spans="1:4" x14ac:dyDescent="0.25">
      <c r="A118" s="1">
        <f t="shared" si="5"/>
        <v>115</v>
      </c>
      <c r="B118" s="14">
        <f t="shared" si="6"/>
        <v>5.75</v>
      </c>
      <c r="C118">
        <f t="shared" si="7"/>
        <v>1.3739017678045988</v>
      </c>
      <c r="D118" t="e">
        <f t="shared" si="4"/>
        <v>#N/A</v>
      </c>
    </row>
    <row r="119" spans="1:4" x14ac:dyDescent="0.25">
      <c r="A119" s="1">
        <f t="shared" si="5"/>
        <v>116</v>
      </c>
      <c r="B119" s="14">
        <f t="shared" si="6"/>
        <v>5.8000000000000007</v>
      </c>
      <c r="C119">
        <f t="shared" si="7"/>
        <v>1.3762809480831737</v>
      </c>
      <c r="D119" t="e">
        <f t="shared" si="4"/>
        <v>#N/A</v>
      </c>
    </row>
    <row r="120" spans="1:4" x14ac:dyDescent="0.25">
      <c r="A120" s="1">
        <f t="shared" si="5"/>
        <v>117</v>
      </c>
      <c r="B120" s="14">
        <f t="shared" si="6"/>
        <v>5.8500000000000005</v>
      </c>
      <c r="C120">
        <f t="shared" si="7"/>
        <v>1.3786654580700117</v>
      </c>
      <c r="D120" t="e">
        <f t="shared" si="4"/>
        <v>#N/A</v>
      </c>
    </row>
    <row r="121" spans="1:4" x14ac:dyDescent="0.25">
      <c r="A121" s="1">
        <f t="shared" si="5"/>
        <v>118</v>
      </c>
      <c r="B121" s="14">
        <f t="shared" si="6"/>
        <v>5.9</v>
      </c>
      <c r="C121">
        <f t="shared" si="7"/>
        <v>1.3810553517575213</v>
      </c>
      <c r="D121" t="e">
        <f t="shared" si="4"/>
        <v>#N/A</v>
      </c>
    </row>
    <row r="122" spans="1:4" x14ac:dyDescent="0.25">
      <c r="A122" s="1">
        <f t="shared" si="5"/>
        <v>119</v>
      </c>
      <c r="B122" s="14">
        <f t="shared" si="6"/>
        <v>5.95</v>
      </c>
      <c r="C122">
        <f t="shared" si="7"/>
        <v>1.3834506837082685</v>
      </c>
      <c r="D122" t="e">
        <f t="shared" si="4"/>
        <v>#N/A</v>
      </c>
    </row>
    <row r="123" spans="1:4" x14ac:dyDescent="0.25">
      <c r="A123" s="1">
        <f t="shared" si="5"/>
        <v>120</v>
      </c>
      <c r="B123" s="14">
        <f t="shared" si="6"/>
        <v>6</v>
      </c>
      <c r="C123">
        <f t="shared" si="7"/>
        <v>1.3858515090642987</v>
      </c>
      <c r="D123" t="e">
        <f t="shared" si="4"/>
        <v>#N/A</v>
      </c>
    </row>
    <row r="124" spans="1:4" x14ac:dyDescent="0.25">
      <c r="A124" s="1">
        <f t="shared" si="5"/>
        <v>121</v>
      </c>
      <c r="B124" s="14">
        <f t="shared" si="6"/>
        <v>6.0500000000000007</v>
      </c>
      <c r="C124">
        <f t="shared" si="7"/>
        <v>1.3882578835566421</v>
      </c>
      <c r="D124" t="e">
        <f t="shared" si="4"/>
        <v>#N/A</v>
      </c>
    </row>
    <row r="125" spans="1:4" x14ac:dyDescent="0.25">
      <c r="A125" s="1">
        <f t="shared" si="5"/>
        <v>122</v>
      </c>
      <c r="B125" s="14">
        <f t="shared" si="6"/>
        <v>6.1000000000000005</v>
      </c>
      <c r="C125">
        <f t="shared" si="7"/>
        <v>1.390669863515001</v>
      </c>
      <c r="D125" t="e">
        <f t="shared" si="4"/>
        <v>#N/A</v>
      </c>
    </row>
    <row r="126" spans="1:4" x14ac:dyDescent="0.25">
      <c r="A126" s="1">
        <f t="shared" si="5"/>
        <v>123</v>
      </c>
      <c r="B126" s="14">
        <f t="shared" si="6"/>
        <v>6.15</v>
      </c>
      <c r="C126">
        <f t="shared" si="7"/>
        <v>1.3930875058776255</v>
      </c>
      <c r="D126" t="e">
        <f t="shared" si="4"/>
        <v>#N/A</v>
      </c>
    </row>
    <row r="127" spans="1:4" x14ac:dyDescent="0.25">
      <c r="A127" s="1">
        <f t="shared" si="5"/>
        <v>124</v>
      </c>
      <c r="B127" s="14">
        <f t="shared" si="6"/>
        <v>6.2</v>
      </c>
      <c r="C127">
        <f t="shared" si="7"/>
        <v>1.3955108682013859</v>
      </c>
      <c r="D127" t="e">
        <f t="shared" si="4"/>
        <v>#N/A</v>
      </c>
    </row>
    <row r="128" spans="1:4" x14ac:dyDescent="0.25">
      <c r="A128" s="1">
        <f t="shared" si="5"/>
        <v>125</v>
      </c>
      <c r="B128" s="14">
        <f t="shared" si="6"/>
        <v>6.25</v>
      </c>
      <c r="C128">
        <f t="shared" si="7"/>
        <v>1.3979400086720377</v>
      </c>
      <c r="D128" t="e">
        <f t="shared" si="4"/>
        <v>#N/A</v>
      </c>
    </row>
    <row r="129" spans="1:4" x14ac:dyDescent="0.25">
      <c r="A129" s="1">
        <f t="shared" si="5"/>
        <v>126</v>
      </c>
      <c r="B129" s="14">
        <f t="shared" si="6"/>
        <v>6.3000000000000007</v>
      </c>
      <c r="C129">
        <f t="shared" si="7"/>
        <v>1.4003749861146935</v>
      </c>
      <c r="D129" t="e">
        <f t="shared" si="4"/>
        <v>#N/A</v>
      </c>
    </row>
    <row r="130" spans="1:4" x14ac:dyDescent="0.25">
      <c r="A130" s="1">
        <f t="shared" si="5"/>
        <v>127</v>
      </c>
      <c r="B130" s="14">
        <f t="shared" si="6"/>
        <v>6.3500000000000005</v>
      </c>
      <c r="C130">
        <f t="shared" si="7"/>
        <v>1.4028158600045002</v>
      </c>
      <c r="D130" t="e">
        <f t="shared" si="4"/>
        <v>#N/A</v>
      </c>
    </row>
    <row r="131" spans="1:4" x14ac:dyDescent="0.25">
      <c r="A131" s="1">
        <f t="shared" si="5"/>
        <v>128</v>
      </c>
      <c r="B131" s="14">
        <f t="shared" si="6"/>
        <v>6.4</v>
      </c>
      <c r="C131">
        <f t="shared" si="7"/>
        <v>1.4052626904775305</v>
      </c>
      <c r="D131" t="e">
        <f t="shared" si="4"/>
        <v>#N/A</v>
      </c>
    </row>
    <row r="132" spans="1:4" x14ac:dyDescent="0.25">
      <c r="A132" s="1">
        <f t="shared" si="5"/>
        <v>129</v>
      </c>
      <c r="B132" s="14">
        <f t="shared" si="6"/>
        <v>6.45</v>
      </c>
      <c r="C132">
        <f t="shared" si="7"/>
        <v>1.4077155383418898</v>
      </c>
      <c r="D132" t="e">
        <f t="shared" ref="D132:D195" si="8">IF(B132&gt;$H$10,14+LOG((($H$7*B132/1000)-($H$3*$H$4/1000))/(($H$3+B132)/1000)),NA())</f>
        <v>#N/A</v>
      </c>
    </row>
    <row r="133" spans="1:4" x14ac:dyDescent="0.25">
      <c r="A133" s="1">
        <f t="shared" ref="A133:A196" si="9">A132+1</f>
        <v>130</v>
      </c>
      <c r="B133" s="14">
        <f t="shared" si="6"/>
        <v>6.5</v>
      </c>
      <c r="C133">
        <f t="shared" si="7"/>
        <v>1.4101744650890493</v>
      </c>
      <c r="D133" t="e">
        <f t="shared" si="8"/>
        <v>#N/A</v>
      </c>
    </row>
    <row r="134" spans="1:4" x14ac:dyDescent="0.25">
      <c r="A134" s="1">
        <f t="shared" si="9"/>
        <v>131</v>
      </c>
      <c r="B134" s="14">
        <f t="shared" ref="B134:B197" si="10">A134*$H$8</f>
        <v>6.5500000000000007</v>
      </c>
      <c r="C134">
        <f t="shared" si="7"/>
        <v>1.4126395329054051</v>
      </c>
      <c r="D134" t="e">
        <f t="shared" si="8"/>
        <v>#N/A</v>
      </c>
    </row>
    <row r="135" spans="1:4" x14ac:dyDescent="0.25">
      <c r="A135" s="1">
        <f t="shared" si="9"/>
        <v>132</v>
      </c>
      <c r="B135" s="14">
        <f t="shared" si="10"/>
        <v>6.6000000000000005</v>
      </c>
      <c r="C135">
        <f t="shared" ref="C135:C198" si="11">IF(B135&lt;$H$10,-LOG((($H$3*$H$4/1000)-(B135*$H$7/1000))/(($H$3+B135)/1000)),NA())</f>
        <v>1.4151108046840728</v>
      </c>
      <c r="D135" t="e">
        <f t="shared" si="8"/>
        <v>#N/A</v>
      </c>
    </row>
    <row r="136" spans="1:4" x14ac:dyDescent="0.25">
      <c r="A136" s="1">
        <f t="shared" si="9"/>
        <v>133</v>
      </c>
      <c r="B136" s="14">
        <f t="shared" si="10"/>
        <v>6.65</v>
      </c>
      <c r="C136">
        <f t="shared" si="11"/>
        <v>1.4175883440369237</v>
      </c>
      <c r="D136" t="e">
        <f t="shared" si="8"/>
        <v>#N/A</v>
      </c>
    </row>
    <row r="137" spans="1:4" x14ac:dyDescent="0.25">
      <c r="A137" s="1">
        <f t="shared" si="9"/>
        <v>134</v>
      </c>
      <c r="B137" s="14">
        <f t="shared" si="10"/>
        <v>6.7</v>
      </c>
      <c r="C137">
        <f t="shared" si="11"/>
        <v>1.4200722153068643</v>
      </c>
      <c r="D137" t="e">
        <f t="shared" si="8"/>
        <v>#N/A</v>
      </c>
    </row>
    <row r="138" spans="1:4" x14ac:dyDescent="0.25">
      <c r="A138" s="1">
        <f t="shared" si="9"/>
        <v>135</v>
      </c>
      <c r="B138" s="14">
        <f t="shared" si="10"/>
        <v>6.75</v>
      </c>
      <c r="C138">
        <f t="shared" si="11"/>
        <v>1.4225624835803696</v>
      </c>
      <c r="D138" t="e">
        <f t="shared" si="8"/>
        <v>#N/A</v>
      </c>
    </row>
    <row r="139" spans="1:4" x14ac:dyDescent="0.25">
      <c r="A139" s="1">
        <f t="shared" si="9"/>
        <v>136</v>
      </c>
      <c r="B139" s="14">
        <f t="shared" si="10"/>
        <v>6.8000000000000007</v>
      </c>
      <c r="C139">
        <f t="shared" si="11"/>
        <v>1.4250592147002763</v>
      </c>
      <c r="D139" t="e">
        <f t="shared" si="8"/>
        <v>#N/A</v>
      </c>
    </row>
    <row r="140" spans="1:4" x14ac:dyDescent="0.25">
      <c r="A140" s="1">
        <f t="shared" si="9"/>
        <v>137</v>
      </c>
      <c r="B140" s="14">
        <f t="shared" si="10"/>
        <v>6.8500000000000005</v>
      </c>
      <c r="C140">
        <f t="shared" si="11"/>
        <v>1.4275624752788385</v>
      </c>
      <c r="D140" t="e">
        <f t="shared" si="8"/>
        <v>#N/A</v>
      </c>
    </row>
    <row r="141" spans="1:4" x14ac:dyDescent="0.25">
      <c r="A141" s="1">
        <f t="shared" si="9"/>
        <v>138</v>
      </c>
      <c r="B141" s="14">
        <f t="shared" si="10"/>
        <v>6.9</v>
      </c>
      <c r="C141">
        <f t="shared" si="11"/>
        <v>1.4300723327110585</v>
      </c>
      <c r="D141" t="e">
        <f t="shared" si="8"/>
        <v>#N/A</v>
      </c>
    </row>
    <row r="142" spans="1:4" x14ac:dyDescent="0.25">
      <c r="A142" s="1">
        <f t="shared" si="9"/>
        <v>139</v>
      </c>
      <c r="B142" s="14">
        <f t="shared" si="10"/>
        <v>6.95</v>
      </c>
      <c r="C142">
        <f t="shared" si="11"/>
        <v>1.4325888551882937</v>
      </c>
      <c r="D142" t="e">
        <f t="shared" si="8"/>
        <v>#N/A</v>
      </c>
    </row>
    <row r="143" spans="1:4" x14ac:dyDescent="0.25">
      <c r="A143" s="1">
        <f t="shared" si="9"/>
        <v>140</v>
      </c>
      <c r="B143" s="14">
        <f t="shared" si="10"/>
        <v>7</v>
      </c>
      <c r="C143">
        <f t="shared" si="11"/>
        <v>1.435112111712151</v>
      </c>
      <c r="D143" t="e">
        <f t="shared" si="8"/>
        <v>#N/A</v>
      </c>
    </row>
    <row r="144" spans="1:4" x14ac:dyDescent="0.25">
      <c r="A144" s="1">
        <f t="shared" si="9"/>
        <v>141</v>
      </c>
      <c r="B144" s="14">
        <f t="shared" si="10"/>
        <v>7.0500000000000007</v>
      </c>
      <c r="C144">
        <f t="shared" si="11"/>
        <v>1.4376421721086745</v>
      </c>
      <c r="D144" t="e">
        <f t="shared" si="8"/>
        <v>#N/A</v>
      </c>
    </row>
    <row r="145" spans="1:4" x14ac:dyDescent="0.25">
      <c r="A145" s="1">
        <f t="shared" si="9"/>
        <v>142</v>
      </c>
      <c r="B145" s="14">
        <f t="shared" si="10"/>
        <v>7.1000000000000005</v>
      </c>
      <c r="C145">
        <f t="shared" si="11"/>
        <v>1.4401791070428345</v>
      </c>
      <c r="D145" t="e">
        <f t="shared" si="8"/>
        <v>#N/A</v>
      </c>
    </row>
    <row r="146" spans="1:4" x14ac:dyDescent="0.25">
      <c r="A146" s="1">
        <f t="shared" si="9"/>
        <v>143</v>
      </c>
      <c r="B146" s="14">
        <f t="shared" si="10"/>
        <v>7.15</v>
      </c>
      <c r="C146">
        <f t="shared" si="11"/>
        <v>1.4427229880333223</v>
      </c>
      <c r="D146" t="e">
        <f t="shared" si="8"/>
        <v>#N/A</v>
      </c>
    </row>
    <row r="147" spans="1:4" x14ac:dyDescent="0.25">
      <c r="A147" s="1">
        <f t="shared" si="9"/>
        <v>144</v>
      </c>
      <c r="B147" s="14">
        <f t="shared" si="10"/>
        <v>7.2</v>
      </c>
      <c r="C147">
        <f t="shared" si="11"/>
        <v>1.4452738874676678</v>
      </c>
      <c r="D147" t="e">
        <f t="shared" si="8"/>
        <v>#N/A</v>
      </c>
    </row>
    <row r="148" spans="1:4" x14ac:dyDescent="0.25">
      <c r="A148" s="1">
        <f t="shared" si="9"/>
        <v>145</v>
      </c>
      <c r="B148" s="14">
        <f t="shared" si="10"/>
        <v>7.25</v>
      </c>
      <c r="C148">
        <f t="shared" si="11"/>
        <v>1.4478318786176749</v>
      </c>
      <c r="D148" t="e">
        <f t="shared" si="8"/>
        <v>#N/A</v>
      </c>
    </row>
    <row r="149" spans="1:4" x14ac:dyDescent="0.25">
      <c r="A149" s="1">
        <f t="shared" si="9"/>
        <v>146</v>
      </c>
      <c r="B149" s="14">
        <f t="shared" si="10"/>
        <v>7.3000000000000007</v>
      </c>
      <c r="C149">
        <f t="shared" si="11"/>
        <v>1.4503970356551961</v>
      </c>
      <c r="D149" t="e">
        <f t="shared" si="8"/>
        <v>#N/A</v>
      </c>
    </row>
    <row r="150" spans="1:4" x14ac:dyDescent="0.25">
      <c r="A150" s="1">
        <f t="shared" si="9"/>
        <v>147</v>
      </c>
      <c r="B150" s="14">
        <f t="shared" si="10"/>
        <v>7.3500000000000005</v>
      </c>
      <c r="C150">
        <f t="shared" si="11"/>
        <v>1.4529694336682466</v>
      </c>
      <c r="D150" t="e">
        <f t="shared" si="8"/>
        <v>#N/A</v>
      </c>
    </row>
    <row r="151" spans="1:4" x14ac:dyDescent="0.25">
      <c r="A151" s="1">
        <f t="shared" si="9"/>
        <v>148</v>
      </c>
      <c r="B151" s="14">
        <f t="shared" si="10"/>
        <v>7.4</v>
      </c>
      <c r="C151">
        <f t="shared" si="11"/>
        <v>1.4555491486774708</v>
      </c>
      <c r="D151" t="e">
        <f t="shared" si="8"/>
        <v>#N/A</v>
      </c>
    </row>
    <row r="152" spans="1:4" x14ac:dyDescent="0.25">
      <c r="A152" s="1">
        <f t="shared" si="9"/>
        <v>149</v>
      </c>
      <c r="B152" s="14">
        <f t="shared" si="10"/>
        <v>7.45</v>
      </c>
      <c r="C152">
        <f t="shared" si="11"/>
        <v>1.4581362576529684</v>
      </c>
      <c r="D152" t="e">
        <f t="shared" si="8"/>
        <v>#N/A</v>
      </c>
    </row>
    <row r="153" spans="1:4" x14ac:dyDescent="0.25">
      <c r="A153" s="1">
        <f t="shared" si="9"/>
        <v>150</v>
      </c>
      <c r="B153" s="14">
        <f t="shared" si="10"/>
        <v>7.5</v>
      </c>
      <c r="C153">
        <f t="shared" si="11"/>
        <v>1.4607308385314932</v>
      </c>
      <c r="D153" t="e">
        <f t="shared" si="8"/>
        <v>#N/A</v>
      </c>
    </row>
    <row r="154" spans="1:4" x14ac:dyDescent="0.25">
      <c r="A154" s="1">
        <f t="shared" si="9"/>
        <v>151</v>
      </c>
      <c r="B154" s="14">
        <f t="shared" si="10"/>
        <v>7.5500000000000007</v>
      </c>
      <c r="C154">
        <f t="shared" si="11"/>
        <v>1.4633329702340292</v>
      </c>
      <c r="D154" t="e">
        <f t="shared" si="8"/>
        <v>#N/A</v>
      </c>
    </row>
    <row r="155" spans="1:4" x14ac:dyDescent="0.25">
      <c r="A155" s="1">
        <f t="shared" si="9"/>
        <v>152</v>
      </c>
      <c r="B155" s="14">
        <f t="shared" si="10"/>
        <v>7.6000000000000005</v>
      </c>
      <c r="C155">
        <f t="shared" si="11"/>
        <v>1.4659427326837597</v>
      </c>
      <c r="D155" t="e">
        <f t="shared" si="8"/>
        <v>#N/A</v>
      </c>
    </row>
    <row r="156" spans="1:4" x14ac:dyDescent="0.25">
      <c r="A156" s="1">
        <f t="shared" si="9"/>
        <v>153</v>
      </c>
      <c r="B156" s="14">
        <f t="shared" si="10"/>
        <v>7.65</v>
      </c>
      <c r="C156">
        <f t="shared" si="11"/>
        <v>1.4685602068244352</v>
      </c>
      <c r="D156" t="e">
        <f t="shared" si="8"/>
        <v>#N/A</v>
      </c>
    </row>
    <row r="157" spans="1:4" x14ac:dyDescent="0.25">
      <c r="A157" s="1">
        <f t="shared" si="9"/>
        <v>154</v>
      </c>
      <c r="B157" s="14">
        <f t="shared" si="10"/>
        <v>7.7</v>
      </c>
      <c r="C157">
        <f t="shared" si="11"/>
        <v>1.4711854746391566</v>
      </c>
      <c r="D157" t="e">
        <f t="shared" si="8"/>
        <v>#N/A</v>
      </c>
    </row>
    <row r="158" spans="1:4" x14ac:dyDescent="0.25">
      <c r="A158" s="1">
        <f t="shared" si="9"/>
        <v>155</v>
      </c>
      <c r="B158" s="14">
        <f t="shared" si="10"/>
        <v>7.75</v>
      </c>
      <c r="C158">
        <f t="shared" si="11"/>
        <v>1.4738186191695768</v>
      </c>
      <c r="D158" t="e">
        <f t="shared" si="8"/>
        <v>#N/A</v>
      </c>
    </row>
    <row r="159" spans="1:4" x14ac:dyDescent="0.25">
      <c r="A159" s="1">
        <f t="shared" si="9"/>
        <v>156</v>
      </c>
      <c r="B159" s="14">
        <f t="shared" si="10"/>
        <v>7.8000000000000007</v>
      </c>
      <c r="C159">
        <f t="shared" si="11"/>
        <v>1.476459724535542</v>
      </c>
      <c r="D159" t="e">
        <f t="shared" si="8"/>
        <v>#N/A</v>
      </c>
    </row>
    <row r="160" spans="1:4" x14ac:dyDescent="0.25">
      <c r="A160" s="1">
        <f t="shared" si="9"/>
        <v>157</v>
      </c>
      <c r="B160" s="14">
        <f t="shared" si="10"/>
        <v>7.8500000000000005</v>
      </c>
      <c r="C160">
        <f t="shared" si="11"/>
        <v>1.479108875955176</v>
      </c>
      <c r="D160" t="e">
        <f t="shared" si="8"/>
        <v>#N/A</v>
      </c>
    </row>
    <row r="161" spans="1:4" x14ac:dyDescent="0.25">
      <c r="A161" s="1">
        <f t="shared" si="9"/>
        <v>158</v>
      </c>
      <c r="B161" s="14">
        <f t="shared" si="10"/>
        <v>7.9</v>
      </c>
      <c r="C161">
        <f t="shared" si="11"/>
        <v>1.4817661597654259</v>
      </c>
      <c r="D161" t="e">
        <f t="shared" si="8"/>
        <v>#N/A</v>
      </c>
    </row>
    <row r="162" spans="1:4" x14ac:dyDescent="0.25">
      <c r="A162" s="1">
        <f t="shared" si="9"/>
        <v>159</v>
      </c>
      <c r="B162" s="14">
        <f t="shared" si="10"/>
        <v>7.95</v>
      </c>
      <c r="C162">
        <f t="shared" si="11"/>
        <v>1.484431663443079</v>
      </c>
      <c r="D162" t="e">
        <f t="shared" si="8"/>
        <v>#N/A</v>
      </c>
    </row>
    <row r="163" spans="1:4" x14ac:dyDescent="0.25">
      <c r="A163" s="1">
        <f t="shared" si="9"/>
        <v>160</v>
      </c>
      <c r="B163" s="14">
        <f t="shared" si="10"/>
        <v>8</v>
      </c>
      <c r="C163">
        <f t="shared" si="11"/>
        <v>1.4871054756262634</v>
      </c>
      <c r="D163" t="e">
        <f t="shared" si="8"/>
        <v>#N/A</v>
      </c>
    </row>
    <row r="164" spans="1:4" x14ac:dyDescent="0.25">
      <c r="A164" s="1">
        <f t="shared" si="9"/>
        <v>161</v>
      </c>
      <c r="B164" s="14">
        <f t="shared" si="10"/>
        <v>8.0500000000000007</v>
      </c>
      <c r="C164">
        <f t="shared" si="11"/>
        <v>1.4897876861364494</v>
      </c>
      <c r="D164" t="e">
        <f t="shared" si="8"/>
        <v>#N/A</v>
      </c>
    </row>
    <row r="165" spans="1:4" x14ac:dyDescent="0.25">
      <c r="A165" s="1">
        <f t="shared" si="9"/>
        <v>162</v>
      </c>
      <c r="B165" s="14">
        <f t="shared" si="10"/>
        <v>8.1</v>
      </c>
      <c r="C165">
        <f t="shared" si="11"/>
        <v>1.4924783860009623</v>
      </c>
      <c r="D165" t="e">
        <f t="shared" si="8"/>
        <v>#N/A</v>
      </c>
    </row>
    <row r="166" spans="1:4" x14ac:dyDescent="0.25">
      <c r="A166" s="1">
        <f t="shared" si="9"/>
        <v>163</v>
      </c>
      <c r="B166" s="14">
        <f t="shared" si="10"/>
        <v>8.15</v>
      </c>
      <c r="C166">
        <f t="shared" si="11"/>
        <v>1.4951776674760218</v>
      </c>
      <c r="D166" t="e">
        <f t="shared" si="8"/>
        <v>#N/A</v>
      </c>
    </row>
    <row r="167" spans="1:4" x14ac:dyDescent="0.25">
      <c r="A167" s="1">
        <f t="shared" si="9"/>
        <v>164</v>
      </c>
      <c r="B167" s="14">
        <f t="shared" si="10"/>
        <v>8.2000000000000011</v>
      </c>
      <c r="C167">
        <f t="shared" si="11"/>
        <v>1.4978856240703249</v>
      </c>
      <c r="D167" t="e">
        <f t="shared" si="8"/>
        <v>#N/A</v>
      </c>
    </row>
    <row r="168" spans="1:4" x14ac:dyDescent="0.25">
      <c r="A168" s="1">
        <f t="shared" si="9"/>
        <v>165</v>
      </c>
      <c r="B168" s="14">
        <f t="shared" si="10"/>
        <v>8.25</v>
      </c>
      <c r="C168">
        <f t="shared" si="11"/>
        <v>1.5006023505691855</v>
      </c>
      <c r="D168" t="e">
        <f t="shared" si="8"/>
        <v>#N/A</v>
      </c>
    </row>
    <row r="169" spans="1:4" x14ac:dyDescent="0.25">
      <c r="A169" s="1">
        <f t="shared" si="9"/>
        <v>166</v>
      </c>
      <c r="B169" s="14">
        <f t="shared" si="10"/>
        <v>8.3000000000000007</v>
      </c>
      <c r="C169">
        <f t="shared" si="11"/>
        <v>1.503327943059247</v>
      </c>
      <c r="D169" t="e">
        <f t="shared" si="8"/>
        <v>#N/A</v>
      </c>
    </row>
    <row r="170" spans="1:4" x14ac:dyDescent="0.25">
      <c r="A170" s="1">
        <f t="shared" si="9"/>
        <v>167</v>
      </c>
      <c r="B170" s="14">
        <f t="shared" si="10"/>
        <v>8.35</v>
      </c>
      <c r="C170">
        <f t="shared" si="11"/>
        <v>1.5060624989537874</v>
      </c>
      <c r="D170" t="e">
        <f t="shared" si="8"/>
        <v>#N/A</v>
      </c>
    </row>
    <row r="171" spans="1:4" x14ac:dyDescent="0.25">
      <c r="A171" s="1">
        <f t="shared" si="9"/>
        <v>168</v>
      </c>
      <c r="B171" s="14">
        <f t="shared" si="10"/>
        <v>8.4</v>
      </c>
      <c r="C171">
        <f t="shared" si="11"/>
        <v>1.508806117018628</v>
      </c>
      <c r="D171" t="e">
        <f t="shared" si="8"/>
        <v>#N/A</v>
      </c>
    </row>
    <row r="172" spans="1:4" x14ac:dyDescent="0.25">
      <c r="A172" s="1">
        <f t="shared" si="9"/>
        <v>169</v>
      </c>
      <c r="B172" s="14">
        <f t="shared" si="10"/>
        <v>8.4500000000000011</v>
      </c>
      <c r="C172">
        <f t="shared" si="11"/>
        <v>1.5115588973986698</v>
      </c>
      <c r="D172" t="e">
        <f t="shared" si="8"/>
        <v>#N/A</v>
      </c>
    </row>
    <row r="173" spans="1:4" x14ac:dyDescent="0.25">
      <c r="A173" s="1">
        <f t="shared" si="9"/>
        <v>170</v>
      </c>
      <c r="B173" s="14">
        <f t="shared" si="10"/>
        <v>8.5</v>
      </c>
      <c r="C173">
        <f t="shared" si="11"/>
        <v>1.5143209416450722</v>
      </c>
      <c r="D173" t="e">
        <f t="shared" si="8"/>
        <v>#N/A</v>
      </c>
    </row>
    <row r="174" spans="1:4" x14ac:dyDescent="0.25">
      <c r="A174" s="1">
        <f t="shared" si="9"/>
        <v>171</v>
      </c>
      <c r="B174" s="14">
        <f t="shared" si="10"/>
        <v>8.5500000000000007</v>
      </c>
      <c r="C174">
        <f t="shared" si="11"/>
        <v>1.5170923527430933</v>
      </c>
      <c r="D174" t="e">
        <f t="shared" si="8"/>
        <v>#N/A</v>
      </c>
    </row>
    <row r="175" spans="1:4" x14ac:dyDescent="0.25">
      <c r="A175" s="1">
        <f t="shared" si="9"/>
        <v>172</v>
      </c>
      <c r="B175" s="14">
        <f t="shared" si="10"/>
        <v>8.6</v>
      </c>
      <c r="C175">
        <f t="shared" si="11"/>
        <v>1.5198732351406126</v>
      </c>
      <c r="D175" t="e">
        <f t="shared" si="8"/>
        <v>#N/A</v>
      </c>
    </row>
    <row r="176" spans="1:4" x14ac:dyDescent="0.25">
      <c r="A176" s="1">
        <f t="shared" si="9"/>
        <v>173</v>
      </c>
      <c r="B176" s="14">
        <f t="shared" si="10"/>
        <v>8.65</v>
      </c>
      <c r="C176">
        <f t="shared" si="11"/>
        <v>1.5226636947773531</v>
      </c>
      <c r="D176" t="e">
        <f t="shared" si="8"/>
        <v>#N/A</v>
      </c>
    </row>
    <row r="177" spans="1:4" x14ac:dyDescent="0.25">
      <c r="A177" s="1">
        <f t="shared" si="9"/>
        <v>174</v>
      </c>
      <c r="B177" s="14">
        <f t="shared" si="10"/>
        <v>8.7000000000000011</v>
      </c>
      <c r="C177">
        <f t="shared" si="11"/>
        <v>1.525463839114831</v>
      </c>
      <c r="D177" t="e">
        <f t="shared" si="8"/>
        <v>#N/A</v>
      </c>
    </row>
    <row r="178" spans="1:4" x14ac:dyDescent="0.25">
      <c r="A178" s="1">
        <f t="shared" si="9"/>
        <v>175</v>
      </c>
      <c r="B178" s="14">
        <f t="shared" si="10"/>
        <v>8.75</v>
      </c>
      <c r="C178">
        <f t="shared" si="11"/>
        <v>1.5282737771670438</v>
      </c>
      <c r="D178" t="e">
        <f t="shared" si="8"/>
        <v>#N/A</v>
      </c>
    </row>
    <row r="179" spans="1:4" x14ac:dyDescent="0.25">
      <c r="A179" s="1">
        <f t="shared" si="9"/>
        <v>176</v>
      </c>
      <c r="B179" s="14">
        <f t="shared" si="10"/>
        <v>8.8000000000000007</v>
      </c>
      <c r="C179">
        <f t="shared" si="11"/>
        <v>1.5310936195319294</v>
      </c>
      <c r="D179" t="e">
        <f t="shared" si="8"/>
        <v>#N/A</v>
      </c>
    </row>
    <row r="180" spans="1:4" x14ac:dyDescent="0.25">
      <c r="A180" s="1">
        <f t="shared" si="9"/>
        <v>177</v>
      </c>
      <c r="B180" s="14">
        <f t="shared" si="10"/>
        <v>8.85</v>
      </c>
      <c r="C180">
        <f t="shared" si="11"/>
        <v>1.5339234784236131</v>
      </c>
      <c r="D180" t="e">
        <f t="shared" si="8"/>
        <v>#N/A</v>
      </c>
    </row>
    <row r="181" spans="1:4" x14ac:dyDescent="0.25">
      <c r="A181" s="1">
        <f t="shared" si="9"/>
        <v>178</v>
      </c>
      <c r="B181" s="14">
        <f t="shared" si="10"/>
        <v>8.9</v>
      </c>
      <c r="C181">
        <f t="shared" si="11"/>
        <v>1.5367634677054705</v>
      </c>
      <c r="D181" t="e">
        <f t="shared" si="8"/>
        <v>#N/A</v>
      </c>
    </row>
    <row r="182" spans="1:4" x14ac:dyDescent="0.25">
      <c r="A182" s="1">
        <f t="shared" si="9"/>
        <v>179</v>
      </c>
      <c r="B182" s="14">
        <f t="shared" si="10"/>
        <v>8.9500000000000011</v>
      </c>
      <c r="C182">
        <f t="shared" si="11"/>
        <v>1.5396137029240258</v>
      </c>
      <c r="D182" t="e">
        <f t="shared" si="8"/>
        <v>#N/A</v>
      </c>
    </row>
    <row r="183" spans="1:4" x14ac:dyDescent="0.25">
      <c r="A183" s="1">
        <f t="shared" si="9"/>
        <v>180</v>
      </c>
      <c r="B183" s="14">
        <f t="shared" si="10"/>
        <v>9</v>
      </c>
      <c r="C183">
        <f t="shared" si="11"/>
        <v>1.5424743013437183</v>
      </c>
      <c r="D183" t="e">
        <f t="shared" si="8"/>
        <v>#N/A</v>
      </c>
    </row>
    <row r="184" spans="1:4" x14ac:dyDescent="0.25">
      <c r="A184" s="1">
        <f t="shared" si="9"/>
        <v>181</v>
      </c>
      <c r="B184" s="14">
        <f t="shared" si="10"/>
        <v>9.0500000000000007</v>
      </c>
      <c r="C184">
        <f t="shared" si="11"/>
        <v>1.5453453819825591</v>
      </c>
      <c r="D184" t="e">
        <f t="shared" si="8"/>
        <v>#N/A</v>
      </c>
    </row>
    <row r="185" spans="1:4" x14ac:dyDescent="0.25">
      <c r="A185" s="1">
        <f t="shared" si="9"/>
        <v>182</v>
      </c>
      <c r="B185" s="14">
        <f t="shared" si="10"/>
        <v>9.1</v>
      </c>
      <c r="C185">
        <f t="shared" si="11"/>
        <v>1.5482270656487052</v>
      </c>
      <c r="D185" t="e">
        <f t="shared" si="8"/>
        <v>#N/A</v>
      </c>
    </row>
    <row r="186" spans="1:4" x14ac:dyDescent="0.25">
      <c r="A186" s="1">
        <f t="shared" si="9"/>
        <v>183</v>
      </c>
      <c r="B186" s="14">
        <f t="shared" si="10"/>
        <v>9.15</v>
      </c>
      <c r="C186">
        <f t="shared" si="11"/>
        <v>1.5511194749779831</v>
      </c>
      <c r="D186" t="e">
        <f t="shared" si="8"/>
        <v>#N/A</v>
      </c>
    </row>
    <row r="187" spans="1:4" x14ac:dyDescent="0.25">
      <c r="A187" s="1">
        <f t="shared" si="9"/>
        <v>184</v>
      </c>
      <c r="B187" s="14">
        <f t="shared" si="10"/>
        <v>9.2000000000000011</v>
      </c>
      <c r="C187">
        <f t="shared" si="11"/>
        <v>1.5540227344723887</v>
      </c>
      <c r="D187" t="e">
        <f t="shared" si="8"/>
        <v>#N/A</v>
      </c>
    </row>
    <row r="188" spans="1:4" x14ac:dyDescent="0.25">
      <c r="A188" s="1">
        <f t="shared" si="9"/>
        <v>185</v>
      </c>
      <c r="B188" s="14">
        <f t="shared" si="10"/>
        <v>9.25</v>
      </c>
      <c r="C188">
        <f t="shared" si="11"/>
        <v>1.5569369705395968</v>
      </c>
      <c r="D188" t="e">
        <f t="shared" si="8"/>
        <v>#N/A</v>
      </c>
    </row>
    <row r="189" spans="1:4" x14ac:dyDescent="0.25">
      <c r="A189" s="1">
        <f t="shared" si="9"/>
        <v>186</v>
      </c>
      <c r="B189" s="14">
        <f t="shared" si="10"/>
        <v>9.3000000000000007</v>
      </c>
      <c r="C189">
        <f t="shared" si="11"/>
        <v>1.5598623115335077</v>
      </c>
      <c r="D189" t="e">
        <f t="shared" si="8"/>
        <v>#N/A</v>
      </c>
    </row>
    <row r="190" spans="1:4" x14ac:dyDescent="0.25">
      <c r="A190" s="1">
        <f t="shared" si="9"/>
        <v>187</v>
      </c>
      <c r="B190" s="14">
        <f t="shared" si="10"/>
        <v>9.35</v>
      </c>
      <c r="C190">
        <f t="shared" si="11"/>
        <v>1.5627988877958705</v>
      </c>
      <c r="D190" t="e">
        <f t="shared" si="8"/>
        <v>#N/A</v>
      </c>
    </row>
    <row r="191" spans="1:4" x14ac:dyDescent="0.25">
      <c r="A191" s="1">
        <f t="shared" si="9"/>
        <v>188</v>
      </c>
      <c r="B191" s="14">
        <f t="shared" si="10"/>
        <v>9.4</v>
      </c>
      <c r="C191">
        <f t="shared" si="11"/>
        <v>1.5657468316990124</v>
      </c>
      <c r="D191" t="e">
        <f t="shared" si="8"/>
        <v>#N/A</v>
      </c>
    </row>
    <row r="192" spans="1:4" x14ac:dyDescent="0.25">
      <c r="A192" s="1">
        <f t="shared" si="9"/>
        <v>189</v>
      </c>
      <c r="B192" s="14">
        <f t="shared" si="10"/>
        <v>9.4500000000000011</v>
      </c>
      <c r="C192">
        <f t="shared" si="11"/>
        <v>1.5687062776897096</v>
      </c>
      <c r="D192" t="e">
        <f t="shared" si="8"/>
        <v>#N/A</v>
      </c>
    </row>
    <row r="193" spans="1:4" x14ac:dyDescent="0.25">
      <c r="A193" s="1">
        <f t="shared" si="9"/>
        <v>190</v>
      </c>
      <c r="B193" s="14">
        <f t="shared" si="10"/>
        <v>9.5</v>
      </c>
      <c r="C193">
        <f t="shared" si="11"/>
        <v>1.5716773623342417</v>
      </c>
      <c r="D193" t="e">
        <f t="shared" si="8"/>
        <v>#N/A</v>
      </c>
    </row>
    <row r="194" spans="1:4" x14ac:dyDescent="0.25">
      <c r="A194" s="1">
        <f t="shared" si="9"/>
        <v>191</v>
      </c>
      <c r="B194" s="14">
        <f t="shared" si="10"/>
        <v>9.5500000000000007</v>
      </c>
      <c r="C194">
        <f t="shared" si="11"/>
        <v>1.5746602243646619</v>
      </c>
      <c r="D194" t="e">
        <f t="shared" si="8"/>
        <v>#N/A</v>
      </c>
    </row>
    <row r="195" spans="1:4" x14ac:dyDescent="0.25">
      <c r="A195" s="1">
        <f t="shared" si="9"/>
        <v>192</v>
      </c>
      <c r="B195" s="14">
        <f t="shared" si="10"/>
        <v>9.6000000000000014</v>
      </c>
      <c r="C195">
        <f t="shared" si="11"/>
        <v>1.5776550047263285</v>
      </c>
      <c r="D195" t="e">
        <f t="shared" si="8"/>
        <v>#N/A</v>
      </c>
    </row>
    <row r="196" spans="1:4" x14ac:dyDescent="0.25">
      <c r="A196" s="1">
        <f t="shared" si="9"/>
        <v>193</v>
      </c>
      <c r="B196" s="14">
        <f t="shared" si="10"/>
        <v>9.65</v>
      </c>
      <c r="C196">
        <f t="shared" si="11"/>
        <v>1.5806618466267319</v>
      </c>
      <c r="D196" t="e">
        <f t="shared" ref="D196:D259" si="12">IF(B196&gt;$H$10,14+LOG((($H$7*B196/1000)-($H$3*$H$4/1000))/(($H$3+B196)/1000)),NA())</f>
        <v>#N/A</v>
      </c>
    </row>
    <row r="197" spans="1:4" x14ac:dyDescent="0.25">
      <c r="A197" s="1">
        <f t="shared" ref="A197:A260" si="13">A196+1</f>
        <v>194</v>
      </c>
      <c r="B197" s="14">
        <f t="shared" si="10"/>
        <v>9.7000000000000011</v>
      </c>
      <c r="C197">
        <f t="shared" si="11"/>
        <v>1.5836808955856705</v>
      </c>
      <c r="D197" t="e">
        <f t="shared" si="12"/>
        <v>#N/A</v>
      </c>
    </row>
    <row r="198" spans="1:4" x14ac:dyDescent="0.25">
      <c r="A198" s="1">
        <f t="shared" si="13"/>
        <v>195</v>
      </c>
      <c r="B198" s="14">
        <f t="shared" ref="B198:B261" si="14">A198*$H$8</f>
        <v>9.75</v>
      </c>
      <c r="C198">
        <f t="shared" si="11"/>
        <v>1.5867122994868079</v>
      </c>
      <c r="D198" t="e">
        <f t="shared" si="12"/>
        <v>#N/A</v>
      </c>
    </row>
    <row r="199" spans="1:4" x14ac:dyDescent="0.25">
      <c r="A199" s="1">
        <f t="shared" si="13"/>
        <v>196</v>
      </c>
      <c r="B199" s="14">
        <f t="shared" si="14"/>
        <v>9.8000000000000007</v>
      </c>
      <c r="C199">
        <f t="shared" ref="C199:C262" si="15">IF(B199&lt;$H$10,-LOG((($H$3*$H$4/1000)-(B199*$H$7/1000))/(($H$3+B199)/1000)),NA())</f>
        <v>1.5897562086306691</v>
      </c>
      <c r="D199" t="e">
        <f t="shared" si="12"/>
        <v>#N/A</v>
      </c>
    </row>
    <row r="200" spans="1:4" x14ac:dyDescent="0.25">
      <c r="A200" s="1">
        <f t="shared" si="13"/>
        <v>197</v>
      </c>
      <c r="B200" s="14">
        <f t="shared" si="14"/>
        <v>9.8500000000000014</v>
      </c>
      <c r="C200">
        <f t="shared" si="15"/>
        <v>1.5928127757891155</v>
      </c>
      <c r="D200" t="e">
        <f t="shared" si="12"/>
        <v>#N/A</v>
      </c>
    </row>
    <row r="201" spans="1:4" x14ac:dyDescent="0.25">
      <c r="A201" s="1">
        <f t="shared" si="13"/>
        <v>198</v>
      </c>
      <c r="B201" s="14">
        <f t="shared" si="14"/>
        <v>9.9</v>
      </c>
      <c r="C201">
        <f t="shared" si="15"/>
        <v>1.5958821562613545</v>
      </c>
      <c r="D201" t="e">
        <f t="shared" si="12"/>
        <v>#N/A</v>
      </c>
    </row>
    <row r="202" spans="1:4" x14ac:dyDescent="0.25">
      <c r="A202" s="1">
        <f t="shared" si="13"/>
        <v>199</v>
      </c>
      <c r="B202" s="14">
        <f t="shared" si="14"/>
        <v>9.9500000000000011</v>
      </c>
      <c r="C202">
        <f t="shared" si="15"/>
        <v>1.5989645079315316</v>
      </c>
      <c r="D202" t="e">
        <f t="shared" si="12"/>
        <v>#N/A</v>
      </c>
    </row>
    <row r="203" spans="1:4" x14ac:dyDescent="0.25">
      <c r="A203" s="1">
        <f t="shared" si="13"/>
        <v>200</v>
      </c>
      <c r="B203" s="14">
        <f t="shared" si="14"/>
        <v>10</v>
      </c>
      <c r="C203">
        <f t="shared" si="15"/>
        <v>1.6020599913279625</v>
      </c>
      <c r="D203" t="e">
        <f t="shared" si="12"/>
        <v>#N/A</v>
      </c>
    </row>
    <row r="204" spans="1:4" x14ac:dyDescent="0.25">
      <c r="A204" s="1">
        <f t="shared" si="13"/>
        <v>201</v>
      </c>
      <c r="B204" s="14">
        <f t="shared" si="14"/>
        <v>10.050000000000001</v>
      </c>
      <c r="C204">
        <f t="shared" si="15"/>
        <v>1.6051687696840591</v>
      </c>
      <c r="D204" t="e">
        <f t="shared" si="12"/>
        <v>#N/A</v>
      </c>
    </row>
    <row r="205" spans="1:4" x14ac:dyDescent="0.25">
      <c r="A205" s="1">
        <f t="shared" si="13"/>
        <v>202</v>
      </c>
      <c r="B205" s="14">
        <f t="shared" si="14"/>
        <v>10.100000000000001</v>
      </c>
      <c r="C205">
        <f t="shared" si="15"/>
        <v>1.6082910090010101</v>
      </c>
      <c r="D205" t="e">
        <f t="shared" si="12"/>
        <v>#N/A</v>
      </c>
    </row>
    <row r="206" spans="1:4" x14ac:dyDescent="0.25">
      <c r="A206" s="1">
        <f t="shared" si="13"/>
        <v>203</v>
      </c>
      <c r="B206" s="14">
        <f t="shared" si="14"/>
        <v>10.15</v>
      </c>
      <c r="C206">
        <f t="shared" si="15"/>
        <v>1.6114268781122751</v>
      </c>
      <c r="D206" t="e">
        <f t="shared" si="12"/>
        <v>#N/A</v>
      </c>
    </row>
    <row r="207" spans="1:4" x14ac:dyDescent="0.25">
      <c r="A207" s="1">
        <f t="shared" si="13"/>
        <v>204</v>
      </c>
      <c r="B207" s="14">
        <f t="shared" si="14"/>
        <v>10.200000000000001</v>
      </c>
      <c r="C207">
        <f t="shared" si="15"/>
        <v>1.6145765487499586</v>
      </c>
      <c r="D207" t="e">
        <f t="shared" si="12"/>
        <v>#N/A</v>
      </c>
    </row>
    <row r="208" spans="1:4" x14ac:dyDescent="0.25">
      <c r="A208" s="1">
        <f t="shared" si="13"/>
        <v>205</v>
      </c>
      <c r="B208" s="14">
        <f t="shared" si="14"/>
        <v>10.25</v>
      </c>
      <c r="C208">
        <f t="shared" si="15"/>
        <v>1.6177401956131248</v>
      </c>
      <c r="D208" t="e">
        <f t="shared" si="12"/>
        <v>#N/A</v>
      </c>
    </row>
    <row r="209" spans="1:4" x14ac:dyDescent="0.25">
      <c r="A209" s="1">
        <f t="shared" si="13"/>
        <v>206</v>
      </c>
      <c r="B209" s="14">
        <f t="shared" si="14"/>
        <v>10.3</v>
      </c>
      <c r="C209">
        <f t="shared" si="15"/>
        <v>1.6209179964381304</v>
      </c>
      <c r="D209" t="e">
        <f t="shared" si="12"/>
        <v>#N/A</v>
      </c>
    </row>
    <row r="210" spans="1:4" x14ac:dyDescent="0.25">
      <c r="A210" s="1">
        <f t="shared" si="13"/>
        <v>207</v>
      </c>
      <c r="B210" s="14">
        <f t="shared" si="14"/>
        <v>10.350000000000001</v>
      </c>
      <c r="C210">
        <f t="shared" si="15"/>
        <v>1.6241101320710367</v>
      </c>
      <c r="D210" t="e">
        <f t="shared" si="12"/>
        <v>#N/A</v>
      </c>
    </row>
    <row r="211" spans="1:4" x14ac:dyDescent="0.25">
      <c r="A211" s="1">
        <f t="shared" si="13"/>
        <v>208</v>
      </c>
      <c r="B211" s="14">
        <f t="shared" si="14"/>
        <v>10.4</v>
      </c>
      <c r="C211">
        <f t="shared" si="15"/>
        <v>1.6273167865421858</v>
      </c>
      <c r="D211" t="e">
        <f t="shared" si="12"/>
        <v>#N/A</v>
      </c>
    </row>
    <row r="212" spans="1:4" x14ac:dyDescent="0.25">
      <c r="A212" s="1">
        <f t="shared" si="13"/>
        <v>209</v>
      </c>
      <c r="B212" s="14">
        <f t="shared" si="14"/>
        <v>10.450000000000001</v>
      </c>
      <c r="C212">
        <f t="shared" si="15"/>
        <v>1.6305381471430116</v>
      </c>
      <c r="D212" t="e">
        <f t="shared" si="12"/>
        <v>#N/A</v>
      </c>
    </row>
    <row r="213" spans="1:4" x14ac:dyDescent="0.25">
      <c r="A213" s="1">
        <f t="shared" si="13"/>
        <v>210</v>
      </c>
      <c r="B213" s="14">
        <f t="shared" si="14"/>
        <v>10.5</v>
      </c>
      <c r="C213">
        <f t="shared" si="15"/>
        <v>1.633774404505169</v>
      </c>
      <c r="D213" t="e">
        <f t="shared" si="12"/>
        <v>#N/A</v>
      </c>
    </row>
    <row r="214" spans="1:4" x14ac:dyDescent="0.25">
      <c r="A214" s="1">
        <f t="shared" si="13"/>
        <v>211</v>
      </c>
      <c r="B214" s="14">
        <f t="shared" si="14"/>
        <v>10.55</v>
      </c>
      <c r="C214">
        <f t="shared" si="15"/>
        <v>1.6370257526820684</v>
      </c>
      <c r="D214" t="e">
        <f t="shared" si="12"/>
        <v>#N/A</v>
      </c>
    </row>
    <row r="215" spans="1:4" x14ac:dyDescent="0.25">
      <c r="A215" s="1">
        <f t="shared" si="13"/>
        <v>212</v>
      </c>
      <c r="B215" s="14">
        <f t="shared" si="14"/>
        <v>10.600000000000001</v>
      </c>
      <c r="C215">
        <f t="shared" si="15"/>
        <v>1.6402923892328987</v>
      </c>
      <c r="D215" t="e">
        <f t="shared" si="12"/>
        <v>#N/A</v>
      </c>
    </row>
    <row r="216" spans="1:4" x14ac:dyDescent="0.25">
      <c r="A216" s="1">
        <f t="shared" si="13"/>
        <v>213</v>
      </c>
      <c r="B216" s="14">
        <f t="shared" si="14"/>
        <v>10.65</v>
      </c>
      <c r="C216">
        <f t="shared" si="15"/>
        <v>1.6435745153092347</v>
      </c>
      <c r="D216" t="e">
        <f t="shared" si="12"/>
        <v>#N/A</v>
      </c>
    </row>
    <row r="217" spans="1:4" x14ac:dyDescent="0.25">
      <c r="A217" s="1">
        <f t="shared" si="13"/>
        <v>214</v>
      </c>
      <c r="B217" s="14">
        <f t="shared" si="14"/>
        <v>10.700000000000001</v>
      </c>
      <c r="C217">
        <f t="shared" si="15"/>
        <v>1.6468723357443247</v>
      </c>
      <c r="D217" t="e">
        <f t="shared" si="12"/>
        <v>#N/A</v>
      </c>
    </row>
    <row r="218" spans="1:4" x14ac:dyDescent="0.25">
      <c r="A218" s="1">
        <f t="shared" si="13"/>
        <v>215</v>
      </c>
      <c r="B218" s="14">
        <f t="shared" si="14"/>
        <v>10.75</v>
      </c>
      <c r="C218">
        <f t="shared" si="15"/>
        <v>1.6501860591451558</v>
      </c>
      <c r="D218" t="e">
        <f t="shared" si="12"/>
        <v>#N/A</v>
      </c>
    </row>
    <row r="219" spans="1:4" x14ac:dyDescent="0.25">
      <c r="A219" s="1">
        <f t="shared" si="13"/>
        <v>216</v>
      </c>
      <c r="B219" s="14">
        <f t="shared" si="14"/>
        <v>10.8</v>
      </c>
      <c r="C219">
        <f t="shared" si="15"/>
        <v>1.6535158979874041</v>
      </c>
      <c r="D219" t="e">
        <f t="shared" si="12"/>
        <v>#N/A</v>
      </c>
    </row>
    <row r="220" spans="1:4" x14ac:dyDescent="0.25">
      <c r="A220" s="1">
        <f t="shared" si="13"/>
        <v>217</v>
      </c>
      <c r="B220" s="14">
        <f t="shared" si="14"/>
        <v>10.850000000000001</v>
      </c>
      <c r="C220">
        <f t="shared" si="15"/>
        <v>1.6568620687133777</v>
      </c>
      <c r="D220" t="e">
        <f t="shared" si="12"/>
        <v>#N/A</v>
      </c>
    </row>
    <row r="221" spans="1:4" x14ac:dyDescent="0.25">
      <c r="A221" s="1">
        <f t="shared" si="13"/>
        <v>218</v>
      </c>
      <c r="B221" s="14">
        <f t="shared" si="14"/>
        <v>10.9</v>
      </c>
      <c r="C221">
        <f t="shared" si="15"/>
        <v>1.6602247918330666</v>
      </c>
      <c r="D221" t="e">
        <f t="shared" si="12"/>
        <v>#N/A</v>
      </c>
    </row>
    <row r="222" spans="1:4" x14ac:dyDescent="0.25">
      <c r="A222" s="1">
        <f t="shared" si="13"/>
        <v>219</v>
      </c>
      <c r="B222" s="14">
        <f t="shared" si="14"/>
        <v>10.950000000000001</v>
      </c>
      <c r="C222">
        <f t="shared" si="15"/>
        <v>1.6636042920284213</v>
      </c>
      <c r="D222" t="e">
        <f t="shared" si="12"/>
        <v>#N/A</v>
      </c>
    </row>
    <row r="223" spans="1:4" x14ac:dyDescent="0.25">
      <c r="A223" s="1">
        <f t="shared" si="13"/>
        <v>220</v>
      </c>
      <c r="B223" s="14">
        <f t="shared" si="14"/>
        <v>11</v>
      </c>
      <c r="C223">
        <f t="shared" si="15"/>
        <v>1.6670007982609771</v>
      </c>
      <c r="D223" t="e">
        <f t="shared" si="12"/>
        <v>#N/A</v>
      </c>
    </row>
    <row r="224" spans="1:4" x14ac:dyDescent="0.25">
      <c r="A224" s="1">
        <f t="shared" si="13"/>
        <v>221</v>
      </c>
      <c r="B224" s="14">
        <f t="shared" si="14"/>
        <v>11.05</v>
      </c>
      <c r="C224">
        <f t="shared" si="15"/>
        <v>1.6704145438829663</v>
      </c>
      <c r="D224" t="e">
        <f t="shared" si="12"/>
        <v>#N/A</v>
      </c>
    </row>
    <row r="225" spans="1:4" x14ac:dyDescent="0.25">
      <c r="A225" s="1">
        <f t="shared" si="13"/>
        <v>222</v>
      </c>
      <c r="B225" s="14">
        <f t="shared" si="14"/>
        <v>11.100000000000001</v>
      </c>
      <c r="C225">
        <f t="shared" si="15"/>
        <v>1.6738457667520403</v>
      </c>
      <c r="D225" t="e">
        <f t="shared" si="12"/>
        <v>#N/A</v>
      </c>
    </row>
    <row r="226" spans="1:4" x14ac:dyDescent="0.25">
      <c r="A226" s="1">
        <f t="shared" si="13"/>
        <v>223</v>
      </c>
      <c r="B226" s="14">
        <f t="shared" si="14"/>
        <v>11.15</v>
      </c>
      <c r="C226">
        <f t="shared" si="15"/>
        <v>1.6772947093497583</v>
      </c>
      <c r="D226" t="e">
        <f t="shared" si="12"/>
        <v>#N/A</v>
      </c>
    </row>
    <row r="227" spans="1:4" x14ac:dyDescent="0.25">
      <c r="A227" s="1">
        <f t="shared" si="13"/>
        <v>224</v>
      </c>
      <c r="B227" s="14">
        <f t="shared" si="14"/>
        <v>11.200000000000001</v>
      </c>
      <c r="C227">
        <f t="shared" si="15"/>
        <v>1.6807616189039776</v>
      </c>
      <c r="D227" t="e">
        <f t="shared" si="12"/>
        <v>#N/A</v>
      </c>
    </row>
    <row r="228" spans="1:4" x14ac:dyDescent="0.25">
      <c r="A228" s="1">
        <f t="shared" si="13"/>
        <v>225</v>
      </c>
      <c r="B228" s="14">
        <f t="shared" si="14"/>
        <v>11.25</v>
      </c>
      <c r="C228">
        <f t="shared" si="15"/>
        <v>1.6842467475153124</v>
      </c>
      <c r="D228" t="e">
        <f t="shared" si="12"/>
        <v>#N/A</v>
      </c>
    </row>
    <row r="229" spans="1:4" x14ac:dyDescent="0.25">
      <c r="A229" s="1">
        <f t="shared" si="13"/>
        <v>226</v>
      </c>
      <c r="B229" s="14">
        <f t="shared" si="14"/>
        <v>11.3</v>
      </c>
      <c r="C229">
        <f t="shared" si="15"/>
        <v>1.6877503522878199</v>
      </c>
      <c r="D229" t="e">
        <f t="shared" si="12"/>
        <v>#N/A</v>
      </c>
    </row>
    <row r="230" spans="1:4" x14ac:dyDescent="0.25">
      <c r="A230" s="1">
        <f t="shared" si="13"/>
        <v>227</v>
      </c>
      <c r="B230" s="14">
        <f t="shared" si="14"/>
        <v>11.350000000000001</v>
      </c>
      <c r="C230">
        <f t="shared" si="15"/>
        <v>1.6912726954640807</v>
      </c>
      <c r="D230" t="e">
        <f t="shared" si="12"/>
        <v>#N/A</v>
      </c>
    </row>
    <row r="231" spans="1:4" x14ac:dyDescent="0.25">
      <c r="A231" s="1">
        <f t="shared" si="13"/>
        <v>228</v>
      </c>
      <c r="B231" s="14">
        <f t="shared" si="14"/>
        <v>11.4</v>
      </c>
      <c r="C231">
        <f t="shared" si="15"/>
        <v>1.6948140445648612</v>
      </c>
      <c r="D231" t="e">
        <f t="shared" si="12"/>
        <v>#N/A</v>
      </c>
    </row>
    <row r="232" spans="1:4" x14ac:dyDescent="0.25">
      <c r="A232" s="1">
        <f t="shared" si="13"/>
        <v>229</v>
      </c>
      <c r="B232" s="14">
        <f t="shared" si="14"/>
        <v>11.450000000000001</v>
      </c>
      <c r="C232">
        <f t="shared" si="15"/>
        <v>1.6983746725335378</v>
      </c>
      <c r="D232" t="e">
        <f t="shared" si="12"/>
        <v>#N/A</v>
      </c>
    </row>
    <row r="233" spans="1:4" x14ac:dyDescent="0.25">
      <c r="A233" s="1">
        <f t="shared" si="13"/>
        <v>230</v>
      </c>
      <c r="B233" s="14">
        <f t="shared" si="14"/>
        <v>11.5</v>
      </c>
      <c r="C233">
        <f t="shared" si="15"/>
        <v>1.7019548578854811</v>
      </c>
      <c r="D233" t="e">
        <f t="shared" si="12"/>
        <v>#N/A</v>
      </c>
    </row>
    <row r="234" spans="1:4" x14ac:dyDescent="0.25">
      <c r="A234" s="1">
        <f t="shared" si="13"/>
        <v>231</v>
      </c>
      <c r="B234" s="14">
        <f t="shared" si="14"/>
        <v>11.55</v>
      </c>
      <c r="C234">
        <f t="shared" si="15"/>
        <v>1.7055548848626108</v>
      </c>
      <c r="D234" t="e">
        <f t="shared" si="12"/>
        <v>#N/A</v>
      </c>
    </row>
    <row r="235" spans="1:4" x14ac:dyDescent="0.25">
      <c r="A235" s="1">
        <f t="shared" si="13"/>
        <v>232</v>
      </c>
      <c r="B235" s="14">
        <f t="shared" si="14"/>
        <v>11.600000000000001</v>
      </c>
      <c r="C235">
        <f t="shared" si="15"/>
        <v>1.7091750435933302</v>
      </c>
      <c r="D235" t="e">
        <f t="shared" si="12"/>
        <v>#N/A</v>
      </c>
    </row>
    <row r="236" spans="1:4" x14ac:dyDescent="0.25">
      <c r="A236" s="1">
        <f t="shared" si="13"/>
        <v>233</v>
      </c>
      <c r="B236" s="14">
        <f t="shared" si="14"/>
        <v>11.65</v>
      </c>
      <c r="C236">
        <f t="shared" si="15"/>
        <v>1.7128156302580715</v>
      </c>
      <c r="D236" t="e">
        <f t="shared" si="12"/>
        <v>#N/A</v>
      </c>
    </row>
    <row r="237" spans="1:4" x14ac:dyDescent="0.25">
      <c r="A237" s="1">
        <f t="shared" si="13"/>
        <v>234</v>
      </c>
      <c r="B237" s="14">
        <f t="shared" si="14"/>
        <v>11.700000000000001</v>
      </c>
      <c r="C237">
        <f t="shared" si="15"/>
        <v>1.7164769472606909</v>
      </c>
      <c r="D237" t="e">
        <f t="shared" si="12"/>
        <v>#N/A</v>
      </c>
    </row>
    <row r="238" spans="1:4" x14ac:dyDescent="0.25">
      <c r="A238" s="1">
        <f t="shared" si="13"/>
        <v>235</v>
      </c>
      <c r="B238" s="14">
        <f t="shared" si="14"/>
        <v>11.75</v>
      </c>
      <c r="C238">
        <f t="shared" si="15"/>
        <v>1.720159303405957</v>
      </c>
      <c r="D238" t="e">
        <f t="shared" si="12"/>
        <v>#N/A</v>
      </c>
    </row>
    <row r="239" spans="1:4" x14ac:dyDescent="0.25">
      <c r="A239" s="1">
        <f t="shared" si="13"/>
        <v>236</v>
      </c>
      <c r="B239" s="14">
        <f t="shared" si="14"/>
        <v>11.8</v>
      </c>
      <c r="C239">
        <f t="shared" si="15"/>
        <v>1.7238630140834037</v>
      </c>
      <c r="D239" t="e">
        <f t="shared" si="12"/>
        <v>#N/A</v>
      </c>
    </row>
    <row r="240" spans="1:4" x14ac:dyDescent="0.25">
      <c r="A240" s="1">
        <f t="shared" si="13"/>
        <v>237</v>
      </c>
      <c r="B240" s="14">
        <f t="shared" si="14"/>
        <v>11.850000000000001</v>
      </c>
      <c r="C240">
        <f t="shared" si="15"/>
        <v>1.7275884014578153</v>
      </c>
      <c r="D240" t="e">
        <f t="shared" si="12"/>
        <v>#N/A</v>
      </c>
    </row>
    <row r="241" spans="1:4" x14ac:dyDescent="0.25">
      <c r="A241" s="1">
        <f t="shared" si="13"/>
        <v>238</v>
      </c>
      <c r="B241" s="14">
        <f t="shared" si="14"/>
        <v>11.9</v>
      </c>
      <c r="C241">
        <f t="shared" si="15"/>
        <v>1.7313357946666348</v>
      </c>
      <c r="D241" t="e">
        <f t="shared" si="12"/>
        <v>#N/A</v>
      </c>
    </row>
    <row r="242" spans="1:4" x14ac:dyDescent="0.25">
      <c r="A242" s="1">
        <f t="shared" si="13"/>
        <v>239</v>
      </c>
      <c r="B242" s="14">
        <f t="shared" si="14"/>
        <v>11.950000000000001</v>
      </c>
      <c r="C242">
        <f t="shared" si="15"/>
        <v>1.7351055300246083</v>
      </c>
      <c r="D242" t="e">
        <f t="shared" si="12"/>
        <v>#N/A</v>
      </c>
    </row>
    <row r="243" spans="1:4" x14ac:dyDescent="0.25">
      <c r="A243" s="1">
        <f t="shared" si="13"/>
        <v>240</v>
      </c>
      <c r="B243" s="14">
        <f t="shared" si="14"/>
        <v>12</v>
      </c>
      <c r="C243">
        <f t="shared" si="15"/>
        <v>1.7388979512359701</v>
      </c>
      <c r="D243" t="e">
        <f t="shared" si="12"/>
        <v>#N/A</v>
      </c>
    </row>
    <row r="244" spans="1:4" x14ac:dyDescent="0.25">
      <c r="A244" s="1">
        <f t="shared" si="13"/>
        <v>241</v>
      </c>
      <c r="B244" s="14">
        <f t="shared" si="14"/>
        <v>12.05</v>
      </c>
      <c r="C244">
        <f t="shared" si="15"/>
        <v>1.7427134096145207</v>
      </c>
      <c r="D244" t="e">
        <f t="shared" si="12"/>
        <v>#N/A</v>
      </c>
    </row>
    <row r="245" spans="1:4" x14ac:dyDescent="0.25">
      <c r="A245" s="1">
        <f t="shared" si="13"/>
        <v>242</v>
      </c>
      <c r="B245" s="14">
        <f t="shared" si="14"/>
        <v>12.100000000000001</v>
      </c>
      <c r="C245">
        <f t="shared" si="15"/>
        <v>1.7465522643119415</v>
      </c>
      <c r="D245" t="e">
        <f t="shared" si="12"/>
        <v>#N/A</v>
      </c>
    </row>
    <row r="246" spans="1:4" x14ac:dyDescent="0.25">
      <c r="A246" s="1">
        <f t="shared" si="13"/>
        <v>243</v>
      </c>
      <c r="B246" s="14">
        <f t="shared" si="14"/>
        <v>12.15</v>
      </c>
      <c r="C246">
        <f t="shared" si="15"/>
        <v>1.7504148825547257</v>
      </c>
      <c r="D246" t="e">
        <f t="shared" si="12"/>
        <v>#N/A</v>
      </c>
    </row>
    <row r="247" spans="1:4" x14ac:dyDescent="0.25">
      <c r="A247" s="1">
        <f t="shared" si="13"/>
        <v>244</v>
      </c>
      <c r="B247" s="14">
        <f t="shared" si="14"/>
        <v>12.200000000000001</v>
      </c>
      <c r="C247">
        <f t="shared" si="15"/>
        <v>1.7543016398901148</v>
      </c>
      <c r="D247" t="e">
        <f t="shared" si="12"/>
        <v>#N/A</v>
      </c>
    </row>
    <row r="248" spans="1:4" x14ac:dyDescent="0.25">
      <c r="A248" s="1">
        <f t="shared" si="13"/>
        <v>245</v>
      </c>
      <c r="B248" s="14">
        <f t="shared" si="14"/>
        <v>12.25</v>
      </c>
      <c r="C248">
        <f t="shared" si="15"/>
        <v>1.7582129204414563</v>
      </c>
      <c r="D248" t="e">
        <f t="shared" si="12"/>
        <v>#N/A</v>
      </c>
    </row>
    <row r="249" spans="1:4" x14ac:dyDescent="0.25">
      <c r="A249" s="1">
        <f t="shared" si="13"/>
        <v>246</v>
      </c>
      <c r="B249" s="14">
        <f t="shared" si="14"/>
        <v>12.3</v>
      </c>
      <c r="C249">
        <f t="shared" si="15"/>
        <v>1.76214911717342</v>
      </c>
      <c r="D249" t="e">
        <f t="shared" si="12"/>
        <v>#N/A</v>
      </c>
    </row>
    <row r="250" spans="1:4" x14ac:dyDescent="0.25">
      <c r="A250" s="1">
        <f t="shared" si="13"/>
        <v>247</v>
      </c>
      <c r="B250" s="14">
        <f t="shared" si="14"/>
        <v>12.350000000000001</v>
      </c>
      <c r="C250">
        <f t="shared" si="15"/>
        <v>1.7661106321675308</v>
      </c>
      <c r="D250" t="e">
        <f t="shared" si="12"/>
        <v>#N/A</v>
      </c>
    </row>
    <row r="251" spans="1:4" x14ac:dyDescent="0.25">
      <c r="A251" s="1">
        <f t="shared" si="13"/>
        <v>248</v>
      </c>
      <c r="B251" s="14">
        <f t="shared" si="14"/>
        <v>12.4</v>
      </c>
      <c r="C251">
        <f t="shared" si="15"/>
        <v>1.7700978769085047</v>
      </c>
      <c r="D251" t="e">
        <f t="shared" si="12"/>
        <v>#N/A</v>
      </c>
    </row>
    <row r="252" spans="1:4" x14ac:dyDescent="0.25">
      <c r="A252" s="1">
        <f t="shared" si="13"/>
        <v>249</v>
      </c>
      <c r="B252" s="14">
        <f t="shared" si="14"/>
        <v>12.450000000000001</v>
      </c>
      <c r="C252">
        <f t="shared" si="15"/>
        <v>1.7741112725819037</v>
      </c>
      <c r="D252" t="e">
        <f t="shared" si="12"/>
        <v>#N/A</v>
      </c>
    </row>
    <row r="253" spans="1:4" x14ac:dyDescent="0.25">
      <c r="A253" s="1">
        <f t="shared" si="13"/>
        <v>250</v>
      </c>
      <c r="B253" s="14">
        <f t="shared" si="14"/>
        <v>12.5</v>
      </c>
      <c r="C253">
        <f t="shared" si="15"/>
        <v>1.7781512503836436</v>
      </c>
      <c r="D253" t="e">
        <f t="shared" si="12"/>
        <v>#N/A</v>
      </c>
    </row>
    <row r="254" spans="1:4" x14ac:dyDescent="0.25">
      <c r="A254" s="1">
        <f t="shared" si="13"/>
        <v>251</v>
      </c>
      <c r="B254" s="14">
        <f t="shared" si="14"/>
        <v>12.55</v>
      </c>
      <c r="C254">
        <f t="shared" si="15"/>
        <v>1.7822182518419334</v>
      </c>
      <c r="D254" t="e">
        <f t="shared" si="12"/>
        <v>#N/A</v>
      </c>
    </row>
    <row r="255" spans="1:4" x14ac:dyDescent="0.25">
      <c r="A255" s="1">
        <f t="shared" si="13"/>
        <v>252</v>
      </c>
      <c r="B255" s="14">
        <f t="shared" si="14"/>
        <v>12.600000000000001</v>
      </c>
      <c r="C255">
        <f t="shared" si="15"/>
        <v>1.7863127291522447</v>
      </c>
      <c r="D255" t="e">
        <f t="shared" si="12"/>
        <v>#N/A</v>
      </c>
    </row>
    <row r="256" spans="1:4" x14ac:dyDescent="0.25">
      <c r="A256" s="1">
        <f t="shared" si="13"/>
        <v>253</v>
      </c>
      <c r="B256" s="14">
        <f t="shared" si="14"/>
        <v>12.65</v>
      </c>
      <c r="C256">
        <f t="shared" si="15"/>
        <v>1.7904351455259524</v>
      </c>
      <c r="D256" t="e">
        <f t="shared" si="12"/>
        <v>#N/A</v>
      </c>
    </row>
    <row r="257" spans="1:4" x14ac:dyDescent="0.25">
      <c r="A257" s="1">
        <f t="shared" si="13"/>
        <v>254</v>
      </c>
      <c r="B257" s="14">
        <f t="shared" si="14"/>
        <v>12.700000000000001</v>
      </c>
      <c r="C257">
        <f t="shared" si="15"/>
        <v>1.7945859755533242</v>
      </c>
      <c r="D257" t="e">
        <f t="shared" si="12"/>
        <v>#N/A</v>
      </c>
    </row>
    <row r="258" spans="1:4" x14ac:dyDescent="0.25">
      <c r="A258" s="1">
        <f t="shared" si="13"/>
        <v>255</v>
      </c>
      <c r="B258" s="14">
        <f t="shared" si="14"/>
        <v>12.75</v>
      </c>
      <c r="C258">
        <f t="shared" si="15"/>
        <v>1.7987657055815636</v>
      </c>
      <c r="D258" t="e">
        <f t="shared" si="12"/>
        <v>#N/A</v>
      </c>
    </row>
    <row r="259" spans="1:4" x14ac:dyDescent="0.25">
      <c r="A259" s="1">
        <f t="shared" si="13"/>
        <v>256</v>
      </c>
      <c r="B259" s="14">
        <f t="shared" si="14"/>
        <v>12.8</v>
      </c>
      <c r="C259">
        <f t="shared" si="15"/>
        <v>1.8029748341086762</v>
      </c>
      <c r="D259" t="e">
        <f t="shared" si="12"/>
        <v>#N/A</v>
      </c>
    </row>
    <row r="260" spans="1:4" x14ac:dyDescent="0.25">
      <c r="A260" s="1">
        <f t="shared" si="13"/>
        <v>257</v>
      </c>
      <c r="B260" s="14">
        <f t="shared" si="14"/>
        <v>12.850000000000001</v>
      </c>
      <c r="C260">
        <f t="shared" si="15"/>
        <v>1.8072138721939475</v>
      </c>
      <c r="D260" t="e">
        <f t="shared" ref="D260:D323" si="16">IF(B260&gt;$H$10,14+LOG((($H$7*B260/1000)-($H$3*$H$4/1000))/(($H$3+B260)/1000)),NA())</f>
        <v>#N/A</v>
      </c>
    </row>
    <row r="261" spans="1:4" x14ac:dyDescent="0.25">
      <c r="A261" s="1">
        <f t="shared" ref="A261:A324" si="17">A260+1</f>
        <v>258</v>
      </c>
      <c r="B261" s="14">
        <f t="shared" si="14"/>
        <v>12.9</v>
      </c>
      <c r="C261">
        <f t="shared" si="15"/>
        <v>1.8114833438858919</v>
      </c>
      <c r="D261" t="e">
        <f t="shared" si="16"/>
        <v>#N/A</v>
      </c>
    </row>
    <row r="262" spans="1:4" x14ac:dyDescent="0.25">
      <c r="A262" s="1">
        <f t="shared" si="17"/>
        <v>259</v>
      </c>
      <c r="B262" s="14">
        <f t="shared" ref="B262:B325" si="18">A262*$H$8</f>
        <v>12.950000000000001</v>
      </c>
      <c r="C262">
        <f t="shared" si="15"/>
        <v>1.815783786668562</v>
      </c>
      <c r="D262" t="e">
        <f t="shared" si="16"/>
        <v>#N/A</v>
      </c>
    </row>
    <row r="263" spans="1:4" x14ac:dyDescent="0.25">
      <c r="A263" s="1">
        <f t="shared" si="17"/>
        <v>260</v>
      </c>
      <c r="B263" s="14">
        <f t="shared" si="18"/>
        <v>13</v>
      </c>
      <c r="C263">
        <f t="shared" ref="C263:C326" si="19">IF(B263&lt;$H$10,-LOG((($H$3*$H$4/1000)-(B263*$H$7/1000))/(($H$3+B263)/1000)),NA())</f>
        <v>1.8201157519271796</v>
      </c>
      <c r="D263" t="e">
        <f t="shared" si="16"/>
        <v>#N/A</v>
      </c>
    </row>
    <row r="264" spans="1:4" x14ac:dyDescent="0.25">
      <c r="A264" s="1">
        <f t="shared" si="17"/>
        <v>261</v>
      </c>
      <c r="B264" s="14">
        <f t="shared" si="18"/>
        <v>13.05</v>
      </c>
      <c r="C264">
        <f t="shared" si="19"/>
        <v>1.8244798054341005</v>
      </c>
      <c r="D264" t="e">
        <f t="shared" si="16"/>
        <v>#N/A</v>
      </c>
    </row>
    <row r="265" spans="1:4" x14ac:dyDescent="0.25">
      <c r="A265" s="1">
        <f t="shared" si="17"/>
        <v>262</v>
      </c>
      <c r="B265" s="14">
        <f t="shared" si="18"/>
        <v>13.100000000000001</v>
      </c>
      <c r="C265">
        <f t="shared" si="19"/>
        <v>1.8288765278561809</v>
      </c>
      <c r="D265" t="e">
        <f t="shared" si="16"/>
        <v>#N/A</v>
      </c>
    </row>
    <row r="266" spans="1:4" x14ac:dyDescent="0.25">
      <c r="A266" s="1">
        <f t="shared" si="17"/>
        <v>263</v>
      </c>
      <c r="B266" s="14">
        <f t="shared" si="18"/>
        <v>13.15</v>
      </c>
      <c r="C266">
        <f t="shared" si="19"/>
        <v>1.833306515284699</v>
      </c>
      <c r="D266" t="e">
        <f t="shared" si="16"/>
        <v>#N/A</v>
      </c>
    </row>
    <row r="267" spans="1:4" x14ac:dyDescent="0.25">
      <c r="A267" s="1">
        <f t="shared" si="17"/>
        <v>264</v>
      </c>
      <c r="B267" s="14">
        <f t="shared" si="18"/>
        <v>13.200000000000001</v>
      </c>
      <c r="C267">
        <f t="shared" si="19"/>
        <v>1.8377703797890328</v>
      </c>
      <c r="D267" t="e">
        <f t="shared" si="16"/>
        <v>#N/A</v>
      </c>
    </row>
    <row r="268" spans="1:4" x14ac:dyDescent="0.25">
      <c r="A268" s="1">
        <f t="shared" si="17"/>
        <v>265</v>
      </c>
      <c r="B268" s="14">
        <f t="shared" si="18"/>
        <v>13.25</v>
      </c>
      <c r="C268">
        <f t="shared" si="19"/>
        <v>1.8422687499953927</v>
      </c>
      <c r="D268" t="e">
        <f t="shared" si="16"/>
        <v>#N/A</v>
      </c>
    </row>
    <row r="269" spans="1:4" x14ac:dyDescent="0.25">
      <c r="A269" s="1">
        <f t="shared" si="17"/>
        <v>266</v>
      </c>
      <c r="B269" s="14">
        <f t="shared" si="18"/>
        <v>13.3</v>
      </c>
      <c r="C269">
        <f t="shared" si="19"/>
        <v>1.8468022716919803</v>
      </c>
      <c r="D269" t="e">
        <f t="shared" si="16"/>
        <v>#N/A</v>
      </c>
    </row>
    <row r="270" spans="1:4" x14ac:dyDescent="0.25">
      <c r="A270" s="1">
        <f t="shared" si="17"/>
        <v>267</v>
      </c>
      <c r="B270" s="14">
        <f t="shared" si="18"/>
        <v>13.350000000000001</v>
      </c>
      <c r="C270">
        <f t="shared" si="19"/>
        <v>1.8513716084620315</v>
      </c>
      <c r="D270" t="e">
        <f t="shared" si="16"/>
        <v>#N/A</v>
      </c>
    </row>
    <row r="271" spans="1:4" x14ac:dyDescent="0.25">
      <c r="A271" s="1">
        <f t="shared" si="17"/>
        <v>268</v>
      </c>
      <c r="B271" s="14">
        <f t="shared" si="18"/>
        <v>13.4</v>
      </c>
      <c r="C271">
        <f t="shared" si="19"/>
        <v>1.8559774423463025</v>
      </c>
      <c r="D271" t="e">
        <f t="shared" si="16"/>
        <v>#N/A</v>
      </c>
    </row>
    <row r="272" spans="1:4" x14ac:dyDescent="0.25">
      <c r="A272" s="1">
        <f t="shared" si="17"/>
        <v>269</v>
      </c>
      <c r="B272" s="14">
        <f t="shared" si="18"/>
        <v>13.450000000000001</v>
      </c>
      <c r="C272">
        <f t="shared" si="19"/>
        <v>1.8606204745366612</v>
      </c>
      <c r="D272" t="e">
        <f t="shared" si="16"/>
        <v>#N/A</v>
      </c>
    </row>
    <row r="273" spans="1:4" x14ac:dyDescent="0.25">
      <c r="A273" s="1">
        <f t="shared" si="17"/>
        <v>270</v>
      </c>
      <c r="B273" s="14">
        <f t="shared" si="18"/>
        <v>13.5</v>
      </c>
      <c r="C273">
        <f t="shared" si="19"/>
        <v>1.865301426102544</v>
      </c>
      <c r="D273" t="e">
        <f t="shared" si="16"/>
        <v>#N/A</v>
      </c>
    </row>
    <row r="274" spans="1:4" x14ac:dyDescent="0.25">
      <c r="A274" s="1">
        <f t="shared" si="17"/>
        <v>271</v>
      </c>
      <c r="B274" s="14">
        <f t="shared" si="18"/>
        <v>13.55</v>
      </c>
      <c r="C274">
        <f t="shared" si="19"/>
        <v>1.870021038752177</v>
      </c>
      <c r="D274" t="e">
        <f t="shared" si="16"/>
        <v>#N/A</v>
      </c>
    </row>
    <row r="275" spans="1:4" x14ac:dyDescent="0.25">
      <c r="A275" s="1">
        <f t="shared" si="17"/>
        <v>272</v>
      </c>
      <c r="B275" s="14">
        <f t="shared" si="18"/>
        <v>13.600000000000001</v>
      </c>
      <c r="C275">
        <f t="shared" si="19"/>
        <v>1.8747800756305644</v>
      </c>
      <c r="D275" t="e">
        <f t="shared" si="16"/>
        <v>#N/A</v>
      </c>
    </row>
    <row r="276" spans="1:4" x14ac:dyDescent="0.25">
      <c r="A276" s="1">
        <f t="shared" si="17"/>
        <v>273</v>
      </c>
      <c r="B276" s="14">
        <f t="shared" si="18"/>
        <v>13.65</v>
      </c>
      <c r="C276">
        <f t="shared" si="19"/>
        <v>1.8795793221564074</v>
      </c>
      <c r="D276" t="e">
        <f t="shared" si="16"/>
        <v>#N/A</v>
      </c>
    </row>
    <row r="277" spans="1:4" x14ac:dyDescent="0.25">
      <c r="A277" s="1">
        <f t="shared" si="17"/>
        <v>274</v>
      </c>
      <c r="B277" s="14">
        <f t="shared" si="18"/>
        <v>13.700000000000001</v>
      </c>
      <c r="C277">
        <f t="shared" si="19"/>
        <v>1.8844195869002502</v>
      </c>
      <c r="D277" t="e">
        <f t="shared" si="16"/>
        <v>#N/A</v>
      </c>
    </row>
    <row r="278" spans="1:4" x14ac:dyDescent="0.25">
      <c r="A278" s="1">
        <f t="shared" si="17"/>
        <v>275</v>
      </c>
      <c r="B278" s="14">
        <f t="shared" si="18"/>
        <v>13.75</v>
      </c>
      <c r="C278">
        <f t="shared" si="19"/>
        <v>1.8893017025063104</v>
      </c>
      <c r="D278" t="e">
        <f t="shared" si="16"/>
        <v>#N/A</v>
      </c>
    </row>
    <row r="279" spans="1:4" x14ac:dyDescent="0.25">
      <c r="A279" s="1">
        <f t="shared" si="17"/>
        <v>276</v>
      </c>
      <c r="B279" s="14">
        <f t="shared" si="18"/>
        <v>13.8</v>
      </c>
      <c r="C279">
        <f t="shared" si="19"/>
        <v>1.8942265266606386</v>
      </c>
      <c r="D279" t="e">
        <f t="shared" si="16"/>
        <v>#N/A</v>
      </c>
    </row>
    <row r="280" spans="1:4" x14ac:dyDescent="0.25">
      <c r="A280" s="1">
        <f t="shared" si="17"/>
        <v>277</v>
      </c>
      <c r="B280" s="14">
        <f t="shared" si="18"/>
        <v>13.850000000000001</v>
      </c>
      <c r="C280">
        <f t="shared" si="19"/>
        <v>1.8991949431084196</v>
      </c>
      <c r="D280" t="e">
        <f t="shared" si="16"/>
        <v>#N/A</v>
      </c>
    </row>
    <row r="281" spans="1:4" x14ac:dyDescent="0.25">
      <c r="A281" s="1">
        <f t="shared" si="17"/>
        <v>278</v>
      </c>
      <c r="B281" s="14">
        <f t="shared" si="18"/>
        <v>13.9</v>
      </c>
      <c r="C281">
        <f t="shared" si="19"/>
        <v>1.9042078627234442</v>
      </c>
      <c r="D281" t="e">
        <f t="shared" si="16"/>
        <v>#N/A</v>
      </c>
    </row>
    <row r="282" spans="1:4" x14ac:dyDescent="0.25">
      <c r="A282" s="1">
        <f t="shared" si="17"/>
        <v>279</v>
      </c>
      <c r="B282" s="14">
        <f t="shared" si="18"/>
        <v>13.950000000000001</v>
      </c>
      <c r="C282">
        <f t="shared" si="19"/>
        <v>1.9092662246329963</v>
      </c>
      <c r="D282" t="e">
        <f t="shared" si="16"/>
        <v>#N/A</v>
      </c>
    </row>
    <row r="283" spans="1:4" x14ac:dyDescent="0.25">
      <c r="A283" s="1">
        <f t="shared" si="17"/>
        <v>280</v>
      </c>
      <c r="B283" s="14">
        <f t="shared" si="18"/>
        <v>14</v>
      </c>
      <c r="C283">
        <f t="shared" si="19"/>
        <v>1.914370997401633</v>
      </c>
      <c r="D283" t="e">
        <f t="shared" si="16"/>
        <v>#N/A</v>
      </c>
    </row>
    <row r="284" spans="1:4" x14ac:dyDescent="0.25">
      <c r="A284" s="1">
        <f t="shared" si="17"/>
        <v>281</v>
      </c>
      <c r="B284" s="14">
        <f t="shared" si="18"/>
        <v>14.05</v>
      </c>
      <c r="C284">
        <f t="shared" si="19"/>
        <v>1.9195231802776018</v>
      </c>
      <c r="D284" t="e">
        <f t="shared" si="16"/>
        <v>#N/A</v>
      </c>
    </row>
    <row r="285" spans="1:4" x14ac:dyDescent="0.25">
      <c r="A285" s="1">
        <f t="shared" si="17"/>
        <v>282</v>
      </c>
      <c r="B285" s="14">
        <f t="shared" si="18"/>
        <v>14.100000000000001</v>
      </c>
      <c r="C285">
        <f t="shared" si="19"/>
        <v>1.9247238045059132</v>
      </c>
      <c r="D285" t="e">
        <f t="shared" si="16"/>
        <v>#N/A</v>
      </c>
    </row>
    <row r="286" spans="1:4" x14ac:dyDescent="0.25">
      <c r="A286" s="1">
        <f t="shared" si="17"/>
        <v>283</v>
      </c>
      <c r="B286" s="14">
        <f t="shared" si="18"/>
        <v>14.15</v>
      </c>
      <c r="C286">
        <f t="shared" si="19"/>
        <v>1.9299739347123881</v>
      </c>
      <c r="D286" t="e">
        <f t="shared" si="16"/>
        <v>#N/A</v>
      </c>
    </row>
    <row r="287" spans="1:4" x14ac:dyDescent="0.25">
      <c r="A287" s="1">
        <f t="shared" si="17"/>
        <v>284</v>
      </c>
      <c r="B287" s="14">
        <f t="shared" si="18"/>
        <v>14.200000000000001</v>
      </c>
      <c r="C287">
        <f t="shared" si="19"/>
        <v>1.9352746703633452</v>
      </c>
      <c r="D287" t="e">
        <f t="shared" si="16"/>
        <v>#N/A</v>
      </c>
    </row>
    <row r="288" spans="1:4" x14ac:dyDescent="0.25">
      <c r="A288" s="1">
        <f t="shared" si="17"/>
        <v>285</v>
      </c>
      <c r="B288" s="14">
        <f t="shared" si="18"/>
        <v>14.25</v>
      </c>
      <c r="C288">
        <f t="shared" si="19"/>
        <v>1.9406271473059278</v>
      </c>
      <c r="D288" t="e">
        <f t="shared" si="16"/>
        <v>#N/A</v>
      </c>
    </row>
    <row r="289" spans="1:4" x14ac:dyDescent="0.25">
      <c r="A289" s="1">
        <f t="shared" si="17"/>
        <v>286</v>
      </c>
      <c r="B289" s="14">
        <f t="shared" si="18"/>
        <v>14.3</v>
      </c>
      <c r="C289">
        <f t="shared" si="19"/>
        <v>1.9460325393944951</v>
      </c>
      <c r="D289" t="e">
        <f t="shared" si="16"/>
        <v>#N/A</v>
      </c>
    </row>
    <row r="290" spans="1:4" x14ac:dyDescent="0.25">
      <c r="A290" s="1">
        <f t="shared" si="17"/>
        <v>287</v>
      </c>
      <c r="B290" s="14">
        <f t="shared" si="18"/>
        <v>14.350000000000001</v>
      </c>
      <c r="C290">
        <f t="shared" si="19"/>
        <v>1.9514920602088963</v>
      </c>
      <c r="D290" t="e">
        <f t="shared" si="16"/>
        <v>#N/A</v>
      </c>
    </row>
    <row r="291" spans="1:4" x14ac:dyDescent="0.25">
      <c r="A291" s="1">
        <f t="shared" si="17"/>
        <v>288</v>
      </c>
      <c r="B291" s="14">
        <f t="shared" si="18"/>
        <v>14.4</v>
      </c>
      <c r="C291">
        <f t="shared" si="19"/>
        <v>1.9570069648709369</v>
      </c>
      <c r="D291" t="e">
        <f t="shared" si="16"/>
        <v>#N/A</v>
      </c>
    </row>
    <row r="292" spans="1:4" x14ac:dyDescent="0.25">
      <c r="A292" s="1">
        <f t="shared" si="17"/>
        <v>289</v>
      </c>
      <c r="B292" s="14">
        <f t="shared" si="18"/>
        <v>14.450000000000001</v>
      </c>
      <c r="C292">
        <f t="shared" si="19"/>
        <v>1.9625785519658532</v>
      </c>
      <c r="D292" t="e">
        <f t="shared" si="16"/>
        <v>#N/A</v>
      </c>
    </row>
    <row r="293" spans="1:4" x14ac:dyDescent="0.25">
      <c r="A293" s="1">
        <f t="shared" si="17"/>
        <v>290</v>
      </c>
      <c r="B293" s="14">
        <f t="shared" si="18"/>
        <v>14.5</v>
      </c>
      <c r="C293">
        <f t="shared" si="19"/>
        <v>1.968208165576149</v>
      </c>
      <c r="D293" t="e">
        <f t="shared" si="16"/>
        <v>#N/A</v>
      </c>
    </row>
    <row r="294" spans="1:4" x14ac:dyDescent="0.25">
      <c r="A294" s="1">
        <f t="shared" si="17"/>
        <v>291</v>
      </c>
      <c r="B294" s="14">
        <f t="shared" si="18"/>
        <v>14.55</v>
      </c>
      <c r="C294">
        <f t="shared" si="19"/>
        <v>1.9738971974357951</v>
      </c>
      <c r="D294" t="e">
        <f t="shared" si="16"/>
        <v>#N/A</v>
      </c>
    </row>
    <row r="295" spans="1:4" x14ac:dyDescent="0.25">
      <c r="A295" s="1">
        <f t="shared" si="17"/>
        <v>292</v>
      </c>
      <c r="B295" s="14">
        <f t="shared" si="18"/>
        <v>14.600000000000001</v>
      </c>
      <c r="C295">
        <f t="shared" si="19"/>
        <v>1.9796470892134199</v>
      </c>
      <c r="D295" t="e">
        <f t="shared" si="16"/>
        <v>#N/A</v>
      </c>
    </row>
    <row r="296" spans="1:4" x14ac:dyDescent="0.25">
      <c r="A296" s="1">
        <f t="shared" si="17"/>
        <v>293</v>
      </c>
      <c r="B296" s="14">
        <f t="shared" si="18"/>
        <v>14.65</v>
      </c>
      <c r="C296">
        <f t="shared" si="19"/>
        <v>1.9854593349338874</v>
      </c>
      <c r="D296" t="e">
        <f t="shared" si="16"/>
        <v>#N/A</v>
      </c>
    </row>
    <row r="297" spans="1:4" x14ac:dyDescent="0.25">
      <c r="A297" s="1">
        <f t="shared" si="17"/>
        <v>294</v>
      </c>
      <c r="B297" s="14">
        <f t="shared" si="18"/>
        <v>14.700000000000001</v>
      </c>
      <c r="C297">
        <f t="shared" si="19"/>
        <v>1.9913354835484469</v>
      </c>
      <c r="D297" t="e">
        <f t="shared" si="16"/>
        <v>#N/A</v>
      </c>
    </row>
    <row r="298" spans="1:4" x14ac:dyDescent="0.25">
      <c r="A298" s="1">
        <f t="shared" si="17"/>
        <v>295</v>
      </c>
      <c r="B298" s="14">
        <f t="shared" si="18"/>
        <v>14.75</v>
      </c>
      <c r="C298">
        <f t="shared" si="19"/>
        <v>1.997277141664527</v>
      </c>
      <c r="D298" t="e">
        <f t="shared" si="16"/>
        <v>#N/A</v>
      </c>
    </row>
    <row r="299" spans="1:4" x14ac:dyDescent="0.25">
      <c r="A299" s="1">
        <f t="shared" si="17"/>
        <v>296</v>
      </c>
      <c r="B299" s="14">
        <f t="shared" si="18"/>
        <v>14.8</v>
      </c>
      <c r="C299">
        <f t="shared" si="19"/>
        <v>2.0032859764472279</v>
      </c>
      <c r="D299" t="e">
        <f t="shared" si="16"/>
        <v>#N/A</v>
      </c>
    </row>
    <row r="300" spans="1:4" x14ac:dyDescent="0.25">
      <c r="A300" s="1">
        <f t="shared" si="17"/>
        <v>297</v>
      </c>
      <c r="B300" s="14">
        <f t="shared" si="18"/>
        <v>14.850000000000001</v>
      </c>
      <c r="C300">
        <f t="shared" si="19"/>
        <v>2.0093637187056324</v>
      </c>
      <c r="D300" t="e">
        <f t="shared" si="16"/>
        <v>#N/A</v>
      </c>
    </row>
    <row r="301" spans="1:4" x14ac:dyDescent="0.25">
      <c r="A301" s="1">
        <f t="shared" si="17"/>
        <v>298</v>
      </c>
      <c r="B301" s="14">
        <f t="shared" si="18"/>
        <v>14.9</v>
      </c>
      <c r="C301">
        <f t="shared" si="19"/>
        <v>2.0155121661782478</v>
      </c>
      <c r="D301" t="e">
        <f t="shared" si="16"/>
        <v>#N/A</v>
      </c>
    </row>
    <row r="302" spans="1:4" x14ac:dyDescent="0.25">
      <c r="A302" s="1">
        <f t="shared" si="17"/>
        <v>299</v>
      </c>
      <c r="B302" s="14">
        <f t="shared" si="18"/>
        <v>14.950000000000001</v>
      </c>
      <c r="C302">
        <f t="shared" si="19"/>
        <v>2.0217331870332003</v>
      </c>
      <c r="D302" t="e">
        <f t="shared" si="16"/>
        <v>#N/A</v>
      </c>
    </row>
    <row r="303" spans="1:4" x14ac:dyDescent="0.25">
      <c r="A303" s="1">
        <f t="shared" si="17"/>
        <v>300</v>
      </c>
      <c r="B303" s="14">
        <f t="shared" si="18"/>
        <v>15</v>
      </c>
      <c r="C303">
        <f t="shared" si="19"/>
        <v>2.0280287236002437</v>
      </c>
      <c r="D303" t="e">
        <f t="shared" si="16"/>
        <v>#N/A</v>
      </c>
    </row>
    <row r="304" spans="1:4" x14ac:dyDescent="0.25">
      <c r="A304" s="1">
        <f t="shared" si="17"/>
        <v>301</v>
      </c>
      <c r="B304" s="14">
        <f t="shared" si="18"/>
        <v>15.05</v>
      </c>
      <c r="C304">
        <f t="shared" si="19"/>
        <v>2.0344007963532618</v>
      </c>
      <c r="D304" t="e">
        <f t="shared" si="16"/>
        <v>#N/A</v>
      </c>
    </row>
    <row r="305" spans="1:4" x14ac:dyDescent="0.25">
      <c r="A305" s="1">
        <f t="shared" si="17"/>
        <v>302</v>
      </c>
      <c r="B305" s="14">
        <f t="shared" si="18"/>
        <v>15.100000000000001</v>
      </c>
      <c r="C305">
        <f t="shared" si="19"/>
        <v>2.040851508163708</v>
      </c>
      <c r="D305" t="e">
        <f t="shared" si="16"/>
        <v>#N/A</v>
      </c>
    </row>
    <row r="306" spans="1:4" x14ac:dyDescent="0.25">
      <c r="A306" s="1">
        <f t="shared" si="17"/>
        <v>303</v>
      </c>
      <c r="B306" s="14">
        <f t="shared" si="18"/>
        <v>15.15</v>
      </c>
      <c r="C306">
        <f t="shared" si="19"/>
        <v>2.0473830488474127</v>
      </c>
      <c r="D306" t="e">
        <f t="shared" si="16"/>
        <v>#N/A</v>
      </c>
    </row>
    <row r="307" spans="1:4" x14ac:dyDescent="0.25">
      <c r="A307" s="1">
        <f t="shared" si="17"/>
        <v>304</v>
      </c>
      <c r="B307" s="14">
        <f t="shared" si="18"/>
        <v>15.200000000000001</v>
      </c>
      <c r="C307">
        <f t="shared" si="19"/>
        <v>2.0539977000293765</v>
      </c>
      <c r="D307" t="e">
        <f t="shared" si="16"/>
        <v>#N/A</v>
      </c>
    </row>
    <row r="308" spans="1:4" x14ac:dyDescent="0.25">
      <c r="A308" s="1">
        <f t="shared" si="17"/>
        <v>305</v>
      </c>
      <c r="B308" s="14">
        <f t="shared" si="18"/>
        <v>15.25</v>
      </c>
      <c r="C308">
        <f t="shared" si="19"/>
        <v>2.0606978403536118</v>
      </c>
      <c r="D308" t="e">
        <f t="shared" si="16"/>
        <v>#N/A</v>
      </c>
    </row>
    <row r="309" spans="1:4" x14ac:dyDescent="0.25">
      <c r="A309" s="1">
        <f t="shared" si="17"/>
        <v>306</v>
      </c>
      <c r="B309" s="14">
        <f t="shared" si="18"/>
        <v>15.3</v>
      </c>
      <c r="C309">
        <f t="shared" si="19"/>
        <v>2.0674859510678356</v>
      </c>
      <c r="D309" t="e">
        <f t="shared" si="16"/>
        <v>#N/A</v>
      </c>
    </row>
    <row r="310" spans="1:4" x14ac:dyDescent="0.25">
      <c r="A310" s="1">
        <f t="shared" si="17"/>
        <v>307</v>
      </c>
      <c r="B310" s="14">
        <f t="shared" si="18"/>
        <v>15.350000000000001</v>
      </c>
      <c r="C310">
        <f t="shared" si="19"/>
        <v>2.0743646220158345</v>
      </c>
      <c r="D310" t="e">
        <f t="shared" si="16"/>
        <v>#N/A</v>
      </c>
    </row>
    <row r="311" spans="1:4" x14ac:dyDescent="0.25">
      <c r="A311" s="1">
        <f t="shared" si="17"/>
        <v>308</v>
      </c>
      <c r="B311" s="14">
        <f t="shared" si="18"/>
        <v>15.4</v>
      </c>
      <c r="C311">
        <f t="shared" si="19"/>
        <v>2.0813365580737599</v>
      </c>
      <c r="D311" t="e">
        <f t="shared" si="16"/>
        <v>#N/A</v>
      </c>
    </row>
    <row r="312" spans="1:4" x14ac:dyDescent="0.25">
      <c r="A312" s="1">
        <f t="shared" si="17"/>
        <v>309</v>
      </c>
      <c r="B312" s="14">
        <f t="shared" si="18"/>
        <v>15.450000000000001</v>
      </c>
      <c r="C312">
        <f t="shared" si="19"/>
        <v>2.0884045860704039</v>
      </c>
      <c r="D312" t="e">
        <f t="shared" si="16"/>
        <v>#N/A</v>
      </c>
    </row>
    <row r="313" spans="1:4" x14ac:dyDescent="0.25">
      <c r="A313" s="1">
        <f t="shared" si="17"/>
        <v>310</v>
      </c>
      <c r="B313" s="14">
        <f t="shared" si="18"/>
        <v>15.5</v>
      </c>
      <c r="C313">
        <f t="shared" si="19"/>
        <v>2.0955716622357943</v>
      </c>
      <c r="D313" t="e">
        <f t="shared" si="16"/>
        <v>#N/A</v>
      </c>
    </row>
    <row r="314" spans="1:4" x14ac:dyDescent="0.25">
      <c r="A314" s="1">
        <f t="shared" si="17"/>
        <v>311</v>
      </c>
      <c r="B314" s="14">
        <f t="shared" si="18"/>
        <v>15.55</v>
      </c>
      <c r="C314">
        <f t="shared" si="19"/>
        <v>2.1028408802272693</v>
      </c>
      <c r="D314" t="e">
        <f t="shared" si="16"/>
        <v>#N/A</v>
      </c>
    </row>
    <row r="315" spans="1:4" x14ac:dyDescent="0.25">
      <c r="A315" s="1">
        <f t="shared" si="17"/>
        <v>312</v>
      </c>
      <c r="B315" s="14">
        <f t="shared" si="18"/>
        <v>15.600000000000001</v>
      </c>
      <c r="C315">
        <f t="shared" si="19"/>
        <v>2.1102154797875938</v>
      </c>
      <c r="D315" t="e">
        <f t="shared" si="16"/>
        <v>#N/A</v>
      </c>
    </row>
    <row r="316" spans="1:4" x14ac:dyDescent="0.25">
      <c r="A316" s="1">
        <f t="shared" si="17"/>
        <v>313</v>
      </c>
      <c r="B316" s="14">
        <f t="shared" si="18"/>
        <v>15.65</v>
      </c>
      <c r="C316">
        <f t="shared" si="19"/>
        <v>2.1176988560958145</v>
      </c>
      <c r="D316" t="e">
        <f t="shared" si="16"/>
        <v>#N/A</v>
      </c>
    </row>
    <row r="317" spans="1:4" x14ac:dyDescent="0.25">
      <c r="A317" s="1">
        <f t="shared" si="17"/>
        <v>314</v>
      </c>
      <c r="B317" s="14">
        <f t="shared" si="18"/>
        <v>15.700000000000001</v>
      </c>
      <c r="C317">
        <f t="shared" si="19"/>
        <v>2.1252945698784345</v>
      </c>
      <c r="D317" t="e">
        <f t="shared" si="16"/>
        <v>#N/A</v>
      </c>
    </row>
    <row r="318" spans="1:4" x14ac:dyDescent="0.25">
      <c r="A318" s="1">
        <f t="shared" si="17"/>
        <v>315</v>
      </c>
      <c r="B318" s="14">
        <f t="shared" si="18"/>
        <v>15.75</v>
      </c>
      <c r="C318">
        <f t="shared" si="19"/>
        <v>2.1330063583563335</v>
      </c>
      <c r="D318" t="e">
        <f t="shared" si="16"/>
        <v>#N/A</v>
      </c>
    </row>
    <row r="319" spans="1:4" x14ac:dyDescent="0.25">
      <c r="A319" s="1">
        <f t="shared" si="17"/>
        <v>316</v>
      </c>
      <c r="B319" s="14">
        <f t="shared" si="18"/>
        <v>15.8</v>
      </c>
      <c r="C319">
        <f t="shared" si="19"/>
        <v>2.140838147111717</v>
      </c>
      <c r="D319" t="e">
        <f t="shared" si="16"/>
        <v>#N/A</v>
      </c>
    </row>
    <row r="320" spans="1:4" x14ac:dyDescent="0.25">
      <c r="A320" s="1">
        <f t="shared" si="17"/>
        <v>317</v>
      </c>
      <c r="B320" s="14">
        <f t="shared" si="18"/>
        <v>15.850000000000001</v>
      </c>
      <c r="C320">
        <f t="shared" si="19"/>
        <v>2.1487940629694786</v>
      </c>
      <c r="D320" t="e">
        <f t="shared" si="16"/>
        <v>#N/A</v>
      </c>
    </row>
    <row r="321" spans="1:4" x14ac:dyDescent="0.25">
      <c r="A321" s="1">
        <f t="shared" si="17"/>
        <v>318</v>
      </c>
      <c r="B321" s="14">
        <f t="shared" si="18"/>
        <v>15.9</v>
      </c>
      <c r="C321">
        <f t="shared" si="19"/>
        <v>2.1568784479988317</v>
      </c>
      <c r="D321" t="e">
        <f t="shared" si="16"/>
        <v>#N/A</v>
      </c>
    </row>
    <row r="322" spans="1:4" x14ac:dyDescent="0.25">
      <c r="A322" s="1">
        <f t="shared" si="17"/>
        <v>319</v>
      </c>
      <c r="B322" s="14">
        <f t="shared" si="18"/>
        <v>15.950000000000001</v>
      </c>
      <c r="C322">
        <f t="shared" si="19"/>
        <v>2.1650958747542188</v>
      </c>
      <c r="D322" t="e">
        <f t="shared" si="16"/>
        <v>#N/A</v>
      </c>
    </row>
    <row r="323" spans="1:4" x14ac:dyDescent="0.25">
      <c r="A323" s="1">
        <f t="shared" si="17"/>
        <v>320</v>
      </c>
      <c r="B323" s="14">
        <f t="shared" si="18"/>
        <v>16</v>
      </c>
      <c r="C323">
        <f t="shared" si="19"/>
        <v>2.173451162889473</v>
      </c>
      <c r="D323" t="e">
        <f t="shared" si="16"/>
        <v>#N/A</v>
      </c>
    </row>
    <row r="324" spans="1:4" x14ac:dyDescent="0.25">
      <c r="A324" s="1">
        <f t="shared" si="17"/>
        <v>321</v>
      </c>
      <c r="B324" s="14">
        <f t="shared" si="18"/>
        <v>16.05</v>
      </c>
      <c r="C324">
        <f t="shared" si="19"/>
        <v>2.181949397296473</v>
      </c>
      <c r="D324" t="e">
        <f t="shared" ref="D324:D387" si="20">IF(B324&gt;$H$10,14+LOG((($H$7*B324/1000)-($H$3*$H$4/1000))/(($H$3+B324)/1000)),NA())</f>
        <v>#N/A</v>
      </c>
    </row>
    <row r="325" spans="1:4" x14ac:dyDescent="0.25">
      <c r="A325" s="1">
        <f t="shared" ref="A325:A388" si="21">A324+1</f>
        <v>322</v>
      </c>
      <c r="B325" s="14">
        <f t="shared" si="18"/>
        <v>16.100000000000001</v>
      </c>
      <c r="C325">
        <f t="shared" si="19"/>
        <v>2.1905959479392618</v>
      </c>
      <c r="D325" t="e">
        <f t="shared" si="20"/>
        <v>#N/A</v>
      </c>
    </row>
    <row r="326" spans="1:4" x14ac:dyDescent="0.25">
      <c r="A326" s="1">
        <f t="shared" si="21"/>
        <v>323</v>
      </c>
      <c r="B326" s="14">
        <f t="shared" ref="B326:B389" si="22">A326*$H$8</f>
        <v>16.150000000000002</v>
      </c>
      <c r="C326">
        <f t="shared" si="19"/>
        <v>2.1993964915774709</v>
      </c>
      <c r="D326" t="e">
        <f t="shared" si="20"/>
        <v>#N/A</v>
      </c>
    </row>
    <row r="327" spans="1:4" x14ac:dyDescent="0.25">
      <c r="A327" s="1">
        <f t="shared" si="21"/>
        <v>324</v>
      </c>
      <c r="B327" s="14">
        <f t="shared" si="22"/>
        <v>16.2</v>
      </c>
      <c r="C327">
        <f t="shared" ref="C327:C390" si="23">IF(B327&lt;$H$10,-LOG((($H$3*$H$4/1000)-(B327*$H$7/1000))/(($H$3+B327)/1000)),NA())</f>
        <v>2.20835703559918</v>
      </c>
      <c r="D327" t="e">
        <f t="shared" si="20"/>
        <v>#N/A</v>
      </c>
    </row>
    <row r="328" spans="1:4" x14ac:dyDescent="0.25">
      <c r="A328" s="1">
        <f t="shared" si="21"/>
        <v>325</v>
      </c>
      <c r="B328" s="14">
        <f t="shared" si="22"/>
        <v>16.25</v>
      </c>
      <c r="C328">
        <f t="shared" si="23"/>
        <v>2.2174839442139063</v>
      </c>
      <c r="D328" t="e">
        <f t="shared" si="20"/>
        <v>#N/A</v>
      </c>
    </row>
    <row r="329" spans="1:4" x14ac:dyDescent="0.25">
      <c r="A329" s="1">
        <f t="shared" si="21"/>
        <v>326</v>
      </c>
      <c r="B329" s="14">
        <f t="shared" si="22"/>
        <v>16.3</v>
      </c>
      <c r="C329">
        <f t="shared" si="23"/>
        <v>2.226783967291869</v>
      </c>
      <c r="D329" t="e">
        <f t="shared" si="20"/>
        <v>#N/A</v>
      </c>
    </row>
    <row r="330" spans="1:4" x14ac:dyDescent="0.25">
      <c r="A330" s="1">
        <f t="shared" si="21"/>
        <v>327</v>
      </c>
      <c r="B330" s="14">
        <f t="shared" si="22"/>
        <v>16.350000000000001</v>
      </c>
      <c r="C330">
        <f t="shared" si="23"/>
        <v>2.2362642721769599</v>
      </c>
      <c r="D330" t="e">
        <f t="shared" si="20"/>
        <v>#N/A</v>
      </c>
    </row>
    <row r="331" spans="1:4" x14ac:dyDescent="0.25">
      <c r="A331" s="1">
        <f t="shared" si="21"/>
        <v>328</v>
      </c>
      <c r="B331" s="14">
        <f t="shared" si="22"/>
        <v>16.400000000000002</v>
      </c>
      <c r="C331">
        <f t="shared" si="23"/>
        <v>2.2459324788491637</v>
      </c>
      <c r="D331" t="e">
        <f t="shared" si="20"/>
        <v>#N/A</v>
      </c>
    </row>
    <row r="332" spans="1:4" x14ac:dyDescent="0.25">
      <c r="A332" s="1">
        <f t="shared" si="21"/>
        <v>329</v>
      </c>
      <c r="B332" s="14">
        <f t="shared" si="22"/>
        <v>16.45</v>
      </c>
      <c r="C332">
        <f t="shared" si="23"/>
        <v>2.2557966988686995</v>
      </c>
      <c r="D332" t="e">
        <f t="shared" si="20"/>
        <v>#N/A</v>
      </c>
    </row>
    <row r="333" spans="1:4" x14ac:dyDescent="0.25">
      <c r="A333" s="1">
        <f t="shared" si="21"/>
        <v>330</v>
      </c>
      <c r="B333" s="14">
        <f t="shared" si="22"/>
        <v>16.5</v>
      </c>
      <c r="C333">
        <f t="shared" si="23"/>
        <v>2.2658655786007307</v>
      </c>
      <c r="D333" t="e">
        <f t="shared" si="20"/>
        <v>#N/A</v>
      </c>
    </row>
    <row r="334" spans="1:4" x14ac:dyDescent="0.25">
      <c r="A334" s="1">
        <f t="shared" si="21"/>
        <v>331</v>
      </c>
      <c r="B334" s="14">
        <f t="shared" si="22"/>
        <v>16.55</v>
      </c>
      <c r="C334">
        <f t="shared" si="23"/>
        <v>2.2761483472979243</v>
      </c>
      <c r="D334" t="e">
        <f t="shared" si="20"/>
        <v>#N/A</v>
      </c>
    </row>
    <row r="335" spans="1:4" x14ac:dyDescent="0.25">
      <c r="A335" s="1">
        <f t="shared" si="21"/>
        <v>332</v>
      </c>
      <c r="B335" s="14">
        <f t="shared" si="22"/>
        <v>16.600000000000001</v>
      </c>
      <c r="C335">
        <f t="shared" si="23"/>
        <v>2.2866548707111378</v>
      </c>
      <c r="D335" t="e">
        <f t="shared" si="20"/>
        <v>#N/A</v>
      </c>
    </row>
    <row r="336" spans="1:4" x14ac:dyDescent="0.25">
      <c r="A336" s="1">
        <f t="shared" si="21"/>
        <v>333</v>
      </c>
      <c r="B336" s="14">
        <f t="shared" si="22"/>
        <v>16.650000000000002</v>
      </c>
      <c r="C336">
        <f t="shared" si="23"/>
        <v>2.2973957110088881</v>
      </c>
      <c r="D336" t="e">
        <f t="shared" si="20"/>
        <v>#N/A</v>
      </c>
    </row>
    <row r="337" spans="1:4" x14ac:dyDescent="0.25">
      <c r="A337" s="1">
        <f t="shared" si="21"/>
        <v>334</v>
      </c>
      <c r="B337" s="14">
        <f t="shared" si="22"/>
        <v>16.7</v>
      </c>
      <c r="C337">
        <f t="shared" si="23"/>
        <v>2.3083821939180029</v>
      </c>
      <c r="D337" t="e">
        <f t="shared" si="20"/>
        <v>#N/A</v>
      </c>
    </row>
    <row r="338" spans="1:4" x14ac:dyDescent="0.25">
      <c r="A338" s="1">
        <f t="shared" si="21"/>
        <v>335</v>
      </c>
      <c r="B338" s="14">
        <f t="shared" si="22"/>
        <v>16.75</v>
      </c>
      <c r="C338">
        <f t="shared" si="23"/>
        <v>2.31962648415564</v>
      </c>
      <c r="D338" t="e">
        <f t="shared" si="20"/>
        <v>#N/A</v>
      </c>
    </row>
    <row r="339" spans="1:4" x14ac:dyDescent="0.25">
      <c r="A339" s="1">
        <f t="shared" si="21"/>
        <v>336</v>
      </c>
      <c r="B339" s="14">
        <f t="shared" si="22"/>
        <v>16.8</v>
      </c>
      <c r="C339">
        <f t="shared" si="23"/>
        <v>2.3311416704125176</v>
      </c>
      <c r="D339" t="e">
        <f t="shared" si="20"/>
        <v>#N/A</v>
      </c>
    </row>
    <row r="340" spans="1:4" x14ac:dyDescent="0.25">
      <c r="A340" s="1">
        <f t="shared" si="21"/>
        <v>337</v>
      </c>
      <c r="B340" s="14">
        <f t="shared" si="22"/>
        <v>16.850000000000001</v>
      </c>
      <c r="C340">
        <f t="shared" si="23"/>
        <v>2.3429418613764508</v>
      </c>
      <c r="D340" t="e">
        <f t="shared" si="20"/>
        <v>#N/A</v>
      </c>
    </row>
    <row r="341" spans="1:4" x14ac:dyDescent="0.25">
      <c r="A341" s="1">
        <f t="shared" si="21"/>
        <v>338</v>
      </c>
      <c r="B341" s="14">
        <f t="shared" si="22"/>
        <v>16.900000000000002</v>
      </c>
      <c r="C341">
        <f t="shared" si="23"/>
        <v>2.3550422945632823</v>
      </c>
      <c r="D341" t="e">
        <f t="shared" si="20"/>
        <v>#N/A</v>
      </c>
    </row>
    <row r="342" spans="1:4" x14ac:dyDescent="0.25">
      <c r="A342" s="1">
        <f t="shared" si="21"/>
        <v>339</v>
      </c>
      <c r="B342" s="14">
        <f t="shared" si="22"/>
        <v>16.95</v>
      </c>
      <c r="C342">
        <f t="shared" si="23"/>
        <v>2.3674594600614136</v>
      </c>
      <c r="D342" t="e">
        <f t="shared" si="20"/>
        <v>#N/A</v>
      </c>
    </row>
    <row r="343" spans="1:4" x14ac:dyDescent="0.25">
      <c r="A343" s="1">
        <f t="shared" si="21"/>
        <v>340</v>
      </c>
      <c r="B343" s="14">
        <f t="shared" si="22"/>
        <v>17</v>
      </c>
      <c r="C343">
        <f t="shared" si="23"/>
        <v>2.3802112417116064</v>
      </c>
      <c r="D343" t="e">
        <f t="shared" si="20"/>
        <v>#N/A</v>
      </c>
    </row>
    <row r="344" spans="1:4" x14ac:dyDescent="0.25">
      <c r="A344" s="1">
        <f t="shared" si="21"/>
        <v>341</v>
      </c>
      <c r="B344" s="14">
        <f t="shared" si="22"/>
        <v>17.05</v>
      </c>
      <c r="C344">
        <f t="shared" si="23"/>
        <v>2.3933170787556577</v>
      </c>
      <c r="D344" t="e">
        <f t="shared" si="20"/>
        <v>#N/A</v>
      </c>
    </row>
    <row r="345" spans="1:4" x14ac:dyDescent="0.25">
      <c r="A345" s="1">
        <f t="shared" si="21"/>
        <v>342</v>
      </c>
      <c r="B345" s="14">
        <f t="shared" si="22"/>
        <v>17.100000000000001</v>
      </c>
      <c r="C345">
        <f t="shared" si="23"/>
        <v>2.4067981516217625</v>
      </c>
      <c r="D345" t="e">
        <f t="shared" si="20"/>
        <v>#N/A</v>
      </c>
    </row>
    <row r="346" spans="1:4" x14ac:dyDescent="0.25">
      <c r="A346" s="1">
        <f t="shared" si="21"/>
        <v>343</v>
      </c>
      <c r="B346" s="14">
        <f t="shared" si="22"/>
        <v>17.150000000000002</v>
      </c>
      <c r="C346">
        <f t="shared" si="23"/>
        <v>2.4206775963048375</v>
      </c>
      <c r="D346" t="e">
        <f t="shared" si="20"/>
        <v>#N/A</v>
      </c>
    </row>
    <row r="347" spans="1:4" x14ac:dyDescent="0.25">
      <c r="A347" s="1">
        <f t="shared" si="21"/>
        <v>344</v>
      </c>
      <c r="B347" s="14">
        <f t="shared" si="22"/>
        <v>17.2</v>
      </c>
      <c r="C347">
        <f t="shared" si="23"/>
        <v>2.4349807527913825</v>
      </c>
      <c r="D347" t="e">
        <f t="shared" si="20"/>
        <v>#N/A</v>
      </c>
    </row>
    <row r="348" spans="1:4" x14ac:dyDescent="0.25">
      <c r="A348" s="1">
        <f t="shared" si="21"/>
        <v>345</v>
      </c>
      <c r="B348" s="14">
        <f t="shared" si="22"/>
        <v>17.25</v>
      </c>
      <c r="C348">
        <f t="shared" si="23"/>
        <v>2.4497354542300305</v>
      </c>
      <c r="D348" t="e">
        <f t="shared" si="20"/>
        <v>#N/A</v>
      </c>
    </row>
    <row r="349" spans="1:4" x14ac:dyDescent="0.25">
      <c r="A349" s="1">
        <f t="shared" si="21"/>
        <v>346</v>
      </c>
      <c r="B349" s="14">
        <f t="shared" si="22"/>
        <v>17.3</v>
      </c>
      <c r="C349">
        <f t="shared" si="23"/>
        <v>2.4649723651400683</v>
      </c>
      <c r="D349" t="e">
        <f t="shared" si="20"/>
        <v>#N/A</v>
      </c>
    </row>
    <row r="350" spans="1:4" x14ac:dyDescent="0.25">
      <c r="A350" s="1">
        <f t="shared" si="21"/>
        <v>347</v>
      </c>
      <c r="B350" s="14">
        <f t="shared" si="22"/>
        <v>17.350000000000001</v>
      </c>
      <c r="C350">
        <f t="shared" si="23"/>
        <v>2.4807253789884887</v>
      </c>
      <c r="D350" t="e">
        <f t="shared" si="20"/>
        <v>#N/A</v>
      </c>
    </row>
    <row r="351" spans="1:4" x14ac:dyDescent="0.25">
      <c r="A351" s="1">
        <f t="shared" si="21"/>
        <v>348</v>
      </c>
      <c r="B351" s="14">
        <f t="shared" si="22"/>
        <v>17.400000000000002</v>
      </c>
      <c r="C351">
        <f t="shared" si="23"/>
        <v>2.4970320880977277</v>
      </c>
      <c r="D351" t="e">
        <f t="shared" si="20"/>
        <v>#N/A</v>
      </c>
    </row>
    <row r="352" spans="1:4" x14ac:dyDescent="0.25">
      <c r="A352" s="1">
        <f t="shared" si="21"/>
        <v>349</v>
      </c>
      <c r="B352" s="14">
        <f t="shared" si="22"/>
        <v>17.45</v>
      </c>
      <c r="C352">
        <f t="shared" si="23"/>
        <v>2.5139343422731351</v>
      </c>
      <c r="D352" t="e">
        <f t="shared" si="20"/>
        <v>#N/A</v>
      </c>
    </row>
    <row r="353" spans="1:4" x14ac:dyDescent="0.25">
      <c r="A353" s="1">
        <f t="shared" si="21"/>
        <v>350</v>
      </c>
      <c r="B353" s="14">
        <f t="shared" si="22"/>
        <v>17.5</v>
      </c>
      <c r="C353">
        <f t="shared" si="23"/>
        <v>2.5314789170422554</v>
      </c>
      <c r="D353" t="e">
        <f t="shared" si="20"/>
        <v>#N/A</v>
      </c>
    </row>
    <row r="354" spans="1:4" x14ac:dyDescent="0.25">
      <c r="A354" s="1">
        <f t="shared" si="21"/>
        <v>351</v>
      </c>
      <c r="B354" s="14">
        <f t="shared" si="22"/>
        <v>17.55</v>
      </c>
      <c r="C354">
        <f t="shared" si="23"/>
        <v>2.5497183183729821</v>
      </c>
      <c r="D354" t="e">
        <f t="shared" si="20"/>
        <v>#N/A</v>
      </c>
    </row>
    <row r="355" spans="1:4" x14ac:dyDescent="0.25">
      <c r="A355" s="1">
        <f t="shared" si="21"/>
        <v>352</v>
      </c>
      <c r="B355" s="14">
        <f t="shared" si="22"/>
        <v>17.600000000000001</v>
      </c>
      <c r="C355">
        <f t="shared" si="23"/>
        <v>2.5687117587491084</v>
      </c>
      <c r="D355" t="e">
        <f t="shared" si="20"/>
        <v>#N/A</v>
      </c>
    </row>
    <row r="356" spans="1:4" x14ac:dyDescent="0.25">
      <c r="A356" s="1">
        <f t="shared" si="21"/>
        <v>353</v>
      </c>
      <c r="B356" s="14">
        <f t="shared" si="22"/>
        <v>17.650000000000002</v>
      </c>
      <c r="C356">
        <f t="shared" si="23"/>
        <v>2.5885263503453184</v>
      </c>
      <c r="D356" t="e">
        <f t="shared" si="20"/>
        <v>#N/A</v>
      </c>
    </row>
    <row r="357" spans="1:4" x14ac:dyDescent="0.25">
      <c r="A357" s="1">
        <f t="shared" si="21"/>
        <v>354</v>
      </c>
      <c r="B357" s="14">
        <f t="shared" si="22"/>
        <v>17.7</v>
      </c>
      <c r="C357">
        <f t="shared" si="23"/>
        <v>2.6092385759550862</v>
      </c>
      <c r="D357" t="e">
        <f t="shared" si="20"/>
        <v>#N/A</v>
      </c>
    </row>
    <row r="358" spans="1:4" x14ac:dyDescent="0.25">
      <c r="A358" s="1">
        <f t="shared" si="21"/>
        <v>355</v>
      </c>
      <c r="B358" s="14">
        <f t="shared" si="22"/>
        <v>17.75</v>
      </c>
      <c r="C358">
        <f t="shared" si="23"/>
        <v>2.6309361190641924</v>
      </c>
      <c r="D358" t="e">
        <f t="shared" si="20"/>
        <v>#N/A</v>
      </c>
    </row>
    <row r="359" spans="1:4" x14ac:dyDescent="0.25">
      <c r="A359" s="1">
        <f t="shared" si="21"/>
        <v>356</v>
      </c>
      <c r="B359" s="14">
        <f t="shared" si="22"/>
        <v>17.8</v>
      </c>
      <c r="C359">
        <f t="shared" si="23"/>
        <v>2.653720163724326</v>
      </c>
      <c r="D359" t="e">
        <f t="shared" si="20"/>
        <v>#N/A</v>
      </c>
    </row>
    <row r="360" spans="1:4" x14ac:dyDescent="0.25">
      <c r="A360" s="1">
        <f t="shared" si="21"/>
        <v>357</v>
      </c>
      <c r="B360" s="14">
        <f t="shared" si="22"/>
        <v>17.850000000000001</v>
      </c>
      <c r="C360">
        <f t="shared" si="23"/>
        <v>2.677708316819893</v>
      </c>
      <c r="D360" t="e">
        <f t="shared" si="20"/>
        <v>#N/A</v>
      </c>
    </row>
    <row r="361" spans="1:4" x14ac:dyDescent="0.25">
      <c r="A361" s="1">
        <f t="shared" si="21"/>
        <v>358</v>
      </c>
      <c r="B361" s="14">
        <f t="shared" si="22"/>
        <v>17.900000000000002</v>
      </c>
      <c r="C361">
        <f t="shared" si="23"/>
        <v>2.7030383664704338</v>
      </c>
      <c r="D361" t="e">
        <f t="shared" si="20"/>
        <v>#N/A</v>
      </c>
    </row>
    <row r="362" spans="1:4" x14ac:dyDescent="0.25">
      <c r="A362" s="1">
        <f t="shared" si="21"/>
        <v>359</v>
      </c>
      <c r="B362" s="14">
        <f t="shared" si="22"/>
        <v>17.95</v>
      </c>
      <c r="C362">
        <f t="shared" si="23"/>
        <v>2.7298731811753174</v>
      </c>
      <c r="D362" t="e">
        <f t="shared" si="20"/>
        <v>#N/A</v>
      </c>
    </row>
    <row r="363" spans="1:4" x14ac:dyDescent="0.25">
      <c r="A363" s="1">
        <f t="shared" si="21"/>
        <v>360</v>
      </c>
      <c r="B363" s="14">
        <f t="shared" si="22"/>
        <v>18</v>
      </c>
      <c r="C363">
        <f t="shared" si="23"/>
        <v>2.7584071921878865</v>
      </c>
      <c r="D363" t="e">
        <f t="shared" si="20"/>
        <v>#N/A</v>
      </c>
    </row>
    <row r="364" spans="1:4" x14ac:dyDescent="0.25">
      <c r="A364" s="1">
        <f t="shared" si="21"/>
        <v>361</v>
      </c>
      <c r="B364" s="14">
        <f t="shared" si="22"/>
        <v>18.05</v>
      </c>
      <c r="C364">
        <f t="shared" si="23"/>
        <v>2.7888751157754181</v>
      </c>
      <c r="D364" t="e">
        <f t="shared" si="20"/>
        <v>#N/A</v>
      </c>
    </row>
    <row r="365" spans="1:4" x14ac:dyDescent="0.25">
      <c r="A365" s="1">
        <f t="shared" si="21"/>
        <v>362</v>
      </c>
      <c r="B365" s="14">
        <f t="shared" si="22"/>
        <v>18.100000000000001</v>
      </c>
      <c r="C365">
        <f t="shared" si="23"/>
        <v>2.8215639135178776</v>
      </c>
      <c r="D365" t="e">
        <f t="shared" si="20"/>
        <v>#N/A</v>
      </c>
    </row>
    <row r="366" spans="1:4" x14ac:dyDescent="0.25">
      <c r="A366" s="1">
        <f t="shared" si="21"/>
        <v>363</v>
      </c>
      <c r="B366" s="14">
        <f t="shared" si="22"/>
        <v>18.150000000000002</v>
      </c>
      <c r="C366">
        <f t="shared" si="23"/>
        <v>2.8568295496675886</v>
      </c>
      <c r="D366" t="e">
        <f t="shared" si="20"/>
        <v>#N/A</v>
      </c>
    </row>
    <row r="367" spans="1:4" x14ac:dyDescent="0.25">
      <c r="A367" s="1">
        <f t="shared" si="21"/>
        <v>364</v>
      </c>
      <c r="B367" s="14">
        <f t="shared" si="22"/>
        <v>18.2</v>
      </c>
      <c r="C367">
        <f t="shared" si="23"/>
        <v>2.8951210573206687</v>
      </c>
      <c r="D367" t="e">
        <f t="shared" si="20"/>
        <v>#N/A</v>
      </c>
    </row>
    <row r="368" spans="1:4" x14ac:dyDescent="0.25">
      <c r="A368" s="1">
        <f t="shared" si="21"/>
        <v>365</v>
      </c>
      <c r="B368" s="14">
        <f t="shared" si="22"/>
        <v>18.25</v>
      </c>
      <c r="C368">
        <f t="shared" si="23"/>
        <v>2.9370161074648169</v>
      </c>
      <c r="D368" t="e">
        <f t="shared" si="20"/>
        <v>#N/A</v>
      </c>
    </row>
    <row r="369" spans="1:4" x14ac:dyDescent="0.25">
      <c r="A369" s="1">
        <f t="shared" si="21"/>
        <v>366</v>
      </c>
      <c r="B369" s="14">
        <f t="shared" si="22"/>
        <v>18.3</v>
      </c>
      <c r="C369">
        <f t="shared" si="23"/>
        <v>2.9832753825780229</v>
      </c>
      <c r="D369" t="e">
        <f t="shared" si="20"/>
        <v>#N/A</v>
      </c>
    </row>
    <row r="370" spans="1:4" x14ac:dyDescent="0.25">
      <c r="A370" s="1">
        <f t="shared" si="21"/>
        <v>367</v>
      </c>
      <c r="B370" s="14">
        <f t="shared" si="22"/>
        <v>18.350000000000001</v>
      </c>
      <c r="C370">
        <f t="shared" si="23"/>
        <v>3.0349291104842702</v>
      </c>
      <c r="D370" t="e">
        <f t="shared" si="20"/>
        <v>#N/A</v>
      </c>
    </row>
    <row r="371" spans="1:4" x14ac:dyDescent="0.25">
      <c r="A371" s="1">
        <f t="shared" si="21"/>
        <v>368</v>
      </c>
      <c r="B371" s="14">
        <f t="shared" si="22"/>
        <v>18.400000000000002</v>
      </c>
      <c r="C371">
        <f t="shared" si="23"/>
        <v>3.0934216851622396</v>
      </c>
      <c r="D371" t="e">
        <f t="shared" si="20"/>
        <v>#N/A</v>
      </c>
    </row>
    <row r="372" spans="1:4" x14ac:dyDescent="0.25">
      <c r="A372" s="1">
        <f t="shared" si="21"/>
        <v>369</v>
      </c>
      <c r="B372" s="14">
        <f t="shared" si="22"/>
        <v>18.45</v>
      </c>
      <c r="C372">
        <f t="shared" si="23"/>
        <v>3.1608685260650247</v>
      </c>
      <c r="D372" t="e">
        <f t="shared" si="20"/>
        <v>#N/A</v>
      </c>
    </row>
    <row r="373" spans="1:4" x14ac:dyDescent="0.25">
      <c r="A373" s="1">
        <f t="shared" si="21"/>
        <v>370</v>
      </c>
      <c r="B373" s="14">
        <f t="shared" si="22"/>
        <v>18.5</v>
      </c>
      <c r="C373">
        <f t="shared" si="23"/>
        <v>3.2405492482826022</v>
      </c>
      <c r="D373" t="e">
        <f t="shared" si="20"/>
        <v>#N/A</v>
      </c>
    </row>
    <row r="374" spans="1:4" x14ac:dyDescent="0.25">
      <c r="A374" s="1">
        <f t="shared" si="21"/>
        <v>371</v>
      </c>
      <c r="B374" s="14">
        <f t="shared" si="22"/>
        <v>18.55</v>
      </c>
      <c r="C374">
        <f t="shared" si="23"/>
        <v>3.3379581636797089</v>
      </c>
      <c r="D374" t="e">
        <f t="shared" si="20"/>
        <v>#N/A</v>
      </c>
    </row>
    <row r="375" spans="1:4" x14ac:dyDescent="0.25">
      <c r="A375" s="1">
        <f t="shared" si="21"/>
        <v>372</v>
      </c>
      <c r="B375" s="14">
        <f t="shared" si="22"/>
        <v>18.600000000000001</v>
      </c>
      <c r="C375">
        <f t="shared" si="23"/>
        <v>3.4633952302129161</v>
      </c>
      <c r="D375" t="e">
        <f t="shared" si="20"/>
        <v>#N/A</v>
      </c>
    </row>
    <row r="376" spans="1:4" x14ac:dyDescent="0.25">
      <c r="A376" s="1">
        <f t="shared" si="21"/>
        <v>373</v>
      </c>
      <c r="B376" s="14">
        <f t="shared" si="22"/>
        <v>18.650000000000002</v>
      </c>
      <c r="C376">
        <f t="shared" si="23"/>
        <v>3.6399842480415967</v>
      </c>
      <c r="D376" t="e">
        <f t="shared" si="20"/>
        <v>#N/A</v>
      </c>
    </row>
    <row r="377" spans="1:4" x14ac:dyDescent="0.25">
      <c r="A377" s="1">
        <f t="shared" si="21"/>
        <v>374</v>
      </c>
      <c r="B377" s="14">
        <f t="shared" si="22"/>
        <v>18.7</v>
      </c>
      <c r="C377">
        <f t="shared" si="23"/>
        <v>3.9415114326344209</v>
      </c>
      <c r="D377" t="e">
        <f t="shared" si="20"/>
        <v>#N/A</v>
      </c>
    </row>
    <row r="378" spans="1:4" x14ac:dyDescent="0.25">
      <c r="A378" s="1">
        <f t="shared" si="21"/>
        <v>375</v>
      </c>
      <c r="B378" s="14">
        <f t="shared" si="22"/>
        <v>18.75</v>
      </c>
      <c r="C378" t="e">
        <f t="shared" si="23"/>
        <v>#N/A</v>
      </c>
      <c r="D378" t="e">
        <f t="shared" si="20"/>
        <v>#N/A</v>
      </c>
    </row>
    <row r="379" spans="1:4" x14ac:dyDescent="0.25">
      <c r="A379" s="1">
        <f t="shared" si="21"/>
        <v>376</v>
      </c>
      <c r="B379" s="14">
        <f t="shared" si="22"/>
        <v>18.8</v>
      </c>
      <c r="C379" t="e">
        <f t="shared" si="23"/>
        <v>#N/A</v>
      </c>
      <c r="D379">
        <f t="shared" si="20"/>
        <v>10.057495893831939</v>
      </c>
    </row>
    <row r="380" spans="1:4" x14ac:dyDescent="0.25">
      <c r="A380" s="1">
        <f t="shared" si="21"/>
        <v>377</v>
      </c>
      <c r="B380" s="14">
        <f t="shared" si="22"/>
        <v>18.850000000000001</v>
      </c>
      <c r="C380" t="e">
        <f t="shared" si="23"/>
        <v>#N/A</v>
      </c>
      <c r="D380">
        <f t="shared" si="20"/>
        <v>10.358030402297951</v>
      </c>
    </row>
    <row r="381" spans="1:4" x14ac:dyDescent="0.25">
      <c r="A381" s="1">
        <f t="shared" si="21"/>
        <v>378</v>
      </c>
      <c r="B381" s="14">
        <f t="shared" si="22"/>
        <v>18.900000000000002</v>
      </c>
      <c r="C381" t="e">
        <f t="shared" si="23"/>
        <v>#N/A</v>
      </c>
      <c r="D381">
        <f t="shared" si="20"/>
        <v>10.533626738813574</v>
      </c>
    </row>
    <row r="382" spans="1:4" x14ac:dyDescent="0.25">
      <c r="A382" s="1">
        <f t="shared" si="21"/>
        <v>379</v>
      </c>
      <c r="B382" s="14">
        <f t="shared" si="22"/>
        <v>18.95</v>
      </c>
      <c r="C382" t="e">
        <f t="shared" si="23"/>
        <v>#N/A</v>
      </c>
      <c r="D382">
        <f t="shared" si="20"/>
        <v>10.658071116254192</v>
      </c>
    </row>
    <row r="383" spans="1:4" x14ac:dyDescent="0.25">
      <c r="A383" s="1">
        <f t="shared" si="21"/>
        <v>380</v>
      </c>
      <c r="B383" s="14">
        <f t="shared" si="22"/>
        <v>19</v>
      </c>
      <c r="C383" t="e">
        <f t="shared" si="23"/>
        <v>#N/A</v>
      </c>
      <c r="D383">
        <f t="shared" si="20"/>
        <v>10.754487332185855</v>
      </c>
    </row>
    <row r="384" spans="1:4" x14ac:dyDescent="0.25">
      <c r="A384" s="1">
        <f t="shared" si="21"/>
        <v>381</v>
      </c>
      <c r="B384" s="14">
        <f t="shared" si="22"/>
        <v>19.05</v>
      </c>
      <c r="C384" t="e">
        <f t="shared" si="23"/>
        <v>#N/A</v>
      </c>
      <c r="D384">
        <f t="shared" si="20"/>
        <v>10.8331753419716</v>
      </c>
    </row>
    <row r="385" spans="1:4" x14ac:dyDescent="0.25">
      <c r="A385" s="1">
        <f t="shared" si="21"/>
        <v>382</v>
      </c>
      <c r="B385" s="14">
        <f t="shared" si="22"/>
        <v>19.100000000000001</v>
      </c>
      <c r="C385" t="e">
        <f t="shared" si="23"/>
        <v>#N/A</v>
      </c>
      <c r="D385">
        <f t="shared" si="20"/>
        <v>10.89962945488244</v>
      </c>
    </row>
    <row r="386" spans="1:4" x14ac:dyDescent="0.25">
      <c r="A386" s="1">
        <f t="shared" si="21"/>
        <v>383</v>
      </c>
      <c r="B386" s="14">
        <f t="shared" si="22"/>
        <v>19.150000000000002</v>
      </c>
      <c r="C386" t="e">
        <f t="shared" si="23"/>
        <v>#N/A</v>
      </c>
      <c r="D386">
        <f t="shared" si="20"/>
        <v>10.957129283414378</v>
      </c>
    </row>
    <row r="387" spans="1:4" x14ac:dyDescent="0.25">
      <c r="A387" s="1">
        <f t="shared" si="21"/>
        <v>384</v>
      </c>
      <c r="B387" s="14">
        <f t="shared" si="22"/>
        <v>19.200000000000003</v>
      </c>
      <c r="C387" t="e">
        <f t="shared" si="23"/>
        <v>#N/A</v>
      </c>
      <c r="D387">
        <f t="shared" si="20"/>
        <v>11.007790244426255</v>
      </c>
    </row>
    <row r="388" spans="1:4" x14ac:dyDescent="0.25">
      <c r="A388" s="1">
        <f t="shared" si="21"/>
        <v>385</v>
      </c>
      <c r="B388" s="14">
        <f t="shared" si="22"/>
        <v>19.25</v>
      </c>
      <c r="C388" t="e">
        <f t="shared" si="23"/>
        <v>#N/A</v>
      </c>
      <c r="D388">
        <f t="shared" ref="D388:D451" si="24">IF(B388&gt;$H$10,14+LOG((($H$7*B388/1000)-($H$3*$H$4/1000))/(($H$3+B388)/1000)),NA())</f>
        <v>11.053056729302176</v>
      </c>
    </row>
    <row r="389" spans="1:4" x14ac:dyDescent="0.25">
      <c r="A389" s="1">
        <f t="shared" ref="A389:A452" si="25">A388+1</f>
        <v>386</v>
      </c>
      <c r="B389" s="14">
        <f t="shared" si="22"/>
        <v>19.3</v>
      </c>
      <c r="C389" t="e">
        <f t="shared" si="23"/>
        <v>#N/A</v>
      </c>
      <c r="D389">
        <f t="shared" si="24"/>
        <v>11.093958963271175</v>
      </c>
    </row>
    <row r="390" spans="1:4" x14ac:dyDescent="0.25">
      <c r="A390" s="1">
        <f t="shared" si="25"/>
        <v>387</v>
      </c>
      <c r="B390" s="14">
        <f t="shared" ref="B390:B453" si="26">A390*$H$8</f>
        <v>19.350000000000001</v>
      </c>
      <c r="C390" t="e">
        <f t="shared" si="23"/>
        <v>#N/A</v>
      </c>
      <c r="D390">
        <f t="shared" si="24"/>
        <v>11.131257626215902</v>
      </c>
    </row>
    <row r="391" spans="1:4" x14ac:dyDescent="0.25">
      <c r="A391" s="1">
        <f t="shared" si="25"/>
        <v>388</v>
      </c>
      <c r="B391" s="14">
        <f t="shared" si="26"/>
        <v>19.400000000000002</v>
      </c>
      <c r="C391" t="e">
        <f t="shared" ref="C391:C454" si="27">IF(B391&lt;$H$10,-LOG((($H$3*$H$4/1000)-(B391*$H$7/1000))/(($H$3+B391)/1000)),NA())</f>
        <v>#N/A</v>
      </c>
      <c r="D391">
        <f t="shared" si="24"/>
        <v>11.165530386528239</v>
      </c>
    </row>
    <row r="392" spans="1:4" x14ac:dyDescent="0.25">
      <c r="A392" s="1">
        <f t="shared" si="25"/>
        <v>389</v>
      </c>
      <c r="B392" s="14">
        <f t="shared" si="26"/>
        <v>19.450000000000003</v>
      </c>
      <c r="C392" t="e">
        <f t="shared" si="27"/>
        <v>#N/A</v>
      </c>
      <c r="D392">
        <f t="shared" si="24"/>
        <v>11.197226274708026</v>
      </c>
    </row>
    <row r="393" spans="1:4" x14ac:dyDescent="0.25">
      <c r="A393" s="1">
        <f t="shared" si="25"/>
        <v>390</v>
      </c>
      <c r="B393" s="14">
        <f t="shared" si="26"/>
        <v>19.5</v>
      </c>
      <c r="C393" t="e">
        <f t="shared" si="27"/>
        <v>#N/A</v>
      </c>
      <c r="D393">
        <f t="shared" si="24"/>
        <v>11.22670125241077</v>
      </c>
    </row>
    <row r="394" spans="1:4" x14ac:dyDescent="0.25">
      <c r="A394" s="1">
        <f t="shared" si="25"/>
        <v>391</v>
      </c>
      <c r="B394" s="14">
        <f t="shared" si="26"/>
        <v>19.55</v>
      </c>
      <c r="C394" t="e">
        <f t="shared" si="27"/>
        <v>#N/A</v>
      </c>
      <c r="D394">
        <f t="shared" si="24"/>
        <v>11.254242278619051</v>
      </c>
    </row>
    <row r="395" spans="1:4" x14ac:dyDescent="0.25">
      <c r="A395" s="1">
        <f t="shared" si="25"/>
        <v>392</v>
      </c>
      <c r="B395" s="14">
        <f t="shared" si="26"/>
        <v>19.600000000000001</v>
      </c>
      <c r="C395" t="e">
        <f t="shared" si="27"/>
        <v>#N/A</v>
      </c>
      <c r="D395">
        <f t="shared" si="24"/>
        <v>11.280084067002154</v>
      </c>
    </row>
    <row r="396" spans="1:4" x14ac:dyDescent="0.25">
      <c r="A396" s="1">
        <f t="shared" si="25"/>
        <v>393</v>
      </c>
      <c r="B396" s="14">
        <f t="shared" si="26"/>
        <v>19.650000000000002</v>
      </c>
      <c r="C396" t="e">
        <f t="shared" si="27"/>
        <v>#N/A</v>
      </c>
      <c r="D396">
        <f t="shared" si="24"/>
        <v>11.30442104621476</v>
      </c>
    </row>
    <row r="397" spans="1:4" x14ac:dyDescent="0.25">
      <c r="A397" s="1">
        <f t="shared" si="25"/>
        <v>394</v>
      </c>
      <c r="B397" s="14">
        <f t="shared" si="26"/>
        <v>19.700000000000003</v>
      </c>
      <c r="C397" t="e">
        <f t="shared" si="27"/>
        <v>#N/A</v>
      </c>
      <c r="D397">
        <f t="shared" si="24"/>
        <v>11.327416082156914</v>
      </c>
    </row>
    <row r="398" spans="1:4" x14ac:dyDescent="0.25">
      <c r="A398" s="1">
        <f t="shared" si="25"/>
        <v>395</v>
      </c>
      <c r="B398" s="14">
        <f t="shared" si="26"/>
        <v>19.75</v>
      </c>
      <c r="C398" t="e">
        <f t="shared" si="27"/>
        <v>#N/A</v>
      </c>
      <c r="D398">
        <f t="shared" si="24"/>
        <v>11.34920696034807</v>
      </c>
    </row>
    <row r="399" spans="1:4" x14ac:dyDescent="0.25">
      <c r="A399" s="1">
        <f t="shared" si="25"/>
        <v>396</v>
      </c>
      <c r="B399" s="14">
        <f t="shared" si="26"/>
        <v>19.8</v>
      </c>
      <c r="C399" t="e">
        <f t="shared" si="27"/>
        <v>#N/A</v>
      </c>
      <c r="D399">
        <f t="shared" si="24"/>
        <v>11.369911285071794</v>
      </c>
    </row>
    <row r="400" spans="1:4" x14ac:dyDescent="0.25">
      <c r="A400" s="1">
        <f t="shared" si="25"/>
        <v>397</v>
      </c>
      <c r="B400" s="14">
        <f t="shared" si="26"/>
        <v>19.850000000000001</v>
      </c>
      <c r="C400" t="e">
        <f t="shared" si="27"/>
        <v>#N/A</v>
      </c>
      <c r="D400">
        <f t="shared" si="24"/>
        <v>11.389630237778116</v>
      </c>
    </row>
    <row r="401" spans="1:4" x14ac:dyDescent="0.25">
      <c r="A401" s="1">
        <f t="shared" si="25"/>
        <v>398</v>
      </c>
      <c r="B401" s="14">
        <f t="shared" si="26"/>
        <v>19.900000000000002</v>
      </c>
      <c r="C401" t="e">
        <f t="shared" si="27"/>
        <v>#N/A</v>
      </c>
      <c r="D401">
        <f t="shared" si="24"/>
        <v>11.408451499350289</v>
      </c>
    </row>
    <row r="402" spans="1:4" x14ac:dyDescent="0.25">
      <c r="A402" s="1">
        <f t="shared" si="25"/>
        <v>399</v>
      </c>
      <c r="B402" s="14">
        <f t="shared" si="26"/>
        <v>19.950000000000003</v>
      </c>
      <c r="C402" t="e">
        <f t="shared" si="27"/>
        <v>#N/A</v>
      </c>
      <c r="D402">
        <f t="shared" si="24"/>
        <v>11.426451549978378</v>
      </c>
    </row>
    <row r="403" spans="1:4" x14ac:dyDescent="0.25">
      <c r="A403" s="1">
        <f t="shared" si="25"/>
        <v>400</v>
      </c>
      <c r="B403" s="14">
        <f t="shared" si="26"/>
        <v>20</v>
      </c>
      <c r="C403" t="e">
        <f t="shared" si="27"/>
        <v>#N/A</v>
      </c>
      <c r="D403">
        <f t="shared" si="24"/>
        <v>11.443697499232712</v>
      </c>
    </row>
    <row r="404" spans="1:4" x14ac:dyDescent="0.25">
      <c r="A404" s="1">
        <f t="shared" si="25"/>
        <v>401</v>
      </c>
      <c r="B404" s="14">
        <f t="shared" si="26"/>
        <v>20.05</v>
      </c>
      <c r="C404" t="e">
        <f t="shared" si="27"/>
        <v>#N/A</v>
      </c>
      <c r="D404">
        <f t="shared" si="24"/>
        <v>11.460248556991756</v>
      </c>
    </row>
    <row r="405" spans="1:4" x14ac:dyDescent="0.25">
      <c r="A405" s="1">
        <f t="shared" si="25"/>
        <v>402</v>
      </c>
      <c r="B405" s="14">
        <f t="shared" si="26"/>
        <v>20.100000000000001</v>
      </c>
      <c r="C405" t="e">
        <f t="shared" si="27"/>
        <v>#N/A</v>
      </c>
      <c r="D405">
        <f t="shared" si="24"/>
        <v>11.476157226617046</v>
      </c>
    </row>
    <row r="406" spans="1:4" x14ac:dyDescent="0.25">
      <c r="A406" s="1">
        <f t="shared" si="25"/>
        <v>403</v>
      </c>
      <c r="B406" s="14">
        <f t="shared" si="26"/>
        <v>20.150000000000002</v>
      </c>
      <c r="C406" t="e">
        <f t="shared" si="27"/>
        <v>#N/A</v>
      </c>
      <c r="D406">
        <f t="shared" si="24"/>
        <v>11.491470281028715</v>
      </c>
    </row>
    <row r="407" spans="1:4" x14ac:dyDescent="0.25">
      <c r="A407" s="1">
        <f t="shared" si="25"/>
        <v>404</v>
      </c>
      <c r="B407" s="14">
        <f t="shared" si="26"/>
        <v>20.200000000000003</v>
      </c>
      <c r="C407" t="e">
        <f t="shared" si="27"/>
        <v>#N/A</v>
      </c>
      <c r="D407">
        <f t="shared" si="24"/>
        <v>11.506229567423595</v>
      </c>
    </row>
    <row r="408" spans="1:4" x14ac:dyDescent="0.25">
      <c r="A408" s="1">
        <f t="shared" si="25"/>
        <v>405</v>
      </c>
      <c r="B408" s="14">
        <f t="shared" si="26"/>
        <v>20.25</v>
      </c>
      <c r="C408" t="e">
        <f t="shared" si="27"/>
        <v>#N/A</v>
      </c>
      <c r="D408">
        <f t="shared" si="24"/>
        <v>11.520472675514458</v>
      </c>
    </row>
    <row r="409" spans="1:4" x14ac:dyDescent="0.25">
      <c r="A409" s="1">
        <f t="shared" si="25"/>
        <v>406</v>
      </c>
      <c r="B409" s="14">
        <f t="shared" si="26"/>
        <v>20.3</v>
      </c>
      <c r="C409" t="e">
        <f t="shared" si="27"/>
        <v>#N/A</v>
      </c>
      <c r="D409">
        <f t="shared" si="24"/>
        <v>11.53423349615746</v>
      </c>
    </row>
    <row r="410" spans="1:4" x14ac:dyDescent="0.25">
      <c r="A410" s="1">
        <f t="shared" si="25"/>
        <v>407</v>
      </c>
      <c r="B410" s="14">
        <f t="shared" si="26"/>
        <v>20.350000000000001</v>
      </c>
      <c r="C410" t="e">
        <f t="shared" si="27"/>
        <v>#N/A</v>
      </c>
      <c r="D410">
        <f t="shared" si="24"/>
        <v>11.547542691259812</v>
      </c>
    </row>
    <row r="411" spans="1:4" x14ac:dyDescent="0.25">
      <c r="A411" s="1">
        <f t="shared" si="25"/>
        <v>408</v>
      </c>
      <c r="B411" s="14">
        <f t="shared" si="26"/>
        <v>20.400000000000002</v>
      </c>
      <c r="C411" t="e">
        <f t="shared" si="27"/>
        <v>#N/A</v>
      </c>
      <c r="D411">
        <f t="shared" si="24"/>
        <v>11.560428091356805</v>
      </c>
    </row>
    <row r="412" spans="1:4" x14ac:dyDescent="0.25">
      <c r="A412" s="1">
        <f t="shared" si="25"/>
        <v>409</v>
      </c>
      <c r="B412" s="14">
        <f t="shared" si="26"/>
        <v>20.450000000000003</v>
      </c>
      <c r="C412" t="e">
        <f t="shared" si="27"/>
        <v>#N/A</v>
      </c>
      <c r="D412">
        <f t="shared" si="24"/>
        <v>11.572915033820289</v>
      </c>
    </row>
    <row r="413" spans="1:4" x14ac:dyDescent="0.25">
      <c r="A413" s="1">
        <f t="shared" si="25"/>
        <v>410</v>
      </c>
      <c r="B413" s="14">
        <f t="shared" si="26"/>
        <v>20.5</v>
      </c>
      <c r="C413" t="e">
        <f t="shared" si="27"/>
        <v>#N/A</v>
      </c>
      <c r="D413">
        <f t="shared" si="24"/>
        <v>11.585026652029182</v>
      </c>
    </row>
    <row r="414" spans="1:4" x14ac:dyDescent="0.25">
      <c r="A414" s="1">
        <f t="shared" si="25"/>
        <v>411</v>
      </c>
      <c r="B414" s="14">
        <f t="shared" si="26"/>
        <v>20.55</v>
      </c>
      <c r="C414" t="e">
        <f t="shared" si="27"/>
        <v>#N/A</v>
      </c>
      <c r="D414">
        <f t="shared" si="24"/>
        <v>11.59678412379429</v>
      </c>
    </row>
    <row r="415" spans="1:4" x14ac:dyDescent="0.25">
      <c r="A415" s="1">
        <f t="shared" si="25"/>
        <v>412</v>
      </c>
      <c r="B415" s="14">
        <f t="shared" si="26"/>
        <v>20.6</v>
      </c>
      <c r="C415" t="e">
        <f t="shared" si="27"/>
        <v>#N/A</v>
      </c>
      <c r="D415">
        <f t="shared" si="24"/>
        <v>11.608206885738579</v>
      </c>
    </row>
    <row r="416" spans="1:4" x14ac:dyDescent="0.25">
      <c r="A416" s="1">
        <f t="shared" si="25"/>
        <v>413</v>
      </c>
      <c r="B416" s="14">
        <f t="shared" si="26"/>
        <v>20.650000000000002</v>
      </c>
      <c r="C416" t="e">
        <f t="shared" si="27"/>
        <v>#N/A</v>
      </c>
      <c r="D416">
        <f t="shared" si="24"/>
        <v>11.619312819082513</v>
      </c>
    </row>
    <row r="417" spans="1:4" x14ac:dyDescent="0.25">
      <c r="A417" s="1">
        <f t="shared" si="25"/>
        <v>414</v>
      </c>
      <c r="B417" s="14">
        <f t="shared" si="26"/>
        <v>20.700000000000003</v>
      </c>
      <c r="C417" t="e">
        <f t="shared" si="27"/>
        <v>#N/A</v>
      </c>
      <c r="D417">
        <f t="shared" si="24"/>
        <v>11.630118411292669</v>
      </c>
    </row>
    <row r="418" spans="1:4" x14ac:dyDescent="0.25">
      <c r="A418" s="1">
        <f t="shared" si="25"/>
        <v>415</v>
      </c>
      <c r="B418" s="14">
        <f t="shared" si="26"/>
        <v>20.75</v>
      </c>
      <c r="C418" t="e">
        <f t="shared" si="27"/>
        <v>#N/A</v>
      </c>
      <c r="D418">
        <f t="shared" si="24"/>
        <v>11.640638897261514</v>
      </c>
    </row>
    <row r="419" spans="1:4" x14ac:dyDescent="0.25">
      <c r="A419" s="1">
        <f t="shared" si="25"/>
        <v>416</v>
      </c>
      <c r="B419" s="14">
        <f t="shared" si="26"/>
        <v>20.8</v>
      </c>
      <c r="C419" t="e">
        <f t="shared" si="27"/>
        <v>#N/A</v>
      </c>
      <c r="D419">
        <f t="shared" si="24"/>
        <v>11.650888383051885</v>
      </c>
    </row>
    <row r="420" spans="1:4" x14ac:dyDescent="0.25">
      <c r="A420" s="1">
        <f t="shared" si="25"/>
        <v>417</v>
      </c>
      <c r="B420" s="14">
        <f t="shared" si="26"/>
        <v>20.85</v>
      </c>
      <c r="C420" t="e">
        <f t="shared" si="27"/>
        <v>#N/A</v>
      </c>
      <c r="D420">
        <f t="shared" si="24"/>
        <v>11.66087995472788</v>
      </c>
    </row>
    <row r="421" spans="1:4" x14ac:dyDescent="0.25">
      <c r="A421" s="1">
        <f t="shared" si="25"/>
        <v>418</v>
      </c>
      <c r="B421" s="14">
        <f t="shared" si="26"/>
        <v>20.900000000000002</v>
      </c>
      <c r="C421" t="e">
        <f t="shared" si="27"/>
        <v>#N/A</v>
      </c>
      <c r="D421">
        <f t="shared" si="24"/>
        <v>11.670625774378344</v>
      </c>
    </row>
    <row r="422" spans="1:4" x14ac:dyDescent="0.25">
      <c r="A422" s="1">
        <f t="shared" si="25"/>
        <v>419</v>
      </c>
      <c r="B422" s="14">
        <f t="shared" si="26"/>
        <v>20.950000000000003</v>
      </c>
      <c r="C422" t="e">
        <f t="shared" si="27"/>
        <v>#N/A</v>
      </c>
      <c r="D422">
        <f t="shared" si="24"/>
        <v>11.680137165100076</v>
      </c>
    </row>
    <row r="423" spans="1:4" x14ac:dyDescent="0.25">
      <c r="A423" s="1">
        <f t="shared" si="25"/>
        <v>420</v>
      </c>
      <c r="B423" s="14">
        <f t="shared" si="26"/>
        <v>21</v>
      </c>
      <c r="C423" t="e">
        <f t="shared" si="27"/>
        <v>#N/A</v>
      </c>
      <c r="D423">
        <f t="shared" si="24"/>
        <v>11.689424686429788</v>
      </c>
    </row>
    <row r="424" spans="1:4" x14ac:dyDescent="0.25">
      <c r="A424" s="1">
        <f t="shared" si="25"/>
        <v>421</v>
      </c>
      <c r="B424" s="14">
        <f t="shared" si="26"/>
        <v>21.05</v>
      </c>
      <c r="C424" t="e">
        <f t="shared" si="27"/>
        <v>#N/A</v>
      </c>
      <c r="D424">
        <f t="shared" si="24"/>
        <v>11.698498201484725</v>
      </c>
    </row>
    <row r="425" spans="1:4" x14ac:dyDescent="0.25">
      <c r="A425" s="1">
        <f t="shared" si="25"/>
        <v>422</v>
      </c>
      <c r="B425" s="14">
        <f t="shared" si="26"/>
        <v>21.1</v>
      </c>
      <c r="C425" t="e">
        <f t="shared" si="27"/>
        <v>#N/A</v>
      </c>
      <c r="D425">
        <f t="shared" si="24"/>
        <v>11.707366936882089</v>
      </c>
    </row>
    <row r="426" spans="1:4" x14ac:dyDescent="0.25">
      <c r="A426" s="1">
        <f t="shared" si="25"/>
        <v>423</v>
      </c>
      <c r="B426" s="14">
        <f t="shared" si="26"/>
        <v>21.150000000000002</v>
      </c>
      <c r="C426" t="e">
        <f t="shared" si="27"/>
        <v>#N/A</v>
      </c>
      <c r="D426">
        <f t="shared" si="24"/>
        <v>11.716039536349676</v>
      </c>
    </row>
    <row r="427" spans="1:4" x14ac:dyDescent="0.25">
      <c r="A427" s="1">
        <f t="shared" si="25"/>
        <v>424</v>
      </c>
      <c r="B427" s="14">
        <f t="shared" si="26"/>
        <v>21.200000000000003</v>
      </c>
      <c r="C427" t="e">
        <f t="shared" si="27"/>
        <v>#N/A</v>
      </c>
      <c r="D427">
        <f t="shared" si="24"/>
        <v>11.724524108808408</v>
      </c>
    </row>
    <row r="428" spans="1:4" x14ac:dyDescent="0.25">
      <c r="A428" s="1">
        <f t="shared" si="25"/>
        <v>425</v>
      </c>
      <c r="B428" s="14">
        <f t="shared" si="26"/>
        <v>21.25</v>
      </c>
      <c r="C428" t="e">
        <f t="shared" si="27"/>
        <v>#N/A</v>
      </c>
      <c r="D428">
        <f t="shared" si="24"/>
        <v>11.732828271596986</v>
      </c>
    </row>
    <row r="429" spans="1:4" x14ac:dyDescent="0.25">
      <c r="A429" s="1">
        <f t="shared" si="25"/>
        <v>426</v>
      </c>
      <c r="B429" s="14">
        <f t="shared" si="26"/>
        <v>21.3</v>
      </c>
      <c r="C429" t="e">
        <f t="shared" si="27"/>
        <v>#N/A</v>
      </c>
      <c r="D429">
        <f t="shared" si="24"/>
        <v>11.740959189416003</v>
      </c>
    </row>
    <row r="430" spans="1:4" x14ac:dyDescent="0.25">
      <c r="A430" s="1">
        <f t="shared" si="25"/>
        <v>427</v>
      </c>
      <c r="B430" s="14">
        <f t="shared" si="26"/>
        <v>21.35</v>
      </c>
      <c r="C430" t="e">
        <f t="shared" si="27"/>
        <v>#N/A</v>
      </c>
      <c r="D430">
        <f t="shared" si="24"/>
        <v>11.748923609490303</v>
      </c>
    </row>
    <row r="431" spans="1:4" x14ac:dyDescent="0.25">
      <c r="A431" s="1">
        <f t="shared" si="25"/>
        <v>428</v>
      </c>
      <c r="B431" s="14">
        <f t="shared" si="26"/>
        <v>21.400000000000002</v>
      </c>
      <c r="C431" t="e">
        <f t="shared" si="27"/>
        <v>#N/A</v>
      </c>
      <c r="D431">
        <f t="shared" si="24"/>
        <v>11.756727893381926</v>
      </c>
    </row>
    <row r="432" spans="1:4" x14ac:dyDescent="0.25">
      <c r="A432" s="1">
        <f t="shared" si="25"/>
        <v>429</v>
      </c>
      <c r="B432" s="14">
        <f t="shared" si="26"/>
        <v>21.450000000000003</v>
      </c>
      <c r="C432" t="e">
        <f t="shared" si="27"/>
        <v>#N/A</v>
      </c>
      <c r="D432">
        <f t="shared" si="24"/>
        <v>11.764378045829329</v>
      </c>
    </row>
    <row r="433" spans="1:4" x14ac:dyDescent="0.25">
      <c r="A433" s="1">
        <f t="shared" si="25"/>
        <v>430</v>
      </c>
      <c r="B433" s="14">
        <f t="shared" si="26"/>
        <v>21.5</v>
      </c>
      <c r="C433" t="e">
        <f t="shared" si="27"/>
        <v>#N/A</v>
      </c>
      <c r="D433">
        <f t="shared" si="24"/>
        <v>11.771879740940308</v>
      </c>
    </row>
    <row r="434" spans="1:4" x14ac:dyDescent="0.25">
      <c r="A434" s="1">
        <f t="shared" si="25"/>
        <v>431</v>
      </c>
      <c r="B434" s="14">
        <f t="shared" si="26"/>
        <v>21.55</v>
      </c>
      <c r="C434" t="e">
        <f t="shared" si="27"/>
        <v>#N/A</v>
      </c>
      <c r="D434">
        <f t="shared" si="24"/>
        <v>11.779238346024858</v>
      </c>
    </row>
    <row r="435" spans="1:4" x14ac:dyDescent="0.25">
      <c r="A435" s="1">
        <f t="shared" si="25"/>
        <v>432</v>
      </c>
      <c r="B435" s="14">
        <f t="shared" si="26"/>
        <v>21.6</v>
      </c>
      <c r="C435" t="e">
        <f t="shared" si="27"/>
        <v>#N/A</v>
      </c>
      <c r="D435">
        <f t="shared" si="24"/>
        <v>11.786458943318511</v>
      </c>
    </row>
    <row r="436" spans="1:4" x14ac:dyDescent="0.25">
      <c r="A436" s="1">
        <f t="shared" si="25"/>
        <v>433</v>
      </c>
      <c r="B436" s="14">
        <f t="shared" si="26"/>
        <v>21.650000000000002</v>
      </c>
      <c r="C436" t="e">
        <f t="shared" si="27"/>
        <v>#N/A</v>
      </c>
      <c r="D436">
        <f t="shared" si="24"/>
        <v>11.793546349816438</v>
      </c>
    </row>
    <row r="437" spans="1:4" x14ac:dyDescent="0.25">
      <c r="A437" s="1">
        <f t="shared" si="25"/>
        <v>434</v>
      </c>
      <c r="B437" s="14">
        <f t="shared" si="26"/>
        <v>21.700000000000003</v>
      </c>
      <c r="C437" t="e">
        <f t="shared" si="27"/>
        <v>#N/A</v>
      </c>
      <c r="D437">
        <f t="shared" si="24"/>
        <v>11.800505135412052</v>
      </c>
    </row>
    <row r="438" spans="1:4" x14ac:dyDescent="0.25">
      <c r="A438" s="1">
        <f t="shared" si="25"/>
        <v>435</v>
      </c>
      <c r="B438" s="14">
        <f t="shared" si="26"/>
        <v>21.75</v>
      </c>
      <c r="C438" t="e">
        <f t="shared" si="27"/>
        <v>#N/A</v>
      </c>
      <c r="D438">
        <f t="shared" si="24"/>
        <v>11.807339639511127</v>
      </c>
    </row>
    <row r="439" spans="1:4" x14ac:dyDescent="0.25">
      <c r="A439" s="1">
        <f t="shared" si="25"/>
        <v>436</v>
      </c>
      <c r="B439" s="14">
        <f t="shared" si="26"/>
        <v>21.8</v>
      </c>
      <c r="C439" t="e">
        <f t="shared" si="27"/>
        <v>#N/A</v>
      </c>
      <c r="D439">
        <f t="shared" si="24"/>
        <v>11.814053986272661</v>
      </c>
    </row>
    <row r="440" spans="1:4" x14ac:dyDescent="0.25">
      <c r="A440" s="1">
        <f t="shared" si="25"/>
        <v>437</v>
      </c>
      <c r="B440" s="14">
        <f t="shared" si="26"/>
        <v>21.85</v>
      </c>
      <c r="C440" t="e">
        <f t="shared" si="27"/>
        <v>#N/A</v>
      </c>
      <c r="D440">
        <f t="shared" si="24"/>
        <v>11.820652098610475</v>
      </c>
    </row>
    <row r="441" spans="1:4" x14ac:dyDescent="0.25">
      <c r="A441" s="1">
        <f t="shared" si="25"/>
        <v>438</v>
      </c>
      <c r="B441" s="14">
        <f t="shared" si="26"/>
        <v>21.900000000000002</v>
      </c>
      <c r="C441" t="e">
        <f t="shared" si="27"/>
        <v>#N/A</v>
      </c>
      <c r="D441">
        <f t="shared" si="24"/>
        <v>11.827137711074517</v>
      </c>
    </row>
    <row r="442" spans="1:4" x14ac:dyDescent="0.25">
      <c r="A442" s="1">
        <f t="shared" si="25"/>
        <v>439</v>
      </c>
      <c r="B442" s="14">
        <f t="shared" si="26"/>
        <v>21.950000000000003</v>
      </c>
      <c r="C442" t="e">
        <f t="shared" si="27"/>
        <v>#N/A</v>
      </c>
      <c r="D442">
        <f t="shared" si="24"/>
        <v>11.833514381717777</v>
      </c>
    </row>
    <row r="443" spans="1:4" x14ac:dyDescent="0.25">
      <c r="A443" s="1">
        <f t="shared" si="25"/>
        <v>440</v>
      </c>
      <c r="B443" s="14">
        <f t="shared" si="26"/>
        <v>22</v>
      </c>
      <c r="C443" t="e">
        <f t="shared" si="27"/>
        <v>#N/A</v>
      </c>
      <c r="D443">
        <f t="shared" si="24"/>
        <v>11.839785503043156</v>
      </c>
    </row>
    <row r="444" spans="1:4" x14ac:dyDescent="0.25">
      <c r="A444" s="1">
        <f t="shared" si="25"/>
        <v>441</v>
      </c>
      <c r="B444" s="14">
        <f t="shared" si="26"/>
        <v>22.05</v>
      </c>
      <c r="C444" t="e">
        <f t="shared" si="27"/>
        <v>#N/A</v>
      </c>
      <c r="D444">
        <f t="shared" si="24"/>
        <v>11.845954312114612</v>
      </c>
    </row>
    <row r="445" spans="1:4" x14ac:dyDescent="0.25">
      <c r="A445" s="1">
        <f t="shared" si="25"/>
        <v>442</v>
      </c>
      <c r="B445" s="14">
        <f t="shared" si="26"/>
        <v>22.1</v>
      </c>
      <c r="C445" t="e">
        <f t="shared" si="27"/>
        <v>#N/A</v>
      </c>
      <c r="D445">
        <f t="shared" si="24"/>
        <v>11.85202389990795</v>
      </c>
    </row>
    <row r="446" spans="1:4" x14ac:dyDescent="0.25">
      <c r="A446" s="1">
        <f t="shared" si="25"/>
        <v>443</v>
      </c>
      <c r="B446" s="14">
        <f t="shared" si="26"/>
        <v>22.150000000000002</v>
      </c>
      <c r="C446" t="e">
        <f t="shared" si="27"/>
        <v>#N/A</v>
      </c>
      <c r="D446">
        <f t="shared" si="24"/>
        <v>11.857997219968908</v>
      </c>
    </row>
    <row r="447" spans="1:4" x14ac:dyDescent="0.25">
      <c r="A447" s="1">
        <f t="shared" si="25"/>
        <v>444</v>
      </c>
      <c r="B447" s="14">
        <f t="shared" si="26"/>
        <v>22.200000000000003</v>
      </c>
      <c r="C447" t="e">
        <f t="shared" si="27"/>
        <v>#N/A</v>
      </c>
      <c r="D447">
        <f t="shared" si="24"/>
        <v>11.863877096439186</v>
      </c>
    </row>
    <row r="448" spans="1:4" x14ac:dyDescent="0.25">
      <c r="A448" s="1">
        <f t="shared" si="25"/>
        <v>445</v>
      </c>
      <c r="B448" s="14">
        <f t="shared" si="26"/>
        <v>22.25</v>
      </c>
      <c r="C448" t="e">
        <f t="shared" si="27"/>
        <v>#N/A</v>
      </c>
      <c r="D448">
        <f t="shared" si="24"/>
        <v>11.869666231504993</v>
      </c>
    </row>
    <row r="449" spans="1:4" x14ac:dyDescent="0.25">
      <c r="A449" s="1">
        <f t="shared" si="25"/>
        <v>446</v>
      </c>
      <c r="B449" s="14">
        <f t="shared" si="26"/>
        <v>22.3</v>
      </c>
      <c r="C449" t="e">
        <f t="shared" si="27"/>
        <v>#N/A</v>
      </c>
      <c r="D449">
        <f t="shared" si="24"/>
        <v>11.875367212317283</v>
      </c>
    </row>
    <row r="450" spans="1:4" x14ac:dyDescent="0.25">
      <c r="A450" s="1">
        <f t="shared" si="25"/>
        <v>447</v>
      </c>
      <c r="B450" s="14">
        <f t="shared" si="26"/>
        <v>22.35</v>
      </c>
      <c r="C450" t="e">
        <f t="shared" si="27"/>
        <v>#N/A</v>
      </c>
      <c r="D450">
        <f t="shared" si="24"/>
        <v>11.880982517427995</v>
      </c>
    </row>
    <row r="451" spans="1:4" x14ac:dyDescent="0.25">
      <c r="A451" s="1">
        <f t="shared" si="25"/>
        <v>448</v>
      </c>
      <c r="B451" s="14">
        <f t="shared" si="26"/>
        <v>22.400000000000002</v>
      </c>
      <c r="C451" t="e">
        <f t="shared" si="27"/>
        <v>#N/A</v>
      </c>
      <c r="D451">
        <f t="shared" si="24"/>
        <v>11.88651452278239</v>
      </c>
    </row>
    <row r="452" spans="1:4" x14ac:dyDescent="0.25">
      <c r="A452" s="1">
        <f t="shared" si="25"/>
        <v>449</v>
      </c>
      <c r="B452" s="14">
        <f t="shared" si="26"/>
        <v>22.450000000000003</v>
      </c>
      <c r="C452" t="e">
        <f t="shared" si="27"/>
        <v>#N/A</v>
      </c>
      <c r="D452">
        <f t="shared" ref="D452:D515" si="28">IF(B452&gt;$H$10,14+LOG((($H$7*B452/1000)-($H$3*$H$4/1000))/(($H$3+B452)/1000)),NA())</f>
        <v>11.891965507303684</v>
      </c>
    </row>
    <row r="453" spans="1:4" x14ac:dyDescent="0.25">
      <c r="A453" s="1">
        <f t="shared" ref="A453:A516" si="29">A452+1</f>
        <v>450</v>
      </c>
      <c r="B453" s="14">
        <f t="shared" si="26"/>
        <v>22.5</v>
      </c>
      <c r="C453" t="e">
        <f t="shared" si="27"/>
        <v>#N/A</v>
      </c>
      <c r="D453">
        <f t="shared" si="28"/>
        <v>11.897337658102852</v>
      </c>
    </row>
    <row r="454" spans="1:4" x14ac:dyDescent="0.25">
      <c r="A454" s="1">
        <f t="shared" si="29"/>
        <v>451</v>
      </c>
      <c r="B454" s="14">
        <f t="shared" ref="B454:B517" si="30">A454*$H$8</f>
        <v>22.55</v>
      </c>
      <c r="C454" t="e">
        <f t="shared" si="27"/>
        <v>#N/A</v>
      </c>
      <c r="D454">
        <f t="shared" si="28"/>
        <v>11.902633075343378</v>
      </c>
    </row>
    <row r="455" spans="1:4" x14ac:dyDescent="0.25">
      <c r="A455" s="1">
        <f t="shared" si="29"/>
        <v>452</v>
      </c>
      <c r="B455" s="14">
        <f t="shared" si="30"/>
        <v>22.6</v>
      </c>
      <c r="C455" t="e">
        <f t="shared" ref="C455:C518" si="31">IF(B455&lt;$H$10,-LOG((($H$3*$H$4/1000)-(B455*$H$7/1000))/(($H$3+B455)/1000)),NA())</f>
        <v>#N/A</v>
      </c>
      <c r="D455">
        <f t="shared" si="28"/>
        <v>11.907853776788007</v>
      </c>
    </row>
    <row r="456" spans="1:4" x14ac:dyDescent="0.25">
      <c r="A456" s="1">
        <f t="shared" si="29"/>
        <v>453</v>
      </c>
      <c r="B456" s="14">
        <f t="shared" si="30"/>
        <v>22.650000000000002</v>
      </c>
      <c r="C456" t="e">
        <f t="shared" si="31"/>
        <v>#N/A</v>
      </c>
      <c r="D456">
        <f t="shared" si="28"/>
        <v>11.913001702052155</v>
      </c>
    </row>
    <row r="457" spans="1:4" x14ac:dyDescent="0.25">
      <c r="A457" s="1">
        <f t="shared" si="29"/>
        <v>454</v>
      </c>
      <c r="B457" s="14">
        <f t="shared" si="30"/>
        <v>22.700000000000003</v>
      </c>
      <c r="C457" t="e">
        <f t="shared" si="31"/>
        <v>#N/A</v>
      </c>
      <c r="D457">
        <f t="shared" si="28"/>
        <v>11.918078716586347</v>
      </c>
    </row>
    <row r="458" spans="1:4" x14ac:dyDescent="0.25">
      <c r="A458" s="1">
        <f t="shared" si="29"/>
        <v>455</v>
      </c>
      <c r="B458" s="14">
        <f t="shared" si="30"/>
        <v>22.75</v>
      </c>
      <c r="C458" t="e">
        <f t="shared" si="31"/>
        <v>#N/A</v>
      </c>
      <c r="D458">
        <f t="shared" si="28"/>
        <v>11.923086615408197</v>
      </c>
    </row>
    <row r="459" spans="1:4" x14ac:dyDescent="0.25">
      <c r="A459" s="1">
        <f t="shared" si="29"/>
        <v>456</v>
      </c>
      <c r="B459" s="14">
        <f t="shared" si="30"/>
        <v>22.8</v>
      </c>
      <c r="C459" t="e">
        <f t="shared" si="31"/>
        <v>#N/A</v>
      </c>
      <c r="D459">
        <f t="shared" si="28"/>
        <v>11.928027126602551</v>
      </c>
    </row>
    <row r="460" spans="1:4" x14ac:dyDescent="0.25">
      <c r="A460" s="1">
        <f t="shared" si="29"/>
        <v>457</v>
      </c>
      <c r="B460" s="14">
        <f t="shared" si="30"/>
        <v>22.85</v>
      </c>
      <c r="C460" t="e">
        <f t="shared" si="31"/>
        <v>#N/A</v>
      </c>
      <c r="D460">
        <f t="shared" si="28"/>
        <v>11.932901914606873</v>
      </c>
    </row>
    <row r="461" spans="1:4" x14ac:dyDescent="0.25">
      <c r="A461" s="1">
        <f t="shared" si="29"/>
        <v>458</v>
      </c>
      <c r="B461" s="14">
        <f t="shared" si="30"/>
        <v>22.900000000000002</v>
      </c>
      <c r="C461" t="e">
        <f t="shared" si="31"/>
        <v>#N/A</v>
      </c>
      <c r="D461">
        <f t="shared" si="28"/>
        <v>11.937712583297529</v>
      </c>
    </row>
    <row r="462" spans="1:4" x14ac:dyDescent="0.25">
      <c r="A462" s="1">
        <f t="shared" si="29"/>
        <v>459</v>
      </c>
      <c r="B462" s="14">
        <f t="shared" si="30"/>
        <v>22.950000000000003</v>
      </c>
      <c r="C462" t="e">
        <f t="shared" si="31"/>
        <v>#N/A</v>
      </c>
      <c r="D462">
        <f t="shared" si="28"/>
        <v>11.942460678891219</v>
      </c>
    </row>
    <row r="463" spans="1:4" x14ac:dyDescent="0.25">
      <c r="A463" s="1">
        <f t="shared" si="29"/>
        <v>460</v>
      </c>
      <c r="B463" s="14">
        <f t="shared" si="30"/>
        <v>23</v>
      </c>
      <c r="C463" t="e">
        <f t="shared" si="31"/>
        <v>#N/A</v>
      </c>
      <c r="D463">
        <f t="shared" si="28"/>
        <v>11.947147692674726</v>
      </c>
    </row>
    <row r="464" spans="1:4" x14ac:dyDescent="0.25">
      <c r="A464" s="1">
        <f t="shared" si="29"/>
        <v>461</v>
      </c>
      <c r="B464" s="14">
        <f t="shared" si="30"/>
        <v>23.05</v>
      </c>
      <c r="C464" t="e">
        <f t="shared" si="31"/>
        <v>#N/A</v>
      </c>
      <c r="D464">
        <f t="shared" si="28"/>
        <v>11.951775063575022</v>
      </c>
    </row>
    <row r="465" spans="1:4" x14ac:dyDescent="0.25">
      <c r="A465" s="1">
        <f t="shared" si="29"/>
        <v>462</v>
      </c>
      <c r="B465" s="14">
        <f t="shared" si="30"/>
        <v>23.1</v>
      </c>
      <c r="C465" t="e">
        <f t="shared" si="31"/>
        <v>#N/A</v>
      </c>
      <c r="D465">
        <f t="shared" si="28"/>
        <v>11.956344180580805</v>
      </c>
    </row>
    <row r="466" spans="1:4" x14ac:dyDescent="0.25">
      <c r="A466" s="1">
        <f t="shared" si="29"/>
        <v>463</v>
      </c>
      <c r="B466" s="14">
        <f t="shared" si="30"/>
        <v>23.150000000000002</v>
      </c>
      <c r="C466" t="e">
        <f t="shared" si="31"/>
        <v>#N/A</v>
      </c>
      <c r="D466">
        <f t="shared" si="28"/>
        <v>11.960856385025634</v>
      </c>
    </row>
    <row r="467" spans="1:4" x14ac:dyDescent="0.25">
      <c r="A467" s="1">
        <f t="shared" si="29"/>
        <v>464</v>
      </c>
      <c r="B467" s="14">
        <f t="shared" si="30"/>
        <v>23.200000000000003</v>
      </c>
      <c r="C467" t="e">
        <f t="shared" si="31"/>
        <v>#N/A</v>
      </c>
      <c r="D467">
        <f t="shared" si="28"/>
        <v>11.965312972742083</v>
      </c>
    </row>
    <row r="468" spans="1:4" x14ac:dyDescent="0.25">
      <c r="A468" s="1">
        <f t="shared" si="29"/>
        <v>465</v>
      </c>
      <c r="B468" s="14">
        <f t="shared" si="30"/>
        <v>23.25</v>
      </c>
      <c r="C468" t="e">
        <f t="shared" si="31"/>
        <v>#N/A</v>
      </c>
      <c r="D468">
        <f t="shared" si="28"/>
        <v>11.969715196095532</v>
      </c>
    </row>
    <row r="469" spans="1:4" x14ac:dyDescent="0.25">
      <c r="A469" s="1">
        <f t="shared" si="29"/>
        <v>466</v>
      </c>
      <c r="B469" s="14">
        <f t="shared" si="30"/>
        <v>23.3</v>
      </c>
      <c r="C469" t="e">
        <f t="shared" si="31"/>
        <v>#N/A</v>
      </c>
      <c r="D469">
        <f t="shared" si="28"/>
        <v>11.9740642659056</v>
      </c>
    </row>
    <row r="470" spans="1:4" x14ac:dyDescent="0.25">
      <c r="A470" s="1">
        <f t="shared" si="29"/>
        <v>467</v>
      </c>
      <c r="B470" s="14">
        <f t="shared" si="30"/>
        <v>23.35</v>
      </c>
      <c r="C470" t="e">
        <f t="shared" si="31"/>
        <v>#N/A</v>
      </c>
      <c r="D470">
        <f t="shared" si="28"/>
        <v>11.978361353262553</v>
      </c>
    </row>
    <row r="471" spans="1:4" x14ac:dyDescent="0.25">
      <c r="A471" s="1">
        <f t="shared" si="29"/>
        <v>468</v>
      </c>
      <c r="B471" s="14">
        <f t="shared" si="30"/>
        <v>23.400000000000002</v>
      </c>
      <c r="C471" t="e">
        <f t="shared" si="31"/>
        <v>#N/A</v>
      </c>
      <c r="D471">
        <f t="shared" si="28"/>
        <v>11.982607591245543</v>
      </c>
    </row>
    <row r="472" spans="1:4" x14ac:dyDescent="0.25">
      <c r="A472" s="1">
        <f t="shared" si="29"/>
        <v>469</v>
      </c>
      <c r="B472" s="14">
        <f t="shared" si="30"/>
        <v>23.450000000000003</v>
      </c>
      <c r="C472" t="e">
        <f t="shared" si="31"/>
        <v>#N/A</v>
      </c>
      <c r="D472">
        <f t="shared" si="28"/>
        <v>11.986804076548934</v>
      </c>
    </row>
    <row r="473" spans="1:4" x14ac:dyDescent="0.25">
      <c r="A473" s="1">
        <f t="shared" si="29"/>
        <v>470</v>
      </c>
      <c r="B473" s="14">
        <f t="shared" si="30"/>
        <v>23.5</v>
      </c>
      <c r="C473" t="e">
        <f t="shared" si="31"/>
        <v>#N/A</v>
      </c>
      <c r="D473">
        <f t="shared" si="28"/>
        <v>11.990951871022602</v>
      </c>
    </row>
    <row r="474" spans="1:4" x14ac:dyDescent="0.25">
      <c r="A474" s="1">
        <f t="shared" si="29"/>
        <v>471</v>
      </c>
      <c r="B474" s="14">
        <f t="shared" si="30"/>
        <v>23.55</v>
      </c>
      <c r="C474" t="e">
        <f t="shared" si="31"/>
        <v>#N/A</v>
      </c>
      <c r="D474">
        <f t="shared" si="28"/>
        <v>11.995052003131564</v>
      </c>
    </row>
    <row r="475" spans="1:4" x14ac:dyDescent="0.25">
      <c r="A475" s="1">
        <f t="shared" si="29"/>
        <v>472</v>
      </c>
      <c r="B475" s="14">
        <f t="shared" si="30"/>
        <v>23.6</v>
      </c>
      <c r="C475" t="e">
        <f t="shared" si="31"/>
        <v>#N/A</v>
      </c>
      <c r="D475">
        <f t="shared" si="28"/>
        <v>11.99910546933997</v>
      </c>
    </row>
    <row r="476" spans="1:4" x14ac:dyDescent="0.25">
      <c r="A476" s="1">
        <f t="shared" si="29"/>
        <v>473</v>
      </c>
      <c r="B476" s="14">
        <f t="shared" si="30"/>
        <v>23.650000000000002</v>
      </c>
      <c r="C476" t="e">
        <f t="shared" si="31"/>
        <v>#N/A</v>
      </c>
      <c r="D476">
        <f t="shared" si="28"/>
        <v>12.003113235424143</v>
      </c>
    </row>
    <row r="477" spans="1:4" x14ac:dyDescent="0.25">
      <c r="A477" s="1">
        <f t="shared" si="29"/>
        <v>474</v>
      </c>
      <c r="B477" s="14">
        <f t="shared" si="30"/>
        <v>23.700000000000003</v>
      </c>
      <c r="C477" t="e">
        <f t="shared" si="31"/>
        <v>#N/A</v>
      </c>
      <c r="D477">
        <f t="shared" si="28"/>
        <v>12.007076237718936</v>
      </c>
    </row>
    <row r="478" spans="1:4" x14ac:dyDescent="0.25">
      <c r="A478" s="1">
        <f t="shared" si="29"/>
        <v>475</v>
      </c>
      <c r="B478" s="14">
        <f t="shared" si="30"/>
        <v>23.75</v>
      </c>
      <c r="C478" t="e">
        <f t="shared" si="31"/>
        <v>#N/A</v>
      </c>
      <c r="D478">
        <f t="shared" si="28"/>
        <v>12.010995384301463</v>
      </c>
    </row>
    <row r="479" spans="1:4" x14ac:dyDescent="0.25">
      <c r="A479" s="1">
        <f t="shared" si="29"/>
        <v>476</v>
      </c>
      <c r="B479" s="14">
        <f t="shared" si="30"/>
        <v>23.8</v>
      </c>
      <c r="C479" t="e">
        <f t="shared" si="31"/>
        <v>#N/A</v>
      </c>
      <c r="D479">
        <f t="shared" si="28"/>
        <v>12.014871556115951</v>
      </c>
    </row>
    <row r="480" spans="1:4" x14ac:dyDescent="0.25">
      <c r="A480" s="1">
        <f t="shared" si="29"/>
        <v>477</v>
      </c>
      <c r="B480" s="14">
        <f t="shared" si="30"/>
        <v>23.85</v>
      </c>
      <c r="C480" t="e">
        <f t="shared" si="31"/>
        <v>#N/A</v>
      </c>
      <c r="D480">
        <f t="shared" si="28"/>
        <v>12.018705608043145</v>
      </c>
    </row>
    <row r="481" spans="1:4" x14ac:dyDescent="0.25">
      <c r="A481" s="1">
        <f t="shared" si="29"/>
        <v>478</v>
      </c>
      <c r="B481" s="14">
        <f t="shared" si="30"/>
        <v>23.900000000000002</v>
      </c>
      <c r="C481" t="e">
        <f t="shared" si="31"/>
        <v>#N/A</v>
      </c>
      <c r="D481">
        <f t="shared" si="28"/>
        <v>12.022498369917571</v>
      </c>
    </row>
    <row r="482" spans="1:4" x14ac:dyDescent="0.25">
      <c r="A482" s="1">
        <f t="shared" si="29"/>
        <v>479</v>
      </c>
      <c r="B482" s="14">
        <f t="shared" si="30"/>
        <v>23.950000000000003</v>
      </c>
      <c r="C482" t="e">
        <f t="shared" si="31"/>
        <v>#N/A</v>
      </c>
      <c r="D482">
        <f t="shared" si="28"/>
        <v>12.026250647495644</v>
      </c>
    </row>
    <row r="483" spans="1:4" x14ac:dyDescent="0.25">
      <c r="A483" s="1">
        <f t="shared" si="29"/>
        <v>480</v>
      </c>
      <c r="B483" s="14">
        <f t="shared" si="30"/>
        <v>24</v>
      </c>
      <c r="C483" t="e">
        <f t="shared" si="31"/>
        <v>#N/A</v>
      </c>
      <c r="D483">
        <f t="shared" si="28"/>
        <v>12.029963223377443</v>
      </c>
    </row>
    <row r="484" spans="1:4" x14ac:dyDescent="0.25">
      <c r="A484" s="1">
        <f t="shared" si="29"/>
        <v>481</v>
      </c>
      <c r="B484" s="14">
        <f t="shared" si="30"/>
        <v>24.05</v>
      </c>
      <c r="C484" t="e">
        <f t="shared" si="31"/>
        <v>#N/A</v>
      </c>
      <c r="D484">
        <f t="shared" si="28"/>
        <v>12.033636857884822</v>
      </c>
    </row>
    <row r="485" spans="1:4" x14ac:dyDescent="0.25">
      <c r="A485" s="1">
        <f t="shared" si="29"/>
        <v>482</v>
      </c>
      <c r="B485" s="14">
        <f t="shared" si="30"/>
        <v>24.1</v>
      </c>
      <c r="C485" t="e">
        <f t="shared" si="31"/>
        <v>#N/A</v>
      </c>
      <c r="D485">
        <f t="shared" si="28"/>
        <v>12.03727228989826</v>
      </c>
    </row>
    <row r="486" spans="1:4" x14ac:dyDescent="0.25">
      <c r="A486" s="1">
        <f t="shared" si="29"/>
        <v>483</v>
      </c>
      <c r="B486" s="14">
        <f t="shared" si="30"/>
        <v>24.150000000000002</v>
      </c>
      <c r="C486" t="e">
        <f t="shared" si="31"/>
        <v>#N/A</v>
      </c>
      <c r="D486">
        <f t="shared" si="28"/>
        <v>12.040870237654815</v>
      </c>
    </row>
    <row r="487" spans="1:4" x14ac:dyDescent="0.25">
      <c r="A487" s="1">
        <f t="shared" si="29"/>
        <v>484</v>
      </c>
      <c r="B487" s="14">
        <f t="shared" si="30"/>
        <v>24.200000000000003</v>
      </c>
      <c r="C487" t="e">
        <f t="shared" si="31"/>
        <v>#N/A</v>
      </c>
      <c r="D487">
        <f t="shared" si="28"/>
        <v>12.044431399509282</v>
      </c>
    </row>
    <row r="488" spans="1:4" x14ac:dyDescent="0.25">
      <c r="A488" s="1">
        <f t="shared" si="29"/>
        <v>485</v>
      </c>
      <c r="B488" s="14">
        <f t="shared" si="30"/>
        <v>24.25</v>
      </c>
      <c r="C488" t="e">
        <f t="shared" si="31"/>
        <v>#N/A</v>
      </c>
      <c r="D488">
        <f t="shared" si="28"/>
        <v>12.047956454660614</v>
      </c>
    </row>
    <row r="489" spans="1:4" x14ac:dyDescent="0.25">
      <c r="A489" s="1">
        <f t="shared" si="29"/>
        <v>486</v>
      </c>
      <c r="B489" s="14">
        <f t="shared" si="30"/>
        <v>24.3</v>
      </c>
      <c r="C489" t="e">
        <f t="shared" si="31"/>
        <v>#N/A</v>
      </c>
      <c r="D489">
        <f t="shared" si="28"/>
        <v>12.051446063845447</v>
      </c>
    </row>
    <row r="490" spans="1:4" x14ac:dyDescent="0.25">
      <c r="A490" s="1">
        <f t="shared" si="29"/>
        <v>487</v>
      </c>
      <c r="B490" s="14">
        <f t="shared" si="30"/>
        <v>24.35</v>
      </c>
      <c r="C490" t="e">
        <f t="shared" si="31"/>
        <v>#N/A</v>
      </c>
      <c r="D490">
        <f t="shared" si="28"/>
        <v>12.054900870000544</v>
      </c>
    </row>
    <row r="491" spans="1:4" x14ac:dyDescent="0.25">
      <c r="A491" s="1">
        <f t="shared" si="29"/>
        <v>488</v>
      </c>
      <c r="B491" s="14">
        <f t="shared" si="30"/>
        <v>24.400000000000002</v>
      </c>
      <c r="C491" t="e">
        <f t="shared" si="31"/>
        <v>#N/A</v>
      </c>
      <c r="D491">
        <f t="shared" si="28"/>
        <v>12.058321498895792</v>
      </c>
    </row>
    <row r="492" spans="1:4" x14ac:dyDescent="0.25">
      <c r="A492" s="1">
        <f t="shared" si="29"/>
        <v>489</v>
      </c>
      <c r="B492" s="14">
        <f t="shared" si="30"/>
        <v>24.450000000000003</v>
      </c>
      <c r="C492" t="e">
        <f t="shared" si="31"/>
        <v>#N/A</v>
      </c>
      <c r="D492">
        <f t="shared" si="28"/>
        <v>12.061708559739294</v>
      </c>
    </row>
    <row r="493" spans="1:4" x14ac:dyDescent="0.25">
      <c r="A493" s="1">
        <f t="shared" si="29"/>
        <v>490</v>
      </c>
      <c r="B493" s="14">
        <f t="shared" si="30"/>
        <v>24.5</v>
      </c>
      <c r="C493" t="e">
        <f t="shared" si="31"/>
        <v>#N/A</v>
      </c>
      <c r="D493">
        <f t="shared" si="28"/>
        <v>12.065062645756061</v>
      </c>
    </row>
    <row r="494" spans="1:4" x14ac:dyDescent="0.25">
      <c r="A494" s="1">
        <f t="shared" si="29"/>
        <v>491</v>
      </c>
      <c r="B494" s="14">
        <f t="shared" si="30"/>
        <v>24.55</v>
      </c>
      <c r="C494" t="e">
        <f t="shared" si="31"/>
        <v>#N/A</v>
      </c>
      <c r="D494">
        <f t="shared" si="28"/>
        <v>12.068384334741644</v>
      </c>
    </row>
    <row r="495" spans="1:4" x14ac:dyDescent="0.25">
      <c r="A495" s="1">
        <f t="shared" si="29"/>
        <v>492</v>
      </c>
      <c r="B495" s="14">
        <f t="shared" si="30"/>
        <v>24.6</v>
      </c>
      <c r="C495" t="e">
        <f t="shared" si="31"/>
        <v>#N/A</v>
      </c>
      <c r="D495">
        <f t="shared" si="28"/>
        <v>12.071674189591983</v>
      </c>
    </row>
    <row r="496" spans="1:4" x14ac:dyDescent="0.25">
      <c r="A496" s="1">
        <f t="shared" si="29"/>
        <v>493</v>
      </c>
      <c r="B496" s="14">
        <f t="shared" si="30"/>
        <v>24.650000000000002</v>
      </c>
      <c r="C496" t="e">
        <f t="shared" si="31"/>
        <v>#N/A</v>
      </c>
      <c r="D496">
        <f t="shared" si="28"/>
        <v>12.074932758810744</v>
      </c>
    </row>
    <row r="497" spans="1:4" x14ac:dyDescent="0.25">
      <c r="A497" s="1">
        <f t="shared" si="29"/>
        <v>494</v>
      </c>
      <c r="B497" s="14">
        <f t="shared" si="30"/>
        <v>24.700000000000003</v>
      </c>
      <c r="C497" t="e">
        <f t="shared" si="31"/>
        <v>#N/A</v>
      </c>
      <c r="D497">
        <f t="shared" si="28"/>
        <v>12.078160576995218</v>
      </c>
    </row>
    <row r="498" spans="1:4" x14ac:dyDescent="0.25">
      <c r="A498" s="1">
        <f t="shared" si="29"/>
        <v>495</v>
      </c>
      <c r="B498" s="14">
        <f t="shared" si="30"/>
        <v>24.75</v>
      </c>
      <c r="C498" t="e">
        <f t="shared" si="31"/>
        <v>#N/A</v>
      </c>
      <c r="D498">
        <f t="shared" si="28"/>
        <v>12.0813581653019</v>
      </c>
    </row>
    <row r="499" spans="1:4" x14ac:dyDescent="0.25">
      <c r="A499" s="1">
        <f t="shared" si="29"/>
        <v>496</v>
      </c>
      <c r="B499" s="14">
        <f t="shared" si="30"/>
        <v>24.8</v>
      </c>
      <c r="C499" t="e">
        <f t="shared" si="31"/>
        <v>#N/A</v>
      </c>
      <c r="D499">
        <f t="shared" si="28"/>
        <v>12.084526031892752</v>
      </c>
    </row>
    <row r="500" spans="1:4" x14ac:dyDescent="0.25">
      <c r="A500" s="1">
        <f t="shared" si="29"/>
        <v>497</v>
      </c>
      <c r="B500" s="14">
        <f t="shared" si="30"/>
        <v>24.85</v>
      </c>
      <c r="C500" t="e">
        <f t="shared" si="31"/>
        <v>#N/A</v>
      </c>
      <c r="D500">
        <f t="shared" si="28"/>
        <v>12.087664672363093</v>
      </c>
    </row>
    <row r="501" spans="1:4" x14ac:dyDescent="0.25">
      <c r="A501" s="1">
        <f t="shared" si="29"/>
        <v>498</v>
      </c>
      <c r="B501" s="14">
        <f t="shared" si="30"/>
        <v>24.900000000000002</v>
      </c>
      <c r="C501" t="e">
        <f t="shared" si="31"/>
        <v>#N/A</v>
      </c>
      <c r="D501">
        <f t="shared" si="28"/>
        <v>12.090774570152027</v>
      </c>
    </row>
    <row r="502" spans="1:4" x14ac:dyDescent="0.25">
      <c r="A502" s="1">
        <f t="shared" si="29"/>
        <v>499</v>
      </c>
      <c r="B502" s="14">
        <f t="shared" si="30"/>
        <v>24.950000000000003</v>
      </c>
      <c r="C502" t="e">
        <f t="shared" si="31"/>
        <v>#N/A</v>
      </c>
      <c r="D502">
        <f t="shared" si="28"/>
        <v>12.093856196936253</v>
      </c>
    </row>
    <row r="503" spans="1:4" x14ac:dyDescent="0.25">
      <c r="A503" s="1">
        <f t="shared" si="29"/>
        <v>500</v>
      </c>
      <c r="B503" s="14">
        <f t="shared" si="30"/>
        <v>25</v>
      </c>
      <c r="C503" t="e">
        <f t="shared" si="31"/>
        <v>#N/A</v>
      </c>
      <c r="D503">
        <f t="shared" si="28"/>
        <v>12.096910013008056</v>
      </c>
    </row>
    <row r="504" spans="1:4" x14ac:dyDescent="0.25">
      <c r="A504" s="1">
        <f t="shared" si="29"/>
        <v>501</v>
      </c>
      <c r="B504" s="14">
        <f t="shared" si="30"/>
        <v>25.05</v>
      </c>
      <c r="C504" t="e">
        <f t="shared" si="31"/>
        <v>#N/A</v>
      </c>
      <c r="D504">
        <f t="shared" si="28"/>
        <v>12.099936467638244</v>
      </c>
    </row>
    <row r="505" spans="1:4" x14ac:dyDescent="0.25">
      <c r="A505" s="1">
        <f t="shared" si="29"/>
        <v>502</v>
      </c>
      <c r="B505" s="14">
        <f t="shared" si="30"/>
        <v>25.1</v>
      </c>
      <c r="C505" t="e">
        <f t="shared" si="31"/>
        <v>#N/A</v>
      </c>
      <c r="D505">
        <f t="shared" si="28"/>
        <v>12.10293599942473</v>
      </c>
    </row>
    <row r="506" spans="1:4" x14ac:dyDescent="0.25">
      <c r="A506" s="1">
        <f t="shared" si="29"/>
        <v>503</v>
      </c>
      <c r="B506" s="14">
        <f t="shared" si="30"/>
        <v>25.150000000000002</v>
      </c>
      <c r="C506" t="e">
        <f t="shared" si="31"/>
        <v>#N/A</v>
      </c>
      <c r="D506">
        <f t="shared" si="28"/>
        <v>12.10590903662745</v>
      </c>
    </row>
    <row r="507" spans="1:4" x14ac:dyDescent="0.25">
      <c r="A507" s="1">
        <f t="shared" si="29"/>
        <v>504</v>
      </c>
      <c r="B507" s="14">
        <f t="shared" si="30"/>
        <v>25.200000000000003</v>
      </c>
      <c r="C507" t="e">
        <f t="shared" si="31"/>
        <v>#N/A</v>
      </c>
      <c r="D507">
        <f t="shared" si="28"/>
        <v>12.108855997490249</v>
      </c>
    </row>
    <row r="508" spans="1:4" x14ac:dyDescent="0.25">
      <c r="A508" s="1">
        <f t="shared" si="29"/>
        <v>505</v>
      </c>
      <c r="B508" s="14">
        <f t="shared" si="30"/>
        <v>25.25</v>
      </c>
      <c r="C508" t="e">
        <f t="shared" si="31"/>
        <v>#N/A</v>
      </c>
      <c r="D508">
        <f t="shared" si="28"/>
        <v>12.111777290550329</v>
      </c>
    </row>
    <row r="509" spans="1:4" x14ac:dyDescent="0.25">
      <c r="A509" s="1">
        <f t="shared" si="29"/>
        <v>506</v>
      </c>
      <c r="B509" s="14">
        <f t="shared" si="30"/>
        <v>25.3</v>
      </c>
      <c r="C509" t="e">
        <f t="shared" si="31"/>
        <v>#N/A</v>
      </c>
      <c r="D509">
        <f t="shared" si="28"/>
        <v>12.114673314935857</v>
      </c>
    </row>
    <row r="510" spans="1:4" x14ac:dyDescent="0.25">
      <c r="A510" s="1">
        <f t="shared" si="29"/>
        <v>507</v>
      </c>
      <c r="B510" s="14">
        <f t="shared" si="30"/>
        <v>25.35</v>
      </c>
      <c r="C510" t="e">
        <f t="shared" si="31"/>
        <v>#N/A</v>
      </c>
      <c r="D510">
        <f t="shared" si="28"/>
        <v>12.117544460652232</v>
      </c>
    </row>
    <row r="511" spans="1:4" x14ac:dyDescent="0.25">
      <c r="A511" s="1">
        <f t="shared" si="29"/>
        <v>508</v>
      </c>
      <c r="B511" s="14">
        <f t="shared" si="30"/>
        <v>25.400000000000002</v>
      </c>
      <c r="C511" t="e">
        <f t="shared" si="31"/>
        <v>#N/A</v>
      </c>
      <c r="D511">
        <f t="shared" si="28"/>
        <v>12.12039110885758</v>
      </c>
    </row>
    <row r="512" spans="1:4" x14ac:dyDescent="0.25">
      <c r="A512" s="1">
        <f t="shared" si="29"/>
        <v>509</v>
      </c>
      <c r="B512" s="14">
        <f t="shared" si="30"/>
        <v>25.450000000000003</v>
      </c>
      <c r="C512" t="e">
        <f t="shared" si="31"/>
        <v>#N/A</v>
      </c>
      <c r="D512">
        <f t="shared" si="28"/>
        <v>12.123213632127896</v>
      </c>
    </row>
    <row r="513" spans="1:4" x14ac:dyDescent="0.25">
      <c r="A513" s="1">
        <f t="shared" si="29"/>
        <v>510</v>
      </c>
      <c r="B513" s="14">
        <f t="shared" si="30"/>
        <v>25.5</v>
      </c>
      <c r="C513" t="e">
        <f t="shared" si="31"/>
        <v>#N/A</v>
      </c>
      <c r="D513">
        <f t="shared" si="28"/>
        <v>12.126012394712363</v>
      </c>
    </row>
    <row r="514" spans="1:4" x14ac:dyDescent="0.25">
      <c r="A514" s="1">
        <f t="shared" si="29"/>
        <v>511</v>
      </c>
      <c r="B514" s="14">
        <f t="shared" si="30"/>
        <v>25.55</v>
      </c>
      <c r="C514" t="e">
        <f t="shared" si="31"/>
        <v>#N/A</v>
      </c>
      <c r="D514">
        <f t="shared" si="28"/>
        <v>12.128787752779216</v>
      </c>
    </row>
    <row r="515" spans="1:4" x14ac:dyDescent="0.25">
      <c r="A515" s="1">
        <f t="shared" si="29"/>
        <v>512</v>
      </c>
      <c r="B515" s="14">
        <f t="shared" si="30"/>
        <v>25.6</v>
      </c>
      <c r="C515" t="e">
        <f t="shared" si="31"/>
        <v>#N/A</v>
      </c>
      <c r="D515">
        <f t="shared" si="28"/>
        <v>12.131540054652627</v>
      </c>
    </row>
    <row r="516" spans="1:4" x14ac:dyDescent="0.25">
      <c r="A516" s="1">
        <f t="shared" si="29"/>
        <v>513</v>
      </c>
      <c r="B516" s="14">
        <f t="shared" si="30"/>
        <v>25.650000000000002</v>
      </c>
      <c r="C516" t="e">
        <f t="shared" si="31"/>
        <v>#N/A</v>
      </c>
      <c r="D516">
        <f t="shared" ref="D516:D579" si="32">IF(B516&gt;$H$10,14+LOG((($H$7*B516/1000)-($H$3*$H$4/1000))/(($H$3+B516)/1000)),NA())</f>
        <v>12.134269641040957</v>
      </c>
    </row>
    <row r="517" spans="1:4" x14ac:dyDescent="0.25">
      <c r="A517" s="1">
        <f t="shared" ref="A517:A580" si="33">A516+1</f>
        <v>514</v>
      </c>
      <c r="B517" s="14">
        <f t="shared" si="30"/>
        <v>25.700000000000003</v>
      </c>
      <c r="C517" t="e">
        <f t="shared" si="31"/>
        <v>#N/A</v>
      </c>
      <c r="D517">
        <f t="shared" si="32"/>
        <v>12.136976845256779</v>
      </c>
    </row>
    <row r="518" spans="1:4" x14ac:dyDescent="0.25">
      <c r="A518" s="1">
        <f t="shared" si="33"/>
        <v>515</v>
      </c>
      <c r="B518" s="14">
        <f t="shared" ref="B518:B581" si="34">A518*$H$8</f>
        <v>25.75</v>
      </c>
      <c r="C518" t="e">
        <f t="shared" si="31"/>
        <v>#N/A</v>
      </c>
      <c r="D518">
        <f t="shared" si="32"/>
        <v>12.139661993429007</v>
      </c>
    </row>
    <row r="519" spans="1:4" x14ac:dyDescent="0.25">
      <c r="A519" s="1">
        <f t="shared" si="33"/>
        <v>516</v>
      </c>
      <c r="B519" s="14">
        <f t="shared" si="34"/>
        <v>25.8</v>
      </c>
      <c r="C519" t="e">
        <f t="shared" ref="C519:C582" si="35">IF(B519&lt;$H$10,-LOG((($H$3*$H$4/1000)-(B519*$H$7/1000))/(($H$3+B519)/1000)),NA())</f>
        <v>#N/A</v>
      </c>
      <c r="D519">
        <f t="shared" si="32"/>
        <v>12.14232540470748</v>
      </c>
    </row>
    <row r="520" spans="1:4" x14ac:dyDescent="0.25">
      <c r="A520" s="1">
        <f t="shared" si="33"/>
        <v>517</v>
      </c>
      <c r="B520" s="14">
        <f t="shared" si="34"/>
        <v>25.85</v>
      </c>
      <c r="C520" t="e">
        <f t="shared" si="35"/>
        <v>#N/A</v>
      </c>
      <c r="D520">
        <f t="shared" si="32"/>
        <v>12.144967391460312</v>
      </c>
    </row>
    <row r="521" spans="1:4" x14ac:dyDescent="0.25">
      <c r="A521" s="1">
        <f t="shared" si="33"/>
        <v>518</v>
      </c>
      <c r="B521" s="14">
        <f t="shared" si="34"/>
        <v>25.900000000000002</v>
      </c>
      <c r="C521" t="e">
        <f t="shared" si="35"/>
        <v>#N/A</v>
      </c>
      <c r="D521">
        <f t="shared" si="32"/>
        <v>12.147588259464323</v>
      </c>
    </row>
    <row r="522" spans="1:4" x14ac:dyDescent="0.25">
      <c r="A522" s="1">
        <f t="shared" si="33"/>
        <v>519</v>
      </c>
      <c r="B522" s="14">
        <f t="shared" si="34"/>
        <v>25.950000000000003</v>
      </c>
      <c r="C522" t="e">
        <f t="shared" si="35"/>
        <v>#N/A</v>
      </c>
      <c r="D522">
        <f t="shared" si="32"/>
        <v>12.150188308088824</v>
      </c>
    </row>
    <row r="523" spans="1:4" x14ac:dyDescent="0.25">
      <c r="A523" s="1">
        <f t="shared" si="33"/>
        <v>520</v>
      </c>
      <c r="B523" s="14">
        <f t="shared" si="34"/>
        <v>26</v>
      </c>
      <c r="C523" t="e">
        <f t="shared" si="35"/>
        <v>#N/A</v>
      </c>
      <c r="D523">
        <f t="shared" si="32"/>
        <v>12.152767830473056</v>
      </c>
    </row>
    <row r="524" spans="1:4" x14ac:dyDescent="0.25">
      <c r="A524" s="1">
        <f t="shared" si="33"/>
        <v>521</v>
      </c>
      <c r="B524" s="14">
        <f t="shared" si="34"/>
        <v>26.05</v>
      </c>
      <c r="C524" t="e">
        <f t="shared" si="35"/>
        <v>#N/A</v>
      </c>
      <c r="D524">
        <f t="shared" si="32"/>
        <v>12.155327113697528</v>
      </c>
    </row>
    <row r="525" spans="1:4" x14ac:dyDescent="0.25">
      <c r="A525" s="1">
        <f t="shared" si="33"/>
        <v>522</v>
      </c>
      <c r="B525" s="14">
        <f t="shared" si="34"/>
        <v>26.1</v>
      </c>
      <c r="C525" t="e">
        <f t="shared" si="35"/>
        <v>#N/A</v>
      </c>
      <c r="D525">
        <f t="shared" si="32"/>
        <v>12.157866438949483</v>
      </c>
    </row>
    <row r="526" spans="1:4" x14ac:dyDescent="0.25">
      <c r="A526" s="1">
        <f t="shared" si="33"/>
        <v>523</v>
      </c>
      <c r="B526" s="14">
        <f t="shared" si="34"/>
        <v>26.150000000000002</v>
      </c>
      <c r="C526" t="e">
        <f t="shared" si="35"/>
        <v>#N/A</v>
      </c>
      <c r="D526">
        <f t="shared" si="32"/>
        <v>12.160386081682798</v>
      </c>
    </row>
    <row r="527" spans="1:4" x14ac:dyDescent="0.25">
      <c r="A527" s="1">
        <f t="shared" si="33"/>
        <v>524</v>
      </c>
      <c r="B527" s="14">
        <f t="shared" si="34"/>
        <v>26.200000000000003</v>
      </c>
      <c r="C527" t="e">
        <f t="shared" si="35"/>
        <v>#N/A</v>
      </c>
      <c r="D527">
        <f t="shared" si="32"/>
        <v>12.162886311772462</v>
      </c>
    </row>
    <row r="528" spans="1:4" x14ac:dyDescent="0.25">
      <c r="A528" s="1">
        <f t="shared" si="33"/>
        <v>525</v>
      </c>
      <c r="B528" s="14">
        <f t="shared" si="34"/>
        <v>26.25</v>
      </c>
      <c r="C528" t="e">
        <f t="shared" si="35"/>
        <v>#N/A</v>
      </c>
      <c r="D528">
        <f t="shared" si="32"/>
        <v>12.165367393663908</v>
      </c>
    </row>
    <row r="529" spans="1:4" x14ac:dyDescent="0.25">
      <c r="A529" s="1">
        <f t="shared" si="33"/>
        <v>526</v>
      </c>
      <c r="B529" s="14">
        <f t="shared" si="34"/>
        <v>26.3</v>
      </c>
      <c r="C529" t="e">
        <f t="shared" si="35"/>
        <v>#N/A</v>
      </c>
      <c r="D529">
        <f t="shared" si="32"/>
        <v>12.167829586517373</v>
      </c>
    </row>
    <row r="530" spans="1:4" x14ac:dyDescent="0.25">
      <c r="A530" s="1">
        <f t="shared" si="33"/>
        <v>527</v>
      </c>
      <c r="B530" s="14">
        <f t="shared" si="34"/>
        <v>26.35</v>
      </c>
      <c r="C530" t="e">
        <f t="shared" si="35"/>
        <v>#N/A</v>
      </c>
      <c r="D530">
        <f t="shared" si="32"/>
        <v>12.170273144347494</v>
      </c>
    </row>
    <row r="531" spans="1:4" x14ac:dyDescent="0.25">
      <c r="A531" s="1">
        <f t="shared" si="33"/>
        <v>528</v>
      </c>
      <c r="B531" s="14">
        <f t="shared" si="34"/>
        <v>26.400000000000002</v>
      </c>
      <c r="C531" t="e">
        <f t="shared" si="35"/>
        <v>#N/A</v>
      </c>
      <c r="D531">
        <f t="shared" si="32"/>
        <v>12.172698316158343</v>
      </c>
    </row>
    <row r="532" spans="1:4" x14ac:dyDescent="0.25">
      <c r="A532" s="1">
        <f t="shared" si="33"/>
        <v>529</v>
      </c>
      <c r="B532" s="14">
        <f t="shared" si="34"/>
        <v>26.450000000000003</v>
      </c>
      <c r="C532" t="e">
        <f t="shared" si="35"/>
        <v>#N/A</v>
      </c>
      <c r="D532">
        <f t="shared" si="32"/>
        <v>12.17510534607403</v>
      </c>
    </row>
    <row r="533" spans="1:4" x14ac:dyDescent="0.25">
      <c r="A533" s="1">
        <f t="shared" si="33"/>
        <v>530</v>
      </c>
      <c r="B533" s="14">
        <f t="shared" si="34"/>
        <v>26.5</v>
      </c>
      <c r="C533" t="e">
        <f t="shared" si="35"/>
        <v>#N/A</v>
      </c>
      <c r="D533">
        <f t="shared" si="32"/>
        <v>12.177494473465119</v>
      </c>
    </row>
    <row r="534" spans="1:4" x14ac:dyDescent="0.25">
      <c r="A534" s="1">
        <f t="shared" si="33"/>
        <v>531</v>
      </c>
      <c r="B534" s="14">
        <f t="shared" si="34"/>
        <v>26.55</v>
      </c>
      <c r="C534" t="e">
        <f t="shared" si="35"/>
        <v>#N/A</v>
      </c>
      <c r="D534">
        <f t="shared" si="32"/>
        <v>12.179865933070944</v>
      </c>
    </row>
    <row r="535" spans="1:4" x14ac:dyDescent="0.25">
      <c r="A535" s="1">
        <f t="shared" si="33"/>
        <v>532</v>
      </c>
      <c r="B535" s="14">
        <f t="shared" si="34"/>
        <v>26.6</v>
      </c>
      <c r="C535" t="e">
        <f t="shared" si="35"/>
        <v>#N/A</v>
      </c>
      <c r="D535">
        <f t="shared" si="32"/>
        <v>12.182219955118041</v>
      </c>
    </row>
    <row r="536" spans="1:4" x14ac:dyDescent="0.25">
      <c r="A536" s="1">
        <f t="shared" si="33"/>
        <v>533</v>
      </c>
      <c r="B536" s="14">
        <f t="shared" si="34"/>
        <v>26.650000000000002</v>
      </c>
      <c r="C536" t="e">
        <f t="shared" si="35"/>
        <v>#N/A</v>
      </c>
      <c r="D536">
        <f t="shared" si="32"/>
        <v>12.184556765434802</v>
      </c>
    </row>
    <row r="537" spans="1:4" x14ac:dyDescent="0.25">
      <c r="A537" s="1">
        <f t="shared" si="33"/>
        <v>534</v>
      </c>
      <c r="B537" s="14">
        <f t="shared" si="34"/>
        <v>26.700000000000003</v>
      </c>
      <c r="C537" t="e">
        <f t="shared" si="35"/>
        <v>#N/A</v>
      </c>
      <c r="D537">
        <f t="shared" si="32"/>
        <v>12.186876585562528</v>
      </c>
    </row>
    <row r="538" spans="1:4" x14ac:dyDescent="0.25">
      <c r="A538" s="1">
        <f t="shared" si="33"/>
        <v>535</v>
      </c>
      <c r="B538" s="14">
        <f t="shared" si="34"/>
        <v>26.75</v>
      </c>
      <c r="C538" t="e">
        <f t="shared" si="35"/>
        <v>#N/A</v>
      </c>
      <c r="D538">
        <f t="shared" si="32"/>
        <v>12.189179632862988</v>
      </c>
    </row>
    <row r="539" spans="1:4" x14ac:dyDescent="0.25">
      <c r="A539" s="1">
        <f t="shared" si="33"/>
        <v>536</v>
      </c>
      <c r="B539" s="14">
        <f t="shared" si="34"/>
        <v>26.8</v>
      </c>
      <c r="C539" t="e">
        <f t="shared" si="35"/>
        <v>#N/A</v>
      </c>
      <c r="D539">
        <f t="shared" si="32"/>
        <v>12.191466120622636</v>
      </c>
    </row>
    <row r="540" spans="1:4" x14ac:dyDescent="0.25">
      <c r="A540" s="1">
        <f t="shared" si="33"/>
        <v>537</v>
      </c>
      <c r="B540" s="14">
        <f t="shared" si="34"/>
        <v>26.85</v>
      </c>
      <c r="C540" t="e">
        <f t="shared" si="35"/>
        <v>#N/A</v>
      </c>
      <c r="D540">
        <f t="shared" si="32"/>
        <v>12.19373625815359</v>
      </c>
    </row>
    <row r="541" spans="1:4" x14ac:dyDescent="0.25">
      <c r="A541" s="1">
        <f t="shared" si="33"/>
        <v>538</v>
      </c>
      <c r="B541" s="14">
        <f t="shared" si="34"/>
        <v>26.900000000000002</v>
      </c>
      <c r="C541" t="e">
        <f t="shared" si="35"/>
        <v>#N/A</v>
      </c>
      <c r="D541">
        <f t="shared" si="32"/>
        <v>12.195990250891519</v>
      </c>
    </row>
    <row r="542" spans="1:4" x14ac:dyDescent="0.25">
      <c r="A542" s="1">
        <f t="shared" si="33"/>
        <v>539</v>
      </c>
      <c r="B542" s="14">
        <f t="shared" si="34"/>
        <v>26.950000000000003</v>
      </c>
      <c r="C542" t="e">
        <f t="shared" si="35"/>
        <v>#N/A</v>
      </c>
      <c r="D542">
        <f t="shared" si="32"/>
        <v>12.19822830049052</v>
      </c>
    </row>
    <row r="543" spans="1:4" x14ac:dyDescent="0.25">
      <c r="A543" s="1">
        <f t="shared" si="33"/>
        <v>540</v>
      </c>
      <c r="B543" s="14">
        <f t="shared" si="34"/>
        <v>27</v>
      </c>
      <c r="C543" t="e">
        <f t="shared" si="35"/>
        <v>#N/A</v>
      </c>
      <c r="D543">
        <f t="shared" si="32"/>
        <v>12.200450604915126</v>
      </c>
    </row>
    <row r="544" spans="1:4" x14ac:dyDescent="0.25">
      <c r="A544" s="1">
        <f t="shared" si="33"/>
        <v>541</v>
      </c>
      <c r="B544" s="14">
        <f t="shared" si="34"/>
        <v>27.05</v>
      </c>
      <c r="C544" t="e">
        <f t="shared" si="35"/>
        <v>#N/A</v>
      </c>
      <c r="D544">
        <f t="shared" si="32"/>
        <v>12.202657358529519</v>
      </c>
    </row>
    <row r="545" spans="1:4" x14ac:dyDescent="0.25">
      <c r="A545" s="1">
        <f t="shared" si="33"/>
        <v>542</v>
      </c>
      <c r="B545" s="14">
        <f t="shared" si="34"/>
        <v>27.1</v>
      </c>
      <c r="C545" t="e">
        <f t="shared" si="35"/>
        <v>#N/A</v>
      </c>
      <c r="D545">
        <f t="shared" si="32"/>
        <v>12.204848752184079</v>
      </c>
    </row>
    <row r="546" spans="1:4" x14ac:dyDescent="0.25">
      <c r="A546" s="1">
        <f t="shared" si="33"/>
        <v>543</v>
      </c>
      <c r="B546" s="14">
        <f t="shared" si="34"/>
        <v>27.150000000000002</v>
      </c>
      <c r="C546" t="e">
        <f t="shared" si="35"/>
        <v>#N/A</v>
      </c>
      <c r="D546">
        <f t="shared" si="32"/>
        <v>12.207024973299331</v>
      </c>
    </row>
    <row r="547" spans="1:4" x14ac:dyDescent="0.25">
      <c r="A547" s="1">
        <f t="shared" si="33"/>
        <v>544</v>
      </c>
      <c r="B547" s="14">
        <f t="shared" si="34"/>
        <v>27.200000000000003</v>
      </c>
      <c r="C547" t="e">
        <f t="shared" si="35"/>
        <v>#N/A</v>
      </c>
      <c r="D547">
        <f t="shared" si="32"/>
        <v>12.209186205947431</v>
      </c>
    </row>
    <row r="548" spans="1:4" x14ac:dyDescent="0.25">
      <c r="A548" s="1">
        <f t="shared" si="33"/>
        <v>545</v>
      </c>
      <c r="B548" s="14">
        <f t="shared" si="34"/>
        <v>27.25</v>
      </c>
      <c r="C548" t="e">
        <f t="shared" si="35"/>
        <v>#N/A</v>
      </c>
      <c r="D548">
        <f t="shared" si="32"/>
        <v>12.211332630931201</v>
      </c>
    </row>
    <row r="549" spans="1:4" x14ac:dyDescent="0.25">
      <c r="A549" s="1">
        <f t="shared" si="33"/>
        <v>546</v>
      </c>
      <c r="B549" s="14">
        <f t="shared" si="34"/>
        <v>27.3</v>
      </c>
      <c r="C549" t="e">
        <f t="shared" si="35"/>
        <v>#N/A</v>
      </c>
      <c r="D549">
        <f t="shared" si="32"/>
        <v>12.213464425860899</v>
      </c>
    </row>
    <row r="550" spans="1:4" x14ac:dyDescent="0.25">
      <c r="A550" s="1">
        <f t="shared" si="33"/>
        <v>547</v>
      </c>
      <c r="B550" s="14">
        <f t="shared" si="34"/>
        <v>27.35</v>
      </c>
      <c r="C550" t="e">
        <f t="shared" si="35"/>
        <v>#N/A</v>
      </c>
      <c r="D550">
        <f t="shared" si="32"/>
        <v>12.215581765228707</v>
      </c>
    </row>
    <row r="551" spans="1:4" x14ac:dyDescent="0.25">
      <c r="A551" s="1">
        <f t="shared" si="33"/>
        <v>548</v>
      </c>
      <c r="B551" s="14">
        <f t="shared" si="34"/>
        <v>27.400000000000002</v>
      </c>
      <c r="C551" t="e">
        <f t="shared" si="35"/>
        <v>#N/A</v>
      </c>
      <c r="D551">
        <f t="shared" si="32"/>
        <v>12.217684820481088</v>
      </c>
    </row>
    <row r="552" spans="1:4" x14ac:dyDescent="0.25">
      <c r="A552" s="1">
        <f t="shared" si="33"/>
        <v>549</v>
      </c>
      <c r="B552" s="14">
        <f t="shared" si="34"/>
        <v>27.450000000000003</v>
      </c>
      <c r="C552" t="e">
        <f t="shared" si="35"/>
        <v>#N/A</v>
      </c>
      <c r="D552">
        <f t="shared" si="32"/>
        <v>12.219773760089042</v>
      </c>
    </row>
    <row r="553" spans="1:4" x14ac:dyDescent="0.25">
      <c r="A553" s="1">
        <f t="shared" si="33"/>
        <v>550</v>
      </c>
      <c r="B553" s="14">
        <f t="shared" si="34"/>
        <v>27.5</v>
      </c>
      <c r="C553" t="e">
        <f t="shared" si="35"/>
        <v>#N/A</v>
      </c>
      <c r="D553">
        <f t="shared" si="32"/>
        <v>12.221848749616356</v>
      </c>
    </row>
    <row r="554" spans="1:4" x14ac:dyDescent="0.25">
      <c r="A554" s="1">
        <f t="shared" si="33"/>
        <v>551</v>
      </c>
      <c r="B554" s="14">
        <f t="shared" si="34"/>
        <v>27.55</v>
      </c>
      <c r="C554" t="e">
        <f t="shared" si="35"/>
        <v>#N/A</v>
      </c>
      <c r="D554">
        <f t="shared" si="32"/>
        <v>12.223909951785908</v>
      </c>
    </row>
    <row r="555" spans="1:4" x14ac:dyDescent="0.25">
      <c r="A555" s="1">
        <f t="shared" si="33"/>
        <v>552</v>
      </c>
      <c r="B555" s="14">
        <f t="shared" si="34"/>
        <v>27.6</v>
      </c>
      <c r="C555" t="e">
        <f t="shared" si="35"/>
        <v>#N/A</v>
      </c>
      <c r="D555">
        <f t="shared" si="32"/>
        <v>12.225957526544086</v>
      </c>
    </row>
    <row r="556" spans="1:4" x14ac:dyDescent="0.25">
      <c r="A556" s="1">
        <f t="shared" si="33"/>
        <v>553</v>
      </c>
      <c r="B556" s="14">
        <f t="shared" si="34"/>
        <v>27.650000000000002</v>
      </c>
      <c r="C556" t="e">
        <f t="shared" si="35"/>
        <v>#N/A</v>
      </c>
      <c r="D556">
        <f t="shared" si="32"/>
        <v>12.227991631123407</v>
      </c>
    </row>
    <row r="557" spans="1:4" x14ac:dyDescent="0.25">
      <c r="A557" s="1">
        <f t="shared" si="33"/>
        <v>554</v>
      </c>
      <c r="B557" s="14">
        <f t="shared" si="34"/>
        <v>27.700000000000003</v>
      </c>
      <c r="C557" t="e">
        <f t="shared" si="35"/>
        <v>#N/A</v>
      </c>
      <c r="D557">
        <f t="shared" si="32"/>
        <v>12.230012420103366</v>
      </c>
    </row>
    <row r="558" spans="1:4" x14ac:dyDescent="0.25">
      <c r="A558" s="1">
        <f t="shared" si="33"/>
        <v>555</v>
      </c>
      <c r="B558" s="14">
        <f t="shared" si="34"/>
        <v>27.75</v>
      </c>
      <c r="C558" t="e">
        <f t="shared" si="35"/>
        <v>#N/A</v>
      </c>
      <c r="D558">
        <f t="shared" si="32"/>
        <v>12.232020045469595</v>
      </c>
    </row>
    <row r="559" spans="1:4" x14ac:dyDescent="0.25">
      <c r="A559" s="1">
        <f t="shared" si="33"/>
        <v>556</v>
      </c>
      <c r="B559" s="14">
        <f t="shared" si="34"/>
        <v>27.8</v>
      </c>
      <c r="C559" t="e">
        <f t="shared" si="35"/>
        <v>#N/A</v>
      </c>
      <c r="D559">
        <f t="shared" si="32"/>
        <v>12.234014656671391</v>
      </c>
    </row>
    <row r="560" spans="1:4" x14ac:dyDescent="0.25">
      <c r="A560" s="1">
        <f t="shared" si="33"/>
        <v>557</v>
      </c>
      <c r="B560" s="14">
        <f t="shared" si="34"/>
        <v>27.85</v>
      </c>
      <c r="C560" t="e">
        <f t="shared" si="35"/>
        <v>#N/A</v>
      </c>
      <c r="D560">
        <f t="shared" si="32"/>
        <v>12.235996400677649</v>
      </c>
    </row>
    <row r="561" spans="1:4" x14ac:dyDescent="0.25">
      <c r="A561" s="1">
        <f t="shared" si="33"/>
        <v>558</v>
      </c>
      <c r="B561" s="14">
        <f t="shared" si="34"/>
        <v>27.900000000000002</v>
      </c>
      <c r="C561" t="e">
        <f t="shared" si="35"/>
        <v>#N/A</v>
      </c>
      <c r="D561">
        <f t="shared" si="32"/>
        <v>12.237965422031262</v>
      </c>
    </row>
    <row r="562" spans="1:4" x14ac:dyDescent="0.25">
      <c r="A562" s="1">
        <f t="shared" si="33"/>
        <v>559</v>
      </c>
      <c r="B562" s="14">
        <f t="shared" si="34"/>
        <v>27.950000000000003</v>
      </c>
      <c r="C562" t="e">
        <f t="shared" si="35"/>
        <v>#N/A</v>
      </c>
      <c r="D562">
        <f t="shared" si="32"/>
        <v>12.239921862902051</v>
      </c>
    </row>
    <row r="563" spans="1:4" x14ac:dyDescent="0.25">
      <c r="A563" s="1">
        <f t="shared" si="33"/>
        <v>560</v>
      </c>
      <c r="B563" s="14">
        <f t="shared" si="34"/>
        <v>28</v>
      </c>
      <c r="C563" t="e">
        <f t="shared" si="35"/>
        <v>#N/A</v>
      </c>
      <c r="D563">
        <f t="shared" si="32"/>
        <v>12.241865863138244</v>
      </c>
    </row>
    <row r="564" spans="1:4" x14ac:dyDescent="0.25">
      <c r="A564" s="1">
        <f t="shared" si="33"/>
        <v>561</v>
      </c>
      <c r="B564" s="14">
        <f t="shared" si="34"/>
        <v>28.05</v>
      </c>
      <c r="C564" t="e">
        <f t="shared" si="35"/>
        <v>#N/A</v>
      </c>
      <c r="D564">
        <f t="shared" si="32"/>
        <v>12.243797560316576</v>
      </c>
    </row>
    <row r="565" spans="1:4" x14ac:dyDescent="0.25">
      <c r="A565" s="1">
        <f t="shared" si="33"/>
        <v>562</v>
      </c>
      <c r="B565" s="14">
        <f t="shared" si="34"/>
        <v>28.1</v>
      </c>
      <c r="C565" t="e">
        <f t="shared" si="35"/>
        <v>#N/A</v>
      </c>
      <c r="D565">
        <f t="shared" si="32"/>
        <v>12.245717089791048</v>
      </c>
    </row>
    <row r="566" spans="1:4" x14ac:dyDescent="0.25">
      <c r="A566" s="1">
        <f t="shared" si="33"/>
        <v>563</v>
      </c>
      <c r="B566" s="14">
        <f t="shared" si="34"/>
        <v>28.150000000000002</v>
      </c>
      <c r="C566" t="e">
        <f t="shared" si="35"/>
        <v>#N/A</v>
      </c>
      <c r="D566">
        <f t="shared" si="32"/>
        <v>12.247624584740382</v>
      </c>
    </row>
    <row r="567" spans="1:4" x14ac:dyDescent="0.25">
      <c r="A567" s="1">
        <f t="shared" si="33"/>
        <v>564</v>
      </c>
      <c r="B567" s="14">
        <f t="shared" si="34"/>
        <v>28.200000000000003</v>
      </c>
      <c r="C567" t="e">
        <f t="shared" si="35"/>
        <v>#N/A</v>
      </c>
      <c r="D567">
        <f t="shared" si="32"/>
        <v>12.249520176214215</v>
      </c>
    </row>
    <row r="568" spans="1:4" x14ac:dyDescent="0.25">
      <c r="A568" s="1">
        <f t="shared" si="33"/>
        <v>565</v>
      </c>
      <c r="B568" s="14">
        <f t="shared" si="34"/>
        <v>28.25</v>
      </c>
      <c r="C568" t="e">
        <f t="shared" si="35"/>
        <v>#N/A</v>
      </c>
      <c r="D568">
        <f t="shared" si="32"/>
        <v>12.251403993178073</v>
      </c>
    </row>
    <row r="569" spans="1:4" x14ac:dyDescent="0.25">
      <c r="A569" s="1">
        <f t="shared" si="33"/>
        <v>566</v>
      </c>
      <c r="B569" s="14">
        <f t="shared" si="34"/>
        <v>28.3</v>
      </c>
      <c r="C569" t="e">
        <f t="shared" si="35"/>
        <v>#N/A</v>
      </c>
      <c r="D569">
        <f t="shared" si="32"/>
        <v>12.253276162557174</v>
      </c>
    </row>
    <row r="570" spans="1:4" x14ac:dyDescent="0.25">
      <c r="A570" s="1">
        <f t="shared" si="33"/>
        <v>567</v>
      </c>
      <c r="B570" s="14">
        <f t="shared" si="34"/>
        <v>28.35</v>
      </c>
      <c r="C570" t="e">
        <f t="shared" si="35"/>
        <v>#N/A</v>
      </c>
      <c r="D570">
        <f t="shared" si="32"/>
        <v>12.25513680927908</v>
      </c>
    </row>
    <row r="571" spans="1:4" x14ac:dyDescent="0.25">
      <c r="A571" s="1">
        <f t="shared" si="33"/>
        <v>568</v>
      </c>
      <c r="B571" s="14">
        <f t="shared" si="34"/>
        <v>28.400000000000002</v>
      </c>
      <c r="C571" t="e">
        <f t="shared" si="35"/>
        <v>#N/A</v>
      </c>
      <c r="D571">
        <f t="shared" si="32"/>
        <v>12.256986056315236</v>
      </c>
    </row>
    <row r="572" spans="1:4" x14ac:dyDescent="0.25">
      <c r="A572" s="1">
        <f t="shared" si="33"/>
        <v>569</v>
      </c>
      <c r="B572" s="14">
        <f t="shared" si="34"/>
        <v>28.450000000000003</v>
      </c>
      <c r="C572" t="e">
        <f t="shared" si="35"/>
        <v>#N/A</v>
      </c>
      <c r="D572">
        <f t="shared" si="32"/>
        <v>12.258824024721449</v>
      </c>
    </row>
    <row r="573" spans="1:4" x14ac:dyDescent="0.25">
      <c r="A573" s="1">
        <f t="shared" si="33"/>
        <v>570</v>
      </c>
      <c r="B573" s="14">
        <f t="shared" si="34"/>
        <v>28.5</v>
      </c>
      <c r="C573" t="e">
        <f t="shared" si="35"/>
        <v>#N/A</v>
      </c>
      <c r="D573">
        <f t="shared" si="32"/>
        <v>12.260650833677309</v>
      </c>
    </row>
    <row r="574" spans="1:4" x14ac:dyDescent="0.25">
      <c r="A574" s="1">
        <f t="shared" si="33"/>
        <v>571</v>
      </c>
      <c r="B574" s="14">
        <f t="shared" si="34"/>
        <v>28.55</v>
      </c>
      <c r="C574" t="e">
        <f t="shared" si="35"/>
        <v>#N/A</v>
      </c>
      <c r="D574">
        <f t="shared" si="32"/>
        <v>12.26246660052462</v>
      </c>
    </row>
    <row r="575" spans="1:4" x14ac:dyDescent="0.25">
      <c r="A575" s="1">
        <f t="shared" si="33"/>
        <v>572</v>
      </c>
      <c r="B575" s="14">
        <f t="shared" si="34"/>
        <v>28.6</v>
      </c>
      <c r="C575" t="e">
        <f t="shared" si="35"/>
        <v>#N/A</v>
      </c>
      <c r="D575">
        <f t="shared" si="32"/>
        <v>12.264271440804842</v>
      </c>
    </row>
    <row r="576" spans="1:4" x14ac:dyDescent="0.25">
      <c r="A576" s="1">
        <f t="shared" si="33"/>
        <v>573</v>
      </c>
      <c r="B576" s="14">
        <f t="shared" si="34"/>
        <v>28.650000000000002</v>
      </c>
      <c r="C576" t="e">
        <f t="shared" si="35"/>
        <v>#N/A</v>
      </c>
      <c r="D576">
        <f t="shared" si="32"/>
        <v>12.266065468295579</v>
      </c>
    </row>
    <row r="577" spans="1:4" x14ac:dyDescent="0.25">
      <c r="A577" s="1">
        <f t="shared" si="33"/>
        <v>574</v>
      </c>
      <c r="B577" s="14">
        <f t="shared" si="34"/>
        <v>28.700000000000003</v>
      </c>
      <c r="C577" t="e">
        <f t="shared" si="35"/>
        <v>#N/A</v>
      </c>
      <c r="D577">
        <f t="shared" si="32"/>
        <v>12.26784879504617</v>
      </c>
    </row>
    <row r="578" spans="1:4" x14ac:dyDescent="0.25">
      <c r="A578" s="1">
        <f t="shared" si="33"/>
        <v>575</v>
      </c>
      <c r="B578" s="14">
        <f t="shared" si="34"/>
        <v>28.75</v>
      </c>
      <c r="C578" t="e">
        <f t="shared" si="35"/>
        <v>#N/A</v>
      </c>
      <c r="D578">
        <f t="shared" si="32"/>
        <v>12.269621531412357</v>
      </c>
    </row>
    <row r="579" spans="1:4" x14ac:dyDescent="0.25">
      <c r="A579" s="1">
        <f t="shared" si="33"/>
        <v>576</v>
      </c>
      <c r="B579" s="14">
        <f t="shared" si="34"/>
        <v>28.8</v>
      </c>
      <c r="C579" t="e">
        <f t="shared" si="35"/>
        <v>#N/A</v>
      </c>
      <c r="D579">
        <f t="shared" si="32"/>
        <v>12.271383786090119</v>
      </c>
    </row>
    <row r="580" spans="1:4" x14ac:dyDescent="0.25">
      <c r="A580" s="1">
        <f t="shared" si="33"/>
        <v>577</v>
      </c>
      <c r="B580" s="14">
        <f t="shared" si="34"/>
        <v>28.85</v>
      </c>
      <c r="C580" t="e">
        <f t="shared" si="35"/>
        <v>#N/A</v>
      </c>
      <c r="D580">
        <f t="shared" ref="D580:D643" si="36">IF(B580&gt;$H$10,14+LOG((($H$7*B580/1000)-($H$3*$H$4/1000))/(($H$3+B580)/1000)),NA())</f>
        <v>12.273135666148642</v>
      </c>
    </row>
    <row r="581" spans="1:4" x14ac:dyDescent="0.25">
      <c r="A581" s="1">
        <f t="shared" ref="A581:A644" si="37">A580+1</f>
        <v>578</v>
      </c>
      <c r="B581" s="14">
        <f t="shared" si="34"/>
        <v>28.900000000000002</v>
      </c>
      <c r="C581" t="e">
        <f t="shared" si="35"/>
        <v>#N/A</v>
      </c>
      <c r="D581">
        <f t="shared" si="36"/>
        <v>12.274877277062494</v>
      </c>
    </row>
    <row r="582" spans="1:4" x14ac:dyDescent="0.25">
      <c r="A582" s="1">
        <f t="shared" si="37"/>
        <v>579</v>
      </c>
      <c r="B582" s="14">
        <f t="shared" ref="B582:B645" si="38">A582*$H$8</f>
        <v>28.950000000000003</v>
      </c>
      <c r="C582" t="e">
        <f t="shared" si="35"/>
        <v>#N/A</v>
      </c>
      <c r="D582">
        <f t="shared" si="36"/>
        <v>12.276608722742989</v>
      </c>
    </row>
    <row r="583" spans="1:4" x14ac:dyDescent="0.25">
      <c r="A583" s="1">
        <f t="shared" si="37"/>
        <v>580</v>
      </c>
      <c r="B583" s="14">
        <f t="shared" si="38"/>
        <v>29</v>
      </c>
      <c r="C583" t="e">
        <f t="shared" ref="C583:C646" si="39">IF(B583&lt;$H$10,-LOG((($H$3*$H$4/1000)-(B583*$H$7/1000))/(($H$3+B583)/1000)),NA())</f>
        <v>#N/A</v>
      </c>
      <c r="D583">
        <f t="shared" si="36"/>
        <v>12.278330105568806</v>
      </c>
    </row>
    <row r="584" spans="1:4" x14ac:dyDescent="0.25">
      <c r="A584" s="1">
        <f t="shared" si="37"/>
        <v>581</v>
      </c>
      <c r="B584" s="14">
        <f t="shared" si="38"/>
        <v>29.05</v>
      </c>
      <c r="C584" t="e">
        <f t="shared" si="39"/>
        <v>#N/A</v>
      </c>
      <c r="D584">
        <f t="shared" si="36"/>
        <v>12.280041526415843</v>
      </c>
    </row>
    <row r="585" spans="1:4" x14ac:dyDescent="0.25">
      <c r="A585" s="1">
        <f t="shared" si="37"/>
        <v>582</v>
      </c>
      <c r="B585" s="14">
        <f t="shared" si="38"/>
        <v>29.1</v>
      </c>
      <c r="C585" t="e">
        <f t="shared" si="39"/>
        <v>#N/A</v>
      </c>
      <c r="D585">
        <f t="shared" si="36"/>
        <v>12.281743084686367</v>
      </c>
    </row>
    <row r="586" spans="1:4" x14ac:dyDescent="0.25">
      <c r="A586" s="1">
        <f t="shared" si="37"/>
        <v>583</v>
      </c>
      <c r="B586" s="14">
        <f t="shared" si="38"/>
        <v>29.150000000000002</v>
      </c>
      <c r="C586" t="e">
        <f t="shared" si="39"/>
        <v>#N/A</v>
      </c>
      <c r="D586">
        <f t="shared" si="36"/>
        <v>12.283434878337442</v>
      </c>
    </row>
    <row r="587" spans="1:4" x14ac:dyDescent="0.25">
      <c r="A587" s="1">
        <f t="shared" si="37"/>
        <v>584</v>
      </c>
      <c r="B587" s="14">
        <f t="shared" si="38"/>
        <v>29.200000000000003</v>
      </c>
      <c r="C587" t="e">
        <f t="shared" si="39"/>
        <v>#N/A</v>
      </c>
      <c r="D587">
        <f t="shared" si="36"/>
        <v>12.285117003908686</v>
      </c>
    </row>
    <row r="588" spans="1:4" x14ac:dyDescent="0.25">
      <c r="A588" s="1">
        <f t="shared" si="37"/>
        <v>585</v>
      </c>
      <c r="B588" s="14">
        <f t="shared" si="38"/>
        <v>29.25</v>
      </c>
      <c r="C588" t="e">
        <f t="shared" si="39"/>
        <v>#N/A</v>
      </c>
      <c r="D588">
        <f t="shared" si="36"/>
        <v>12.286789556549371</v>
      </c>
    </row>
    <row r="589" spans="1:4" x14ac:dyDescent="0.25">
      <c r="A589" s="1">
        <f t="shared" si="37"/>
        <v>586</v>
      </c>
      <c r="B589" s="14">
        <f t="shared" si="38"/>
        <v>29.3</v>
      </c>
      <c r="C589" t="e">
        <f t="shared" si="39"/>
        <v>#N/A</v>
      </c>
      <c r="D589">
        <f t="shared" si="36"/>
        <v>12.288452630044866</v>
      </c>
    </row>
    <row r="590" spans="1:4" x14ac:dyDescent="0.25">
      <c r="A590" s="1">
        <f t="shared" si="37"/>
        <v>587</v>
      </c>
      <c r="B590" s="14">
        <f t="shared" si="38"/>
        <v>29.35</v>
      </c>
      <c r="C590" t="e">
        <f t="shared" si="39"/>
        <v>#N/A</v>
      </c>
      <c r="D590">
        <f t="shared" si="36"/>
        <v>12.290106316842458</v>
      </c>
    </row>
    <row r="591" spans="1:4" x14ac:dyDescent="0.25">
      <c r="A591" s="1">
        <f t="shared" si="37"/>
        <v>588</v>
      </c>
      <c r="B591" s="14">
        <f t="shared" si="38"/>
        <v>29.400000000000002</v>
      </c>
      <c r="C591" t="e">
        <f t="shared" si="39"/>
        <v>#N/A</v>
      </c>
      <c r="D591">
        <f t="shared" si="36"/>
        <v>12.291750708076577</v>
      </c>
    </row>
    <row r="592" spans="1:4" x14ac:dyDescent="0.25">
      <c r="A592" s="1">
        <f t="shared" si="37"/>
        <v>589</v>
      </c>
      <c r="B592" s="14">
        <f t="shared" si="38"/>
        <v>29.450000000000003</v>
      </c>
      <c r="C592" t="e">
        <f t="shared" si="39"/>
        <v>#N/A</v>
      </c>
      <c r="D592">
        <f t="shared" si="36"/>
        <v>12.293385893593417</v>
      </c>
    </row>
    <row r="593" spans="1:4" x14ac:dyDescent="0.25">
      <c r="A593" s="1">
        <f t="shared" si="37"/>
        <v>590</v>
      </c>
      <c r="B593" s="14">
        <f t="shared" si="38"/>
        <v>29.5</v>
      </c>
      <c r="C593" t="e">
        <f t="shared" si="39"/>
        <v>#N/A</v>
      </c>
      <c r="D593">
        <f t="shared" si="36"/>
        <v>12.295011961974982</v>
      </c>
    </row>
    <row r="594" spans="1:4" x14ac:dyDescent="0.25">
      <c r="A594" s="1">
        <f t="shared" si="37"/>
        <v>591</v>
      </c>
      <c r="B594" s="14">
        <f t="shared" si="38"/>
        <v>29.55</v>
      </c>
      <c r="C594" t="e">
        <f t="shared" si="39"/>
        <v>#N/A</v>
      </c>
      <c r="D594">
        <f t="shared" si="36"/>
        <v>12.296629000562589</v>
      </c>
    </row>
    <row r="595" spans="1:4" x14ac:dyDescent="0.25">
      <c r="A595" s="1">
        <f t="shared" si="37"/>
        <v>592</v>
      </c>
      <c r="B595" s="14">
        <f t="shared" si="38"/>
        <v>29.6</v>
      </c>
      <c r="C595" t="e">
        <f t="shared" si="39"/>
        <v>#N/A</v>
      </c>
      <c r="D595">
        <f t="shared" si="36"/>
        <v>12.298237095479811</v>
      </c>
    </row>
    <row r="596" spans="1:4" x14ac:dyDescent="0.25">
      <c r="A596" s="1">
        <f t="shared" si="37"/>
        <v>593</v>
      </c>
      <c r="B596" s="14">
        <f t="shared" si="38"/>
        <v>29.650000000000002</v>
      </c>
      <c r="C596" t="e">
        <f t="shared" si="39"/>
        <v>#N/A</v>
      </c>
      <c r="D596">
        <f t="shared" si="36"/>
        <v>12.299836331654902</v>
      </c>
    </row>
    <row r="597" spans="1:4" x14ac:dyDescent="0.25">
      <c r="A597" s="1">
        <f t="shared" si="37"/>
        <v>594</v>
      </c>
      <c r="B597" s="14">
        <f t="shared" si="38"/>
        <v>29.700000000000003</v>
      </c>
      <c r="C597" t="e">
        <f t="shared" si="39"/>
        <v>#N/A</v>
      </c>
      <c r="D597">
        <f t="shared" si="36"/>
        <v>12.301426792842706</v>
      </c>
    </row>
    <row r="598" spans="1:4" x14ac:dyDescent="0.25">
      <c r="A598" s="1">
        <f t="shared" si="37"/>
        <v>595</v>
      </c>
      <c r="B598" s="14">
        <f t="shared" si="38"/>
        <v>29.75</v>
      </c>
      <c r="C598" t="e">
        <f t="shared" si="39"/>
        <v>#N/A</v>
      </c>
      <c r="D598">
        <f t="shared" si="36"/>
        <v>12.303008561646068</v>
      </c>
    </row>
    <row r="599" spans="1:4" x14ac:dyDescent="0.25">
      <c r="A599" s="1">
        <f t="shared" si="37"/>
        <v>596</v>
      </c>
      <c r="B599" s="14">
        <f t="shared" si="38"/>
        <v>29.8</v>
      </c>
      <c r="C599" t="e">
        <f t="shared" si="39"/>
        <v>#N/A</v>
      </c>
      <c r="D599">
        <f t="shared" si="36"/>
        <v>12.30458171953676</v>
      </c>
    </row>
    <row r="600" spans="1:4" x14ac:dyDescent="0.25">
      <c r="A600" s="1">
        <f t="shared" si="37"/>
        <v>597</v>
      </c>
      <c r="B600" s="14">
        <f t="shared" si="38"/>
        <v>29.85</v>
      </c>
      <c r="C600" t="e">
        <f t="shared" si="39"/>
        <v>#N/A</v>
      </c>
      <c r="D600">
        <f t="shared" si="36"/>
        <v>12.306146346875927</v>
      </c>
    </row>
    <row r="601" spans="1:4" x14ac:dyDescent="0.25">
      <c r="A601" s="1">
        <f t="shared" si="37"/>
        <v>598</v>
      </c>
      <c r="B601" s="14">
        <f t="shared" si="38"/>
        <v>29.900000000000002</v>
      </c>
      <c r="C601" t="e">
        <f t="shared" si="39"/>
        <v>#N/A</v>
      </c>
      <c r="D601">
        <f t="shared" si="36"/>
        <v>12.307702522934088</v>
      </c>
    </row>
    <row r="602" spans="1:4" x14ac:dyDescent="0.25">
      <c r="A602" s="1">
        <f t="shared" si="37"/>
        <v>599</v>
      </c>
      <c r="B602" s="14">
        <f t="shared" si="38"/>
        <v>29.950000000000003</v>
      </c>
      <c r="C602" t="e">
        <f t="shared" si="39"/>
        <v>#N/A</v>
      </c>
      <c r="D602">
        <f t="shared" si="36"/>
        <v>12.309250325910673</v>
      </c>
    </row>
    <row r="603" spans="1:4" x14ac:dyDescent="0.25">
      <c r="A603" s="1">
        <f t="shared" si="37"/>
        <v>600</v>
      </c>
      <c r="B603" s="14">
        <f t="shared" si="38"/>
        <v>30</v>
      </c>
      <c r="C603" t="e">
        <f t="shared" si="39"/>
        <v>#N/A</v>
      </c>
      <c r="D603">
        <f t="shared" si="36"/>
        <v>12.310789832953137</v>
      </c>
    </row>
    <row r="604" spans="1:4" x14ac:dyDescent="0.25">
      <c r="A604" s="1">
        <f t="shared" si="37"/>
        <v>601</v>
      </c>
      <c r="B604" s="14">
        <f t="shared" si="38"/>
        <v>30.05</v>
      </c>
      <c r="C604" t="e">
        <f t="shared" si="39"/>
        <v>#N/A</v>
      </c>
      <c r="D604">
        <f t="shared" si="36"/>
        <v>12.31232112017565</v>
      </c>
    </row>
    <row r="605" spans="1:4" x14ac:dyDescent="0.25">
      <c r="A605" s="1">
        <f t="shared" si="37"/>
        <v>602</v>
      </c>
      <c r="B605" s="14">
        <f t="shared" si="38"/>
        <v>30.1</v>
      </c>
      <c r="C605" t="e">
        <f t="shared" si="39"/>
        <v>#N/A</v>
      </c>
      <c r="D605">
        <f t="shared" si="36"/>
        <v>12.313844262677357</v>
      </c>
    </row>
    <row r="606" spans="1:4" x14ac:dyDescent="0.25">
      <c r="A606" s="1">
        <f t="shared" si="37"/>
        <v>603</v>
      </c>
      <c r="B606" s="14">
        <f t="shared" si="38"/>
        <v>30.150000000000002</v>
      </c>
      <c r="C606" t="e">
        <f t="shared" si="39"/>
        <v>#N/A</v>
      </c>
      <c r="D606">
        <f t="shared" si="36"/>
        <v>12.315359334560263</v>
      </c>
    </row>
    <row r="607" spans="1:4" x14ac:dyDescent="0.25">
      <c r="A607" s="1">
        <f t="shared" si="37"/>
        <v>604</v>
      </c>
      <c r="B607" s="14">
        <f t="shared" si="38"/>
        <v>30.200000000000003</v>
      </c>
      <c r="C607" t="e">
        <f t="shared" si="39"/>
        <v>#N/A</v>
      </c>
      <c r="D607">
        <f t="shared" si="36"/>
        <v>12.316866408946709</v>
      </c>
    </row>
    <row r="608" spans="1:4" x14ac:dyDescent="0.25">
      <c r="A608" s="1">
        <f t="shared" si="37"/>
        <v>605</v>
      </c>
      <c r="B608" s="14">
        <f t="shared" si="38"/>
        <v>30.25</v>
      </c>
      <c r="C608" t="e">
        <f t="shared" si="39"/>
        <v>#N/A</v>
      </c>
      <c r="D608">
        <f t="shared" si="36"/>
        <v>12.318365557996463</v>
      </c>
    </row>
    <row r="609" spans="1:4" x14ac:dyDescent="0.25">
      <c r="A609" s="1">
        <f t="shared" si="37"/>
        <v>606</v>
      </c>
      <c r="B609" s="14">
        <f t="shared" si="38"/>
        <v>30.3</v>
      </c>
      <c r="C609" t="e">
        <f t="shared" si="39"/>
        <v>#N/A</v>
      </c>
      <c r="D609">
        <f t="shared" si="36"/>
        <v>12.319856852923465</v>
      </c>
    </row>
    <row r="610" spans="1:4" x14ac:dyDescent="0.25">
      <c r="A610" s="1">
        <f t="shared" si="37"/>
        <v>607</v>
      </c>
      <c r="B610" s="14">
        <f t="shared" si="38"/>
        <v>30.35</v>
      </c>
      <c r="C610" t="e">
        <f t="shared" si="39"/>
        <v>#N/A</v>
      </c>
      <c r="D610">
        <f t="shared" si="36"/>
        <v>12.321340364012176</v>
      </c>
    </row>
    <row r="611" spans="1:4" x14ac:dyDescent="0.25">
      <c r="A611" s="1">
        <f t="shared" si="37"/>
        <v>608</v>
      </c>
      <c r="B611" s="14">
        <f t="shared" si="38"/>
        <v>30.400000000000002</v>
      </c>
      <c r="C611" t="e">
        <f t="shared" si="39"/>
        <v>#N/A</v>
      </c>
      <c r="D611">
        <f t="shared" si="36"/>
        <v>12.322816160633607</v>
      </c>
    </row>
    <row r="612" spans="1:4" x14ac:dyDescent="0.25">
      <c r="A612" s="1">
        <f t="shared" si="37"/>
        <v>609</v>
      </c>
      <c r="B612" s="14">
        <f t="shared" si="38"/>
        <v>30.450000000000003</v>
      </c>
      <c r="C612" t="e">
        <f t="shared" si="39"/>
        <v>#N/A</v>
      </c>
      <c r="D612">
        <f t="shared" si="36"/>
        <v>12.324284311260984</v>
      </c>
    </row>
    <row r="613" spans="1:4" x14ac:dyDescent="0.25">
      <c r="A613" s="1">
        <f t="shared" si="37"/>
        <v>610</v>
      </c>
      <c r="B613" s="14">
        <f t="shared" si="38"/>
        <v>30.5</v>
      </c>
      <c r="C613" t="e">
        <f t="shared" si="39"/>
        <v>#N/A</v>
      </c>
      <c r="D613">
        <f t="shared" si="36"/>
        <v>12.325744883485079</v>
      </c>
    </row>
    <row r="614" spans="1:4" x14ac:dyDescent="0.25">
      <c r="A614" s="1">
        <f t="shared" si="37"/>
        <v>611</v>
      </c>
      <c r="B614" s="14">
        <f t="shared" si="38"/>
        <v>30.55</v>
      </c>
      <c r="C614" t="e">
        <f t="shared" si="39"/>
        <v>#N/A</v>
      </c>
      <c r="D614">
        <f t="shared" si="36"/>
        <v>12.327197944029239</v>
      </c>
    </row>
    <row r="615" spans="1:4" x14ac:dyDescent="0.25">
      <c r="A615" s="1">
        <f t="shared" si="37"/>
        <v>612</v>
      </c>
      <c r="B615" s="14">
        <f t="shared" si="38"/>
        <v>30.6</v>
      </c>
      <c r="C615" t="e">
        <f t="shared" si="39"/>
        <v>#N/A</v>
      </c>
      <c r="D615">
        <f t="shared" si="36"/>
        <v>12.328643558764066</v>
      </c>
    </row>
    <row r="616" spans="1:4" x14ac:dyDescent="0.25">
      <c r="A616" s="1">
        <f t="shared" si="37"/>
        <v>613</v>
      </c>
      <c r="B616" s="14">
        <f t="shared" si="38"/>
        <v>30.650000000000002</v>
      </c>
      <c r="C616" t="e">
        <f t="shared" si="39"/>
        <v>#N/A</v>
      </c>
      <c r="D616">
        <f t="shared" si="36"/>
        <v>12.330081792721804</v>
      </c>
    </row>
    <row r="617" spans="1:4" x14ac:dyDescent="0.25">
      <c r="A617" s="1">
        <f t="shared" si="37"/>
        <v>614</v>
      </c>
      <c r="B617" s="14">
        <f t="shared" si="38"/>
        <v>30.700000000000003</v>
      </c>
      <c r="C617" t="e">
        <f t="shared" si="39"/>
        <v>#N/A</v>
      </c>
      <c r="D617">
        <f t="shared" si="36"/>
        <v>12.331512710110427</v>
      </c>
    </row>
    <row r="618" spans="1:4" x14ac:dyDescent="0.25">
      <c r="A618" s="1">
        <f t="shared" si="37"/>
        <v>615</v>
      </c>
      <c r="B618" s="14">
        <f t="shared" si="38"/>
        <v>30.75</v>
      </c>
      <c r="C618" t="e">
        <f t="shared" si="39"/>
        <v>#N/A</v>
      </c>
      <c r="D618">
        <f t="shared" si="36"/>
        <v>12.332936374327426</v>
      </c>
    </row>
    <row r="619" spans="1:4" x14ac:dyDescent="0.25">
      <c r="A619" s="1">
        <f t="shared" si="37"/>
        <v>616</v>
      </c>
      <c r="B619" s="14">
        <f t="shared" si="38"/>
        <v>30.8</v>
      </c>
      <c r="C619" t="e">
        <f t="shared" si="39"/>
        <v>#N/A</v>
      </c>
      <c r="D619">
        <f t="shared" si="36"/>
        <v>12.334352847973308</v>
      </c>
    </row>
    <row r="620" spans="1:4" x14ac:dyDescent="0.25">
      <c r="A620" s="1">
        <f t="shared" si="37"/>
        <v>617</v>
      </c>
      <c r="B620" s="14">
        <f t="shared" si="38"/>
        <v>30.85</v>
      </c>
      <c r="C620" t="e">
        <f t="shared" si="39"/>
        <v>#N/A</v>
      </c>
      <c r="D620">
        <f t="shared" si="36"/>
        <v>12.335762192864822</v>
      </c>
    </row>
    <row r="621" spans="1:4" x14ac:dyDescent="0.25">
      <c r="A621" s="1">
        <f t="shared" si="37"/>
        <v>618</v>
      </c>
      <c r="B621" s="14">
        <f t="shared" si="38"/>
        <v>30.900000000000002</v>
      </c>
      <c r="C621" t="e">
        <f t="shared" si="39"/>
        <v>#N/A</v>
      </c>
      <c r="D621">
        <f t="shared" si="36"/>
        <v>12.337164470047908</v>
      </c>
    </row>
    <row r="622" spans="1:4" x14ac:dyDescent="0.25">
      <c r="A622" s="1">
        <f t="shared" si="37"/>
        <v>619</v>
      </c>
      <c r="B622" s="14">
        <f t="shared" si="38"/>
        <v>30.950000000000003</v>
      </c>
      <c r="C622" t="e">
        <f t="shared" si="39"/>
        <v>#N/A</v>
      </c>
      <c r="D622">
        <f t="shared" si="36"/>
        <v>12.33855973981038</v>
      </c>
    </row>
    <row r="623" spans="1:4" x14ac:dyDescent="0.25">
      <c r="A623" s="1">
        <f t="shared" si="37"/>
        <v>620</v>
      </c>
      <c r="B623" s="14">
        <f t="shared" si="38"/>
        <v>31</v>
      </c>
      <c r="C623" t="e">
        <f t="shared" si="39"/>
        <v>#N/A</v>
      </c>
      <c r="D623">
        <f t="shared" si="36"/>
        <v>12.339948061694351</v>
      </c>
    </row>
    <row r="624" spans="1:4" x14ac:dyDescent="0.25">
      <c r="A624" s="1">
        <f t="shared" si="37"/>
        <v>621</v>
      </c>
      <c r="B624" s="14">
        <f t="shared" si="38"/>
        <v>31.05</v>
      </c>
      <c r="C624" t="e">
        <f t="shared" si="39"/>
        <v>#N/A</v>
      </c>
      <c r="D624">
        <f t="shared" si="36"/>
        <v>12.341329494508406</v>
      </c>
    </row>
    <row r="625" spans="1:4" x14ac:dyDescent="0.25">
      <c r="A625" s="1">
        <f t="shared" si="37"/>
        <v>622</v>
      </c>
      <c r="B625" s="14">
        <f t="shared" si="38"/>
        <v>31.1</v>
      </c>
      <c r="C625" t="e">
        <f t="shared" si="39"/>
        <v>#N/A</v>
      </c>
      <c r="D625">
        <f t="shared" si="36"/>
        <v>12.342704096339524</v>
      </c>
    </row>
    <row r="626" spans="1:4" x14ac:dyDescent="0.25">
      <c r="A626" s="1">
        <f t="shared" si="37"/>
        <v>623</v>
      </c>
      <c r="B626" s="14">
        <f t="shared" si="38"/>
        <v>31.150000000000002</v>
      </c>
      <c r="C626" t="e">
        <f t="shared" si="39"/>
        <v>#N/A</v>
      </c>
      <c r="D626">
        <f t="shared" si="36"/>
        <v>12.344071924564759</v>
      </c>
    </row>
    <row r="627" spans="1:4" x14ac:dyDescent="0.25">
      <c r="A627" s="1">
        <f t="shared" si="37"/>
        <v>624</v>
      </c>
      <c r="B627" s="14">
        <f t="shared" si="38"/>
        <v>31.200000000000003</v>
      </c>
      <c r="C627" t="e">
        <f t="shared" si="39"/>
        <v>#N/A</v>
      </c>
      <c r="D627">
        <f t="shared" si="36"/>
        <v>12.345433035862694</v>
      </c>
    </row>
    <row r="628" spans="1:4" x14ac:dyDescent="0.25">
      <c r="A628" s="1">
        <f t="shared" si="37"/>
        <v>625</v>
      </c>
      <c r="B628" s="14">
        <f t="shared" si="38"/>
        <v>31.25</v>
      </c>
      <c r="C628" t="e">
        <f t="shared" si="39"/>
        <v>#N/A</v>
      </c>
      <c r="D628">
        <f t="shared" si="36"/>
        <v>12.346787486224656</v>
      </c>
    </row>
    <row r="629" spans="1:4" x14ac:dyDescent="0.25">
      <c r="A629" s="1">
        <f t="shared" si="37"/>
        <v>626</v>
      </c>
      <c r="B629" s="14">
        <f t="shared" si="38"/>
        <v>31.3</v>
      </c>
      <c r="C629" t="e">
        <f t="shared" si="39"/>
        <v>#N/A</v>
      </c>
      <c r="D629">
        <f t="shared" si="36"/>
        <v>12.348135330965711</v>
      </c>
    </row>
    <row r="630" spans="1:4" x14ac:dyDescent="0.25">
      <c r="A630" s="1">
        <f t="shared" si="37"/>
        <v>627</v>
      </c>
      <c r="B630" s="14">
        <f t="shared" si="38"/>
        <v>31.35</v>
      </c>
      <c r="C630" t="e">
        <f t="shared" si="39"/>
        <v>#N/A</v>
      </c>
      <c r="D630">
        <f t="shared" si="36"/>
        <v>12.349476624735438</v>
      </c>
    </row>
    <row r="631" spans="1:4" x14ac:dyDescent="0.25">
      <c r="A631" s="1">
        <f t="shared" si="37"/>
        <v>628</v>
      </c>
      <c r="B631" s="14">
        <f t="shared" si="38"/>
        <v>31.400000000000002</v>
      </c>
      <c r="C631" t="e">
        <f t="shared" si="39"/>
        <v>#N/A</v>
      </c>
      <c r="D631">
        <f t="shared" si="36"/>
        <v>12.350811421528494</v>
      </c>
    </row>
    <row r="632" spans="1:4" x14ac:dyDescent="0.25">
      <c r="A632" s="1">
        <f t="shared" si="37"/>
        <v>629</v>
      </c>
      <c r="B632" s="14">
        <f t="shared" si="38"/>
        <v>31.450000000000003</v>
      </c>
      <c r="C632" t="e">
        <f t="shared" si="39"/>
        <v>#N/A</v>
      </c>
      <c r="D632">
        <f t="shared" si="36"/>
        <v>12.352139774694971</v>
      </c>
    </row>
    <row r="633" spans="1:4" x14ac:dyDescent="0.25">
      <c r="A633" s="1">
        <f t="shared" si="37"/>
        <v>630</v>
      </c>
      <c r="B633" s="14">
        <f t="shared" si="38"/>
        <v>31.5</v>
      </c>
      <c r="C633" t="e">
        <f t="shared" si="39"/>
        <v>#N/A</v>
      </c>
      <c r="D633">
        <f t="shared" si="36"/>
        <v>12.353461736950536</v>
      </c>
    </row>
    <row r="634" spans="1:4" x14ac:dyDescent="0.25">
      <c r="A634" s="1">
        <f t="shared" si="37"/>
        <v>631</v>
      </c>
      <c r="B634" s="14">
        <f t="shared" si="38"/>
        <v>31.55</v>
      </c>
      <c r="C634" t="e">
        <f t="shared" si="39"/>
        <v>#N/A</v>
      </c>
      <c r="D634">
        <f t="shared" si="36"/>
        <v>12.354777360386395</v>
      </c>
    </row>
    <row r="635" spans="1:4" x14ac:dyDescent="0.25">
      <c r="A635" s="1">
        <f t="shared" si="37"/>
        <v>632</v>
      </c>
      <c r="B635" s="14">
        <f t="shared" si="38"/>
        <v>31.6</v>
      </c>
      <c r="C635" t="e">
        <f t="shared" si="39"/>
        <v>#N/A</v>
      </c>
      <c r="D635">
        <f t="shared" si="36"/>
        <v>12.356086696479043</v>
      </c>
    </row>
    <row r="636" spans="1:4" x14ac:dyDescent="0.25">
      <c r="A636" s="1">
        <f t="shared" si="37"/>
        <v>633</v>
      </c>
      <c r="B636" s="14">
        <f t="shared" si="38"/>
        <v>31.650000000000002</v>
      </c>
      <c r="C636" t="e">
        <f t="shared" si="39"/>
        <v>#N/A</v>
      </c>
      <c r="D636">
        <f t="shared" si="36"/>
        <v>12.357389796099833</v>
      </c>
    </row>
    <row r="637" spans="1:4" x14ac:dyDescent="0.25">
      <c r="A637" s="1">
        <f t="shared" si="37"/>
        <v>634</v>
      </c>
      <c r="B637" s="14">
        <f t="shared" si="38"/>
        <v>31.700000000000003</v>
      </c>
      <c r="C637" t="e">
        <f t="shared" si="39"/>
        <v>#N/A</v>
      </c>
      <c r="D637">
        <f t="shared" si="36"/>
        <v>12.358686709524363</v>
      </c>
    </row>
    <row r="638" spans="1:4" x14ac:dyDescent="0.25">
      <c r="A638" s="1">
        <f t="shared" si="37"/>
        <v>635</v>
      </c>
      <c r="B638" s="14">
        <f t="shared" si="38"/>
        <v>31.75</v>
      </c>
      <c r="C638" t="e">
        <f t="shared" si="39"/>
        <v>#N/A</v>
      </c>
      <c r="D638">
        <f t="shared" si="36"/>
        <v>12.359977486441677</v>
      </c>
    </row>
    <row r="639" spans="1:4" x14ac:dyDescent="0.25">
      <c r="A639" s="1">
        <f t="shared" si="37"/>
        <v>636</v>
      </c>
      <c r="B639" s="14">
        <f t="shared" si="38"/>
        <v>31.8</v>
      </c>
      <c r="C639" t="e">
        <f t="shared" si="39"/>
        <v>#N/A</v>
      </c>
      <c r="D639">
        <f t="shared" si="36"/>
        <v>12.361262175963281</v>
      </c>
    </row>
    <row r="640" spans="1:4" x14ac:dyDescent="0.25">
      <c r="A640" s="1">
        <f t="shared" si="37"/>
        <v>637</v>
      </c>
      <c r="B640" s="14">
        <f t="shared" si="38"/>
        <v>31.85</v>
      </c>
      <c r="C640" t="e">
        <f t="shared" si="39"/>
        <v>#N/A</v>
      </c>
      <c r="D640">
        <f t="shared" si="36"/>
        <v>12.36254082663201</v>
      </c>
    </row>
    <row r="641" spans="1:4" x14ac:dyDescent="0.25">
      <c r="A641" s="1">
        <f t="shared" si="37"/>
        <v>638</v>
      </c>
      <c r="B641" s="14">
        <f t="shared" si="38"/>
        <v>31.900000000000002</v>
      </c>
      <c r="C641" t="e">
        <f t="shared" si="39"/>
        <v>#N/A</v>
      </c>
      <c r="D641">
        <f t="shared" si="36"/>
        <v>12.363813486430706</v>
      </c>
    </row>
    <row r="642" spans="1:4" x14ac:dyDescent="0.25">
      <c r="A642" s="1">
        <f t="shared" si="37"/>
        <v>639</v>
      </c>
      <c r="B642" s="14">
        <f t="shared" si="38"/>
        <v>31.950000000000003</v>
      </c>
      <c r="C642" t="e">
        <f t="shared" si="39"/>
        <v>#N/A</v>
      </c>
      <c r="D642">
        <f t="shared" si="36"/>
        <v>12.365080202790731</v>
      </c>
    </row>
    <row r="643" spans="1:4" x14ac:dyDescent="0.25">
      <c r="A643" s="1">
        <f t="shared" si="37"/>
        <v>640</v>
      </c>
      <c r="B643" s="14">
        <f t="shared" si="38"/>
        <v>32</v>
      </c>
      <c r="C643" t="e">
        <f t="shared" si="39"/>
        <v>#N/A</v>
      </c>
      <c r="D643">
        <f t="shared" si="36"/>
        <v>12.366341022600336</v>
      </c>
    </row>
    <row r="644" spans="1:4" x14ac:dyDescent="0.25">
      <c r="A644" s="1">
        <f t="shared" si="37"/>
        <v>641</v>
      </c>
      <c r="B644" s="14">
        <f t="shared" si="38"/>
        <v>32.050000000000004</v>
      </c>
      <c r="C644" t="e">
        <f t="shared" si="39"/>
        <v>#N/A</v>
      </c>
      <c r="D644">
        <f t="shared" ref="D644:D707" si="40">IF(B644&gt;$H$10,14+LOG((($H$7*B644/1000)-($H$3*$H$4/1000))/(($H$3+B644)/1000)),NA())</f>
        <v>12.367595992212852</v>
      </c>
    </row>
    <row r="645" spans="1:4" x14ac:dyDescent="0.25">
      <c r="A645" s="1">
        <f t="shared" ref="A645:A708" si="41">A644+1</f>
        <v>642</v>
      </c>
      <c r="B645" s="14">
        <f t="shared" si="38"/>
        <v>32.1</v>
      </c>
      <c r="C645" t="e">
        <f t="shared" si="39"/>
        <v>#N/A</v>
      </c>
      <c r="D645">
        <f t="shared" si="40"/>
        <v>12.368845157454746</v>
      </c>
    </row>
    <row r="646" spans="1:4" x14ac:dyDescent="0.25">
      <c r="A646" s="1">
        <f t="shared" si="41"/>
        <v>643</v>
      </c>
      <c r="B646" s="14">
        <f t="shared" ref="B646:B709" si="42">A646*$H$8</f>
        <v>32.15</v>
      </c>
      <c r="C646" t="e">
        <f t="shared" si="39"/>
        <v>#N/A</v>
      </c>
      <c r="D646">
        <f t="shared" si="40"/>
        <v>12.370088563633507</v>
      </c>
    </row>
    <row r="647" spans="1:4" x14ac:dyDescent="0.25">
      <c r="A647" s="1">
        <f t="shared" si="41"/>
        <v>644</v>
      </c>
      <c r="B647" s="14">
        <f t="shared" si="42"/>
        <v>32.200000000000003</v>
      </c>
      <c r="C647" t="e">
        <f t="shared" ref="C647:C710" si="43">IF(B647&lt;$H$10,-LOG((($H$3*$H$4/1000)-(B647*$H$7/1000))/(($H$3+B647)/1000)),NA())</f>
        <v>#N/A</v>
      </c>
      <c r="D647">
        <f t="shared" si="40"/>
        <v>12.371326255545403</v>
      </c>
    </row>
    <row r="648" spans="1:4" x14ac:dyDescent="0.25">
      <c r="A648" s="1">
        <f t="shared" si="41"/>
        <v>645</v>
      </c>
      <c r="B648" s="14">
        <f t="shared" si="42"/>
        <v>32.25</v>
      </c>
      <c r="C648" t="e">
        <f t="shared" si="43"/>
        <v>#N/A</v>
      </c>
      <c r="D648">
        <f t="shared" si="40"/>
        <v>12.37255827748308</v>
      </c>
    </row>
    <row r="649" spans="1:4" x14ac:dyDescent="0.25">
      <c r="A649" s="1">
        <f t="shared" si="41"/>
        <v>646</v>
      </c>
      <c r="B649" s="14">
        <f t="shared" si="42"/>
        <v>32.300000000000004</v>
      </c>
      <c r="C649" t="e">
        <f t="shared" si="43"/>
        <v>#N/A</v>
      </c>
      <c r="D649">
        <f t="shared" si="40"/>
        <v>12.373784673243035</v>
      </c>
    </row>
    <row r="650" spans="1:4" x14ac:dyDescent="0.25">
      <c r="A650" s="1">
        <f t="shared" si="41"/>
        <v>647</v>
      </c>
      <c r="B650" s="14">
        <f t="shared" si="42"/>
        <v>32.35</v>
      </c>
      <c r="C650" t="e">
        <f t="shared" si="43"/>
        <v>#N/A</v>
      </c>
      <c r="D650">
        <f t="shared" si="40"/>
        <v>12.375005486132931</v>
      </c>
    </row>
    <row r="651" spans="1:4" x14ac:dyDescent="0.25">
      <c r="A651" s="1">
        <f t="shared" si="41"/>
        <v>648</v>
      </c>
      <c r="B651" s="14">
        <f t="shared" si="42"/>
        <v>32.4</v>
      </c>
      <c r="C651" t="e">
        <f t="shared" si="43"/>
        <v>#N/A</v>
      </c>
      <c r="D651">
        <f t="shared" si="40"/>
        <v>12.376220758978802</v>
      </c>
    </row>
    <row r="652" spans="1:4" x14ac:dyDescent="0.25">
      <c r="A652" s="1">
        <f t="shared" si="41"/>
        <v>649</v>
      </c>
      <c r="B652" s="14">
        <f t="shared" si="42"/>
        <v>32.450000000000003</v>
      </c>
      <c r="C652" t="e">
        <f t="shared" si="43"/>
        <v>#N/A</v>
      </c>
      <c r="D652">
        <f t="shared" si="40"/>
        <v>12.377430534132102</v>
      </c>
    </row>
    <row r="653" spans="1:4" x14ac:dyDescent="0.25">
      <c r="A653" s="1">
        <f t="shared" si="41"/>
        <v>650</v>
      </c>
      <c r="B653" s="14">
        <f t="shared" si="42"/>
        <v>32.5</v>
      </c>
      <c r="C653" t="e">
        <f t="shared" si="43"/>
        <v>#N/A</v>
      </c>
      <c r="D653">
        <f t="shared" si="40"/>
        <v>12.378634853476651</v>
      </c>
    </row>
    <row r="654" spans="1:4" x14ac:dyDescent="0.25">
      <c r="A654" s="1">
        <f t="shared" si="41"/>
        <v>651</v>
      </c>
      <c r="B654" s="14">
        <f t="shared" si="42"/>
        <v>32.550000000000004</v>
      </c>
      <c r="C654" t="e">
        <f t="shared" si="43"/>
        <v>#N/A</v>
      </c>
      <c r="D654">
        <f t="shared" si="40"/>
        <v>12.379833758435426</v>
      </c>
    </row>
    <row r="655" spans="1:4" x14ac:dyDescent="0.25">
      <c r="A655" s="1">
        <f t="shared" si="41"/>
        <v>652</v>
      </c>
      <c r="B655" s="14">
        <f t="shared" si="42"/>
        <v>32.6</v>
      </c>
      <c r="C655" t="e">
        <f t="shared" si="43"/>
        <v>#N/A</v>
      </c>
      <c r="D655">
        <f t="shared" si="40"/>
        <v>12.381027289977256</v>
      </c>
    </row>
    <row r="656" spans="1:4" x14ac:dyDescent="0.25">
      <c r="A656" s="1">
        <f t="shared" si="41"/>
        <v>653</v>
      </c>
      <c r="B656" s="14">
        <f t="shared" si="42"/>
        <v>32.65</v>
      </c>
      <c r="C656" t="e">
        <f t="shared" si="43"/>
        <v>#N/A</v>
      </c>
      <c r="D656">
        <f t="shared" si="40"/>
        <v>12.382215488623377</v>
      </c>
    </row>
    <row r="657" spans="1:4" x14ac:dyDescent="0.25">
      <c r="A657" s="1">
        <f t="shared" si="41"/>
        <v>654</v>
      </c>
      <c r="B657" s="14">
        <f t="shared" si="42"/>
        <v>32.700000000000003</v>
      </c>
      <c r="C657" t="e">
        <f t="shared" si="43"/>
        <v>#N/A</v>
      </c>
      <c r="D657">
        <f t="shared" si="40"/>
        <v>12.383398394453884</v>
      </c>
    </row>
    <row r="658" spans="1:4" x14ac:dyDescent="0.25">
      <c r="A658" s="1">
        <f t="shared" si="41"/>
        <v>655</v>
      </c>
      <c r="B658" s="14">
        <f t="shared" si="42"/>
        <v>32.75</v>
      </c>
      <c r="C658" t="e">
        <f t="shared" si="43"/>
        <v>#N/A</v>
      </c>
      <c r="D658">
        <f t="shared" si="40"/>
        <v>12.384576047114056</v>
      </c>
    </row>
    <row r="659" spans="1:4" x14ac:dyDescent="0.25">
      <c r="A659" s="1">
        <f t="shared" si="41"/>
        <v>656</v>
      </c>
      <c r="B659" s="14">
        <f t="shared" si="42"/>
        <v>32.800000000000004</v>
      </c>
      <c r="C659" t="e">
        <f t="shared" si="43"/>
        <v>#N/A</v>
      </c>
      <c r="D659">
        <f t="shared" si="40"/>
        <v>12.385748485820569</v>
      </c>
    </row>
    <row r="660" spans="1:4" x14ac:dyDescent="0.25">
      <c r="A660" s="1">
        <f t="shared" si="41"/>
        <v>657</v>
      </c>
      <c r="B660" s="14">
        <f t="shared" si="42"/>
        <v>32.85</v>
      </c>
      <c r="C660" t="e">
        <f t="shared" si="43"/>
        <v>#N/A</v>
      </c>
      <c r="D660">
        <f t="shared" si="40"/>
        <v>12.386915749367612</v>
      </c>
    </row>
    <row r="661" spans="1:4" x14ac:dyDescent="0.25">
      <c r="A661" s="1">
        <f t="shared" si="41"/>
        <v>658</v>
      </c>
      <c r="B661" s="14">
        <f t="shared" si="42"/>
        <v>32.9</v>
      </c>
      <c r="C661" t="e">
        <f t="shared" si="43"/>
        <v>#N/A</v>
      </c>
      <c r="D661">
        <f t="shared" si="40"/>
        <v>12.388077876132872</v>
      </c>
    </row>
    <row r="662" spans="1:4" x14ac:dyDescent="0.25">
      <c r="A662" s="1">
        <f t="shared" si="41"/>
        <v>659</v>
      </c>
      <c r="B662" s="14">
        <f t="shared" si="42"/>
        <v>32.950000000000003</v>
      </c>
      <c r="C662" t="e">
        <f t="shared" si="43"/>
        <v>#N/A</v>
      </c>
      <c r="D662">
        <f t="shared" si="40"/>
        <v>12.389234904083441</v>
      </c>
    </row>
    <row r="663" spans="1:4" x14ac:dyDescent="0.25">
      <c r="A663" s="1">
        <f t="shared" si="41"/>
        <v>660</v>
      </c>
      <c r="B663" s="14">
        <f t="shared" si="42"/>
        <v>33</v>
      </c>
      <c r="C663" t="e">
        <f t="shared" si="43"/>
        <v>#N/A</v>
      </c>
      <c r="D663">
        <f t="shared" si="40"/>
        <v>12.390386870781592</v>
      </c>
    </row>
    <row r="664" spans="1:4" x14ac:dyDescent="0.25">
      <c r="A664" s="1">
        <f t="shared" si="41"/>
        <v>661</v>
      </c>
      <c r="B664" s="14">
        <f t="shared" si="42"/>
        <v>33.050000000000004</v>
      </c>
      <c r="C664" t="e">
        <f t="shared" si="43"/>
        <v>#N/A</v>
      </c>
      <c r="D664">
        <f t="shared" si="40"/>
        <v>12.391533813390469</v>
      </c>
    </row>
    <row r="665" spans="1:4" x14ac:dyDescent="0.25">
      <c r="A665" s="1">
        <f t="shared" si="41"/>
        <v>662</v>
      </c>
      <c r="B665" s="14">
        <f t="shared" si="42"/>
        <v>33.1</v>
      </c>
      <c r="C665" t="e">
        <f t="shared" si="43"/>
        <v>#N/A</v>
      </c>
      <c r="D665">
        <f t="shared" si="40"/>
        <v>12.39267576867968</v>
      </c>
    </row>
    <row r="666" spans="1:4" x14ac:dyDescent="0.25">
      <c r="A666" s="1">
        <f t="shared" si="41"/>
        <v>663</v>
      </c>
      <c r="B666" s="14">
        <f t="shared" si="42"/>
        <v>33.15</v>
      </c>
      <c r="C666" t="e">
        <f t="shared" si="43"/>
        <v>#N/A</v>
      </c>
      <c r="D666">
        <f t="shared" si="40"/>
        <v>12.393812773030783</v>
      </c>
    </row>
    <row r="667" spans="1:4" x14ac:dyDescent="0.25">
      <c r="A667" s="1">
        <f t="shared" si="41"/>
        <v>664</v>
      </c>
      <c r="B667" s="14">
        <f t="shared" si="42"/>
        <v>33.200000000000003</v>
      </c>
      <c r="C667" t="e">
        <f t="shared" si="43"/>
        <v>#N/A</v>
      </c>
      <c r="D667">
        <f t="shared" si="40"/>
        <v>12.394944862442678</v>
      </c>
    </row>
    <row r="668" spans="1:4" x14ac:dyDescent="0.25">
      <c r="A668" s="1">
        <f t="shared" si="41"/>
        <v>665</v>
      </c>
      <c r="B668" s="14">
        <f t="shared" si="42"/>
        <v>33.25</v>
      </c>
      <c r="C668" t="e">
        <f t="shared" si="43"/>
        <v>#N/A</v>
      </c>
      <c r="D668">
        <f t="shared" si="40"/>
        <v>12.396072072536919</v>
      </c>
    </row>
    <row r="669" spans="1:4" x14ac:dyDescent="0.25">
      <c r="A669" s="1">
        <f t="shared" si="41"/>
        <v>666</v>
      </c>
      <c r="B669" s="14">
        <f t="shared" si="42"/>
        <v>33.300000000000004</v>
      </c>
      <c r="C669" t="e">
        <f t="shared" si="43"/>
        <v>#N/A</v>
      </c>
      <c r="D669">
        <f t="shared" si="40"/>
        <v>12.397194438562913</v>
      </c>
    </row>
    <row r="670" spans="1:4" x14ac:dyDescent="0.25">
      <c r="A670" s="1">
        <f t="shared" si="41"/>
        <v>667</v>
      </c>
      <c r="B670" s="14">
        <f t="shared" si="42"/>
        <v>33.35</v>
      </c>
      <c r="C670" t="e">
        <f t="shared" si="43"/>
        <v>#N/A</v>
      </c>
      <c r="D670">
        <f t="shared" si="40"/>
        <v>12.398311995403049</v>
      </c>
    </row>
    <row r="671" spans="1:4" x14ac:dyDescent="0.25">
      <c r="A671" s="1">
        <f t="shared" si="41"/>
        <v>668</v>
      </c>
      <c r="B671" s="14">
        <f t="shared" si="42"/>
        <v>33.4</v>
      </c>
      <c r="C671" t="e">
        <f t="shared" si="43"/>
        <v>#N/A</v>
      </c>
      <c r="D671">
        <f t="shared" si="40"/>
        <v>12.399424777577728</v>
      </c>
    </row>
    <row r="672" spans="1:4" x14ac:dyDescent="0.25">
      <c r="A672" s="1">
        <f t="shared" si="41"/>
        <v>669</v>
      </c>
      <c r="B672" s="14">
        <f t="shared" si="42"/>
        <v>33.450000000000003</v>
      </c>
      <c r="C672" t="e">
        <f t="shared" si="43"/>
        <v>#N/A</v>
      </c>
      <c r="D672">
        <f t="shared" si="40"/>
        <v>12.400532819250317</v>
      </c>
    </row>
    <row r="673" spans="1:4" x14ac:dyDescent="0.25">
      <c r="A673" s="1">
        <f t="shared" si="41"/>
        <v>670</v>
      </c>
      <c r="B673" s="14">
        <f t="shared" si="42"/>
        <v>33.5</v>
      </c>
      <c r="C673" t="e">
        <f t="shared" si="43"/>
        <v>#N/A</v>
      </c>
      <c r="D673">
        <f t="shared" si="40"/>
        <v>12.401636154232001</v>
      </c>
    </row>
    <row r="674" spans="1:4" x14ac:dyDescent="0.25">
      <c r="A674" s="1">
        <f t="shared" si="41"/>
        <v>671</v>
      </c>
      <c r="B674" s="14">
        <f t="shared" si="42"/>
        <v>33.550000000000004</v>
      </c>
      <c r="C674" t="e">
        <f t="shared" si="43"/>
        <v>#N/A</v>
      </c>
      <c r="D674">
        <f t="shared" si="40"/>
        <v>12.402734815986575</v>
      </c>
    </row>
    <row r="675" spans="1:4" x14ac:dyDescent="0.25">
      <c r="A675" s="1">
        <f t="shared" si="41"/>
        <v>672</v>
      </c>
      <c r="B675" s="14">
        <f t="shared" si="42"/>
        <v>33.6</v>
      </c>
      <c r="C675" t="e">
        <f t="shared" si="43"/>
        <v>#N/A</v>
      </c>
      <c r="D675">
        <f t="shared" si="40"/>
        <v>12.403828837635141</v>
      </c>
    </row>
    <row r="676" spans="1:4" x14ac:dyDescent="0.25">
      <c r="A676" s="1">
        <f t="shared" si="41"/>
        <v>673</v>
      </c>
      <c r="B676" s="14">
        <f t="shared" si="42"/>
        <v>33.65</v>
      </c>
      <c r="C676" t="e">
        <f t="shared" si="43"/>
        <v>#N/A</v>
      </c>
      <c r="D676">
        <f t="shared" si="40"/>
        <v>12.404918251960726</v>
      </c>
    </row>
    <row r="677" spans="1:4" x14ac:dyDescent="0.25">
      <c r="A677" s="1">
        <f t="shared" si="41"/>
        <v>674</v>
      </c>
      <c r="B677" s="14">
        <f t="shared" si="42"/>
        <v>33.700000000000003</v>
      </c>
      <c r="C677" t="e">
        <f t="shared" si="43"/>
        <v>#N/A</v>
      </c>
      <c r="D677">
        <f t="shared" si="40"/>
        <v>12.406003091412835</v>
      </c>
    </row>
    <row r="678" spans="1:4" x14ac:dyDescent="0.25">
      <c r="A678" s="1">
        <f t="shared" si="41"/>
        <v>675</v>
      </c>
      <c r="B678" s="14">
        <f t="shared" si="42"/>
        <v>33.75</v>
      </c>
      <c r="C678" t="e">
        <f t="shared" si="43"/>
        <v>#N/A</v>
      </c>
      <c r="D678">
        <f t="shared" si="40"/>
        <v>12.407083388111907</v>
      </c>
    </row>
    <row r="679" spans="1:4" x14ac:dyDescent="0.25">
      <c r="A679" s="1">
        <f t="shared" si="41"/>
        <v>676</v>
      </c>
      <c r="B679" s="14">
        <f t="shared" si="42"/>
        <v>33.800000000000004</v>
      </c>
      <c r="C679" t="e">
        <f t="shared" si="43"/>
        <v>#N/A</v>
      </c>
      <c r="D679">
        <f t="shared" si="40"/>
        <v>12.408159173853724</v>
      </c>
    </row>
    <row r="680" spans="1:4" x14ac:dyDescent="0.25">
      <c r="A680" s="1">
        <f t="shared" si="41"/>
        <v>677</v>
      </c>
      <c r="B680" s="14">
        <f t="shared" si="42"/>
        <v>33.85</v>
      </c>
      <c r="C680" t="e">
        <f t="shared" si="43"/>
        <v>#N/A</v>
      </c>
      <c r="D680">
        <f t="shared" si="40"/>
        <v>12.409230480113717</v>
      </c>
    </row>
    <row r="681" spans="1:4" x14ac:dyDescent="0.25">
      <c r="A681" s="1">
        <f t="shared" si="41"/>
        <v>678</v>
      </c>
      <c r="B681" s="14">
        <f t="shared" si="42"/>
        <v>33.9</v>
      </c>
      <c r="C681" t="e">
        <f t="shared" si="43"/>
        <v>#N/A</v>
      </c>
      <c r="D681">
        <f t="shared" si="40"/>
        <v>12.410297338051222</v>
      </c>
    </row>
    <row r="682" spans="1:4" x14ac:dyDescent="0.25">
      <c r="A682" s="1">
        <f t="shared" si="41"/>
        <v>679</v>
      </c>
      <c r="B682" s="14">
        <f t="shared" si="42"/>
        <v>33.950000000000003</v>
      </c>
      <c r="C682" t="e">
        <f t="shared" si="43"/>
        <v>#N/A</v>
      </c>
      <c r="D682">
        <f t="shared" si="40"/>
        <v>12.411359778513665</v>
      </c>
    </row>
    <row r="683" spans="1:4" x14ac:dyDescent="0.25">
      <c r="A683" s="1">
        <f t="shared" si="41"/>
        <v>680</v>
      </c>
      <c r="B683" s="14">
        <f t="shared" si="42"/>
        <v>34</v>
      </c>
      <c r="C683" t="e">
        <f t="shared" si="43"/>
        <v>#N/A</v>
      </c>
      <c r="D683">
        <f t="shared" si="40"/>
        <v>12.41241783204066</v>
      </c>
    </row>
    <row r="684" spans="1:4" x14ac:dyDescent="0.25">
      <c r="A684" s="1">
        <f t="shared" si="41"/>
        <v>681</v>
      </c>
      <c r="B684" s="14">
        <f t="shared" si="42"/>
        <v>34.050000000000004</v>
      </c>
      <c r="C684" t="e">
        <f t="shared" si="43"/>
        <v>#N/A</v>
      </c>
      <c r="D684">
        <f t="shared" si="40"/>
        <v>12.413471528868065</v>
      </c>
    </row>
    <row r="685" spans="1:4" x14ac:dyDescent="0.25">
      <c r="A685" s="1">
        <f t="shared" si="41"/>
        <v>682</v>
      </c>
      <c r="B685" s="14">
        <f t="shared" si="42"/>
        <v>34.1</v>
      </c>
      <c r="C685" t="e">
        <f t="shared" si="43"/>
        <v>#N/A</v>
      </c>
      <c r="D685">
        <f t="shared" si="40"/>
        <v>12.414520898931951</v>
      </c>
    </row>
    <row r="686" spans="1:4" x14ac:dyDescent="0.25">
      <c r="A686" s="1">
        <f t="shared" si="41"/>
        <v>683</v>
      </c>
      <c r="B686" s="14">
        <f t="shared" si="42"/>
        <v>34.15</v>
      </c>
      <c r="C686" t="e">
        <f t="shared" si="43"/>
        <v>#N/A</v>
      </c>
      <c r="D686">
        <f t="shared" si="40"/>
        <v>12.415565971872514</v>
      </c>
    </row>
    <row r="687" spans="1:4" x14ac:dyDescent="0.25">
      <c r="A687" s="1">
        <f t="shared" si="41"/>
        <v>684</v>
      </c>
      <c r="B687" s="14">
        <f t="shared" si="42"/>
        <v>34.200000000000003</v>
      </c>
      <c r="C687" t="e">
        <f t="shared" si="43"/>
        <v>#N/A</v>
      </c>
      <c r="D687">
        <f t="shared" si="40"/>
        <v>12.416606777037934</v>
      </c>
    </row>
    <row r="688" spans="1:4" x14ac:dyDescent="0.25">
      <c r="A688" s="1">
        <f t="shared" si="41"/>
        <v>685</v>
      </c>
      <c r="B688" s="14">
        <f t="shared" si="42"/>
        <v>34.25</v>
      </c>
      <c r="C688" t="e">
        <f t="shared" si="43"/>
        <v>#N/A</v>
      </c>
      <c r="D688">
        <f t="shared" si="40"/>
        <v>12.41764334348815</v>
      </c>
    </row>
    <row r="689" spans="1:4" x14ac:dyDescent="0.25">
      <c r="A689" s="1">
        <f t="shared" si="41"/>
        <v>686</v>
      </c>
      <c r="B689" s="14">
        <f t="shared" si="42"/>
        <v>34.300000000000004</v>
      </c>
      <c r="C689" t="e">
        <f t="shared" si="43"/>
        <v>#N/A</v>
      </c>
      <c r="D689">
        <f t="shared" si="40"/>
        <v>12.418675699998595</v>
      </c>
    </row>
    <row r="690" spans="1:4" x14ac:dyDescent="0.25">
      <c r="A690" s="1">
        <f t="shared" si="41"/>
        <v>687</v>
      </c>
      <c r="B690" s="14">
        <f t="shared" si="42"/>
        <v>34.35</v>
      </c>
      <c r="C690" t="e">
        <f t="shared" si="43"/>
        <v>#N/A</v>
      </c>
      <c r="D690">
        <f t="shared" si="40"/>
        <v>12.419703875063853</v>
      </c>
    </row>
    <row r="691" spans="1:4" x14ac:dyDescent="0.25">
      <c r="A691" s="1">
        <f t="shared" si="41"/>
        <v>688</v>
      </c>
      <c r="B691" s="14">
        <f t="shared" si="42"/>
        <v>34.4</v>
      </c>
      <c r="C691" t="e">
        <f t="shared" si="43"/>
        <v>#N/A</v>
      </c>
      <c r="D691">
        <f t="shared" si="40"/>
        <v>12.420727896901274</v>
      </c>
    </row>
    <row r="692" spans="1:4" x14ac:dyDescent="0.25">
      <c r="A692" s="1">
        <f t="shared" si="41"/>
        <v>689</v>
      </c>
      <c r="B692" s="14">
        <f t="shared" si="42"/>
        <v>34.450000000000003</v>
      </c>
      <c r="C692" t="e">
        <f t="shared" si="43"/>
        <v>#N/A</v>
      </c>
      <c r="D692">
        <f t="shared" si="40"/>
        <v>12.421747793454523</v>
      </c>
    </row>
    <row r="693" spans="1:4" x14ac:dyDescent="0.25">
      <c r="A693" s="1">
        <f t="shared" si="41"/>
        <v>690</v>
      </c>
      <c r="B693" s="14">
        <f t="shared" si="42"/>
        <v>34.5</v>
      </c>
      <c r="C693" t="e">
        <f t="shared" si="43"/>
        <v>#N/A</v>
      </c>
      <c r="D693">
        <f t="shared" si="40"/>
        <v>12.42276359239707</v>
      </c>
    </row>
    <row r="694" spans="1:4" x14ac:dyDescent="0.25">
      <c r="A694" s="1">
        <f t="shared" si="41"/>
        <v>691</v>
      </c>
      <c r="B694" s="14">
        <f t="shared" si="42"/>
        <v>34.550000000000004</v>
      </c>
      <c r="C694" t="e">
        <f t="shared" si="43"/>
        <v>#N/A</v>
      </c>
      <c r="D694">
        <f t="shared" si="40"/>
        <v>12.423775321135626</v>
      </c>
    </row>
    <row r="695" spans="1:4" x14ac:dyDescent="0.25">
      <c r="A695" s="1">
        <f t="shared" si="41"/>
        <v>692</v>
      </c>
      <c r="B695" s="14">
        <f t="shared" si="42"/>
        <v>34.6</v>
      </c>
      <c r="C695" t="e">
        <f t="shared" si="43"/>
        <v>#N/A</v>
      </c>
      <c r="D695">
        <f t="shared" si="40"/>
        <v>12.424783006813534</v>
      </c>
    </row>
    <row r="696" spans="1:4" x14ac:dyDescent="0.25">
      <c r="A696" s="1">
        <f t="shared" si="41"/>
        <v>693</v>
      </c>
      <c r="B696" s="14">
        <f t="shared" si="42"/>
        <v>34.65</v>
      </c>
      <c r="C696" t="e">
        <f t="shared" si="43"/>
        <v>#N/A</v>
      </c>
      <c r="D696">
        <f t="shared" si="40"/>
        <v>12.425786676314091</v>
      </c>
    </row>
    <row r="697" spans="1:4" x14ac:dyDescent="0.25">
      <c r="A697" s="1">
        <f t="shared" si="41"/>
        <v>694</v>
      </c>
      <c r="B697" s="14">
        <f t="shared" si="42"/>
        <v>34.700000000000003</v>
      </c>
      <c r="C697" t="e">
        <f t="shared" si="43"/>
        <v>#N/A</v>
      </c>
      <c r="D697">
        <f t="shared" si="40"/>
        <v>12.426786356263831</v>
      </c>
    </row>
    <row r="698" spans="1:4" x14ac:dyDescent="0.25">
      <c r="A698" s="1">
        <f t="shared" si="41"/>
        <v>695</v>
      </c>
      <c r="B698" s="14">
        <f t="shared" si="42"/>
        <v>34.75</v>
      </c>
      <c r="C698" t="e">
        <f t="shared" si="43"/>
        <v>#N/A</v>
      </c>
      <c r="D698">
        <f t="shared" si="40"/>
        <v>12.42778207303575</v>
      </c>
    </row>
    <row r="699" spans="1:4" x14ac:dyDescent="0.25">
      <c r="A699" s="1">
        <f t="shared" si="41"/>
        <v>696</v>
      </c>
      <c r="B699" s="14">
        <f t="shared" si="42"/>
        <v>34.800000000000004</v>
      </c>
      <c r="C699" t="e">
        <f t="shared" si="43"/>
        <v>#N/A</v>
      </c>
      <c r="D699">
        <f t="shared" si="40"/>
        <v>12.42877385275248</v>
      </c>
    </row>
    <row r="700" spans="1:4" x14ac:dyDescent="0.25">
      <c r="A700" s="1">
        <f t="shared" si="41"/>
        <v>697</v>
      </c>
      <c r="B700" s="14">
        <f t="shared" si="42"/>
        <v>34.85</v>
      </c>
      <c r="C700" t="e">
        <f t="shared" si="43"/>
        <v>#N/A</v>
      </c>
      <c r="D700">
        <f t="shared" si="40"/>
        <v>12.42976172128942</v>
      </c>
    </row>
    <row r="701" spans="1:4" x14ac:dyDescent="0.25">
      <c r="A701" s="1">
        <f t="shared" si="41"/>
        <v>698</v>
      </c>
      <c r="B701" s="14">
        <f t="shared" si="42"/>
        <v>34.9</v>
      </c>
      <c r="C701" t="e">
        <f t="shared" si="43"/>
        <v>#N/A</v>
      </c>
      <c r="D701">
        <f t="shared" si="40"/>
        <v>12.430745704277811</v>
      </c>
    </row>
    <row r="702" spans="1:4" x14ac:dyDescent="0.25">
      <c r="A702" s="1">
        <f t="shared" si="41"/>
        <v>699</v>
      </c>
      <c r="B702" s="14">
        <f t="shared" si="42"/>
        <v>34.950000000000003</v>
      </c>
      <c r="C702" t="e">
        <f t="shared" si="43"/>
        <v>#N/A</v>
      </c>
      <c r="D702">
        <f t="shared" si="40"/>
        <v>12.431725827107764</v>
      </c>
    </row>
    <row r="703" spans="1:4" x14ac:dyDescent="0.25">
      <c r="A703" s="1">
        <f t="shared" si="41"/>
        <v>700</v>
      </c>
      <c r="B703" s="14">
        <f t="shared" si="42"/>
        <v>35</v>
      </c>
      <c r="C703" t="e">
        <f t="shared" si="43"/>
        <v>#N/A</v>
      </c>
      <c r="D703">
        <f t="shared" si="40"/>
        <v>12.432702114931249</v>
      </c>
    </row>
    <row r="704" spans="1:4" x14ac:dyDescent="0.25">
      <c r="A704" s="1">
        <f t="shared" si="41"/>
        <v>701</v>
      </c>
      <c r="B704" s="14">
        <f t="shared" si="42"/>
        <v>35.050000000000004</v>
      </c>
      <c r="C704" t="e">
        <f t="shared" si="43"/>
        <v>#N/A</v>
      </c>
      <c r="D704">
        <f t="shared" si="40"/>
        <v>12.433674592665033</v>
      </c>
    </row>
    <row r="705" spans="1:4" x14ac:dyDescent="0.25">
      <c r="A705" s="1">
        <f t="shared" si="41"/>
        <v>702</v>
      </c>
      <c r="B705" s="14">
        <f t="shared" si="42"/>
        <v>35.1</v>
      </c>
      <c r="C705" t="e">
        <f t="shared" si="43"/>
        <v>#N/A</v>
      </c>
      <c r="D705">
        <f t="shared" si="40"/>
        <v>12.434643284993566</v>
      </c>
    </row>
    <row r="706" spans="1:4" x14ac:dyDescent="0.25">
      <c r="A706" s="1">
        <f t="shared" si="41"/>
        <v>703</v>
      </c>
      <c r="B706" s="14">
        <f t="shared" si="42"/>
        <v>35.15</v>
      </c>
      <c r="C706" t="e">
        <f t="shared" si="43"/>
        <v>#N/A</v>
      </c>
      <c r="D706">
        <f t="shared" si="40"/>
        <v>12.435608216371834</v>
      </c>
    </row>
    <row r="707" spans="1:4" x14ac:dyDescent="0.25">
      <c r="A707" s="1">
        <f t="shared" si="41"/>
        <v>704</v>
      </c>
      <c r="B707" s="14">
        <f t="shared" si="42"/>
        <v>35.200000000000003</v>
      </c>
      <c r="C707" t="e">
        <f t="shared" si="43"/>
        <v>#N/A</v>
      </c>
      <c r="D707">
        <f t="shared" si="40"/>
        <v>12.436569411028168</v>
      </c>
    </row>
    <row r="708" spans="1:4" x14ac:dyDescent="0.25">
      <c r="A708" s="1">
        <f t="shared" si="41"/>
        <v>705</v>
      </c>
      <c r="B708" s="14">
        <f t="shared" si="42"/>
        <v>35.25</v>
      </c>
      <c r="C708" t="e">
        <f t="shared" si="43"/>
        <v>#N/A</v>
      </c>
      <c r="D708">
        <f t="shared" ref="D708:D771" si="44">IF(B708&gt;$H$10,14+LOG((($H$7*B708/1000)-($H$3*$H$4/1000))/(($H$3+B708)/1000)),NA())</f>
        <v>12.437526892967</v>
      </c>
    </row>
    <row r="709" spans="1:4" x14ac:dyDescent="0.25">
      <c r="A709" s="1">
        <f t="shared" ref="A709:A772" si="45">A708+1</f>
        <v>706</v>
      </c>
      <c r="B709" s="14">
        <f t="shared" si="42"/>
        <v>35.300000000000004</v>
      </c>
      <c r="C709" t="e">
        <f t="shared" si="43"/>
        <v>#N/A</v>
      </c>
      <c r="D709">
        <f t="shared" si="44"/>
        <v>12.438480685971587</v>
      </c>
    </row>
    <row r="710" spans="1:4" x14ac:dyDescent="0.25">
      <c r="A710" s="1">
        <f t="shared" si="45"/>
        <v>707</v>
      </c>
      <c r="B710" s="14">
        <f t="shared" ref="B710:B773" si="46">A710*$H$8</f>
        <v>35.35</v>
      </c>
      <c r="C710" t="e">
        <f t="shared" si="43"/>
        <v>#N/A</v>
      </c>
      <c r="D710">
        <f t="shared" si="44"/>
        <v>12.439430813606688</v>
      </c>
    </row>
    <row r="711" spans="1:4" x14ac:dyDescent="0.25">
      <c r="A711" s="1">
        <f t="shared" si="45"/>
        <v>708</v>
      </c>
      <c r="B711" s="14">
        <f t="shared" si="46"/>
        <v>35.4</v>
      </c>
      <c r="C711" t="e">
        <f t="shared" ref="C711:C774" si="47">IF(B711&lt;$H$10,-LOG((($H$3*$H$4/1000)-(B711*$H$7/1000))/(($H$3+B711)/1000)),NA())</f>
        <v>#N/A</v>
      </c>
      <c r="D711">
        <f t="shared" si="44"/>
        <v>12.440377299221208</v>
      </c>
    </row>
    <row r="712" spans="1:4" x14ac:dyDescent="0.25">
      <c r="A712" s="1">
        <f t="shared" si="45"/>
        <v>709</v>
      </c>
      <c r="B712" s="14">
        <f t="shared" si="46"/>
        <v>35.450000000000003</v>
      </c>
      <c r="C712" t="e">
        <f t="shared" si="47"/>
        <v>#N/A</v>
      </c>
      <c r="D712">
        <f t="shared" si="44"/>
        <v>12.441320165950792</v>
      </c>
    </row>
    <row r="713" spans="1:4" x14ac:dyDescent="0.25">
      <c r="A713" s="1">
        <f t="shared" si="45"/>
        <v>710</v>
      </c>
      <c r="B713" s="14">
        <f t="shared" si="46"/>
        <v>35.5</v>
      </c>
      <c r="C713" t="e">
        <f t="shared" si="47"/>
        <v>#N/A</v>
      </c>
      <c r="D713">
        <f t="shared" si="44"/>
        <v>12.442259436720395</v>
      </c>
    </row>
    <row r="714" spans="1:4" x14ac:dyDescent="0.25">
      <c r="A714" s="1">
        <f t="shared" si="45"/>
        <v>711</v>
      </c>
      <c r="B714" s="14">
        <f t="shared" si="46"/>
        <v>35.550000000000004</v>
      </c>
      <c r="C714" t="e">
        <f t="shared" si="47"/>
        <v>#N/A</v>
      </c>
      <c r="D714">
        <f t="shared" si="44"/>
        <v>12.443195134246793</v>
      </c>
    </row>
    <row r="715" spans="1:4" x14ac:dyDescent="0.25">
      <c r="A715" s="1">
        <f t="shared" si="45"/>
        <v>712</v>
      </c>
      <c r="B715" s="14">
        <f t="shared" si="46"/>
        <v>35.6</v>
      </c>
      <c r="C715" t="e">
        <f t="shared" si="47"/>
        <v>#N/A</v>
      </c>
      <c r="D715">
        <f t="shared" si="44"/>
        <v>12.444127281041071</v>
      </c>
    </row>
    <row r="716" spans="1:4" x14ac:dyDescent="0.25">
      <c r="A716" s="1">
        <f t="shared" si="45"/>
        <v>713</v>
      </c>
      <c r="B716" s="14">
        <f t="shared" si="46"/>
        <v>35.65</v>
      </c>
      <c r="C716" t="e">
        <f t="shared" si="47"/>
        <v>#N/A</v>
      </c>
      <c r="D716">
        <f t="shared" si="44"/>
        <v>12.445055899411082</v>
      </c>
    </row>
    <row r="717" spans="1:4" x14ac:dyDescent="0.25">
      <c r="A717" s="1">
        <f t="shared" si="45"/>
        <v>714</v>
      </c>
      <c r="B717" s="14">
        <f t="shared" si="46"/>
        <v>35.700000000000003</v>
      </c>
      <c r="C717" t="e">
        <f t="shared" si="47"/>
        <v>#N/A</v>
      </c>
      <c r="D717">
        <f t="shared" si="44"/>
        <v>12.445981011463843</v>
      </c>
    </row>
    <row r="718" spans="1:4" x14ac:dyDescent="0.25">
      <c r="A718" s="1">
        <f t="shared" si="45"/>
        <v>715</v>
      </c>
      <c r="B718" s="14">
        <f t="shared" si="46"/>
        <v>35.75</v>
      </c>
      <c r="C718" t="e">
        <f t="shared" si="47"/>
        <v>#N/A</v>
      </c>
      <c r="D718">
        <f t="shared" si="44"/>
        <v>12.446902639107924</v>
      </c>
    </row>
    <row r="719" spans="1:4" x14ac:dyDescent="0.25">
      <c r="A719" s="1">
        <f t="shared" si="45"/>
        <v>716</v>
      </c>
      <c r="B719" s="14">
        <f t="shared" si="46"/>
        <v>35.800000000000004</v>
      </c>
      <c r="C719" t="e">
        <f t="shared" si="47"/>
        <v>#N/A</v>
      </c>
      <c r="D719">
        <f t="shared" si="44"/>
        <v>12.447820804055782</v>
      </c>
    </row>
    <row r="720" spans="1:4" x14ac:dyDescent="0.25">
      <c r="A720" s="1">
        <f t="shared" si="45"/>
        <v>717</v>
      </c>
      <c r="B720" s="14">
        <f t="shared" si="46"/>
        <v>35.85</v>
      </c>
      <c r="C720" t="e">
        <f t="shared" si="47"/>
        <v>#N/A</v>
      </c>
      <c r="D720">
        <f t="shared" si="44"/>
        <v>12.44873552782607</v>
      </c>
    </row>
    <row r="721" spans="1:4" x14ac:dyDescent="0.25">
      <c r="A721" s="1">
        <f t="shared" si="45"/>
        <v>718</v>
      </c>
      <c r="B721" s="14">
        <f t="shared" si="46"/>
        <v>35.9</v>
      </c>
      <c r="C721" t="e">
        <f t="shared" si="47"/>
        <v>#N/A</v>
      </c>
      <c r="D721">
        <f t="shared" si="44"/>
        <v>12.449646831745914</v>
      </c>
    </row>
    <row r="722" spans="1:4" x14ac:dyDescent="0.25">
      <c r="A722" s="1">
        <f t="shared" si="45"/>
        <v>719</v>
      </c>
      <c r="B722" s="14">
        <f t="shared" si="46"/>
        <v>35.950000000000003</v>
      </c>
      <c r="C722" t="e">
        <f t="shared" si="47"/>
        <v>#N/A</v>
      </c>
      <c r="D722">
        <f t="shared" si="44"/>
        <v>12.450554736953148</v>
      </c>
    </row>
    <row r="723" spans="1:4" x14ac:dyDescent="0.25">
      <c r="A723" s="1">
        <f t="shared" si="45"/>
        <v>720</v>
      </c>
      <c r="B723" s="14">
        <f t="shared" si="46"/>
        <v>36</v>
      </c>
      <c r="C723" t="e">
        <f t="shared" si="47"/>
        <v>#N/A</v>
      </c>
      <c r="D723">
        <f t="shared" si="44"/>
        <v>12.451459264398526</v>
      </c>
    </row>
    <row r="724" spans="1:4" x14ac:dyDescent="0.25">
      <c r="A724" s="1">
        <f t="shared" si="45"/>
        <v>721</v>
      </c>
      <c r="B724" s="14">
        <f t="shared" si="46"/>
        <v>36.050000000000004</v>
      </c>
      <c r="C724" t="e">
        <f t="shared" si="47"/>
        <v>#N/A</v>
      </c>
      <c r="D724">
        <f t="shared" si="44"/>
        <v>12.452360434847893</v>
      </c>
    </row>
    <row r="725" spans="1:4" x14ac:dyDescent="0.25">
      <c r="A725" s="1">
        <f t="shared" si="45"/>
        <v>722</v>
      </c>
      <c r="B725" s="14">
        <f t="shared" si="46"/>
        <v>36.1</v>
      </c>
      <c r="C725" t="e">
        <f t="shared" si="47"/>
        <v>#N/A</v>
      </c>
      <c r="D725">
        <f t="shared" si="44"/>
        <v>12.453258268884339</v>
      </c>
    </row>
    <row r="726" spans="1:4" x14ac:dyDescent="0.25">
      <c r="A726" s="1">
        <f t="shared" si="45"/>
        <v>723</v>
      </c>
      <c r="B726" s="14">
        <f t="shared" si="46"/>
        <v>36.15</v>
      </c>
      <c r="C726" t="e">
        <f t="shared" si="47"/>
        <v>#N/A</v>
      </c>
      <c r="D726">
        <f t="shared" si="44"/>
        <v>12.454152786910296</v>
      </c>
    </row>
    <row r="727" spans="1:4" x14ac:dyDescent="0.25">
      <c r="A727" s="1">
        <f t="shared" si="45"/>
        <v>724</v>
      </c>
      <c r="B727" s="14">
        <f t="shared" si="46"/>
        <v>36.200000000000003</v>
      </c>
      <c r="C727" t="e">
        <f t="shared" si="47"/>
        <v>#N/A</v>
      </c>
      <c r="D727">
        <f t="shared" si="44"/>
        <v>12.455044009149638</v>
      </c>
    </row>
    <row r="728" spans="1:4" x14ac:dyDescent="0.25">
      <c r="A728" s="1">
        <f t="shared" si="45"/>
        <v>725</v>
      </c>
      <c r="B728" s="14">
        <f t="shared" si="46"/>
        <v>36.25</v>
      </c>
      <c r="C728" t="e">
        <f t="shared" si="47"/>
        <v>#N/A</v>
      </c>
      <c r="D728">
        <f t="shared" si="44"/>
        <v>12.455931955649724</v>
      </c>
    </row>
    <row r="729" spans="1:4" x14ac:dyDescent="0.25">
      <c r="A729" s="1">
        <f t="shared" si="45"/>
        <v>726</v>
      </c>
      <c r="B729" s="14">
        <f t="shared" si="46"/>
        <v>36.300000000000004</v>
      </c>
      <c r="C729" t="e">
        <f t="shared" si="47"/>
        <v>#N/A</v>
      </c>
      <c r="D729">
        <f t="shared" si="44"/>
        <v>12.456816646283428</v>
      </c>
    </row>
    <row r="730" spans="1:4" x14ac:dyDescent="0.25">
      <c r="A730" s="1">
        <f t="shared" si="45"/>
        <v>727</v>
      </c>
      <c r="B730" s="14">
        <f t="shared" si="46"/>
        <v>36.35</v>
      </c>
      <c r="C730" t="e">
        <f t="shared" si="47"/>
        <v>#N/A</v>
      </c>
      <c r="D730">
        <f t="shared" si="44"/>
        <v>12.457698100751127</v>
      </c>
    </row>
    <row r="731" spans="1:4" x14ac:dyDescent="0.25">
      <c r="A731" s="1">
        <f t="shared" si="45"/>
        <v>728</v>
      </c>
      <c r="B731" s="14">
        <f t="shared" si="46"/>
        <v>36.4</v>
      </c>
      <c r="C731" t="e">
        <f t="shared" si="47"/>
        <v>#N/A</v>
      </c>
      <c r="D731">
        <f t="shared" si="44"/>
        <v>12.458576338582674</v>
      </c>
    </row>
    <row r="732" spans="1:4" x14ac:dyDescent="0.25">
      <c r="A732" s="1">
        <f t="shared" si="45"/>
        <v>729</v>
      </c>
      <c r="B732" s="14">
        <f t="shared" si="46"/>
        <v>36.450000000000003</v>
      </c>
      <c r="C732" t="e">
        <f t="shared" si="47"/>
        <v>#N/A</v>
      </c>
      <c r="D732">
        <f t="shared" si="44"/>
        <v>12.459451379139335</v>
      </c>
    </row>
    <row r="733" spans="1:4" x14ac:dyDescent="0.25">
      <c r="A733" s="1">
        <f t="shared" si="45"/>
        <v>730</v>
      </c>
      <c r="B733" s="14">
        <f t="shared" si="46"/>
        <v>36.5</v>
      </c>
      <c r="C733" t="e">
        <f t="shared" si="47"/>
        <v>#N/A</v>
      </c>
      <c r="D733">
        <f t="shared" si="44"/>
        <v>12.460323241615697</v>
      </c>
    </row>
    <row r="734" spans="1:4" x14ac:dyDescent="0.25">
      <c r="A734" s="1">
        <f t="shared" si="45"/>
        <v>731</v>
      </c>
      <c r="B734" s="14">
        <f t="shared" si="46"/>
        <v>36.550000000000004</v>
      </c>
      <c r="C734" t="e">
        <f t="shared" si="47"/>
        <v>#N/A</v>
      </c>
      <c r="D734">
        <f t="shared" si="44"/>
        <v>12.461191945041559</v>
      </c>
    </row>
    <row r="735" spans="1:4" x14ac:dyDescent="0.25">
      <c r="A735" s="1">
        <f t="shared" si="45"/>
        <v>732</v>
      </c>
      <c r="B735" s="14">
        <f t="shared" si="46"/>
        <v>36.6</v>
      </c>
      <c r="C735" t="e">
        <f t="shared" si="47"/>
        <v>#N/A</v>
      </c>
      <c r="D735">
        <f t="shared" si="44"/>
        <v>12.462057508283786</v>
      </c>
    </row>
    <row r="736" spans="1:4" x14ac:dyDescent="0.25">
      <c r="A736" s="1">
        <f t="shared" si="45"/>
        <v>733</v>
      </c>
      <c r="B736" s="14">
        <f t="shared" si="46"/>
        <v>36.65</v>
      </c>
      <c r="C736" t="e">
        <f t="shared" si="47"/>
        <v>#N/A</v>
      </c>
      <c r="D736">
        <f t="shared" si="44"/>
        <v>12.462919950048143</v>
      </c>
    </row>
    <row r="737" spans="1:4" x14ac:dyDescent="0.25">
      <c r="A737" s="1">
        <f t="shared" si="45"/>
        <v>734</v>
      </c>
      <c r="B737" s="14">
        <f t="shared" si="46"/>
        <v>36.700000000000003</v>
      </c>
      <c r="C737" t="e">
        <f t="shared" si="47"/>
        <v>#N/A</v>
      </c>
      <c r="D737">
        <f t="shared" si="44"/>
        <v>12.463779288881096</v>
      </c>
    </row>
    <row r="738" spans="1:4" x14ac:dyDescent="0.25">
      <c r="A738" s="1">
        <f t="shared" si="45"/>
        <v>735</v>
      </c>
      <c r="B738" s="14">
        <f t="shared" si="46"/>
        <v>36.75</v>
      </c>
      <c r="C738" t="e">
        <f t="shared" si="47"/>
        <v>#N/A</v>
      </c>
      <c r="D738">
        <f t="shared" si="44"/>
        <v>12.464635543171603</v>
      </c>
    </row>
    <row r="739" spans="1:4" x14ac:dyDescent="0.25">
      <c r="A739" s="1">
        <f t="shared" si="45"/>
        <v>736</v>
      </c>
      <c r="B739" s="14">
        <f t="shared" si="46"/>
        <v>36.800000000000004</v>
      </c>
      <c r="C739" t="e">
        <f t="shared" si="47"/>
        <v>#N/A</v>
      </c>
      <c r="D739">
        <f t="shared" si="44"/>
        <v>12.465488731152861</v>
      </c>
    </row>
    <row r="740" spans="1:4" x14ac:dyDescent="0.25">
      <c r="A740" s="1">
        <f t="shared" si="45"/>
        <v>737</v>
      </c>
      <c r="B740" s="14">
        <f t="shared" si="46"/>
        <v>36.85</v>
      </c>
      <c r="C740" t="e">
        <f t="shared" si="47"/>
        <v>#N/A</v>
      </c>
      <c r="D740">
        <f t="shared" si="44"/>
        <v>12.466338870904044</v>
      </c>
    </row>
    <row r="741" spans="1:4" x14ac:dyDescent="0.25">
      <c r="A741" s="1">
        <f t="shared" si="45"/>
        <v>738</v>
      </c>
      <c r="B741" s="14">
        <f t="shared" si="46"/>
        <v>36.9</v>
      </c>
      <c r="C741" t="e">
        <f t="shared" si="47"/>
        <v>#N/A</v>
      </c>
      <c r="D741">
        <f t="shared" si="44"/>
        <v>12.467185980352014</v>
      </c>
    </row>
    <row r="742" spans="1:4" x14ac:dyDescent="0.25">
      <c r="A742" s="1">
        <f t="shared" si="45"/>
        <v>739</v>
      </c>
      <c r="B742" s="14">
        <f t="shared" si="46"/>
        <v>36.950000000000003</v>
      </c>
      <c r="C742" t="e">
        <f t="shared" si="47"/>
        <v>#N/A</v>
      </c>
      <c r="D742">
        <f t="shared" si="44"/>
        <v>12.468030077272992</v>
      </c>
    </row>
    <row r="743" spans="1:4" x14ac:dyDescent="0.25">
      <c r="A743" s="1">
        <f t="shared" si="45"/>
        <v>740</v>
      </c>
      <c r="B743" s="14">
        <f t="shared" si="46"/>
        <v>37</v>
      </c>
      <c r="C743" t="e">
        <f t="shared" si="47"/>
        <v>#N/A</v>
      </c>
      <c r="D743">
        <f t="shared" si="44"/>
        <v>12.46887117929424</v>
      </c>
    </row>
    <row r="744" spans="1:4" x14ac:dyDescent="0.25">
      <c r="A744" s="1">
        <f t="shared" si="45"/>
        <v>741</v>
      </c>
      <c r="B744" s="14">
        <f t="shared" si="46"/>
        <v>37.050000000000004</v>
      </c>
      <c r="C744" t="e">
        <f t="shared" si="47"/>
        <v>#N/A</v>
      </c>
      <c r="D744">
        <f t="shared" si="44"/>
        <v>12.46970930389568</v>
      </c>
    </row>
    <row r="745" spans="1:4" x14ac:dyDescent="0.25">
      <c r="A745" s="1">
        <f t="shared" si="45"/>
        <v>742</v>
      </c>
      <c r="B745" s="14">
        <f t="shared" si="46"/>
        <v>37.1</v>
      </c>
      <c r="C745" t="e">
        <f t="shared" si="47"/>
        <v>#N/A</v>
      </c>
      <c r="D745">
        <f t="shared" si="44"/>
        <v>12.470544468411529</v>
      </c>
    </row>
    <row r="746" spans="1:4" x14ac:dyDescent="0.25">
      <c r="A746" s="1">
        <f t="shared" si="45"/>
        <v>743</v>
      </c>
      <c r="B746" s="14">
        <f t="shared" si="46"/>
        <v>37.15</v>
      </c>
      <c r="C746" t="e">
        <f t="shared" si="47"/>
        <v>#N/A</v>
      </c>
      <c r="D746">
        <f t="shared" si="44"/>
        <v>12.471376690031873</v>
      </c>
    </row>
    <row r="747" spans="1:4" x14ac:dyDescent="0.25">
      <c r="A747" s="1">
        <f t="shared" si="45"/>
        <v>744</v>
      </c>
      <c r="B747" s="14">
        <f t="shared" si="46"/>
        <v>37.200000000000003</v>
      </c>
      <c r="C747" t="e">
        <f t="shared" si="47"/>
        <v>#N/A</v>
      </c>
      <c r="D747">
        <f t="shared" si="44"/>
        <v>12.47220598580426</v>
      </c>
    </row>
    <row r="748" spans="1:4" x14ac:dyDescent="0.25">
      <c r="A748" s="1">
        <f t="shared" si="45"/>
        <v>745</v>
      </c>
      <c r="B748" s="14">
        <f t="shared" si="46"/>
        <v>37.25</v>
      </c>
      <c r="C748" t="e">
        <f t="shared" si="47"/>
        <v>#N/A</v>
      </c>
      <c r="D748">
        <f t="shared" si="44"/>
        <v>12.47303237263524</v>
      </c>
    </row>
    <row r="749" spans="1:4" x14ac:dyDescent="0.25">
      <c r="A749" s="1">
        <f t="shared" si="45"/>
        <v>746</v>
      </c>
      <c r="B749" s="14">
        <f t="shared" si="46"/>
        <v>37.300000000000004</v>
      </c>
      <c r="C749" t="e">
        <f t="shared" si="47"/>
        <v>#N/A</v>
      </c>
      <c r="D749">
        <f t="shared" si="44"/>
        <v>12.473855867291896</v>
      </c>
    </row>
    <row r="750" spans="1:4" x14ac:dyDescent="0.25">
      <c r="A750" s="1">
        <f t="shared" si="45"/>
        <v>747</v>
      </c>
      <c r="B750" s="14">
        <f t="shared" si="46"/>
        <v>37.35</v>
      </c>
      <c r="C750" t="e">
        <f t="shared" si="47"/>
        <v>#N/A</v>
      </c>
      <c r="D750">
        <f t="shared" si="44"/>
        <v>12.474676486403355</v>
      </c>
    </row>
    <row r="751" spans="1:4" x14ac:dyDescent="0.25">
      <c r="A751" s="1">
        <f t="shared" si="45"/>
        <v>748</v>
      </c>
      <c r="B751" s="14">
        <f t="shared" si="46"/>
        <v>37.4</v>
      </c>
      <c r="C751" t="e">
        <f t="shared" si="47"/>
        <v>#N/A</v>
      </c>
      <c r="D751">
        <f t="shared" si="44"/>
        <v>12.475494246462283</v>
      </c>
    </row>
    <row r="752" spans="1:4" x14ac:dyDescent="0.25">
      <c r="A752" s="1">
        <f t="shared" si="45"/>
        <v>749</v>
      </c>
      <c r="B752" s="14">
        <f t="shared" si="46"/>
        <v>37.450000000000003</v>
      </c>
      <c r="C752" t="e">
        <f t="shared" si="47"/>
        <v>#N/A</v>
      </c>
      <c r="D752">
        <f t="shared" si="44"/>
        <v>12.476309163826345</v>
      </c>
    </row>
    <row r="753" spans="1:4" x14ac:dyDescent="0.25">
      <c r="A753" s="1">
        <f t="shared" si="45"/>
        <v>750</v>
      </c>
      <c r="B753" s="14">
        <f t="shared" si="46"/>
        <v>37.5</v>
      </c>
      <c r="C753" t="e">
        <f t="shared" si="47"/>
        <v>#N/A</v>
      </c>
      <c r="D753">
        <f t="shared" si="44"/>
        <v>12.477121254719663</v>
      </c>
    </row>
    <row r="754" spans="1:4" x14ac:dyDescent="0.25">
      <c r="A754" s="1">
        <f t="shared" si="45"/>
        <v>751</v>
      </c>
      <c r="B754" s="14">
        <f t="shared" si="46"/>
        <v>37.550000000000004</v>
      </c>
      <c r="C754" t="e">
        <f t="shared" si="47"/>
        <v>#N/A</v>
      </c>
      <c r="D754">
        <f t="shared" si="44"/>
        <v>12.477930535234242</v>
      </c>
    </row>
    <row r="755" spans="1:4" x14ac:dyDescent="0.25">
      <c r="A755" s="1">
        <f t="shared" si="45"/>
        <v>752</v>
      </c>
      <c r="B755" s="14">
        <f t="shared" si="46"/>
        <v>37.6</v>
      </c>
      <c r="C755" t="e">
        <f t="shared" si="47"/>
        <v>#N/A</v>
      </c>
      <c r="D755">
        <f t="shared" si="44"/>
        <v>12.478737021331382</v>
      </c>
    </row>
    <row r="756" spans="1:4" x14ac:dyDescent="0.25">
      <c r="A756" s="1">
        <f t="shared" si="45"/>
        <v>753</v>
      </c>
      <c r="B756" s="14">
        <f t="shared" si="46"/>
        <v>37.65</v>
      </c>
      <c r="C756" t="e">
        <f t="shared" si="47"/>
        <v>#N/A</v>
      </c>
      <c r="D756">
        <f t="shared" si="44"/>
        <v>12.479540728843075</v>
      </c>
    </row>
    <row r="757" spans="1:4" x14ac:dyDescent="0.25">
      <c r="A757" s="1">
        <f t="shared" si="45"/>
        <v>754</v>
      </c>
      <c r="B757" s="14">
        <f t="shared" si="46"/>
        <v>37.700000000000003</v>
      </c>
      <c r="C757" t="e">
        <f t="shared" si="47"/>
        <v>#N/A</v>
      </c>
      <c r="D757">
        <f t="shared" si="44"/>
        <v>12.480341673473374</v>
      </c>
    </row>
    <row r="758" spans="1:4" x14ac:dyDescent="0.25">
      <c r="A758" s="1">
        <f t="shared" si="45"/>
        <v>755</v>
      </c>
      <c r="B758" s="14">
        <f t="shared" si="46"/>
        <v>37.75</v>
      </c>
      <c r="C758" t="e">
        <f t="shared" si="47"/>
        <v>#N/A</v>
      </c>
      <c r="D758">
        <f t="shared" si="44"/>
        <v>12.481139870799753</v>
      </c>
    </row>
    <row r="759" spans="1:4" x14ac:dyDescent="0.25">
      <c r="A759" s="1">
        <f t="shared" si="45"/>
        <v>756</v>
      </c>
      <c r="B759" s="14">
        <f t="shared" si="46"/>
        <v>37.800000000000004</v>
      </c>
      <c r="C759" t="e">
        <f t="shared" si="47"/>
        <v>#N/A</v>
      </c>
      <c r="D759">
        <f t="shared" si="44"/>
        <v>12.481935336274443</v>
      </c>
    </row>
    <row r="760" spans="1:4" x14ac:dyDescent="0.25">
      <c r="A760" s="1">
        <f t="shared" si="45"/>
        <v>757</v>
      </c>
      <c r="B760" s="14">
        <f t="shared" si="46"/>
        <v>37.85</v>
      </c>
      <c r="C760" t="e">
        <f t="shared" si="47"/>
        <v>#N/A</v>
      </c>
      <c r="D760">
        <f t="shared" si="44"/>
        <v>12.482728085225752</v>
      </c>
    </row>
    <row r="761" spans="1:4" x14ac:dyDescent="0.25">
      <c r="A761" s="1">
        <f t="shared" si="45"/>
        <v>758</v>
      </c>
      <c r="B761" s="14">
        <f t="shared" si="46"/>
        <v>37.9</v>
      </c>
      <c r="C761" t="e">
        <f t="shared" si="47"/>
        <v>#N/A</v>
      </c>
      <c r="D761">
        <f t="shared" si="44"/>
        <v>12.483518132859373</v>
      </c>
    </row>
    <row r="762" spans="1:4" x14ac:dyDescent="0.25">
      <c r="A762" s="1">
        <f t="shared" si="45"/>
        <v>759</v>
      </c>
      <c r="B762" s="14">
        <f t="shared" si="46"/>
        <v>37.950000000000003</v>
      </c>
      <c r="C762" t="e">
        <f t="shared" si="47"/>
        <v>#N/A</v>
      </c>
      <c r="D762">
        <f t="shared" si="44"/>
        <v>12.484305494259669</v>
      </c>
    </row>
    <row r="763" spans="1:4" x14ac:dyDescent="0.25">
      <c r="A763" s="1">
        <f t="shared" si="45"/>
        <v>760</v>
      </c>
      <c r="B763" s="14">
        <f t="shared" si="46"/>
        <v>38</v>
      </c>
      <c r="C763" t="e">
        <f t="shared" si="47"/>
        <v>#N/A</v>
      </c>
      <c r="D763">
        <f t="shared" si="44"/>
        <v>12.485090184390938</v>
      </c>
    </row>
    <row r="764" spans="1:4" x14ac:dyDescent="0.25">
      <c r="A764" s="1">
        <f t="shared" si="45"/>
        <v>761</v>
      </c>
      <c r="B764" s="14">
        <f t="shared" si="46"/>
        <v>38.050000000000004</v>
      </c>
      <c r="C764" t="e">
        <f t="shared" si="47"/>
        <v>#N/A</v>
      </c>
      <c r="D764">
        <f t="shared" si="44"/>
        <v>12.485872218098674</v>
      </c>
    </row>
    <row r="765" spans="1:4" x14ac:dyDescent="0.25">
      <c r="A765" s="1">
        <f t="shared" si="45"/>
        <v>762</v>
      </c>
      <c r="B765" s="14">
        <f t="shared" si="46"/>
        <v>38.1</v>
      </c>
      <c r="C765" t="e">
        <f t="shared" si="47"/>
        <v>#N/A</v>
      </c>
      <c r="D765">
        <f t="shared" si="44"/>
        <v>12.486651610110796</v>
      </c>
    </row>
    <row r="766" spans="1:4" x14ac:dyDescent="0.25">
      <c r="A766" s="1">
        <f t="shared" si="45"/>
        <v>763</v>
      </c>
      <c r="B766" s="14">
        <f t="shared" si="46"/>
        <v>38.15</v>
      </c>
      <c r="C766" t="e">
        <f t="shared" si="47"/>
        <v>#N/A</v>
      </c>
      <c r="D766">
        <f t="shared" si="44"/>
        <v>12.487428375038876</v>
      </c>
    </row>
    <row r="767" spans="1:4" x14ac:dyDescent="0.25">
      <c r="A767" s="1">
        <f t="shared" si="45"/>
        <v>764</v>
      </c>
      <c r="B767" s="14">
        <f t="shared" si="46"/>
        <v>38.200000000000003</v>
      </c>
      <c r="C767" t="e">
        <f t="shared" si="47"/>
        <v>#N/A</v>
      </c>
      <c r="D767">
        <f t="shared" si="44"/>
        <v>12.488202527379341</v>
      </c>
    </row>
    <row r="768" spans="1:4" x14ac:dyDescent="0.25">
      <c r="A768" s="1">
        <f t="shared" si="45"/>
        <v>765</v>
      </c>
      <c r="B768" s="14">
        <f t="shared" si="46"/>
        <v>38.25</v>
      </c>
      <c r="C768" t="e">
        <f t="shared" si="47"/>
        <v>#N/A</v>
      </c>
      <c r="D768">
        <f t="shared" si="44"/>
        <v>12.488974081514662</v>
      </c>
    </row>
    <row r="769" spans="1:4" x14ac:dyDescent="0.25">
      <c r="A769" s="1">
        <f t="shared" si="45"/>
        <v>766</v>
      </c>
      <c r="B769" s="14">
        <f t="shared" si="46"/>
        <v>38.300000000000004</v>
      </c>
      <c r="C769" t="e">
        <f t="shared" si="47"/>
        <v>#N/A</v>
      </c>
      <c r="D769">
        <f t="shared" si="44"/>
        <v>12.48974305171453</v>
      </c>
    </row>
    <row r="770" spans="1:4" x14ac:dyDescent="0.25">
      <c r="A770" s="1">
        <f t="shared" si="45"/>
        <v>767</v>
      </c>
      <c r="B770" s="14">
        <f t="shared" si="46"/>
        <v>38.35</v>
      </c>
      <c r="C770" t="e">
        <f t="shared" si="47"/>
        <v>#N/A</v>
      </c>
      <c r="D770">
        <f t="shared" si="44"/>
        <v>12.490509452137015</v>
      </c>
    </row>
    <row r="771" spans="1:4" x14ac:dyDescent="0.25">
      <c r="A771" s="1">
        <f t="shared" si="45"/>
        <v>768</v>
      </c>
      <c r="B771" s="14">
        <f t="shared" si="46"/>
        <v>38.400000000000006</v>
      </c>
      <c r="C771" t="e">
        <f t="shared" si="47"/>
        <v>#N/A</v>
      </c>
      <c r="D771">
        <f t="shared" si="44"/>
        <v>12.491273296829712</v>
      </c>
    </row>
    <row r="772" spans="1:4" x14ac:dyDescent="0.25">
      <c r="A772" s="1">
        <f t="shared" si="45"/>
        <v>769</v>
      </c>
      <c r="B772" s="14">
        <f t="shared" si="46"/>
        <v>38.450000000000003</v>
      </c>
      <c r="C772" t="e">
        <f t="shared" si="47"/>
        <v>#N/A</v>
      </c>
      <c r="D772">
        <f t="shared" ref="D772:D835" si="48">IF(B772&gt;$H$10,14+LOG((($H$7*B772/1000)-($H$3*$H$4/1000))/(($H$3+B772)/1000)),NA())</f>
        <v>12.49203459973087</v>
      </c>
    </row>
    <row r="773" spans="1:4" x14ac:dyDescent="0.25">
      <c r="A773" s="1">
        <f t="shared" ref="A773:A836" si="49">A772+1</f>
        <v>770</v>
      </c>
      <c r="B773" s="14">
        <f t="shared" si="46"/>
        <v>38.5</v>
      </c>
      <c r="C773" t="e">
        <f t="shared" si="47"/>
        <v>#N/A</v>
      </c>
      <c r="D773">
        <f t="shared" si="48"/>
        <v>12.492793374670503</v>
      </c>
    </row>
    <row r="774" spans="1:4" x14ac:dyDescent="0.25">
      <c r="A774" s="1">
        <f t="shared" si="49"/>
        <v>771</v>
      </c>
      <c r="B774" s="14">
        <f t="shared" ref="B774:B837" si="50">A774*$H$8</f>
        <v>38.550000000000004</v>
      </c>
      <c r="C774" t="e">
        <f t="shared" si="47"/>
        <v>#N/A</v>
      </c>
      <c r="D774">
        <f t="shared" si="48"/>
        <v>12.493549635371505</v>
      </c>
    </row>
    <row r="775" spans="1:4" x14ac:dyDescent="0.25">
      <c r="A775" s="1">
        <f t="shared" si="49"/>
        <v>772</v>
      </c>
      <c r="B775" s="14">
        <f t="shared" si="50"/>
        <v>38.6</v>
      </c>
      <c r="C775" t="e">
        <f t="shared" ref="C775:C838" si="51">IF(B775&lt;$H$10,-LOG((($H$3*$H$4/1000)-(B775*$H$7/1000))/(($H$3+B775)/1000)),NA())</f>
        <v>#N/A</v>
      </c>
      <c r="D775">
        <f t="shared" si="48"/>
        <v>12.49430339545072</v>
      </c>
    </row>
    <row r="776" spans="1:4" x14ac:dyDescent="0.25">
      <c r="A776" s="1">
        <f t="shared" si="49"/>
        <v>773</v>
      </c>
      <c r="B776" s="14">
        <f t="shared" si="50"/>
        <v>38.650000000000006</v>
      </c>
      <c r="C776" t="e">
        <f t="shared" si="51"/>
        <v>#N/A</v>
      </c>
      <c r="D776">
        <f t="shared" si="48"/>
        <v>12.495054668420032</v>
      </c>
    </row>
    <row r="777" spans="1:4" x14ac:dyDescent="0.25">
      <c r="A777" s="1">
        <f t="shared" si="49"/>
        <v>774</v>
      </c>
      <c r="B777" s="14">
        <f t="shared" si="50"/>
        <v>38.700000000000003</v>
      </c>
      <c r="C777" t="e">
        <f t="shared" si="51"/>
        <v>#N/A</v>
      </c>
      <c r="D777">
        <f t="shared" si="48"/>
        <v>12.495803467687416</v>
      </c>
    </row>
    <row r="778" spans="1:4" x14ac:dyDescent="0.25">
      <c r="A778" s="1">
        <f t="shared" si="49"/>
        <v>775</v>
      </c>
      <c r="B778" s="14">
        <f t="shared" si="50"/>
        <v>38.75</v>
      </c>
      <c r="C778" t="e">
        <f t="shared" si="51"/>
        <v>#N/A</v>
      </c>
      <c r="D778">
        <f t="shared" si="48"/>
        <v>12.496549806557988</v>
      </c>
    </row>
    <row r="779" spans="1:4" x14ac:dyDescent="0.25">
      <c r="A779" s="1">
        <f t="shared" si="49"/>
        <v>776</v>
      </c>
      <c r="B779" s="14">
        <f t="shared" si="50"/>
        <v>38.800000000000004</v>
      </c>
      <c r="C779" t="e">
        <f t="shared" si="51"/>
        <v>#N/A</v>
      </c>
      <c r="D779">
        <f t="shared" si="48"/>
        <v>12.497293698235039</v>
      </c>
    </row>
    <row r="780" spans="1:4" x14ac:dyDescent="0.25">
      <c r="A780" s="1">
        <f t="shared" si="49"/>
        <v>777</v>
      </c>
      <c r="B780" s="14">
        <f t="shared" si="50"/>
        <v>38.85</v>
      </c>
      <c r="C780" t="e">
        <f t="shared" si="51"/>
        <v>#N/A</v>
      </c>
      <c r="D780">
        <f t="shared" si="48"/>
        <v>12.498035155821055</v>
      </c>
    </row>
    <row r="781" spans="1:4" x14ac:dyDescent="0.25">
      <c r="A781" s="1">
        <f t="shared" si="49"/>
        <v>778</v>
      </c>
      <c r="B781" s="14">
        <f t="shared" si="50"/>
        <v>38.900000000000006</v>
      </c>
      <c r="C781" t="e">
        <f t="shared" si="51"/>
        <v>#N/A</v>
      </c>
      <c r="D781">
        <f t="shared" si="48"/>
        <v>12.498774192318727</v>
      </c>
    </row>
    <row r="782" spans="1:4" x14ac:dyDescent="0.25">
      <c r="A782" s="1">
        <f t="shared" si="49"/>
        <v>779</v>
      </c>
      <c r="B782" s="14">
        <f t="shared" si="50"/>
        <v>38.950000000000003</v>
      </c>
      <c r="C782" t="e">
        <f t="shared" si="51"/>
        <v>#N/A</v>
      </c>
      <c r="D782">
        <f t="shared" si="48"/>
        <v>12.499510820631951</v>
      </c>
    </row>
    <row r="783" spans="1:4" x14ac:dyDescent="0.25">
      <c r="A783" s="1">
        <f t="shared" si="49"/>
        <v>780</v>
      </c>
      <c r="B783" s="14">
        <f t="shared" si="50"/>
        <v>39</v>
      </c>
      <c r="C783" t="e">
        <f t="shared" si="51"/>
        <v>#N/A</v>
      </c>
      <c r="D783">
        <f t="shared" si="48"/>
        <v>12.5002450535668</v>
      </c>
    </row>
    <row r="784" spans="1:4" x14ac:dyDescent="0.25">
      <c r="A784" s="1">
        <f t="shared" si="49"/>
        <v>781</v>
      </c>
      <c r="B784" s="14">
        <f t="shared" si="50"/>
        <v>39.050000000000004</v>
      </c>
      <c r="C784" t="e">
        <f t="shared" si="51"/>
        <v>#N/A</v>
      </c>
      <c r="D784">
        <f t="shared" si="48"/>
        <v>12.500976903832507</v>
      </c>
    </row>
    <row r="785" spans="1:4" x14ac:dyDescent="0.25">
      <c r="A785" s="1">
        <f t="shared" si="49"/>
        <v>782</v>
      </c>
      <c r="B785" s="14">
        <f t="shared" si="50"/>
        <v>39.1</v>
      </c>
      <c r="C785" t="e">
        <f t="shared" si="51"/>
        <v>#N/A</v>
      </c>
      <c r="D785">
        <f t="shared" si="48"/>
        <v>12.501706384042421</v>
      </c>
    </row>
    <row r="786" spans="1:4" x14ac:dyDescent="0.25">
      <c r="A786" s="1">
        <f t="shared" si="49"/>
        <v>783</v>
      </c>
      <c r="B786" s="14">
        <f t="shared" si="50"/>
        <v>39.150000000000006</v>
      </c>
      <c r="C786" t="e">
        <f t="shared" si="51"/>
        <v>#N/A</v>
      </c>
      <c r="D786">
        <f t="shared" si="48"/>
        <v>12.502433506714951</v>
      </c>
    </row>
    <row r="787" spans="1:4" x14ac:dyDescent="0.25">
      <c r="A787" s="1">
        <f t="shared" si="49"/>
        <v>784</v>
      </c>
      <c r="B787" s="14">
        <f t="shared" si="50"/>
        <v>39.200000000000003</v>
      </c>
      <c r="C787" t="e">
        <f t="shared" si="51"/>
        <v>#N/A</v>
      </c>
      <c r="D787">
        <f t="shared" si="48"/>
        <v>12.503158284274507</v>
      </c>
    </row>
    <row r="788" spans="1:4" x14ac:dyDescent="0.25">
      <c r="A788" s="1">
        <f t="shared" si="49"/>
        <v>785</v>
      </c>
      <c r="B788" s="14">
        <f t="shared" si="50"/>
        <v>39.25</v>
      </c>
      <c r="C788" t="e">
        <f t="shared" si="51"/>
        <v>#N/A</v>
      </c>
      <c r="D788">
        <f t="shared" si="48"/>
        <v>12.503880729052423</v>
      </c>
    </row>
    <row r="789" spans="1:4" x14ac:dyDescent="0.25">
      <c r="A789" s="1">
        <f t="shared" si="49"/>
        <v>786</v>
      </c>
      <c r="B789" s="14">
        <f t="shared" si="50"/>
        <v>39.300000000000004</v>
      </c>
      <c r="C789" t="e">
        <f t="shared" si="51"/>
        <v>#N/A</v>
      </c>
      <c r="D789">
        <f t="shared" si="48"/>
        <v>12.504600853287865</v>
      </c>
    </row>
    <row r="790" spans="1:4" x14ac:dyDescent="0.25">
      <c r="A790" s="1">
        <f t="shared" si="49"/>
        <v>787</v>
      </c>
      <c r="B790" s="14">
        <f t="shared" si="50"/>
        <v>39.35</v>
      </c>
      <c r="C790" t="e">
        <f t="shared" si="51"/>
        <v>#N/A</v>
      </c>
      <c r="D790">
        <f t="shared" si="48"/>
        <v>12.505318669128748</v>
      </c>
    </row>
    <row r="791" spans="1:4" x14ac:dyDescent="0.25">
      <c r="A791" s="1">
        <f t="shared" si="49"/>
        <v>788</v>
      </c>
      <c r="B791" s="14">
        <f t="shared" si="50"/>
        <v>39.400000000000006</v>
      </c>
      <c r="C791" t="e">
        <f t="shared" si="51"/>
        <v>#N/A</v>
      </c>
      <c r="D791">
        <f t="shared" si="48"/>
        <v>12.506034188632608</v>
      </c>
    </row>
    <row r="792" spans="1:4" x14ac:dyDescent="0.25">
      <c r="A792" s="1">
        <f t="shared" si="49"/>
        <v>789</v>
      </c>
      <c r="B792" s="14">
        <f t="shared" si="50"/>
        <v>39.450000000000003</v>
      </c>
      <c r="C792" t="e">
        <f t="shared" si="51"/>
        <v>#N/A</v>
      </c>
      <c r="D792">
        <f t="shared" si="48"/>
        <v>12.506747423767496</v>
      </c>
    </row>
    <row r="793" spans="1:4" x14ac:dyDescent="0.25">
      <c r="A793" s="1">
        <f t="shared" si="49"/>
        <v>790</v>
      </c>
      <c r="B793" s="14">
        <f t="shared" si="50"/>
        <v>39.5</v>
      </c>
      <c r="C793" t="e">
        <f t="shared" si="51"/>
        <v>#N/A</v>
      </c>
      <c r="D793">
        <f t="shared" si="48"/>
        <v>12.507458386412843</v>
      </c>
    </row>
    <row r="794" spans="1:4" x14ac:dyDescent="0.25">
      <c r="A794" s="1">
        <f t="shared" si="49"/>
        <v>791</v>
      </c>
      <c r="B794" s="14">
        <f t="shared" si="50"/>
        <v>39.550000000000004</v>
      </c>
      <c r="C794" t="e">
        <f t="shared" si="51"/>
        <v>#N/A</v>
      </c>
      <c r="D794">
        <f t="shared" si="48"/>
        <v>12.508167088360322</v>
      </c>
    </row>
    <row r="795" spans="1:4" x14ac:dyDescent="0.25">
      <c r="A795" s="1">
        <f t="shared" si="49"/>
        <v>792</v>
      </c>
      <c r="B795" s="14">
        <f t="shared" si="50"/>
        <v>39.6</v>
      </c>
      <c r="C795" t="e">
        <f t="shared" si="51"/>
        <v>#N/A</v>
      </c>
      <c r="D795">
        <f t="shared" si="48"/>
        <v>12.508873541314692</v>
      </c>
    </row>
    <row r="796" spans="1:4" x14ac:dyDescent="0.25">
      <c r="A796" s="1">
        <f t="shared" si="49"/>
        <v>793</v>
      </c>
      <c r="B796" s="14">
        <f t="shared" si="50"/>
        <v>39.650000000000006</v>
      </c>
      <c r="C796" t="e">
        <f t="shared" si="51"/>
        <v>#N/A</v>
      </c>
      <c r="D796">
        <f t="shared" si="48"/>
        <v>12.509577756894641</v>
      </c>
    </row>
    <row r="797" spans="1:4" x14ac:dyDescent="0.25">
      <c r="A797" s="1">
        <f t="shared" si="49"/>
        <v>794</v>
      </c>
      <c r="B797" s="14">
        <f t="shared" si="50"/>
        <v>39.700000000000003</v>
      </c>
      <c r="C797" t="e">
        <f t="shared" si="51"/>
        <v>#N/A</v>
      </c>
      <c r="D797">
        <f t="shared" si="48"/>
        <v>12.510279746633614</v>
      </c>
    </row>
    <row r="798" spans="1:4" x14ac:dyDescent="0.25">
      <c r="A798" s="1">
        <f t="shared" si="49"/>
        <v>795</v>
      </c>
      <c r="B798" s="14">
        <f t="shared" si="50"/>
        <v>39.75</v>
      </c>
      <c r="C798" t="e">
        <f t="shared" si="51"/>
        <v>#N/A</v>
      </c>
      <c r="D798">
        <f t="shared" si="48"/>
        <v>12.51097952198063</v>
      </c>
    </row>
    <row r="799" spans="1:4" x14ac:dyDescent="0.25">
      <c r="A799" s="1">
        <f t="shared" si="49"/>
        <v>796</v>
      </c>
      <c r="B799" s="14">
        <f t="shared" si="50"/>
        <v>39.800000000000004</v>
      </c>
      <c r="C799" t="e">
        <f t="shared" si="51"/>
        <v>#N/A</v>
      </c>
      <c r="D799">
        <f t="shared" si="48"/>
        <v>12.511677094301094</v>
      </c>
    </row>
    <row r="800" spans="1:4" x14ac:dyDescent="0.25">
      <c r="A800" s="1">
        <f t="shared" si="49"/>
        <v>797</v>
      </c>
      <c r="B800" s="14">
        <f t="shared" si="50"/>
        <v>39.85</v>
      </c>
      <c r="C800" t="e">
        <f t="shared" si="51"/>
        <v>#N/A</v>
      </c>
      <c r="D800">
        <f t="shared" si="48"/>
        <v>12.512372474877594</v>
      </c>
    </row>
    <row r="801" spans="1:4" x14ac:dyDescent="0.25">
      <c r="A801" s="1">
        <f t="shared" si="49"/>
        <v>798</v>
      </c>
      <c r="B801" s="14">
        <f t="shared" si="50"/>
        <v>39.900000000000006</v>
      </c>
      <c r="C801" t="e">
        <f t="shared" si="51"/>
        <v>#N/A</v>
      </c>
      <c r="D801">
        <f t="shared" si="48"/>
        <v>12.513065674910692</v>
      </c>
    </row>
    <row r="802" spans="1:4" x14ac:dyDescent="0.25">
      <c r="A802" s="1">
        <f t="shared" si="49"/>
        <v>799</v>
      </c>
      <c r="B802" s="14">
        <f t="shared" si="50"/>
        <v>39.950000000000003</v>
      </c>
      <c r="C802" t="e">
        <f t="shared" si="51"/>
        <v>#N/A</v>
      </c>
      <c r="D802">
        <f t="shared" si="48"/>
        <v>12.513756705519704</v>
      </c>
    </row>
    <row r="803" spans="1:4" x14ac:dyDescent="0.25">
      <c r="A803" s="1">
        <f t="shared" si="49"/>
        <v>800</v>
      </c>
      <c r="B803" s="14">
        <f t="shared" si="50"/>
        <v>40</v>
      </c>
      <c r="C803" t="e">
        <f t="shared" si="51"/>
        <v>#N/A</v>
      </c>
      <c r="D803">
        <f t="shared" si="48"/>
        <v>12.514445577743475</v>
      </c>
    </row>
    <row r="804" spans="1:4" x14ac:dyDescent="0.25">
      <c r="A804" s="1">
        <f t="shared" si="49"/>
        <v>801</v>
      </c>
      <c r="B804" s="14">
        <f t="shared" si="50"/>
        <v>40.050000000000004</v>
      </c>
      <c r="C804" t="e">
        <f t="shared" si="51"/>
        <v>#N/A</v>
      </c>
      <c r="D804">
        <f t="shared" si="48"/>
        <v>12.515132302541133</v>
      </c>
    </row>
    <row r="805" spans="1:4" x14ac:dyDescent="0.25">
      <c r="A805" s="1">
        <f t="shared" si="49"/>
        <v>802</v>
      </c>
      <c r="B805" s="14">
        <f t="shared" si="50"/>
        <v>40.1</v>
      </c>
      <c r="C805" t="e">
        <f t="shared" si="51"/>
        <v>#N/A</v>
      </c>
      <c r="D805">
        <f t="shared" si="48"/>
        <v>12.51581689079285</v>
      </c>
    </row>
    <row r="806" spans="1:4" x14ac:dyDescent="0.25">
      <c r="A806" s="1">
        <f t="shared" si="49"/>
        <v>803</v>
      </c>
      <c r="B806" s="14">
        <f t="shared" si="50"/>
        <v>40.150000000000006</v>
      </c>
      <c r="C806" t="e">
        <f t="shared" si="51"/>
        <v>#N/A</v>
      </c>
      <c r="D806">
        <f t="shared" si="48"/>
        <v>12.516499353300588</v>
      </c>
    </row>
    <row r="807" spans="1:4" x14ac:dyDescent="0.25">
      <c r="A807" s="1">
        <f t="shared" si="49"/>
        <v>804</v>
      </c>
      <c r="B807" s="14">
        <f t="shared" si="50"/>
        <v>40.200000000000003</v>
      </c>
      <c r="C807" t="e">
        <f t="shared" si="51"/>
        <v>#N/A</v>
      </c>
      <c r="D807">
        <f t="shared" si="48"/>
        <v>12.517179700788823</v>
      </c>
    </row>
    <row r="808" spans="1:4" x14ac:dyDescent="0.25">
      <c r="A808" s="1">
        <f t="shared" si="49"/>
        <v>805</v>
      </c>
      <c r="B808" s="14">
        <f t="shared" si="50"/>
        <v>40.25</v>
      </c>
      <c r="C808" t="e">
        <f t="shared" si="51"/>
        <v>#N/A</v>
      </c>
      <c r="D808">
        <f t="shared" si="48"/>
        <v>12.517857943905287</v>
      </c>
    </row>
    <row r="809" spans="1:4" x14ac:dyDescent="0.25">
      <c r="A809" s="1">
        <f t="shared" si="49"/>
        <v>806</v>
      </c>
      <c r="B809" s="14">
        <f t="shared" si="50"/>
        <v>40.300000000000004</v>
      </c>
      <c r="C809" t="e">
        <f t="shared" si="51"/>
        <v>#N/A</v>
      </c>
      <c r="D809">
        <f t="shared" si="48"/>
        <v>12.518534093221676</v>
      </c>
    </row>
    <row r="810" spans="1:4" x14ac:dyDescent="0.25">
      <c r="A810" s="1">
        <f t="shared" si="49"/>
        <v>807</v>
      </c>
      <c r="B810" s="14">
        <f t="shared" si="50"/>
        <v>40.35</v>
      </c>
      <c r="C810" t="e">
        <f t="shared" si="51"/>
        <v>#N/A</v>
      </c>
      <c r="D810">
        <f t="shared" si="48"/>
        <v>12.519208159234369</v>
      </c>
    </row>
    <row r="811" spans="1:4" x14ac:dyDescent="0.25">
      <c r="A811" s="1">
        <f t="shared" si="49"/>
        <v>808</v>
      </c>
      <c r="B811" s="14">
        <f t="shared" si="50"/>
        <v>40.400000000000006</v>
      </c>
      <c r="C811" t="e">
        <f t="shared" si="51"/>
        <v>#N/A</v>
      </c>
      <c r="D811">
        <f t="shared" si="48"/>
        <v>12.519880152365117</v>
      </c>
    </row>
    <row r="812" spans="1:4" x14ac:dyDescent="0.25">
      <c r="A812" s="1">
        <f t="shared" si="49"/>
        <v>809</v>
      </c>
      <c r="B812" s="14">
        <f t="shared" si="50"/>
        <v>40.450000000000003</v>
      </c>
      <c r="C812" t="e">
        <f t="shared" si="51"/>
        <v>#N/A</v>
      </c>
      <c r="D812">
        <f t="shared" si="48"/>
        <v>12.520550082961755</v>
      </c>
    </row>
    <row r="813" spans="1:4" x14ac:dyDescent="0.25">
      <c r="A813" s="1">
        <f t="shared" si="49"/>
        <v>810</v>
      </c>
      <c r="B813" s="14">
        <f t="shared" si="50"/>
        <v>40.5</v>
      </c>
      <c r="C813" t="e">
        <f t="shared" si="51"/>
        <v>#N/A</v>
      </c>
      <c r="D813">
        <f t="shared" si="48"/>
        <v>12.521217961298873</v>
      </c>
    </row>
    <row r="814" spans="1:4" x14ac:dyDescent="0.25">
      <c r="A814" s="1">
        <f t="shared" si="49"/>
        <v>811</v>
      </c>
      <c r="B814" s="14">
        <f t="shared" si="50"/>
        <v>40.550000000000004</v>
      </c>
      <c r="C814" t="e">
        <f t="shared" si="51"/>
        <v>#N/A</v>
      </c>
      <c r="D814">
        <f t="shared" si="48"/>
        <v>12.521883797578502</v>
      </c>
    </row>
    <row r="815" spans="1:4" x14ac:dyDescent="0.25">
      <c r="A815" s="1">
        <f t="shared" si="49"/>
        <v>812</v>
      </c>
      <c r="B815" s="14">
        <f t="shared" si="50"/>
        <v>40.6</v>
      </c>
      <c r="C815" t="e">
        <f t="shared" si="51"/>
        <v>#N/A</v>
      </c>
      <c r="D815">
        <f t="shared" si="48"/>
        <v>12.52254760193078</v>
      </c>
    </row>
    <row r="816" spans="1:4" x14ac:dyDescent="0.25">
      <c r="A816" s="1">
        <f t="shared" si="49"/>
        <v>813</v>
      </c>
      <c r="B816" s="14">
        <f t="shared" si="50"/>
        <v>40.650000000000006</v>
      </c>
      <c r="C816" t="e">
        <f t="shared" si="51"/>
        <v>#N/A</v>
      </c>
      <c r="D816">
        <f t="shared" si="48"/>
        <v>12.523209384414621</v>
      </c>
    </row>
    <row r="817" spans="1:4" x14ac:dyDescent="0.25">
      <c r="A817" s="1">
        <f t="shared" si="49"/>
        <v>814</v>
      </c>
      <c r="B817" s="14">
        <f t="shared" si="50"/>
        <v>40.700000000000003</v>
      </c>
      <c r="C817" t="e">
        <f t="shared" si="51"/>
        <v>#N/A</v>
      </c>
      <c r="D817">
        <f t="shared" si="48"/>
        <v>12.52386915501836</v>
      </c>
    </row>
    <row r="818" spans="1:4" x14ac:dyDescent="0.25">
      <c r="A818" s="1">
        <f t="shared" si="49"/>
        <v>815</v>
      </c>
      <c r="B818" s="14">
        <f t="shared" si="50"/>
        <v>40.75</v>
      </c>
      <c r="C818" t="e">
        <f t="shared" si="51"/>
        <v>#N/A</v>
      </c>
      <c r="D818">
        <f t="shared" si="48"/>
        <v>12.52452692366041</v>
      </c>
    </row>
    <row r="819" spans="1:4" x14ac:dyDescent="0.25">
      <c r="A819" s="1">
        <f t="shared" si="49"/>
        <v>816</v>
      </c>
      <c r="B819" s="14">
        <f t="shared" si="50"/>
        <v>40.800000000000004</v>
      </c>
      <c r="C819" t="e">
        <f t="shared" si="51"/>
        <v>#N/A</v>
      </c>
      <c r="D819">
        <f t="shared" si="48"/>
        <v>12.525182700189902</v>
      </c>
    </row>
    <row r="820" spans="1:4" x14ac:dyDescent="0.25">
      <c r="A820" s="1">
        <f t="shared" si="49"/>
        <v>817</v>
      </c>
      <c r="B820" s="14">
        <f t="shared" si="50"/>
        <v>40.85</v>
      </c>
      <c r="C820" t="e">
        <f t="shared" si="51"/>
        <v>#N/A</v>
      </c>
      <c r="D820">
        <f t="shared" si="48"/>
        <v>12.525836494387308</v>
      </c>
    </row>
    <row r="821" spans="1:4" x14ac:dyDescent="0.25">
      <c r="A821" s="1">
        <f t="shared" si="49"/>
        <v>818</v>
      </c>
      <c r="B821" s="14">
        <f t="shared" si="50"/>
        <v>40.900000000000006</v>
      </c>
      <c r="C821" t="e">
        <f t="shared" si="51"/>
        <v>#N/A</v>
      </c>
      <c r="D821">
        <f t="shared" si="48"/>
        <v>12.526488315965079</v>
      </c>
    </row>
    <row r="822" spans="1:4" x14ac:dyDescent="0.25">
      <c r="A822" s="1">
        <f t="shared" si="49"/>
        <v>819</v>
      </c>
      <c r="B822" s="14">
        <f t="shared" si="50"/>
        <v>40.950000000000003</v>
      </c>
      <c r="C822" t="e">
        <f t="shared" si="51"/>
        <v>#N/A</v>
      </c>
      <c r="D822">
        <f t="shared" si="48"/>
        <v>12.527138174568254</v>
      </c>
    </row>
    <row r="823" spans="1:4" x14ac:dyDescent="0.25">
      <c r="A823" s="1">
        <f t="shared" si="49"/>
        <v>820</v>
      </c>
      <c r="B823" s="14">
        <f t="shared" si="50"/>
        <v>41</v>
      </c>
      <c r="C823" t="e">
        <f t="shared" si="51"/>
        <v>#N/A</v>
      </c>
      <c r="D823">
        <f t="shared" si="48"/>
        <v>12.527786079775082</v>
      </c>
    </row>
    <row r="824" spans="1:4" x14ac:dyDescent="0.25">
      <c r="A824" s="1">
        <f t="shared" si="49"/>
        <v>821</v>
      </c>
      <c r="B824" s="14">
        <f t="shared" si="50"/>
        <v>41.050000000000004</v>
      </c>
      <c r="C824" t="e">
        <f t="shared" si="51"/>
        <v>#N/A</v>
      </c>
      <c r="D824">
        <f t="shared" si="48"/>
        <v>12.528432041097615</v>
      </c>
    </row>
    <row r="825" spans="1:4" x14ac:dyDescent="0.25">
      <c r="A825" s="1">
        <f t="shared" si="49"/>
        <v>822</v>
      </c>
      <c r="B825" s="14">
        <f t="shared" si="50"/>
        <v>41.1</v>
      </c>
      <c r="C825" t="e">
        <f t="shared" si="51"/>
        <v>#N/A</v>
      </c>
      <c r="D825">
        <f t="shared" si="48"/>
        <v>12.529076067982315</v>
      </c>
    </row>
    <row r="826" spans="1:4" x14ac:dyDescent="0.25">
      <c r="A826" s="1">
        <f t="shared" si="49"/>
        <v>823</v>
      </c>
      <c r="B826" s="14">
        <f t="shared" si="50"/>
        <v>41.150000000000006</v>
      </c>
      <c r="C826" t="e">
        <f t="shared" si="51"/>
        <v>#N/A</v>
      </c>
      <c r="D826">
        <f t="shared" si="48"/>
        <v>12.529718169810643</v>
      </c>
    </row>
    <row r="827" spans="1:4" x14ac:dyDescent="0.25">
      <c r="A827" s="1">
        <f t="shared" si="49"/>
        <v>824</v>
      </c>
      <c r="B827" s="14">
        <f t="shared" si="50"/>
        <v>41.2</v>
      </c>
      <c r="C827" t="e">
        <f t="shared" si="51"/>
        <v>#N/A</v>
      </c>
      <c r="D827">
        <f t="shared" si="48"/>
        <v>12.530358355899642</v>
      </c>
    </row>
    <row r="828" spans="1:4" x14ac:dyDescent="0.25">
      <c r="A828" s="1">
        <f t="shared" si="49"/>
        <v>825</v>
      </c>
      <c r="B828" s="14">
        <f t="shared" si="50"/>
        <v>41.25</v>
      </c>
      <c r="C828" t="e">
        <f t="shared" si="51"/>
        <v>#N/A</v>
      </c>
      <c r="D828">
        <f t="shared" si="48"/>
        <v>12.530996635502516</v>
      </c>
    </row>
    <row r="829" spans="1:4" x14ac:dyDescent="0.25">
      <c r="A829" s="1">
        <f t="shared" si="49"/>
        <v>826</v>
      </c>
      <c r="B829" s="14">
        <f t="shared" si="50"/>
        <v>41.300000000000004</v>
      </c>
      <c r="C829" t="e">
        <f t="shared" si="51"/>
        <v>#N/A</v>
      </c>
      <c r="D829">
        <f t="shared" si="48"/>
        <v>12.531633017809206</v>
      </c>
    </row>
    <row r="830" spans="1:4" x14ac:dyDescent="0.25">
      <c r="A830" s="1">
        <f t="shared" si="49"/>
        <v>827</v>
      </c>
      <c r="B830" s="14">
        <f t="shared" si="50"/>
        <v>41.35</v>
      </c>
      <c r="C830" t="e">
        <f t="shared" si="51"/>
        <v>#N/A</v>
      </c>
      <c r="D830">
        <f t="shared" si="48"/>
        <v>12.532267511946946</v>
      </c>
    </row>
    <row r="831" spans="1:4" x14ac:dyDescent="0.25">
      <c r="A831" s="1">
        <f t="shared" si="49"/>
        <v>828</v>
      </c>
      <c r="B831" s="14">
        <f t="shared" si="50"/>
        <v>41.400000000000006</v>
      </c>
      <c r="C831" t="e">
        <f t="shared" si="51"/>
        <v>#N/A</v>
      </c>
      <c r="D831">
        <f t="shared" si="48"/>
        <v>12.532900126980833</v>
      </c>
    </row>
    <row r="832" spans="1:4" x14ac:dyDescent="0.25">
      <c r="A832" s="1">
        <f t="shared" si="49"/>
        <v>829</v>
      </c>
      <c r="B832" s="14">
        <f t="shared" si="50"/>
        <v>41.45</v>
      </c>
      <c r="C832" t="e">
        <f t="shared" si="51"/>
        <v>#N/A</v>
      </c>
      <c r="D832">
        <f t="shared" si="48"/>
        <v>12.533530871914373</v>
      </c>
    </row>
    <row r="833" spans="1:4" x14ac:dyDescent="0.25">
      <c r="A833" s="1">
        <f t="shared" si="49"/>
        <v>830</v>
      </c>
      <c r="B833" s="14">
        <f t="shared" si="50"/>
        <v>41.5</v>
      </c>
      <c r="C833" t="e">
        <f t="shared" si="51"/>
        <v>#N/A</v>
      </c>
      <c r="D833">
        <f t="shared" si="48"/>
        <v>12.534159755690027</v>
      </c>
    </row>
    <row r="834" spans="1:4" x14ac:dyDescent="0.25">
      <c r="A834" s="1">
        <f t="shared" si="49"/>
        <v>831</v>
      </c>
      <c r="B834" s="14">
        <f t="shared" si="50"/>
        <v>41.550000000000004</v>
      </c>
      <c r="C834" t="e">
        <f t="shared" si="51"/>
        <v>#N/A</v>
      </c>
      <c r="D834">
        <f t="shared" si="48"/>
        <v>12.534786787189759</v>
      </c>
    </row>
    <row r="835" spans="1:4" x14ac:dyDescent="0.25">
      <c r="A835" s="1">
        <f t="shared" si="49"/>
        <v>832</v>
      </c>
      <c r="B835" s="14">
        <f t="shared" si="50"/>
        <v>41.6</v>
      </c>
      <c r="C835" t="e">
        <f t="shared" si="51"/>
        <v>#N/A</v>
      </c>
      <c r="D835">
        <f t="shared" si="48"/>
        <v>12.535411975235569</v>
      </c>
    </row>
    <row r="836" spans="1:4" x14ac:dyDescent="0.25">
      <c r="A836" s="1">
        <f t="shared" si="49"/>
        <v>833</v>
      </c>
      <c r="B836" s="14">
        <f t="shared" si="50"/>
        <v>41.650000000000006</v>
      </c>
      <c r="C836" t="e">
        <f t="shared" si="51"/>
        <v>#N/A</v>
      </c>
      <c r="D836">
        <f t="shared" ref="D836:D899" si="52">IF(B836&gt;$H$10,14+LOG((($H$7*B836/1000)-($H$3*$H$4/1000))/(($H$3+B836)/1000)),NA())</f>
        <v>12.53603532859001</v>
      </c>
    </row>
    <row r="837" spans="1:4" x14ac:dyDescent="0.25">
      <c r="A837" s="1">
        <f t="shared" ref="A837:A900" si="53">A836+1</f>
        <v>834</v>
      </c>
      <c r="B837" s="14">
        <f t="shared" si="50"/>
        <v>41.7</v>
      </c>
      <c r="C837" t="e">
        <f t="shared" si="51"/>
        <v>#N/A</v>
      </c>
      <c r="D837">
        <f t="shared" si="52"/>
        <v>12.536656855956732</v>
      </c>
    </row>
    <row r="838" spans="1:4" x14ac:dyDescent="0.25">
      <c r="A838" s="1">
        <f t="shared" si="53"/>
        <v>835</v>
      </c>
      <c r="B838" s="14">
        <f t="shared" ref="B838:B901" si="54">A838*$H$8</f>
        <v>41.75</v>
      </c>
      <c r="C838" t="e">
        <f t="shared" si="51"/>
        <v>#N/A</v>
      </c>
      <c r="D838">
        <f t="shared" si="52"/>
        <v>12.53727656598098</v>
      </c>
    </row>
    <row r="839" spans="1:4" x14ac:dyDescent="0.25">
      <c r="A839" s="1">
        <f t="shared" si="53"/>
        <v>836</v>
      </c>
      <c r="B839" s="14">
        <f t="shared" si="54"/>
        <v>41.800000000000004</v>
      </c>
      <c r="C839" t="e">
        <f t="shared" ref="C839:C902" si="55">IF(B839&lt;$H$10,-LOG((($H$3*$H$4/1000)-(B839*$H$7/1000))/(($H$3+B839)/1000)),NA())</f>
        <v>#N/A</v>
      </c>
      <c r="D839">
        <f t="shared" si="52"/>
        <v>12.537894467250121</v>
      </c>
    </row>
    <row r="840" spans="1:4" x14ac:dyDescent="0.25">
      <c r="A840" s="1">
        <f t="shared" si="53"/>
        <v>837</v>
      </c>
      <c r="B840" s="14">
        <f t="shared" si="54"/>
        <v>41.85</v>
      </c>
      <c r="C840" t="e">
        <f t="shared" si="55"/>
        <v>#N/A</v>
      </c>
      <c r="D840">
        <f t="shared" si="52"/>
        <v>12.538510568294141</v>
      </c>
    </row>
    <row r="841" spans="1:4" x14ac:dyDescent="0.25">
      <c r="A841" s="1">
        <f t="shared" si="53"/>
        <v>838</v>
      </c>
      <c r="B841" s="14">
        <f t="shared" si="54"/>
        <v>41.900000000000006</v>
      </c>
      <c r="C841" t="e">
        <f t="shared" si="55"/>
        <v>#N/A</v>
      </c>
      <c r="D841">
        <f t="shared" si="52"/>
        <v>12.539124877586149</v>
      </c>
    </row>
    <row r="842" spans="1:4" x14ac:dyDescent="0.25">
      <c r="A842" s="1">
        <f t="shared" si="53"/>
        <v>839</v>
      </c>
      <c r="B842" s="14">
        <f t="shared" si="54"/>
        <v>41.95</v>
      </c>
      <c r="C842" t="e">
        <f t="shared" si="55"/>
        <v>#N/A</v>
      </c>
      <c r="D842">
        <f t="shared" si="52"/>
        <v>12.539737403542873</v>
      </c>
    </row>
    <row r="843" spans="1:4" x14ac:dyDescent="0.25">
      <c r="A843" s="1">
        <f t="shared" si="53"/>
        <v>840</v>
      </c>
      <c r="B843" s="14">
        <f t="shared" si="54"/>
        <v>42</v>
      </c>
      <c r="C843" t="e">
        <f t="shared" si="55"/>
        <v>#N/A</v>
      </c>
      <c r="D843">
        <f t="shared" si="52"/>
        <v>12.540348154525146</v>
      </c>
    </row>
    <row r="844" spans="1:4" x14ac:dyDescent="0.25">
      <c r="A844" s="1">
        <f t="shared" si="53"/>
        <v>841</v>
      </c>
      <c r="B844" s="14">
        <f t="shared" si="54"/>
        <v>42.050000000000004</v>
      </c>
      <c r="C844" t="e">
        <f t="shared" si="55"/>
        <v>#N/A</v>
      </c>
      <c r="D844">
        <f t="shared" si="52"/>
        <v>12.540957138838401</v>
      </c>
    </row>
    <row r="845" spans="1:4" x14ac:dyDescent="0.25">
      <c r="A845" s="1">
        <f t="shared" si="53"/>
        <v>842</v>
      </c>
      <c r="B845" s="14">
        <f t="shared" si="54"/>
        <v>42.1</v>
      </c>
      <c r="C845" t="e">
        <f t="shared" si="55"/>
        <v>#N/A</v>
      </c>
      <c r="D845">
        <f t="shared" si="52"/>
        <v>12.541564364733139</v>
      </c>
    </row>
    <row r="846" spans="1:4" x14ac:dyDescent="0.25">
      <c r="A846" s="1">
        <f t="shared" si="53"/>
        <v>843</v>
      </c>
      <c r="B846" s="14">
        <f t="shared" si="54"/>
        <v>42.150000000000006</v>
      </c>
      <c r="C846" t="e">
        <f t="shared" si="55"/>
        <v>#N/A</v>
      </c>
      <c r="D846">
        <f t="shared" si="52"/>
        <v>12.542169840405409</v>
      </c>
    </row>
    <row r="847" spans="1:4" x14ac:dyDescent="0.25">
      <c r="A847" s="1">
        <f t="shared" si="53"/>
        <v>844</v>
      </c>
      <c r="B847" s="14">
        <f t="shared" si="54"/>
        <v>42.2</v>
      </c>
      <c r="C847" t="e">
        <f t="shared" si="55"/>
        <v>#N/A</v>
      </c>
      <c r="D847">
        <f t="shared" si="52"/>
        <v>12.542773573997277</v>
      </c>
    </row>
    <row r="848" spans="1:4" x14ac:dyDescent="0.25">
      <c r="A848" s="1">
        <f t="shared" si="53"/>
        <v>845</v>
      </c>
      <c r="B848" s="14">
        <f t="shared" si="54"/>
        <v>42.25</v>
      </c>
      <c r="C848" t="e">
        <f t="shared" si="55"/>
        <v>#N/A</v>
      </c>
      <c r="D848">
        <f t="shared" si="52"/>
        <v>12.543375573597292</v>
      </c>
    </row>
    <row r="849" spans="1:4" x14ac:dyDescent="0.25">
      <c r="A849" s="1">
        <f t="shared" si="53"/>
        <v>846</v>
      </c>
      <c r="B849" s="14">
        <f t="shared" si="54"/>
        <v>42.300000000000004</v>
      </c>
      <c r="C849" t="e">
        <f t="shared" si="55"/>
        <v>#N/A</v>
      </c>
      <c r="D849">
        <f t="shared" si="52"/>
        <v>12.543975847240938</v>
      </c>
    </row>
    <row r="850" spans="1:4" x14ac:dyDescent="0.25">
      <c r="A850" s="1">
        <f t="shared" si="53"/>
        <v>847</v>
      </c>
      <c r="B850" s="14">
        <f t="shared" si="54"/>
        <v>42.35</v>
      </c>
      <c r="C850" t="e">
        <f t="shared" si="55"/>
        <v>#N/A</v>
      </c>
      <c r="D850">
        <f t="shared" si="52"/>
        <v>12.544574402911103</v>
      </c>
    </row>
    <row r="851" spans="1:4" x14ac:dyDescent="0.25">
      <c r="A851" s="1">
        <f t="shared" si="53"/>
        <v>848</v>
      </c>
      <c r="B851" s="14">
        <f t="shared" si="54"/>
        <v>42.400000000000006</v>
      </c>
      <c r="C851" t="e">
        <f t="shared" si="55"/>
        <v>#N/A</v>
      </c>
      <c r="D851">
        <f t="shared" si="52"/>
        <v>12.545171248538511</v>
      </c>
    </row>
    <row r="852" spans="1:4" x14ac:dyDescent="0.25">
      <c r="A852" s="1">
        <f t="shared" si="53"/>
        <v>849</v>
      </c>
      <c r="B852" s="14">
        <f t="shared" si="54"/>
        <v>42.45</v>
      </c>
      <c r="C852" t="e">
        <f t="shared" si="55"/>
        <v>#N/A</v>
      </c>
      <c r="D852">
        <f t="shared" si="52"/>
        <v>12.54576639200218</v>
      </c>
    </row>
    <row r="853" spans="1:4" x14ac:dyDescent="0.25">
      <c r="A853" s="1">
        <f t="shared" si="53"/>
        <v>850</v>
      </c>
      <c r="B853" s="14">
        <f t="shared" si="54"/>
        <v>42.5</v>
      </c>
      <c r="C853" t="e">
        <f t="shared" si="55"/>
        <v>#N/A</v>
      </c>
      <c r="D853">
        <f t="shared" si="52"/>
        <v>12.54635984112986</v>
      </c>
    </row>
    <row r="854" spans="1:4" x14ac:dyDescent="0.25">
      <c r="A854" s="1">
        <f t="shared" si="53"/>
        <v>851</v>
      </c>
      <c r="B854" s="14">
        <f t="shared" si="54"/>
        <v>42.550000000000004</v>
      </c>
      <c r="C854" t="e">
        <f t="shared" si="55"/>
        <v>#N/A</v>
      </c>
      <c r="D854">
        <f t="shared" si="52"/>
        <v>12.546951603698464</v>
      </c>
    </row>
    <row r="855" spans="1:4" x14ac:dyDescent="0.25">
      <c r="A855" s="1">
        <f t="shared" si="53"/>
        <v>852</v>
      </c>
      <c r="B855" s="14">
        <f t="shared" si="54"/>
        <v>42.6</v>
      </c>
      <c r="C855" t="e">
        <f t="shared" si="55"/>
        <v>#N/A</v>
      </c>
      <c r="D855">
        <f t="shared" si="52"/>
        <v>12.547541687434498</v>
      </c>
    </row>
    <row r="856" spans="1:4" x14ac:dyDescent="0.25">
      <c r="A856" s="1">
        <f t="shared" si="53"/>
        <v>853</v>
      </c>
      <c r="B856" s="14">
        <f t="shared" si="54"/>
        <v>42.650000000000006</v>
      </c>
      <c r="C856" t="e">
        <f t="shared" si="55"/>
        <v>#N/A</v>
      </c>
      <c r="D856">
        <f t="shared" si="52"/>
        <v>12.548130100014497</v>
      </c>
    </row>
    <row r="857" spans="1:4" x14ac:dyDescent="0.25">
      <c r="A857" s="1">
        <f t="shared" si="53"/>
        <v>854</v>
      </c>
      <c r="B857" s="14">
        <f t="shared" si="54"/>
        <v>42.7</v>
      </c>
      <c r="C857" t="e">
        <f t="shared" si="55"/>
        <v>#N/A</v>
      </c>
      <c r="D857">
        <f t="shared" si="52"/>
        <v>12.548716849065437</v>
      </c>
    </row>
    <row r="858" spans="1:4" x14ac:dyDescent="0.25">
      <c r="A858" s="1">
        <f t="shared" si="53"/>
        <v>855</v>
      </c>
      <c r="B858" s="14">
        <f t="shared" si="54"/>
        <v>42.75</v>
      </c>
      <c r="C858" t="e">
        <f t="shared" si="55"/>
        <v>#N/A</v>
      </c>
      <c r="D858">
        <f t="shared" si="52"/>
        <v>12.549301942165162</v>
      </c>
    </row>
    <row r="859" spans="1:4" x14ac:dyDescent="0.25">
      <c r="A859" s="1">
        <f t="shared" si="53"/>
        <v>856</v>
      </c>
      <c r="B859" s="14">
        <f t="shared" si="54"/>
        <v>42.800000000000004</v>
      </c>
      <c r="C859" t="e">
        <f t="shared" si="55"/>
        <v>#N/A</v>
      </c>
      <c r="D859">
        <f t="shared" si="52"/>
        <v>12.549885386842787</v>
      </c>
    </row>
    <row r="860" spans="1:4" x14ac:dyDescent="0.25">
      <c r="A860" s="1">
        <f t="shared" si="53"/>
        <v>857</v>
      </c>
      <c r="B860" s="14">
        <f t="shared" si="54"/>
        <v>42.85</v>
      </c>
      <c r="C860" t="e">
        <f t="shared" si="55"/>
        <v>#N/A</v>
      </c>
      <c r="D860">
        <f t="shared" si="52"/>
        <v>12.550467190579113</v>
      </c>
    </row>
    <row r="861" spans="1:4" x14ac:dyDescent="0.25">
      <c r="A861" s="1">
        <f t="shared" si="53"/>
        <v>858</v>
      </c>
      <c r="B861" s="14">
        <f t="shared" si="54"/>
        <v>42.900000000000006</v>
      </c>
      <c r="C861" t="e">
        <f t="shared" si="55"/>
        <v>#N/A</v>
      </c>
      <c r="D861">
        <f t="shared" si="52"/>
        <v>12.551047360807029</v>
      </c>
    </row>
    <row r="862" spans="1:4" x14ac:dyDescent="0.25">
      <c r="A862" s="1">
        <f t="shared" si="53"/>
        <v>859</v>
      </c>
      <c r="B862" s="14">
        <f t="shared" si="54"/>
        <v>42.95</v>
      </c>
      <c r="C862" t="e">
        <f t="shared" si="55"/>
        <v>#N/A</v>
      </c>
      <c r="D862">
        <f t="shared" si="52"/>
        <v>12.551625904911919</v>
      </c>
    </row>
    <row r="863" spans="1:4" x14ac:dyDescent="0.25">
      <c r="A863" s="1">
        <f t="shared" si="53"/>
        <v>860</v>
      </c>
      <c r="B863" s="14">
        <f t="shared" si="54"/>
        <v>43</v>
      </c>
      <c r="C863" t="e">
        <f t="shared" si="55"/>
        <v>#N/A</v>
      </c>
      <c r="D863">
        <f t="shared" si="52"/>
        <v>12.552202830232046</v>
      </c>
    </row>
    <row r="864" spans="1:4" x14ac:dyDescent="0.25">
      <c r="A864" s="1">
        <f t="shared" si="53"/>
        <v>861</v>
      </c>
      <c r="B864" s="14">
        <f t="shared" si="54"/>
        <v>43.050000000000004</v>
      </c>
      <c r="C864" t="e">
        <f t="shared" si="55"/>
        <v>#N/A</v>
      </c>
      <c r="D864">
        <f t="shared" si="52"/>
        <v>12.552778144058959</v>
      </c>
    </row>
    <row r="865" spans="1:4" x14ac:dyDescent="0.25">
      <c r="A865" s="1">
        <f t="shared" si="53"/>
        <v>862</v>
      </c>
      <c r="B865" s="14">
        <f t="shared" si="54"/>
        <v>43.1</v>
      </c>
      <c r="C865" t="e">
        <f t="shared" si="55"/>
        <v>#N/A</v>
      </c>
      <c r="D865">
        <f t="shared" si="52"/>
        <v>12.553351853637867</v>
      </c>
    </row>
    <row r="866" spans="1:4" x14ac:dyDescent="0.25">
      <c r="A866" s="1">
        <f t="shared" si="53"/>
        <v>863</v>
      </c>
      <c r="B866" s="14">
        <f t="shared" si="54"/>
        <v>43.150000000000006</v>
      </c>
      <c r="C866" t="e">
        <f t="shared" si="55"/>
        <v>#N/A</v>
      </c>
      <c r="D866">
        <f t="shared" si="52"/>
        <v>12.553923966168037</v>
      </c>
    </row>
    <row r="867" spans="1:4" x14ac:dyDescent="0.25">
      <c r="A867" s="1">
        <f t="shared" si="53"/>
        <v>864</v>
      </c>
      <c r="B867" s="14">
        <f t="shared" si="54"/>
        <v>43.2</v>
      </c>
      <c r="C867" t="e">
        <f t="shared" si="55"/>
        <v>#N/A</v>
      </c>
      <c r="D867">
        <f t="shared" si="52"/>
        <v>12.55449448880316</v>
      </c>
    </row>
    <row r="868" spans="1:4" x14ac:dyDescent="0.25">
      <c r="A868" s="1">
        <f t="shared" si="53"/>
        <v>865</v>
      </c>
      <c r="B868" s="14">
        <f t="shared" si="54"/>
        <v>43.25</v>
      </c>
      <c r="C868" t="e">
        <f t="shared" si="55"/>
        <v>#N/A</v>
      </c>
      <c r="D868">
        <f t="shared" si="52"/>
        <v>12.555063428651739</v>
      </c>
    </row>
    <row r="869" spans="1:4" x14ac:dyDescent="0.25">
      <c r="A869" s="1">
        <f t="shared" si="53"/>
        <v>866</v>
      </c>
      <c r="B869" s="14">
        <f t="shared" si="54"/>
        <v>43.300000000000004</v>
      </c>
      <c r="C869" t="e">
        <f t="shared" si="55"/>
        <v>#N/A</v>
      </c>
      <c r="D869">
        <f t="shared" si="52"/>
        <v>12.555630792777455</v>
      </c>
    </row>
    <row r="870" spans="1:4" x14ac:dyDescent="0.25">
      <c r="A870" s="1">
        <f t="shared" si="53"/>
        <v>867</v>
      </c>
      <c r="B870" s="14">
        <f t="shared" si="54"/>
        <v>43.35</v>
      </c>
      <c r="C870" t="e">
        <f t="shared" si="55"/>
        <v>#N/A</v>
      </c>
      <c r="D870">
        <f t="shared" si="52"/>
        <v>12.556196588199539</v>
      </c>
    </row>
    <row r="871" spans="1:4" x14ac:dyDescent="0.25">
      <c r="A871" s="1">
        <f t="shared" si="53"/>
        <v>868</v>
      </c>
      <c r="B871" s="14">
        <f t="shared" si="54"/>
        <v>43.400000000000006</v>
      </c>
      <c r="C871" t="e">
        <f t="shared" si="55"/>
        <v>#N/A</v>
      </c>
      <c r="D871">
        <f t="shared" si="52"/>
        <v>12.556760821893132</v>
      </c>
    </row>
    <row r="872" spans="1:4" x14ac:dyDescent="0.25">
      <c r="A872" s="1">
        <f t="shared" si="53"/>
        <v>869</v>
      </c>
      <c r="B872" s="14">
        <f t="shared" si="54"/>
        <v>43.45</v>
      </c>
      <c r="C872" t="e">
        <f t="shared" si="55"/>
        <v>#N/A</v>
      </c>
      <c r="D872">
        <f t="shared" si="52"/>
        <v>12.557323500789657</v>
      </c>
    </row>
    <row r="873" spans="1:4" x14ac:dyDescent="0.25">
      <c r="A873" s="1">
        <f t="shared" si="53"/>
        <v>870</v>
      </c>
      <c r="B873" s="14">
        <f t="shared" si="54"/>
        <v>43.5</v>
      </c>
      <c r="C873" t="e">
        <f t="shared" si="55"/>
        <v>#N/A</v>
      </c>
      <c r="D873">
        <f t="shared" si="52"/>
        <v>12.557884631777162</v>
      </c>
    </row>
    <row r="874" spans="1:4" x14ac:dyDescent="0.25">
      <c r="A874" s="1">
        <f t="shared" si="53"/>
        <v>871</v>
      </c>
      <c r="B874" s="14">
        <f t="shared" si="54"/>
        <v>43.550000000000004</v>
      </c>
      <c r="C874" t="e">
        <f t="shared" si="55"/>
        <v>#N/A</v>
      </c>
      <c r="D874">
        <f t="shared" si="52"/>
        <v>12.558444221700684</v>
      </c>
    </row>
    <row r="875" spans="1:4" x14ac:dyDescent="0.25">
      <c r="A875" s="1">
        <f t="shared" si="53"/>
        <v>872</v>
      </c>
      <c r="B875" s="14">
        <f t="shared" si="54"/>
        <v>43.6</v>
      </c>
      <c r="C875" t="e">
        <f t="shared" si="55"/>
        <v>#N/A</v>
      </c>
      <c r="D875">
        <f t="shared" si="52"/>
        <v>12.5590022773626</v>
      </c>
    </row>
    <row r="876" spans="1:4" x14ac:dyDescent="0.25">
      <c r="A876" s="1">
        <f t="shared" si="53"/>
        <v>873</v>
      </c>
      <c r="B876" s="14">
        <f t="shared" si="54"/>
        <v>43.650000000000006</v>
      </c>
      <c r="C876" t="e">
        <f t="shared" si="55"/>
        <v>#N/A</v>
      </c>
      <c r="D876">
        <f t="shared" si="52"/>
        <v>12.559558805522963</v>
      </c>
    </row>
    <row r="877" spans="1:4" x14ac:dyDescent="0.25">
      <c r="A877" s="1">
        <f t="shared" si="53"/>
        <v>874</v>
      </c>
      <c r="B877" s="14">
        <f t="shared" si="54"/>
        <v>43.7</v>
      </c>
      <c r="C877" t="e">
        <f t="shared" si="55"/>
        <v>#N/A</v>
      </c>
      <c r="D877">
        <f t="shared" si="52"/>
        <v>12.560113812899859</v>
      </c>
    </row>
    <row r="878" spans="1:4" x14ac:dyDescent="0.25">
      <c r="A878" s="1">
        <f t="shared" si="53"/>
        <v>875</v>
      </c>
      <c r="B878" s="14">
        <f t="shared" si="54"/>
        <v>43.75</v>
      </c>
      <c r="C878" t="e">
        <f t="shared" si="55"/>
        <v>#N/A</v>
      </c>
      <c r="D878">
        <f t="shared" si="52"/>
        <v>12.560667306169737</v>
      </c>
    </row>
    <row r="879" spans="1:4" x14ac:dyDescent="0.25">
      <c r="A879" s="1">
        <f t="shared" si="53"/>
        <v>876</v>
      </c>
      <c r="B879" s="14">
        <f t="shared" si="54"/>
        <v>43.800000000000004</v>
      </c>
      <c r="C879" t="e">
        <f t="shared" si="55"/>
        <v>#N/A</v>
      </c>
      <c r="D879">
        <f t="shared" si="52"/>
        <v>12.561219291967753</v>
      </c>
    </row>
    <row r="880" spans="1:4" x14ac:dyDescent="0.25">
      <c r="A880" s="1">
        <f t="shared" si="53"/>
        <v>877</v>
      </c>
      <c r="B880" s="14">
        <f t="shared" si="54"/>
        <v>43.85</v>
      </c>
      <c r="C880" t="e">
        <f t="shared" si="55"/>
        <v>#N/A</v>
      </c>
      <c r="D880">
        <f t="shared" si="52"/>
        <v>12.561769776888095</v>
      </c>
    </row>
    <row r="881" spans="1:4" x14ac:dyDescent="0.25">
      <c r="A881" s="1">
        <f t="shared" si="53"/>
        <v>878</v>
      </c>
      <c r="B881" s="14">
        <f t="shared" si="54"/>
        <v>43.900000000000006</v>
      </c>
      <c r="C881" t="e">
        <f t="shared" si="55"/>
        <v>#N/A</v>
      </c>
      <c r="D881">
        <f t="shared" si="52"/>
        <v>12.562318767484321</v>
      </c>
    </row>
    <row r="882" spans="1:4" x14ac:dyDescent="0.25">
      <c r="A882" s="1">
        <f t="shared" si="53"/>
        <v>879</v>
      </c>
      <c r="B882" s="14">
        <f t="shared" si="54"/>
        <v>43.95</v>
      </c>
      <c r="C882" t="e">
        <f t="shared" si="55"/>
        <v>#N/A</v>
      </c>
      <c r="D882">
        <f t="shared" si="52"/>
        <v>12.562866270269677</v>
      </c>
    </row>
    <row r="883" spans="1:4" x14ac:dyDescent="0.25">
      <c r="A883" s="1">
        <f t="shared" si="53"/>
        <v>880</v>
      </c>
      <c r="B883" s="14">
        <f t="shared" si="54"/>
        <v>44</v>
      </c>
      <c r="C883" t="e">
        <f t="shared" si="55"/>
        <v>#N/A</v>
      </c>
      <c r="D883">
        <f t="shared" si="52"/>
        <v>12.563412291717425</v>
      </c>
    </row>
    <row r="884" spans="1:4" x14ac:dyDescent="0.25">
      <c r="A884" s="1">
        <f t="shared" si="53"/>
        <v>881</v>
      </c>
      <c r="B884" s="14">
        <f t="shared" si="54"/>
        <v>44.050000000000004</v>
      </c>
      <c r="C884" t="e">
        <f t="shared" si="55"/>
        <v>#N/A</v>
      </c>
      <c r="D884">
        <f t="shared" si="52"/>
        <v>12.563956838261168</v>
      </c>
    </row>
    <row r="885" spans="1:4" x14ac:dyDescent="0.25">
      <c r="A885" s="1">
        <f t="shared" si="53"/>
        <v>882</v>
      </c>
      <c r="B885" s="14">
        <f t="shared" si="54"/>
        <v>44.1</v>
      </c>
      <c r="C885" t="e">
        <f t="shared" si="55"/>
        <v>#N/A</v>
      </c>
      <c r="D885">
        <f t="shared" si="52"/>
        <v>12.564499916295157</v>
      </c>
    </row>
    <row r="886" spans="1:4" x14ac:dyDescent="0.25">
      <c r="A886" s="1">
        <f t="shared" si="53"/>
        <v>883</v>
      </c>
      <c r="B886" s="14">
        <f t="shared" si="54"/>
        <v>44.150000000000006</v>
      </c>
      <c r="C886" t="e">
        <f t="shared" si="55"/>
        <v>#N/A</v>
      </c>
      <c r="D886">
        <f t="shared" si="52"/>
        <v>12.565041532174609</v>
      </c>
    </row>
    <row r="887" spans="1:4" x14ac:dyDescent="0.25">
      <c r="A887" s="1">
        <f t="shared" si="53"/>
        <v>884</v>
      </c>
      <c r="B887" s="14">
        <f t="shared" si="54"/>
        <v>44.2</v>
      </c>
      <c r="C887" t="e">
        <f t="shared" si="55"/>
        <v>#N/A</v>
      </c>
      <c r="D887">
        <f t="shared" si="52"/>
        <v>12.56558169221602</v>
      </c>
    </row>
    <row r="888" spans="1:4" x14ac:dyDescent="0.25">
      <c r="A888" s="1">
        <f t="shared" si="53"/>
        <v>885</v>
      </c>
      <c r="B888" s="14">
        <f t="shared" si="54"/>
        <v>44.25</v>
      </c>
      <c r="C888" t="e">
        <f t="shared" si="55"/>
        <v>#N/A</v>
      </c>
      <c r="D888">
        <f t="shared" si="52"/>
        <v>12.56612040269747</v>
      </c>
    </row>
    <row r="889" spans="1:4" x14ac:dyDescent="0.25">
      <c r="A889" s="1">
        <f t="shared" si="53"/>
        <v>886</v>
      </c>
      <c r="B889" s="14">
        <f t="shared" si="54"/>
        <v>44.300000000000004</v>
      </c>
      <c r="C889" t="e">
        <f t="shared" si="55"/>
        <v>#N/A</v>
      </c>
      <c r="D889">
        <f t="shared" si="52"/>
        <v>12.566657669858925</v>
      </c>
    </row>
    <row r="890" spans="1:4" x14ac:dyDescent="0.25">
      <c r="A890" s="1">
        <f t="shared" si="53"/>
        <v>887</v>
      </c>
      <c r="B890" s="14">
        <f t="shared" si="54"/>
        <v>44.35</v>
      </c>
      <c r="C890" t="e">
        <f t="shared" si="55"/>
        <v>#N/A</v>
      </c>
      <c r="D890">
        <f t="shared" si="52"/>
        <v>12.567193499902546</v>
      </c>
    </row>
    <row r="891" spans="1:4" x14ac:dyDescent="0.25">
      <c r="A891" s="1">
        <f t="shared" si="53"/>
        <v>888</v>
      </c>
      <c r="B891" s="14">
        <f t="shared" si="54"/>
        <v>44.400000000000006</v>
      </c>
      <c r="C891" t="e">
        <f t="shared" si="55"/>
        <v>#N/A</v>
      </c>
      <c r="D891">
        <f t="shared" si="52"/>
        <v>12.567727898992981</v>
      </c>
    </row>
    <row r="892" spans="1:4" x14ac:dyDescent="0.25">
      <c r="A892" s="1">
        <f t="shared" si="53"/>
        <v>889</v>
      </c>
      <c r="B892" s="14">
        <f t="shared" si="54"/>
        <v>44.45</v>
      </c>
      <c r="C892" t="e">
        <f t="shared" si="55"/>
        <v>#N/A</v>
      </c>
      <c r="D892">
        <f t="shared" si="52"/>
        <v>12.56826087325766</v>
      </c>
    </row>
    <row r="893" spans="1:4" x14ac:dyDescent="0.25">
      <c r="A893" s="1">
        <f t="shared" si="53"/>
        <v>890</v>
      </c>
      <c r="B893" s="14">
        <f t="shared" si="54"/>
        <v>44.5</v>
      </c>
      <c r="C893" t="e">
        <f t="shared" si="55"/>
        <v>#N/A</v>
      </c>
      <c r="D893">
        <f t="shared" si="52"/>
        <v>12.568792428787095</v>
      </c>
    </row>
    <row r="894" spans="1:4" x14ac:dyDescent="0.25">
      <c r="A894" s="1">
        <f t="shared" si="53"/>
        <v>891</v>
      </c>
      <c r="B894" s="14">
        <f t="shared" si="54"/>
        <v>44.550000000000004</v>
      </c>
      <c r="C894" t="e">
        <f t="shared" si="55"/>
        <v>#N/A</v>
      </c>
      <c r="D894">
        <f t="shared" si="52"/>
        <v>12.569322571635166</v>
      </c>
    </row>
    <row r="895" spans="1:4" x14ac:dyDescent="0.25">
      <c r="A895" s="1">
        <f t="shared" si="53"/>
        <v>892</v>
      </c>
      <c r="B895" s="14">
        <f t="shared" si="54"/>
        <v>44.6</v>
      </c>
      <c r="C895" t="e">
        <f t="shared" si="55"/>
        <v>#N/A</v>
      </c>
      <c r="D895">
        <f t="shared" si="52"/>
        <v>12.569851307819398</v>
      </c>
    </row>
    <row r="896" spans="1:4" x14ac:dyDescent="0.25">
      <c r="A896" s="1">
        <f t="shared" si="53"/>
        <v>893</v>
      </c>
      <c r="B896" s="14">
        <f t="shared" si="54"/>
        <v>44.650000000000006</v>
      </c>
      <c r="C896" t="e">
        <f t="shared" si="55"/>
        <v>#N/A</v>
      </c>
      <c r="D896">
        <f t="shared" si="52"/>
        <v>12.57037864332127</v>
      </c>
    </row>
    <row r="897" spans="1:4" x14ac:dyDescent="0.25">
      <c r="A897" s="1">
        <f t="shared" si="53"/>
        <v>894</v>
      </c>
      <c r="B897" s="14">
        <f t="shared" si="54"/>
        <v>44.7</v>
      </c>
      <c r="C897" t="e">
        <f t="shared" si="55"/>
        <v>#N/A</v>
      </c>
      <c r="D897">
        <f t="shared" si="52"/>
        <v>12.570904584086467</v>
      </c>
    </row>
    <row r="898" spans="1:4" x14ac:dyDescent="0.25">
      <c r="A898" s="1">
        <f t="shared" si="53"/>
        <v>895</v>
      </c>
      <c r="B898" s="14">
        <f t="shared" si="54"/>
        <v>44.75</v>
      </c>
      <c r="C898" t="e">
        <f t="shared" si="55"/>
        <v>#N/A</v>
      </c>
      <c r="D898">
        <f t="shared" si="52"/>
        <v>12.571429136025182</v>
      </c>
    </row>
    <row r="899" spans="1:4" x14ac:dyDescent="0.25">
      <c r="A899" s="1">
        <f t="shared" si="53"/>
        <v>896</v>
      </c>
      <c r="B899" s="14">
        <f t="shared" si="54"/>
        <v>44.800000000000004</v>
      </c>
      <c r="C899" t="e">
        <f t="shared" si="55"/>
        <v>#N/A</v>
      </c>
      <c r="D899">
        <f t="shared" si="52"/>
        <v>12.571952305012383</v>
      </c>
    </row>
    <row r="900" spans="1:4" x14ac:dyDescent="0.25">
      <c r="A900" s="1">
        <f t="shared" si="53"/>
        <v>897</v>
      </c>
      <c r="B900" s="14">
        <f t="shared" si="54"/>
        <v>44.85</v>
      </c>
      <c r="C900" t="e">
        <f t="shared" si="55"/>
        <v>#N/A</v>
      </c>
      <c r="D900">
        <f t="shared" ref="D900:D963" si="56">IF(B900&gt;$H$10,14+LOG((($H$7*B900/1000)-($H$3*$H$4/1000))/(($H$3+B900)/1000)),NA())</f>
        <v>12.572474096888079</v>
      </c>
    </row>
    <row r="901" spans="1:4" x14ac:dyDescent="0.25">
      <c r="A901" s="1">
        <f t="shared" ref="A901:A964" si="57">A900+1</f>
        <v>898</v>
      </c>
      <c r="B901" s="14">
        <f t="shared" si="54"/>
        <v>44.900000000000006</v>
      </c>
      <c r="C901" t="e">
        <f t="shared" si="55"/>
        <v>#N/A</v>
      </c>
      <c r="D901">
        <f t="shared" si="56"/>
        <v>12.572994517457612</v>
      </c>
    </row>
    <row r="902" spans="1:4" x14ac:dyDescent="0.25">
      <c r="A902" s="1">
        <f t="shared" si="57"/>
        <v>899</v>
      </c>
      <c r="B902" s="14">
        <f t="shared" ref="B902:B965" si="58">A902*$H$8</f>
        <v>44.95</v>
      </c>
      <c r="C902" t="e">
        <f t="shared" si="55"/>
        <v>#N/A</v>
      </c>
      <c r="D902">
        <f t="shared" si="56"/>
        <v>12.573513572491899</v>
      </c>
    </row>
    <row r="903" spans="1:4" x14ac:dyDescent="0.25">
      <c r="A903" s="1">
        <f t="shared" si="57"/>
        <v>900</v>
      </c>
      <c r="B903" s="14">
        <f t="shared" si="58"/>
        <v>45</v>
      </c>
      <c r="C903" t="e">
        <f t="shared" ref="C903:C966" si="59">IF(B903&lt;$H$10,-LOG((($H$3*$H$4/1000)-(B903*$H$7/1000))/(($H$3+B903)/1000)),NA())</f>
        <v>#N/A</v>
      </c>
      <c r="D903">
        <f t="shared" si="56"/>
        <v>12.574031267727719</v>
      </c>
    </row>
    <row r="904" spans="1:4" x14ac:dyDescent="0.25">
      <c r="A904" s="1">
        <f t="shared" si="57"/>
        <v>901</v>
      </c>
      <c r="B904" s="14">
        <f t="shared" si="58"/>
        <v>45.050000000000004</v>
      </c>
      <c r="C904" t="e">
        <f t="shared" si="59"/>
        <v>#N/A</v>
      </c>
      <c r="D904">
        <f t="shared" si="56"/>
        <v>12.574547608867965</v>
      </c>
    </row>
    <row r="905" spans="1:4" x14ac:dyDescent="0.25">
      <c r="A905" s="1">
        <f t="shared" si="57"/>
        <v>902</v>
      </c>
      <c r="B905" s="14">
        <f t="shared" si="58"/>
        <v>45.1</v>
      </c>
      <c r="C905" t="e">
        <f t="shared" si="59"/>
        <v>#N/A</v>
      </c>
      <c r="D905">
        <f t="shared" si="56"/>
        <v>12.575062601581907</v>
      </c>
    </row>
    <row r="906" spans="1:4" x14ac:dyDescent="0.25">
      <c r="A906" s="1">
        <f t="shared" si="57"/>
        <v>903</v>
      </c>
      <c r="B906" s="14">
        <f t="shared" si="58"/>
        <v>45.150000000000006</v>
      </c>
      <c r="C906" t="e">
        <f t="shared" si="59"/>
        <v>#N/A</v>
      </c>
      <c r="D906">
        <f t="shared" si="56"/>
        <v>12.575576251505453</v>
      </c>
    </row>
    <row r="907" spans="1:4" x14ac:dyDescent="0.25">
      <c r="A907" s="1">
        <f t="shared" si="57"/>
        <v>904</v>
      </c>
      <c r="B907" s="14">
        <f t="shared" si="58"/>
        <v>45.2</v>
      </c>
      <c r="C907" t="e">
        <f t="shared" si="59"/>
        <v>#N/A</v>
      </c>
      <c r="D907">
        <f t="shared" si="56"/>
        <v>12.576088564241399</v>
      </c>
    </row>
    <row r="908" spans="1:4" x14ac:dyDescent="0.25">
      <c r="A908" s="1">
        <f t="shared" si="57"/>
        <v>905</v>
      </c>
      <c r="B908" s="14">
        <f t="shared" si="58"/>
        <v>45.25</v>
      </c>
      <c r="C908" t="e">
        <f t="shared" si="59"/>
        <v>#N/A</v>
      </c>
      <c r="D908">
        <f t="shared" si="56"/>
        <v>12.57659954535969</v>
      </c>
    </row>
    <row r="909" spans="1:4" x14ac:dyDescent="0.25">
      <c r="A909" s="1">
        <f t="shared" si="57"/>
        <v>906</v>
      </c>
      <c r="B909" s="14">
        <f t="shared" si="58"/>
        <v>45.300000000000004</v>
      </c>
      <c r="C909" t="e">
        <f t="shared" si="59"/>
        <v>#N/A</v>
      </c>
      <c r="D909">
        <f t="shared" si="56"/>
        <v>12.577109200397665</v>
      </c>
    </row>
    <row r="910" spans="1:4" x14ac:dyDescent="0.25">
      <c r="A910" s="1">
        <f t="shared" si="57"/>
        <v>907</v>
      </c>
      <c r="B910" s="14">
        <f t="shared" si="58"/>
        <v>45.35</v>
      </c>
      <c r="C910" t="e">
        <f t="shared" si="59"/>
        <v>#N/A</v>
      </c>
      <c r="D910">
        <f t="shared" si="56"/>
        <v>12.577617534860302</v>
      </c>
    </row>
    <row r="911" spans="1:4" x14ac:dyDescent="0.25">
      <c r="A911" s="1">
        <f t="shared" si="57"/>
        <v>908</v>
      </c>
      <c r="B911" s="14">
        <f t="shared" si="58"/>
        <v>45.400000000000006</v>
      </c>
      <c r="C911" t="e">
        <f t="shared" si="59"/>
        <v>#N/A</v>
      </c>
      <c r="D911">
        <f t="shared" si="56"/>
        <v>12.578124554220478</v>
      </c>
    </row>
    <row r="912" spans="1:4" x14ac:dyDescent="0.25">
      <c r="A912" s="1">
        <f t="shared" si="57"/>
        <v>909</v>
      </c>
      <c r="B912" s="14">
        <f t="shared" si="58"/>
        <v>45.45</v>
      </c>
      <c r="C912" t="e">
        <f t="shared" si="59"/>
        <v>#N/A</v>
      </c>
      <c r="D912">
        <f t="shared" si="56"/>
        <v>12.5786302639192</v>
      </c>
    </row>
    <row r="913" spans="1:4" x14ac:dyDescent="0.25">
      <c r="A913" s="1">
        <f t="shared" si="57"/>
        <v>910</v>
      </c>
      <c r="B913" s="14">
        <f t="shared" si="58"/>
        <v>45.5</v>
      </c>
      <c r="C913" t="e">
        <f t="shared" si="59"/>
        <v>#N/A</v>
      </c>
      <c r="D913">
        <f t="shared" si="56"/>
        <v>12.579134669365848</v>
      </c>
    </row>
    <row r="914" spans="1:4" x14ac:dyDescent="0.25">
      <c r="A914" s="1">
        <f t="shared" si="57"/>
        <v>911</v>
      </c>
      <c r="B914" s="14">
        <f t="shared" si="58"/>
        <v>45.550000000000004</v>
      </c>
      <c r="C914" t="e">
        <f t="shared" si="59"/>
        <v>#N/A</v>
      </c>
      <c r="D914">
        <f t="shared" si="56"/>
        <v>12.579637775938423</v>
      </c>
    </row>
    <row r="915" spans="1:4" x14ac:dyDescent="0.25">
      <c r="A915" s="1">
        <f t="shared" si="57"/>
        <v>912</v>
      </c>
      <c r="B915" s="14">
        <f t="shared" si="58"/>
        <v>45.6</v>
      </c>
      <c r="C915" t="e">
        <f t="shared" si="59"/>
        <v>#N/A</v>
      </c>
      <c r="D915">
        <f t="shared" si="56"/>
        <v>12.580139588983771</v>
      </c>
    </row>
    <row r="916" spans="1:4" x14ac:dyDescent="0.25">
      <c r="A916" s="1">
        <f t="shared" si="57"/>
        <v>913</v>
      </c>
      <c r="B916" s="14">
        <f t="shared" si="58"/>
        <v>45.650000000000006</v>
      </c>
      <c r="C916" t="e">
        <f t="shared" si="59"/>
        <v>#N/A</v>
      </c>
      <c r="D916">
        <f t="shared" si="56"/>
        <v>12.580640113817831</v>
      </c>
    </row>
    <row r="917" spans="1:4" x14ac:dyDescent="0.25">
      <c r="A917" s="1">
        <f t="shared" si="57"/>
        <v>914</v>
      </c>
      <c r="B917" s="14">
        <f t="shared" si="58"/>
        <v>45.7</v>
      </c>
      <c r="C917" t="e">
        <f t="shared" si="59"/>
        <v>#N/A</v>
      </c>
      <c r="D917">
        <f t="shared" si="56"/>
        <v>12.581139355725858</v>
      </c>
    </row>
    <row r="918" spans="1:4" x14ac:dyDescent="0.25">
      <c r="A918" s="1">
        <f t="shared" si="57"/>
        <v>915</v>
      </c>
      <c r="B918" s="14">
        <f t="shared" si="58"/>
        <v>45.75</v>
      </c>
      <c r="C918" t="e">
        <f t="shared" si="59"/>
        <v>#N/A</v>
      </c>
      <c r="D918">
        <f t="shared" si="56"/>
        <v>12.58163731996266</v>
      </c>
    </row>
    <row r="919" spans="1:4" x14ac:dyDescent="0.25">
      <c r="A919" s="1">
        <f t="shared" si="57"/>
        <v>916</v>
      </c>
      <c r="B919" s="14">
        <f t="shared" si="58"/>
        <v>45.800000000000004</v>
      </c>
      <c r="C919" t="e">
        <f t="shared" si="59"/>
        <v>#N/A</v>
      </c>
      <c r="D919">
        <f t="shared" si="56"/>
        <v>12.582134011752819</v>
      </c>
    </row>
    <row r="920" spans="1:4" x14ac:dyDescent="0.25">
      <c r="A920" s="1">
        <f t="shared" si="57"/>
        <v>917</v>
      </c>
      <c r="B920" s="14">
        <f t="shared" si="58"/>
        <v>45.85</v>
      </c>
      <c r="C920" t="e">
        <f t="shared" si="59"/>
        <v>#N/A</v>
      </c>
      <c r="D920">
        <f t="shared" si="56"/>
        <v>12.582629436290926</v>
      </c>
    </row>
    <row r="921" spans="1:4" x14ac:dyDescent="0.25">
      <c r="A921" s="1">
        <f t="shared" si="57"/>
        <v>918</v>
      </c>
      <c r="B921" s="14">
        <f t="shared" si="58"/>
        <v>45.900000000000006</v>
      </c>
      <c r="C921" t="e">
        <f t="shared" si="59"/>
        <v>#N/A</v>
      </c>
      <c r="D921">
        <f t="shared" si="56"/>
        <v>12.5831235987418</v>
      </c>
    </row>
    <row r="922" spans="1:4" x14ac:dyDescent="0.25">
      <c r="A922" s="1">
        <f t="shared" si="57"/>
        <v>919</v>
      </c>
      <c r="B922" s="14">
        <f t="shared" si="58"/>
        <v>45.95</v>
      </c>
      <c r="C922" t="e">
        <f t="shared" si="59"/>
        <v>#N/A</v>
      </c>
      <c r="D922">
        <f t="shared" si="56"/>
        <v>12.583616504240705</v>
      </c>
    </row>
    <row r="923" spans="1:4" x14ac:dyDescent="0.25">
      <c r="A923" s="1">
        <f t="shared" si="57"/>
        <v>920</v>
      </c>
      <c r="B923" s="14">
        <f t="shared" si="58"/>
        <v>46</v>
      </c>
      <c r="C923" t="e">
        <f t="shared" si="59"/>
        <v>#N/A</v>
      </c>
      <c r="D923">
        <f t="shared" si="56"/>
        <v>12.584108157893587</v>
      </c>
    </row>
    <row r="924" spans="1:4" x14ac:dyDescent="0.25">
      <c r="A924" s="1">
        <f t="shared" si="57"/>
        <v>921</v>
      </c>
      <c r="B924" s="14">
        <f t="shared" si="58"/>
        <v>46.050000000000004</v>
      </c>
      <c r="C924" t="e">
        <f t="shared" si="59"/>
        <v>#N/A</v>
      </c>
      <c r="D924">
        <f t="shared" si="56"/>
        <v>12.584598564777266</v>
      </c>
    </row>
    <row r="925" spans="1:4" x14ac:dyDescent="0.25">
      <c r="A925" s="1">
        <f t="shared" si="57"/>
        <v>922</v>
      </c>
      <c r="B925" s="14">
        <f t="shared" si="58"/>
        <v>46.1</v>
      </c>
      <c r="C925" t="e">
        <f t="shared" si="59"/>
        <v>#N/A</v>
      </c>
      <c r="D925">
        <f t="shared" si="56"/>
        <v>12.585087729939683</v>
      </c>
    </row>
    <row r="926" spans="1:4" x14ac:dyDescent="0.25">
      <c r="A926" s="1">
        <f t="shared" si="57"/>
        <v>923</v>
      </c>
      <c r="B926" s="14">
        <f t="shared" si="58"/>
        <v>46.150000000000006</v>
      </c>
      <c r="C926" t="e">
        <f t="shared" si="59"/>
        <v>#N/A</v>
      </c>
      <c r="D926">
        <f t="shared" si="56"/>
        <v>12.585575658400085</v>
      </c>
    </row>
    <row r="927" spans="1:4" x14ac:dyDescent="0.25">
      <c r="A927" s="1">
        <f t="shared" si="57"/>
        <v>924</v>
      </c>
      <c r="B927" s="14">
        <f t="shared" si="58"/>
        <v>46.2</v>
      </c>
      <c r="C927" t="e">
        <f t="shared" si="59"/>
        <v>#N/A</v>
      </c>
      <c r="D927">
        <f t="shared" si="56"/>
        <v>12.586062355149254</v>
      </c>
    </row>
    <row r="928" spans="1:4" x14ac:dyDescent="0.25">
      <c r="A928" s="1">
        <f t="shared" si="57"/>
        <v>925</v>
      </c>
      <c r="B928" s="14">
        <f t="shared" si="58"/>
        <v>46.25</v>
      </c>
      <c r="C928" t="e">
        <f t="shared" si="59"/>
        <v>#N/A</v>
      </c>
      <c r="D928">
        <f t="shared" si="56"/>
        <v>12.586547825149715</v>
      </c>
    </row>
    <row r="929" spans="1:4" x14ac:dyDescent="0.25">
      <c r="A929" s="1">
        <f t="shared" si="57"/>
        <v>926</v>
      </c>
      <c r="B929" s="14">
        <f t="shared" si="58"/>
        <v>46.300000000000004</v>
      </c>
      <c r="C929" t="e">
        <f t="shared" si="59"/>
        <v>#N/A</v>
      </c>
      <c r="D929">
        <f t="shared" si="56"/>
        <v>12.587032073335939</v>
      </c>
    </row>
    <row r="930" spans="1:4" x14ac:dyDescent="0.25">
      <c r="A930" s="1">
        <f t="shared" si="57"/>
        <v>927</v>
      </c>
      <c r="B930" s="14">
        <f t="shared" si="58"/>
        <v>46.35</v>
      </c>
      <c r="C930" t="e">
        <f t="shared" si="59"/>
        <v>#N/A</v>
      </c>
      <c r="D930">
        <f t="shared" si="56"/>
        <v>12.587515104614551</v>
      </c>
    </row>
    <row r="931" spans="1:4" x14ac:dyDescent="0.25">
      <c r="A931" s="1">
        <f t="shared" si="57"/>
        <v>928</v>
      </c>
      <c r="B931" s="14">
        <f t="shared" si="58"/>
        <v>46.400000000000006</v>
      </c>
      <c r="C931" t="e">
        <f t="shared" si="59"/>
        <v>#N/A</v>
      </c>
      <c r="D931">
        <f t="shared" si="56"/>
        <v>12.587996923864543</v>
      </c>
    </row>
    <row r="932" spans="1:4" x14ac:dyDescent="0.25">
      <c r="A932" s="1">
        <f t="shared" si="57"/>
        <v>929</v>
      </c>
      <c r="B932" s="14">
        <f t="shared" si="58"/>
        <v>46.45</v>
      </c>
      <c r="C932" t="e">
        <f t="shared" si="59"/>
        <v>#N/A</v>
      </c>
      <c r="D932">
        <f t="shared" si="56"/>
        <v>12.588477535937459</v>
      </c>
    </row>
    <row r="933" spans="1:4" x14ac:dyDescent="0.25">
      <c r="A933" s="1">
        <f t="shared" si="57"/>
        <v>930</v>
      </c>
      <c r="B933" s="14">
        <f t="shared" si="58"/>
        <v>46.5</v>
      </c>
      <c r="C933" t="e">
        <f t="shared" si="59"/>
        <v>#N/A</v>
      </c>
      <c r="D933">
        <f t="shared" si="56"/>
        <v>12.588956945657614</v>
      </c>
    </row>
    <row r="934" spans="1:4" x14ac:dyDescent="0.25">
      <c r="A934" s="1">
        <f t="shared" si="57"/>
        <v>931</v>
      </c>
      <c r="B934" s="14">
        <f t="shared" si="58"/>
        <v>46.550000000000004</v>
      </c>
      <c r="C934" t="e">
        <f t="shared" si="59"/>
        <v>#N/A</v>
      </c>
      <c r="D934">
        <f t="shared" si="56"/>
        <v>12.589435157822281</v>
      </c>
    </row>
    <row r="935" spans="1:4" x14ac:dyDescent="0.25">
      <c r="A935" s="1">
        <f t="shared" si="57"/>
        <v>932</v>
      </c>
      <c r="B935" s="14">
        <f t="shared" si="58"/>
        <v>46.6</v>
      </c>
      <c r="C935" t="e">
        <f t="shared" si="59"/>
        <v>#N/A</v>
      </c>
      <c r="D935">
        <f t="shared" si="56"/>
        <v>12.589912177201892</v>
      </c>
    </row>
    <row r="936" spans="1:4" x14ac:dyDescent="0.25">
      <c r="A936" s="1">
        <f t="shared" si="57"/>
        <v>933</v>
      </c>
      <c r="B936" s="14">
        <f t="shared" si="58"/>
        <v>46.650000000000006</v>
      </c>
      <c r="C936" t="e">
        <f t="shared" si="59"/>
        <v>#N/A</v>
      </c>
      <c r="D936">
        <f t="shared" si="56"/>
        <v>12.590388008540234</v>
      </c>
    </row>
    <row r="937" spans="1:4" x14ac:dyDescent="0.25">
      <c r="A937" s="1">
        <f t="shared" si="57"/>
        <v>934</v>
      </c>
      <c r="B937" s="14">
        <f t="shared" si="58"/>
        <v>46.7</v>
      </c>
      <c r="C937" t="e">
        <f t="shared" si="59"/>
        <v>#N/A</v>
      </c>
      <c r="D937">
        <f t="shared" si="56"/>
        <v>12.590862656554641</v>
      </c>
    </row>
    <row r="938" spans="1:4" x14ac:dyDescent="0.25">
      <c r="A938" s="1">
        <f t="shared" si="57"/>
        <v>935</v>
      </c>
      <c r="B938" s="14">
        <f t="shared" si="58"/>
        <v>46.75</v>
      </c>
      <c r="C938" t="e">
        <f t="shared" si="59"/>
        <v>#N/A</v>
      </c>
      <c r="D938">
        <f t="shared" si="56"/>
        <v>12.59133612593619</v>
      </c>
    </row>
    <row r="939" spans="1:4" x14ac:dyDescent="0.25">
      <c r="A939" s="1">
        <f t="shared" si="57"/>
        <v>936</v>
      </c>
      <c r="B939" s="14">
        <f t="shared" si="58"/>
        <v>46.800000000000004</v>
      </c>
      <c r="C939" t="e">
        <f t="shared" si="59"/>
        <v>#N/A</v>
      </c>
      <c r="D939">
        <f t="shared" si="56"/>
        <v>12.59180842134988</v>
      </c>
    </row>
    <row r="940" spans="1:4" x14ac:dyDescent="0.25">
      <c r="A940" s="1">
        <f t="shared" si="57"/>
        <v>937</v>
      </c>
      <c r="B940" s="14">
        <f t="shared" si="58"/>
        <v>46.85</v>
      </c>
      <c r="C940" t="e">
        <f t="shared" si="59"/>
        <v>#N/A</v>
      </c>
      <c r="D940">
        <f t="shared" si="56"/>
        <v>12.592279547434835</v>
      </c>
    </row>
    <row r="941" spans="1:4" x14ac:dyDescent="0.25">
      <c r="A941" s="1">
        <f t="shared" si="57"/>
        <v>938</v>
      </c>
      <c r="B941" s="14">
        <f t="shared" si="58"/>
        <v>46.900000000000006</v>
      </c>
      <c r="C941" t="e">
        <f t="shared" si="59"/>
        <v>#N/A</v>
      </c>
      <c r="D941">
        <f t="shared" si="56"/>
        <v>12.592749508804483</v>
      </c>
    </row>
    <row r="942" spans="1:4" x14ac:dyDescent="0.25">
      <c r="A942" s="1">
        <f t="shared" si="57"/>
        <v>939</v>
      </c>
      <c r="B942" s="14">
        <f t="shared" si="58"/>
        <v>46.95</v>
      </c>
      <c r="C942" t="e">
        <f t="shared" si="59"/>
        <v>#N/A</v>
      </c>
      <c r="D942">
        <f t="shared" si="56"/>
        <v>12.593218310046737</v>
      </c>
    </row>
    <row r="943" spans="1:4" x14ac:dyDescent="0.25">
      <c r="A943" s="1">
        <f t="shared" si="57"/>
        <v>940</v>
      </c>
      <c r="B943" s="14">
        <f t="shared" si="58"/>
        <v>47</v>
      </c>
      <c r="C943" t="e">
        <f t="shared" si="59"/>
        <v>#N/A</v>
      </c>
      <c r="D943">
        <f t="shared" si="56"/>
        <v>12.593685955724188</v>
      </c>
    </row>
    <row r="944" spans="1:4" x14ac:dyDescent="0.25">
      <c r="A944" s="1">
        <f t="shared" si="57"/>
        <v>941</v>
      </c>
      <c r="B944" s="14">
        <f t="shared" si="58"/>
        <v>47.050000000000004</v>
      </c>
      <c r="C944" t="e">
        <f t="shared" si="59"/>
        <v>#N/A</v>
      </c>
      <c r="D944">
        <f t="shared" si="56"/>
        <v>12.594152450374281</v>
      </c>
    </row>
    <row r="945" spans="1:4" x14ac:dyDescent="0.25">
      <c r="A945" s="1">
        <f t="shared" si="57"/>
        <v>942</v>
      </c>
      <c r="B945" s="14">
        <f t="shared" si="58"/>
        <v>47.1</v>
      </c>
      <c r="C945" t="e">
        <f t="shared" si="59"/>
        <v>#N/A</v>
      </c>
      <c r="D945">
        <f t="shared" si="56"/>
        <v>12.594617798509496</v>
      </c>
    </row>
    <row r="946" spans="1:4" x14ac:dyDescent="0.25">
      <c r="A946" s="1">
        <f t="shared" si="57"/>
        <v>943</v>
      </c>
      <c r="B946" s="14">
        <f t="shared" si="58"/>
        <v>47.150000000000006</v>
      </c>
      <c r="C946" t="e">
        <f t="shared" si="59"/>
        <v>#N/A</v>
      </c>
      <c r="D946">
        <f t="shared" si="56"/>
        <v>12.595082004617524</v>
      </c>
    </row>
    <row r="947" spans="1:4" x14ac:dyDescent="0.25">
      <c r="A947" s="1">
        <f t="shared" si="57"/>
        <v>944</v>
      </c>
      <c r="B947" s="14">
        <f t="shared" si="58"/>
        <v>47.2</v>
      </c>
      <c r="C947" t="e">
        <f t="shared" si="59"/>
        <v>#N/A</v>
      </c>
      <c r="D947">
        <f t="shared" si="56"/>
        <v>12.595545073161452</v>
      </c>
    </row>
    <row r="948" spans="1:4" x14ac:dyDescent="0.25">
      <c r="A948" s="1">
        <f t="shared" si="57"/>
        <v>945</v>
      </c>
      <c r="B948" s="14">
        <f t="shared" si="58"/>
        <v>47.25</v>
      </c>
      <c r="C948" t="e">
        <f t="shared" si="59"/>
        <v>#N/A</v>
      </c>
      <c r="D948">
        <f t="shared" si="56"/>
        <v>12.596007008579925</v>
      </c>
    </row>
    <row r="949" spans="1:4" x14ac:dyDescent="0.25">
      <c r="A949" s="1">
        <f t="shared" si="57"/>
        <v>946</v>
      </c>
      <c r="B949" s="14">
        <f t="shared" si="58"/>
        <v>47.300000000000004</v>
      </c>
      <c r="C949" t="e">
        <f t="shared" si="59"/>
        <v>#N/A</v>
      </c>
      <c r="D949">
        <f t="shared" si="56"/>
        <v>12.596467815287337</v>
      </c>
    </row>
    <row r="950" spans="1:4" x14ac:dyDescent="0.25">
      <c r="A950" s="1">
        <f t="shared" si="57"/>
        <v>947</v>
      </c>
      <c r="B950" s="14">
        <f t="shared" si="58"/>
        <v>47.35</v>
      </c>
      <c r="C950" t="e">
        <f t="shared" si="59"/>
        <v>#N/A</v>
      </c>
      <c r="D950">
        <f t="shared" si="56"/>
        <v>12.596927497673986</v>
      </c>
    </row>
    <row r="951" spans="1:4" x14ac:dyDescent="0.25">
      <c r="A951" s="1">
        <f t="shared" si="57"/>
        <v>948</v>
      </c>
      <c r="B951" s="14">
        <f t="shared" si="58"/>
        <v>47.400000000000006</v>
      </c>
      <c r="C951" t="e">
        <f t="shared" si="59"/>
        <v>#N/A</v>
      </c>
      <c r="D951">
        <f t="shared" si="56"/>
        <v>12.597386060106261</v>
      </c>
    </row>
    <row r="952" spans="1:4" x14ac:dyDescent="0.25">
      <c r="A952" s="1">
        <f t="shared" si="57"/>
        <v>949</v>
      </c>
      <c r="B952" s="14">
        <f t="shared" si="58"/>
        <v>47.45</v>
      </c>
      <c r="C952" t="e">
        <f t="shared" si="59"/>
        <v>#N/A</v>
      </c>
      <c r="D952">
        <f t="shared" si="56"/>
        <v>12.597843506926798</v>
      </c>
    </row>
    <row r="953" spans="1:4" x14ac:dyDescent="0.25">
      <c r="A953" s="1">
        <f t="shared" si="57"/>
        <v>950</v>
      </c>
      <c r="B953" s="14">
        <f t="shared" si="58"/>
        <v>47.5</v>
      </c>
      <c r="C953" t="e">
        <f t="shared" si="59"/>
        <v>#N/A</v>
      </c>
      <c r="D953">
        <f t="shared" si="56"/>
        <v>12.598299842454656</v>
      </c>
    </row>
    <row r="954" spans="1:4" x14ac:dyDescent="0.25">
      <c r="A954" s="1">
        <f t="shared" si="57"/>
        <v>951</v>
      </c>
      <c r="B954" s="14">
        <f t="shared" si="58"/>
        <v>47.550000000000004</v>
      </c>
      <c r="C954" t="e">
        <f t="shared" si="59"/>
        <v>#N/A</v>
      </c>
      <c r="D954">
        <f t="shared" si="56"/>
        <v>12.598755070985476</v>
      </c>
    </row>
    <row r="955" spans="1:4" x14ac:dyDescent="0.25">
      <c r="A955" s="1">
        <f t="shared" si="57"/>
        <v>952</v>
      </c>
      <c r="B955" s="14">
        <f t="shared" si="58"/>
        <v>47.6</v>
      </c>
      <c r="C955" t="e">
        <f t="shared" si="59"/>
        <v>#N/A</v>
      </c>
      <c r="D955">
        <f t="shared" si="56"/>
        <v>12.599209196791657</v>
      </c>
    </row>
    <row r="956" spans="1:4" x14ac:dyDescent="0.25">
      <c r="A956" s="1">
        <f t="shared" si="57"/>
        <v>953</v>
      </c>
      <c r="B956" s="14">
        <f t="shared" si="58"/>
        <v>47.650000000000006</v>
      </c>
      <c r="C956" t="e">
        <f t="shared" si="59"/>
        <v>#N/A</v>
      </c>
      <c r="D956">
        <f t="shared" si="56"/>
        <v>12.599662224122508</v>
      </c>
    </row>
    <row r="957" spans="1:4" x14ac:dyDescent="0.25">
      <c r="A957" s="1">
        <f t="shared" si="57"/>
        <v>954</v>
      </c>
      <c r="B957" s="14">
        <f t="shared" si="58"/>
        <v>47.7</v>
      </c>
      <c r="C957" t="e">
        <f t="shared" si="59"/>
        <v>#N/A</v>
      </c>
      <c r="D957">
        <f t="shared" si="56"/>
        <v>12.600114157204418</v>
      </c>
    </row>
    <row r="958" spans="1:4" x14ac:dyDescent="0.25">
      <c r="A958" s="1">
        <f t="shared" si="57"/>
        <v>955</v>
      </c>
      <c r="B958" s="14">
        <f t="shared" si="58"/>
        <v>47.75</v>
      </c>
      <c r="C958" t="e">
        <f t="shared" si="59"/>
        <v>#N/A</v>
      </c>
      <c r="D958">
        <f t="shared" si="56"/>
        <v>12.600565000241012</v>
      </c>
    </row>
    <row r="959" spans="1:4" x14ac:dyDescent="0.25">
      <c r="A959" s="1">
        <f t="shared" si="57"/>
        <v>956</v>
      </c>
      <c r="B959" s="14">
        <f t="shared" si="58"/>
        <v>47.800000000000004</v>
      </c>
      <c r="C959" t="e">
        <f t="shared" si="59"/>
        <v>#N/A</v>
      </c>
      <c r="D959">
        <f t="shared" si="56"/>
        <v>12.601014757413312</v>
      </c>
    </row>
    <row r="960" spans="1:4" x14ac:dyDescent="0.25">
      <c r="A960" s="1">
        <f t="shared" si="57"/>
        <v>957</v>
      </c>
      <c r="B960" s="14">
        <f t="shared" si="58"/>
        <v>47.85</v>
      </c>
      <c r="C960" t="e">
        <f t="shared" si="59"/>
        <v>#N/A</v>
      </c>
      <c r="D960">
        <f t="shared" si="56"/>
        <v>12.601463432879898</v>
      </c>
    </row>
    <row r="961" spans="1:4" x14ac:dyDescent="0.25">
      <c r="A961" s="1">
        <f t="shared" si="57"/>
        <v>958</v>
      </c>
      <c r="B961" s="14">
        <f t="shared" si="58"/>
        <v>47.900000000000006</v>
      </c>
      <c r="C961" t="e">
        <f t="shared" si="59"/>
        <v>#N/A</v>
      </c>
      <c r="D961">
        <f t="shared" si="56"/>
        <v>12.601911030777059</v>
      </c>
    </row>
    <row r="962" spans="1:4" x14ac:dyDescent="0.25">
      <c r="A962" s="1">
        <f t="shared" si="57"/>
        <v>959</v>
      </c>
      <c r="B962" s="14">
        <f t="shared" si="58"/>
        <v>47.95</v>
      </c>
      <c r="C962" t="e">
        <f t="shared" si="59"/>
        <v>#N/A</v>
      </c>
      <c r="D962">
        <f t="shared" si="56"/>
        <v>12.602357555218948</v>
      </c>
    </row>
    <row r="963" spans="1:4" x14ac:dyDescent="0.25">
      <c r="A963" s="1">
        <f t="shared" si="57"/>
        <v>960</v>
      </c>
      <c r="B963" s="14">
        <f t="shared" si="58"/>
        <v>48</v>
      </c>
      <c r="C963" t="e">
        <f t="shared" si="59"/>
        <v>#N/A</v>
      </c>
      <c r="D963">
        <f t="shared" si="56"/>
        <v>12.602803010297743</v>
      </c>
    </row>
    <row r="964" spans="1:4" x14ac:dyDescent="0.25">
      <c r="A964" s="1">
        <f t="shared" si="57"/>
        <v>961</v>
      </c>
      <c r="B964" s="14">
        <f t="shared" si="58"/>
        <v>48.050000000000004</v>
      </c>
      <c r="C964" t="e">
        <f t="shared" si="59"/>
        <v>#N/A</v>
      </c>
      <c r="D964">
        <f t="shared" ref="D964:D1002" si="60">IF(B964&gt;$H$10,14+LOG((($H$7*B964/1000)-($H$3*$H$4/1000))/(($H$3+B964)/1000)),NA())</f>
        <v>12.603247400083793</v>
      </c>
    </row>
    <row r="965" spans="1:4" x14ac:dyDescent="0.25">
      <c r="A965" s="1">
        <f t="shared" ref="A965:A1002" si="61">A964+1</f>
        <v>962</v>
      </c>
      <c r="B965" s="14">
        <f t="shared" si="58"/>
        <v>48.1</v>
      </c>
      <c r="C965" t="e">
        <f t="shared" si="59"/>
        <v>#N/A</v>
      </c>
      <c r="D965">
        <f t="shared" si="60"/>
        <v>12.603690728625773</v>
      </c>
    </row>
    <row r="966" spans="1:4" x14ac:dyDescent="0.25">
      <c r="A966" s="1">
        <f t="shared" si="61"/>
        <v>963</v>
      </c>
      <c r="B966" s="14">
        <f t="shared" ref="B966:B1002" si="62">A966*$H$8</f>
        <v>48.150000000000006</v>
      </c>
      <c r="C966" t="e">
        <f t="shared" si="59"/>
        <v>#N/A</v>
      </c>
      <c r="D966">
        <f t="shared" si="60"/>
        <v>12.604132999950828</v>
      </c>
    </row>
    <row r="967" spans="1:4" x14ac:dyDescent="0.25">
      <c r="A967" s="1">
        <f t="shared" si="61"/>
        <v>964</v>
      </c>
      <c r="B967" s="14">
        <f t="shared" si="62"/>
        <v>48.2</v>
      </c>
      <c r="C967" t="e">
        <f t="shared" ref="C967:C1002" si="63">IF(B967&lt;$H$10,-LOG((($H$3*$H$4/1000)-(B967*$H$7/1000))/(($H$3+B967)/1000)),NA())</f>
        <v>#N/A</v>
      </c>
      <c r="D967">
        <f t="shared" si="60"/>
        <v>12.604574218064728</v>
      </c>
    </row>
    <row r="968" spans="1:4" x14ac:dyDescent="0.25">
      <c r="A968" s="1">
        <f t="shared" si="61"/>
        <v>965</v>
      </c>
      <c r="B968" s="14">
        <f t="shared" si="62"/>
        <v>48.25</v>
      </c>
      <c r="C968" t="e">
        <f t="shared" si="63"/>
        <v>#N/A</v>
      </c>
      <c r="D968">
        <f t="shared" si="60"/>
        <v>12.605014386952016</v>
      </c>
    </row>
    <row r="969" spans="1:4" x14ac:dyDescent="0.25">
      <c r="A969" s="1">
        <f t="shared" si="61"/>
        <v>966</v>
      </c>
      <c r="B969" s="14">
        <f t="shared" si="62"/>
        <v>48.300000000000004</v>
      </c>
      <c r="C969" t="e">
        <f t="shared" si="63"/>
        <v>#N/A</v>
      </c>
      <c r="D969">
        <f t="shared" si="60"/>
        <v>12.605453510576146</v>
      </c>
    </row>
    <row r="970" spans="1:4" x14ac:dyDescent="0.25">
      <c r="A970" s="1">
        <f t="shared" si="61"/>
        <v>967</v>
      </c>
      <c r="B970" s="14">
        <f t="shared" si="62"/>
        <v>48.35</v>
      </c>
      <c r="C970" t="e">
        <f t="shared" si="63"/>
        <v>#N/A</v>
      </c>
      <c r="D970">
        <f t="shared" si="60"/>
        <v>12.605891592879637</v>
      </c>
    </row>
    <row r="971" spans="1:4" x14ac:dyDescent="0.25">
      <c r="A971" s="1">
        <f t="shared" si="61"/>
        <v>968</v>
      </c>
      <c r="B971" s="14">
        <f t="shared" si="62"/>
        <v>48.400000000000006</v>
      </c>
      <c r="C971" t="e">
        <f t="shared" si="63"/>
        <v>#N/A</v>
      </c>
      <c r="D971">
        <f t="shared" si="60"/>
        <v>12.606328637784211</v>
      </c>
    </row>
    <row r="972" spans="1:4" x14ac:dyDescent="0.25">
      <c r="A972" s="1">
        <f t="shared" si="61"/>
        <v>969</v>
      </c>
      <c r="B972" s="14">
        <f t="shared" si="62"/>
        <v>48.45</v>
      </c>
      <c r="C972" t="e">
        <f t="shared" si="63"/>
        <v>#N/A</v>
      </c>
      <c r="D972">
        <f t="shared" si="60"/>
        <v>12.606764649190938</v>
      </c>
    </row>
    <row r="973" spans="1:4" x14ac:dyDescent="0.25">
      <c r="A973" s="1">
        <f t="shared" si="61"/>
        <v>970</v>
      </c>
      <c r="B973" s="14">
        <f t="shared" si="62"/>
        <v>48.5</v>
      </c>
      <c r="C973" t="e">
        <f t="shared" si="63"/>
        <v>#N/A</v>
      </c>
      <c r="D973">
        <f t="shared" si="60"/>
        <v>12.607199630980373</v>
      </c>
    </row>
    <row r="974" spans="1:4" x14ac:dyDescent="0.25">
      <c r="A974" s="1">
        <f t="shared" si="61"/>
        <v>971</v>
      </c>
      <c r="B974" s="14">
        <f t="shared" si="62"/>
        <v>48.550000000000004</v>
      </c>
      <c r="C974" t="e">
        <f t="shared" si="63"/>
        <v>#N/A</v>
      </c>
      <c r="D974">
        <f t="shared" si="60"/>
        <v>12.607633587012707</v>
      </c>
    </row>
    <row r="975" spans="1:4" x14ac:dyDescent="0.25">
      <c r="A975" s="1">
        <f t="shared" si="61"/>
        <v>972</v>
      </c>
      <c r="B975" s="14">
        <f t="shared" si="62"/>
        <v>48.6</v>
      </c>
      <c r="C975" t="e">
        <f t="shared" si="63"/>
        <v>#N/A</v>
      </c>
      <c r="D975">
        <f t="shared" si="60"/>
        <v>12.608066521127888</v>
      </c>
    </row>
    <row r="976" spans="1:4" x14ac:dyDescent="0.25">
      <c r="A976" s="1">
        <f t="shared" si="61"/>
        <v>973</v>
      </c>
      <c r="B976" s="14">
        <f t="shared" si="62"/>
        <v>48.650000000000006</v>
      </c>
      <c r="C976" t="e">
        <f t="shared" si="63"/>
        <v>#N/A</v>
      </c>
      <c r="D976">
        <f t="shared" si="60"/>
        <v>12.60849843714578</v>
      </c>
    </row>
    <row r="977" spans="1:4" x14ac:dyDescent="0.25">
      <c r="A977" s="1">
        <f t="shared" si="61"/>
        <v>974</v>
      </c>
      <c r="B977" s="14">
        <f t="shared" si="62"/>
        <v>48.7</v>
      </c>
      <c r="C977" t="e">
        <f t="shared" si="63"/>
        <v>#N/A</v>
      </c>
      <c r="D977">
        <f t="shared" si="60"/>
        <v>12.608929338866279</v>
      </c>
    </row>
    <row r="978" spans="1:4" x14ac:dyDescent="0.25">
      <c r="A978" s="1">
        <f t="shared" si="61"/>
        <v>975</v>
      </c>
      <c r="B978" s="14">
        <f t="shared" si="62"/>
        <v>48.75</v>
      </c>
      <c r="C978" t="e">
        <f t="shared" si="63"/>
        <v>#N/A</v>
      </c>
      <c r="D978">
        <f t="shared" si="60"/>
        <v>12.609359230069462</v>
      </c>
    </row>
    <row r="979" spans="1:4" x14ac:dyDescent="0.25">
      <c r="A979" s="1">
        <f t="shared" si="61"/>
        <v>976</v>
      </c>
      <c r="B979" s="14">
        <f t="shared" si="62"/>
        <v>48.800000000000004</v>
      </c>
      <c r="C979" t="e">
        <f t="shared" si="63"/>
        <v>#N/A</v>
      </c>
      <c r="D979">
        <f t="shared" si="60"/>
        <v>12.609788114515716</v>
      </c>
    </row>
    <row r="980" spans="1:4" x14ac:dyDescent="0.25">
      <c r="A980" s="1">
        <f t="shared" si="61"/>
        <v>977</v>
      </c>
      <c r="B980" s="14">
        <f t="shared" si="62"/>
        <v>48.85</v>
      </c>
      <c r="C980" t="e">
        <f t="shared" si="63"/>
        <v>#N/A</v>
      </c>
      <c r="D980">
        <f t="shared" si="60"/>
        <v>12.610215995945875</v>
      </c>
    </row>
    <row r="981" spans="1:4" x14ac:dyDescent="0.25">
      <c r="A981" s="1">
        <f t="shared" si="61"/>
        <v>978</v>
      </c>
      <c r="B981" s="14">
        <f t="shared" si="62"/>
        <v>48.900000000000006</v>
      </c>
      <c r="C981" t="e">
        <f t="shared" si="63"/>
        <v>#N/A</v>
      </c>
      <c r="D981">
        <f t="shared" si="60"/>
        <v>12.610642878081345</v>
      </c>
    </row>
    <row r="982" spans="1:4" x14ac:dyDescent="0.25">
      <c r="A982" s="1">
        <f t="shared" si="61"/>
        <v>979</v>
      </c>
      <c r="B982" s="14">
        <f t="shared" si="62"/>
        <v>48.95</v>
      </c>
      <c r="C982" t="e">
        <f t="shared" si="63"/>
        <v>#N/A</v>
      </c>
      <c r="D982">
        <f t="shared" si="60"/>
        <v>12.611068764624239</v>
      </c>
    </row>
    <row r="983" spans="1:4" x14ac:dyDescent="0.25">
      <c r="A983" s="1">
        <f t="shared" si="61"/>
        <v>980</v>
      </c>
      <c r="B983" s="14">
        <f t="shared" si="62"/>
        <v>49</v>
      </c>
      <c r="C983" t="e">
        <f t="shared" si="63"/>
        <v>#N/A</v>
      </c>
      <c r="D983">
        <f t="shared" si="60"/>
        <v>12.611493659257512</v>
      </c>
    </row>
    <row r="984" spans="1:4" x14ac:dyDescent="0.25">
      <c r="A984" s="1">
        <f t="shared" si="61"/>
        <v>981</v>
      </c>
      <c r="B984" s="14">
        <f t="shared" si="62"/>
        <v>49.050000000000004</v>
      </c>
      <c r="C984" t="e">
        <f t="shared" si="63"/>
        <v>#N/A</v>
      </c>
      <c r="D984">
        <f t="shared" si="60"/>
        <v>12.611917565645077</v>
      </c>
    </row>
    <row r="985" spans="1:4" x14ac:dyDescent="0.25">
      <c r="A985" s="1">
        <f t="shared" si="61"/>
        <v>982</v>
      </c>
      <c r="B985" s="14">
        <f t="shared" si="62"/>
        <v>49.1</v>
      </c>
      <c r="C985" t="e">
        <f t="shared" si="63"/>
        <v>#N/A</v>
      </c>
      <c r="D985">
        <f t="shared" si="60"/>
        <v>12.612340487431949</v>
      </c>
    </row>
    <row r="986" spans="1:4" x14ac:dyDescent="0.25">
      <c r="A986" s="1">
        <f t="shared" si="61"/>
        <v>983</v>
      </c>
      <c r="B986" s="14">
        <f t="shared" si="62"/>
        <v>49.150000000000006</v>
      </c>
      <c r="C986" t="e">
        <f t="shared" si="63"/>
        <v>#N/A</v>
      </c>
      <c r="D986">
        <f t="shared" si="60"/>
        <v>12.612762428244352</v>
      </c>
    </row>
    <row r="987" spans="1:4" x14ac:dyDescent="0.25">
      <c r="A987" s="1">
        <f t="shared" si="61"/>
        <v>984</v>
      </c>
      <c r="B987" s="14">
        <f t="shared" si="62"/>
        <v>49.2</v>
      </c>
      <c r="C987" t="e">
        <f t="shared" si="63"/>
        <v>#N/A</v>
      </c>
      <c r="D987">
        <f t="shared" si="60"/>
        <v>12.613183391689867</v>
      </c>
    </row>
    <row r="988" spans="1:4" x14ac:dyDescent="0.25">
      <c r="A988" s="1">
        <f t="shared" si="61"/>
        <v>985</v>
      </c>
      <c r="B988" s="14">
        <f t="shared" si="62"/>
        <v>49.25</v>
      </c>
      <c r="C988" t="e">
        <f t="shared" si="63"/>
        <v>#N/A</v>
      </c>
      <c r="D988">
        <f t="shared" si="60"/>
        <v>12.613603381357535</v>
      </c>
    </row>
    <row r="989" spans="1:4" x14ac:dyDescent="0.25">
      <c r="A989" s="1">
        <f t="shared" si="61"/>
        <v>986</v>
      </c>
      <c r="B989" s="14">
        <f t="shared" si="62"/>
        <v>49.300000000000004</v>
      </c>
      <c r="C989" t="e">
        <f t="shared" si="63"/>
        <v>#N/A</v>
      </c>
      <c r="D989">
        <f t="shared" si="60"/>
        <v>12.614022400817998</v>
      </c>
    </row>
    <row r="990" spans="1:4" x14ac:dyDescent="0.25">
      <c r="A990" s="1">
        <f t="shared" si="61"/>
        <v>987</v>
      </c>
      <c r="B990" s="14">
        <f t="shared" si="62"/>
        <v>49.35</v>
      </c>
      <c r="C990" t="e">
        <f t="shared" si="63"/>
        <v>#N/A</v>
      </c>
      <c r="D990">
        <f t="shared" si="60"/>
        <v>12.614440453623606</v>
      </c>
    </row>
    <row r="991" spans="1:4" x14ac:dyDescent="0.25">
      <c r="A991" s="1">
        <f t="shared" si="61"/>
        <v>988</v>
      </c>
      <c r="B991" s="14">
        <f t="shared" si="62"/>
        <v>49.400000000000006</v>
      </c>
      <c r="C991" t="e">
        <f t="shared" si="63"/>
        <v>#N/A</v>
      </c>
      <c r="D991">
        <f t="shared" si="60"/>
        <v>12.614857543308556</v>
      </c>
    </row>
    <row r="992" spans="1:4" x14ac:dyDescent="0.25">
      <c r="A992" s="1">
        <f t="shared" si="61"/>
        <v>989</v>
      </c>
      <c r="B992" s="14">
        <f t="shared" si="62"/>
        <v>49.45</v>
      </c>
      <c r="C992" t="e">
        <f t="shared" si="63"/>
        <v>#N/A</v>
      </c>
      <c r="D992">
        <f t="shared" si="60"/>
        <v>12.615273673388991</v>
      </c>
    </row>
    <row r="993" spans="1:4" x14ac:dyDescent="0.25">
      <c r="A993" s="1">
        <f t="shared" si="61"/>
        <v>990</v>
      </c>
      <c r="B993" s="14">
        <f t="shared" si="62"/>
        <v>49.5</v>
      </c>
      <c r="C993" t="e">
        <f t="shared" si="63"/>
        <v>#N/A</v>
      </c>
      <c r="D993">
        <f t="shared" si="60"/>
        <v>12.615688847363142</v>
      </c>
    </row>
    <row r="994" spans="1:4" x14ac:dyDescent="0.25">
      <c r="A994" s="1">
        <f t="shared" si="61"/>
        <v>991</v>
      </c>
      <c r="B994" s="14">
        <f t="shared" si="62"/>
        <v>49.550000000000004</v>
      </c>
      <c r="C994" t="e">
        <f t="shared" si="63"/>
        <v>#N/A</v>
      </c>
      <c r="D994">
        <f t="shared" si="60"/>
        <v>12.616103068711432</v>
      </c>
    </row>
    <row r="995" spans="1:4" x14ac:dyDescent="0.25">
      <c r="A995" s="1">
        <f t="shared" si="61"/>
        <v>992</v>
      </c>
      <c r="B995" s="14">
        <f t="shared" si="62"/>
        <v>49.6</v>
      </c>
      <c r="C995" t="e">
        <f t="shared" si="63"/>
        <v>#N/A</v>
      </c>
      <c r="D995">
        <f t="shared" si="60"/>
        <v>12.616516340896592</v>
      </c>
    </row>
    <row r="996" spans="1:4" x14ac:dyDescent="0.25">
      <c r="A996" s="1">
        <f t="shared" si="61"/>
        <v>993</v>
      </c>
      <c r="B996" s="14">
        <f t="shared" si="62"/>
        <v>49.650000000000006</v>
      </c>
      <c r="C996" t="e">
        <f t="shared" si="63"/>
        <v>#N/A</v>
      </c>
      <c r="D996">
        <f t="shared" si="60"/>
        <v>12.616928667363791</v>
      </c>
    </row>
    <row r="997" spans="1:4" x14ac:dyDescent="0.25">
      <c r="A997" s="1">
        <f t="shared" si="61"/>
        <v>994</v>
      </c>
      <c r="B997" s="14">
        <f t="shared" si="62"/>
        <v>49.7</v>
      </c>
      <c r="C997" t="e">
        <f t="shared" si="63"/>
        <v>#N/A</v>
      </c>
      <c r="D997">
        <f t="shared" si="60"/>
        <v>12.617340051540738</v>
      </c>
    </row>
    <row r="998" spans="1:4" x14ac:dyDescent="0.25">
      <c r="A998" s="1">
        <f t="shared" si="61"/>
        <v>995</v>
      </c>
      <c r="B998" s="14">
        <f t="shared" si="62"/>
        <v>49.75</v>
      </c>
      <c r="C998" t="e">
        <f t="shared" si="63"/>
        <v>#N/A</v>
      </c>
      <c r="D998">
        <f t="shared" si="60"/>
        <v>12.617750496837806</v>
      </c>
    </row>
    <row r="999" spans="1:4" x14ac:dyDescent="0.25">
      <c r="A999" s="1">
        <f t="shared" si="61"/>
        <v>996</v>
      </c>
      <c r="B999" s="14">
        <f t="shared" si="62"/>
        <v>49.800000000000004</v>
      </c>
      <c r="C999" t="e">
        <f t="shared" si="63"/>
        <v>#N/A</v>
      </c>
      <c r="D999">
        <f t="shared" si="60"/>
        <v>12.618160006648138</v>
      </c>
    </row>
    <row r="1000" spans="1:4" x14ac:dyDescent="0.25">
      <c r="A1000" s="1">
        <f t="shared" si="61"/>
        <v>997</v>
      </c>
      <c r="B1000" s="14">
        <f t="shared" si="62"/>
        <v>49.85</v>
      </c>
      <c r="C1000" t="e">
        <f t="shared" si="63"/>
        <v>#N/A</v>
      </c>
      <c r="D1000">
        <f t="shared" si="60"/>
        <v>12.618568584347766</v>
      </c>
    </row>
    <row r="1001" spans="1:4" x14ac:dyDescent="0.25">
      <c r="A1001" s="1">
        <f t="shared" si="61"/>
        <v>998</v>
      </c>
      <c r="B1001" s="14">
        <f t="shared" si="62"/>
        <v>49.900000000000006</v>
      </c>
      <c r="C1001" t="e">
        <f t="shared" si="63"/>
        <v>#N/A</v>
      </c>
      <c r="D1001">
        <f t="shared" si="60"/>
        <v>12.618976233295722</v>
      </c>
    </row>
    <row r="1002" spans="1:4" x14ac:dyDescent="0.25">
      <c r="A1002" s="1">
        <f t="shared" si="61"/>
        <v>999</v>
      </c>
      <c r="B1002" s="14">
        <f t="shared" si="62"/>
        <v>49.95</v>
      </c>
      <c r="C1002" t="e">
        <f t="shared" si="63"/>
        <v>#N/A</v>
      </c>
      <c r="D1002">
        <f t="shared" si="60"/>
        <v>12.619382956834144</v>
      </c>
    </row>
  </sheetData>
  <mergeCells count="3">
    <mergeCell ref="A1:A2"/>
    <mergeCell ref="B1:B2"/>
    <mergeCell ref="C1:D1"/>
  </mergeCells>
  <pageMargins left="0.7" right="0.7" top="0.75" bottom="0.75" header="0.3" footer="0.3"/>
  <pageSetup paperSize="9" orientation="portrait" horizontalDpi="1200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9</xdr:col>
                    <xdr:colOff>238125</xdr:colOff>
                    <xdr:row>2</xdr:row>
                    <xdr:rowOff>19050</xdr:rowOff>
                  </from>
                  <to>
                    <xdr:col>10</xdr:col>
                    <xdr:colOff>504825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9</xdr:col>
                    <xdr:colOff>238125</xdr:colOff>
                    <xdr:row>4</xdr:row>
                    <xdr:rowOff>28575</xdr:rowOff>
                  </from>
                  <to>
                    <xdr:col>10</xdr:col>
                    <xdr:colOff>495300</xdr:colOff>
                    <xdr:row>5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1002"/>
  <sheetViews>
    <sheetView topLeftCell="B1" zoomScale="110" zoomScaleNormal="110" workbookViewId="0">
      <selection activeCell="P7" sqref="P7"/>
    </sheetView>
  </sheetViews>
  <sheetFormatPr defaultColWidth="9.140625" defaultRowHeight="15" x14ac:dyDescent="0.25"/>
  <cols>
    <col min="3" max="3" width="10.28515625" customWidth="1"/>
    <col min="4" max="4" width="10" customWidth="1"/>
    <col min="6" max="6" width="28.42578125" customWidth="1"/>
    <col min="12" max="12" width="9.5703125" bestFit="1" customWidth="1"/>
    <col min="13" max="14" width="9.5703125" customWidth="1"/>
    <col min="15" max="15" width="28.85546875" customWidth="1"/>
    <col min="16" max="16" width="9.140625" customWidth="1"/>
  </cols>
  <sheetData>
    <row r="1" spans="1:20" ht="18" customHeight="1" x14ac:dyDescent="0.25">
      <c r="A1" s="61" t="s">
        <v>0</v>
      </c>
      <c r="B1" s="63" t="s">
        <v>19</v>
      </c>
      <c r="C1" s="65" t="s">
        <v>1</v>
      </c>
      <c r="D1" s="66"/>
    </row>
    <row r="2" spans="1:20" ht="18" customHeight="1" x14ac:dyDescent="0.25">
      <c r="A2" s="62"/>
      <c r="B2" s="64"/>
      <c r="C2" s="23" t="s">
        <v>16</v>
      </c>
      <c r="D2" s="23" t="s">
        <v>18</v>
      </c>
    </row>
    <row r="3" spans="1:20" ht="18" x14ac:dyDescent="0.35">
      <c r="A3" s="1">
        <v>0</v>
      </c>
      <c r="B3">
        <v>0</v>
      </c>
      <c r="C3" s="18">
        <f>14+LOG(H4)</f>
        <v>11.698970004336019</v>
      </c>
      <c r="D3" t="e">
        <f>IF(B3&gt;$H$10,-LOG((($H$7*B3/1000)-($H$3*$H$4/1000))/(($H$3+B3)/1000)),NA())</f>
        <v>#N/A</v>
      </c>
      <c r="F3" s="3" t="s">
        <v>20</v>
      </c>
      <c r="G3" s="5" t="s">
        <v>15</v>
      </c>
      <c r="H3" s="15">
        <v>30</v>
      </c>
      <c r="I3" s="6" t="s">
        <v>3</v>
      </c>
      <c r="L3" s="22">
        <v>20</v>
      </c>
    </row>
    <row r="4" spans="1:20" ht="18" x14ac:dyDescent="0.35">
      <c r="A4" s="1">
        <f>A3+1</f>
        <v>1</v>
      </c>
      <c r="B4" s="14">
        <f>A4*$H$8</f>
        <v>0.05</v>
      </c>
      <c r="C4">
        <f>IF(B4&lt;$H$10,14+LOG((($H$3*$H$4/1000)-(B4*$H$7/1000))/(($H$3+B4)/1000)),NA())</f>
        <v>11.695341792073515</v>
      </c>
      <c r="D4" t="e">
        <f t="shared" ref="D4:D67" si="0">IF(B4&gt;$H$10,-LOG((($H$7*B4/1000)-($H$3*$H$4/1000))/(($H$3+B4)/1000)),NA())</f>
        <v>#N/A</v>
      </c>
      <c r="G4" s="10" t="s">
        <v>8</v>
      </c>
      <c r="H4" s="24">
        <v>5.0000000000000001E-3</v>
      </c>
      <c r="I4" s="11" t="s">
        <v>11</v>
      </c>
    </row>
    <row r="5" spans="1:20" x14ac:dyDescent="0.25">
      <c r="A5" s="1">
        <f t="shared" ref="A5:A68" si="1">A4+1</f>
        <v>2</v>
      </c>
      <c r="B5" s="14">
        <f>A5*$H$8</f>
        <v>0.1</v>
      </c>
      <c r="C5">
        <f t="shared" ref="C5:C68" si="2">IF(B5&lt;$H$10,14+LOG((($H$3*$H$4/1000)-(B5*$H$7/1000))/(($H$3+B5)/1000)),NA())</f>
        <v>11.691695219801113</v>
      </c>
      <c r="D5" t="e">
        <f t="shared" si="0"/>
        <v>#N/A</v>
      </c>
      <c r="G5" s="20"/>
      <c r="H5" s="20"/>
      <c r="I5" s="20"/>
    </row>
    <row r="6" spans="1:20" x14ac:dyDescent="0.25">
      <c r="A6" s="1">
        <f t="shared" si="1"/>
        <v>3</v>
      </c>
      <c r="B6" s="14">
        <f t="shared" ref="B6:B69" si="3">A6*$H$8</f>
        <v>0.15000000000000002</v>
      </c>
      <c r="C6">
        <f t="shared" si="2"/>
        <v>11.688030018272006</v>
      </c>
      <c r="D6" t="e">
        <f t="shared" si="0"/>
        <v>#N/A</v>
      </c>
    </row>
    <row r="7" spans="1:20" ht="18" x14ac:dyDescent="0.35">
      <c r="A7" s="1">
        <f t="shared" si="1"/>
        <v>4</v>
      </c>
      <c r="B7" s="14">
        <f t="shared" si="3"/>
        <v>0.2</v>
      </c>
      <c r="C7">
        <f t="shared" si="2"/>
        <v>11.684345912827286</v>
      </c>
      <c r="D7" t="e">
        <f t="shared" si="0"/>
        <v>#N/A</v>
      </c>
      <c r="F7" s="3" t="s">
        <v>7</v>
      </c>
      <c r="G7" s="5" t="s">
        <v>4</v>
      </c>
      <c r="H7" s="16">
        <v>0.02</v>
      </c>
      <c r="I7" s="6" t="s">
        <v>11</v>
      </c>
    </row>
    <row r="8" spans="1:20" ht="18" x14ac:dyDescent="0.35">
      <c r="A8" s="1">
        <f t="shared" si="1"/>
        <v>5</v>
      </c>
      <c r="B8" s="14">
        <f t="shared" si="3"/>
        <v>0.25</v>
      </c>
      <c r="C8">
        <f t="shared" si="2"/>
        <v>11.680642623246488</v>
      </c>
      <c r="D8" t="e">
        <f t="shared" si="0"/>
        <v>#N/A</v>
      </c>
      <c r="G8" s="10" t="s">
        <v>21</v>
      </c>
      <c r="H8" s="12">
        <v>0.05</v>
      </c>
      <c r="I8" s="11" t="s">
        <v>3</v>
      </c>
    </row>
    <row r="9" spans="1:20" x14ac:dyDescent="0.25">
      <c r="A9" s="1">
        <f t="shared" si="1"/>
        <v>6</v>
      </c>
      <c r="B9" s="14">
        <f t="shared" si="3"/>
        <v>0.30000000000000004</v>
      </c>
      <c r="C9">
        <f t="shared" si="2"/>
        <v>11.676919863592945</v>
      </c>
      <c r="D9" t="e">
        <f t="shared" si="0"/>
        <v>#N/A</v>
      </c>
    </row>
    <row r="10" spans="1:20" ht="18" x14ac:dyDescent="0.35">
      <c r="A10" s="1">
        <f t="shared" si="1"/>
        <v>7</v>
      </c>
      <c r="B10" s="14">
        <f t="shared" si="3"/>
        <v>0.35000000000000003</v>
      </c>
      <c r="C10">
        <f t="shared" si="2"/>
        <v>11.673177342053785</v>
      </c>
      <c r="D10" t="e">
        <f t="shared" si="0"/>
        <v>#N/A</v>
      </c>
      <c r="F10" s="3" t="s">
        <v>12</v>
      </c>
      <c r="G10" s="4" t="s">
        <v>2</v>
      </c>
      <c r="H10" s="25">
        <f>H3*H4/H7</f>
        <v>7.5</v>
      </c>
      <c r="I10" s="4" t="s">
        <v>3</v>
      </c>
      <c r="J10" s="4"/>
      <c r="K10" s="4" t="s">
        <v>14</v>
      </c>
      <c r="L10" s="26">
        <v>7</v>
      </c>
      <c r="M10" s="19"/>
      <c r="N10" s="19"/>
      <c r="O10" s="19"/>
      <c r="P10" s="35" t="b">
        <v>1</v>
      </c>
      <c r="Q10" s="35">
        <f>IF(P10=FALSE,"",0)</f>
        <v>0</v>
      </c>
      <c r="R10" s="36">
        <f>IF(P10=FALSE,"",L10)</f>
        <v>7</v>
      </c>
      <c r="S10" s="38">
        <f>IF(P10=FALSE,"",Q11)</f>
        <v>7.5</v>
      </c>
      <c r="T10" s="35">
        <f>IF(P10=FALSE,"",0)</f>
        <v>0</v>
      </c>
    </row>
    <row r="11" spans="1:20" x14ac:dyDescent="0.25">
      <c r="A11" s="1">
        <f t="shared" si="1"/>
        <v>8</v>
      </c>
      <c r="B11" s="14">
        <f t="shared" si="3"/>
        <v>0.4</v>
      </c>
      <c r="C11">
        <f t="shared" si="2"/>
        <v>11.669414760774302</v>
      </c>
      <c r="D11" t="e">
        <f t="shared" si="0"/>
        <v>#N/A</v>
      </c>
      <c r="F11" s="8"/>
      <c r="G11" s="8"/>
      <c r="H11" s="8"/>
      <c r="I11" s="8"/>
      <c r="J11" s="8"/>
      <c r="K11" s="8"/>
      <c r="L11" s="8"/>
      <c r="M11" s="8"/>
      <c r="N11" s="8"/>
      <c r="O11" s="8"/>
      <c r="P11" s="35"/>
      <c r="Q11" s="38">
        <f>IF(P10=FALSE,NA(),H10)</f>
        <v>7.5</v>
      </c>
      <c r="R11" s="36">
        <f>IF(P10=FALSE,NA(),L10)</f>
        <v>7</v>
      </c>
      <c r="S11" s="38">
        <f>IF(P10=FALSE,"",Q11)</f>
        <v>7.5</v>
      </c>
      <c r="T11" s="35">
        <f>IF(P10=FALSE,"",15)</f>
        <v>15</v>
      </c>
    </row>
    <row r="12" spans="1:20" x14ac:dyDescent="0.25">
      <c r="A12" s="1">
        <f t="shared" si="1"/>
        <v>9</v>
      </c>
      <c r="B12" s="14">
        <f t="shared" si="3"/>
        <v>0.45</v>
      </c>
      <c r="C12">
        <f t="shared" si="2"/>
        <v>11.665631815686485</v>
      </c>
      <c r="D12" t="e">
        <f t="shared" si="0"/>
        <v>#N/A</v>
      </c>
      <c r="F12" s="30" t="s">
        <v>24</v>
      </c>
      <c r="G12" s="31" t="str">
        <f>IF(G13=TRUE,L3,"")</f>
        <v/>
      </c>
      <c r="H12" s="32" t="e">
        <f>IF(G13=FALSE,NA(),0)</f>
        <v>#N/A</v>
      </c>
      <c r="I12" s="32"/>
      <c r="J12" s="32"/>
      <c r="K12" s="32"/>
      <c r="L12" s="33" t="e">
        <f>IF(G13=FALSE,NA(),$L$14-($H$14-H12)/($H$15-$H$14)*($L$15-$L$14))</f>
        <v>#N/A</v>
      </c>
      <c r="M12" s="39"/>
      <c r="N12" s="39"/>
      <c r="O12" s="39"/>
      <c r="P12" s="35"/>
      <c r="Q12" s="40">
        <f>IF(P10=FALSE,"",B1002)</f>
        <v>49.95</v>
      </c>
      <c r="R12" s="36">
        <f>IF(P10=FALSE,"",L10)</f>
        <v>7</v>
      </c>
      <c r="S12" s="35"/>
      <c r="T12" s="35"/>
    </row>
    <row r="13" spans="1:20" x14ac:dyDescent="0.25">
      <c r="A13" s="1">
        <f t="shared" si="1"/>
        <v>10</v>
      </c>
      <c r="B13" s="14">
        <f t="shared" si="3"/>
        <v>0.5</v>
      </c>
      <c r="C13">
        <f t="shared" si="2"/>
        <v>11.661828196331452</v>
      </c>
      <c r="D13" t="e">
        <f t="shared" si="0"/>
        <v>#N/A</v>
      </c>
      <c r="F13" s="30"/>
      <c r="G13" s="31" t="b">
        <v>0</v>
      </c>
      <c r="H13" s="32" t="e">
        <f>IF(G13=FALSE,NA(),H10)</f>
        <v>#N/A</v>
      </c>
      <c r="I13" s="32"/>
      <c r="J13" s="32"/>
      <c r="K13" s="32"/>
      <c r="L13" s="33" t="e">
        <f>IF(G13=FALSE,NA(),$L$14-($H$14-H13)/($H$15-$H$14)*($L$15-$L$14))</f>
        <v>#N/A</v>
      </c>
      <c r="M13" s="29"/>
      <c r="N13" s="29"/>
      <c r="O13" s="29"/>
      <c r="R13" s="18"/>
    </row>
    <row r="14" spans="1:20" x14ac:dyDescent="0.25">
      <c r="A14" s="1">
        <f t="shared" si="1"/>
        <v>11</v>
      </c>
      <c r="B14" s="14">
        <f t="shared" si="3"/>
        <v>0.55000000000000004</v>
      </c>
      <c r="C14">
        <f t="shared" si="2"/>
        <v>11.658003585675523</v>
      </c>
      <c r="D14" t="e">
        <f t="shared" si="0"/>
        <v>#N/A</v>
      </c>
      <c r="E14" t="s">
        <v>17</v>
      </c>
      <c r="F14" s="30"/>
      <c r="G14" s="31"/>
      <c r="H14" s="32" t="e">
        <f>IF(G13=FALSE,NA(),H10+G12*H8)</f>
        <v>#N/A</v>
      </c>
      <c r="I14" s="32"/>
      <c r="J14" s="32"/>
      <c r="K14" s="32"/>
      <c r="L14" s="33" t="e">
        <f>IF(G13=FALSE,NA(),-LOG((($H$7*H14/1000)-($H$3*$H$4/1000))/(($H$3+H14)/1000)))</f>
        <v>#N/A</v>
      </c>
      <c r="M14" s="29"/>
      <c r="N14" s="29"/>
      <c r="O14" s="29"/>
      <c r="R14" s="18"/>
    </row>
    <row r="15" spans="1:20" x14ac:dyDescent="0.25">
      <c r="A15" s="1">
        <f t="shared" si="1"/>
        <v>12</v>
      </c>
      <c r="B15" s="14">
        <f t="shared" si="3"/>
        <v>0.60000000000000009</v>
      </c>
      <c r="C15">
        <f t="shared" si="2"/>
        <v>11.654157659919656</v>
      </c>
      <c r="D15" t="e">
        <f t="shared" si="0"/>
        <v>#N/A</v>
      </c>
      <c r="F15" s="34"/>
      <c r="G15" s="35"/>
      <c r="H15" s="32" t="e">
        <f>IF(G13=FALSE,NA(),H14+H8)</f>
        <v>#N/A</v>
      </c>
      <c r="I15" s="32"/>
      <c r="J15" s="32"/>
      <c r="K15" s="32"/>
      <c r="L15" s="33" t="e">
        <f>IF(G13=FALSE,NA(),-LOG((($H$7*H15/1000)-($H$3*$H$4/1000))/(($H$3+H15)/1000)))</f>
        <v>#N/A</v>
      </c>
      <c r="M15" s="29"/>
      <c r="N15" s="29"/>
      <c r="O15" s="29"/>
      <c r="Q15" s="14"/>
      <c r="R15" s="18"/>
    </row>
    <row r="16" spans="1:20" x14ac:dyDescent="0.25">
      <c r="A16" s="1">
        <f t="shared" si="1"/>
        <v>13</v>
      </c>
      <c r="B16" s="14">
        <f t="shared" si="3"/>
        <v>0.65</v>
      </c>
      <c r="C16">
        <f t="shared" si="2"/>
        <v>11.650290088301972</v>
      </c>
      <c r="D16" t="e">
        <f t="shared" si="0"/>
        <v>#N/A</v>
      </c>
      <c r="F16" s="34"/>
      <c r="G16" s="35"/>
      <c r="H16" s="36" t="e">
        <f>IF(G13=FALSE,NA(),B1002)</f>
        <v>#N/A</v>
      </c>
      <c r="I16" s="36"/>
      <c r="J16" s="36"/>
      <c r="K16" s="36"/>
      <c r="L16" s="37" t="e">
        <f>IF(G13=FALSE,NA(),$L$15+(H16-$H$15)/($H$15-$H$14)*($L$15-$L$14))</f>
        <v>#N/A</v>
      </c>
      <c r="M16" s="29"/>
      <c r="N16" s="29"/>
      <c r="O16" s="29"/>
    </row>
    <row r="17" spans="1:15" x14ac:dyDescent="0.25">
      <c r="A17" s="1">
        <f t="shared" si="1"/>
        <v>14</v>
      </c>
      <c r="B17" s="14">
        <f t="shared" si="3"/>
        <v>0.70000000000000007</v>
      </c>
      <c r="C17">
        <f t="shared" si="2"/>
        <v>11.646400532893031</v>
      </c>
      <c r="D17" t="e">
        <f t="shared" si="0"/>
        <v>#N/A</v>
      </c>
      <c r="F17" s="34" t="s">
        <v>12</v>
      </c>
      <c r="G17" s="35"/>
      <c r="H17" s="36" t="e">
        <f>IF(G13=FALSE,NA(),H12)</f>
        <v>#N/A</v>
      </c>
      <c r="I17" s="35"/>
      <c r="J17" s="35"/>
      <c r="K17" s="35"/>
      <c r="L17" s="37" t="e">
        <f>IF(G13=FALSE,NA(),L12-(L13-L18))</f>
        <v>#N/A</v>
      </c>
      <c r="M17" s="29"/>
      <c r="N17" s="29"/>
      <c r="O17" s="29"/>
    </row>
    <row r="18" spans="1:15" x14ac:dyDescent="0.25">
      <c r="A18" s="1">
        <f t="shared" si="1"/>
        <v>15</v>
      </c>
      <c r="B18" s="14">
        <f t="shared" si="3"/>
        <v>0.75</v>
      </c>
      <c r="C18">
        <f t="shared" si="2"/>
        <v>11.642488648383571</v>
      </c>
      <c r="D18" t="e">
        <f t="shared" si="0"/>
        <v>#N/A</v>
      </c>
      <c r="F18" s="34"/>
      <c r="G18" s="35"/>
      <c r="H18" s="38" t="e">
        <f>IF(G13=FALSE,NA(),H10)</f>
        <v>#N/A</v>
      </c>
      <c r="I18" s="35"/>
      <c r="J18" s="35"/>
      <c r="K18" s="35"/>
      <c r="L18" s="36" t="e">
        <f>IF(G13=FALSE,NA(),L10)</f>
        <v>#N/A</v>
      </c>
      <c r="M18" s="29"/>
      <c r="N18" s="29"/>
      <c r="O18" s="29"/>
    </row>
    <row r="19" spans="1:15" x14ac:dyDescent="0.25">
      <c r="A19" s="1">
        <f t="shared" si="1"/>
        <v>16</v>
      </c>
      <c r="B19" s="14">
        <f t="shared" si="3"/>
        <v>0.8</v>
      </c>
      <c r="C19">
        <f t="shared" si="2"/>
        <v>11.638554081864363</v>
      </c>
      <c r="D19" t="e">
        <f t="shared" si="0"/>
        <v>#N/A</v>
      </c>
      <c r="F19" s="34"/>
      <c r="G19" s="35"/>
      <c r="H19" s="36" t="e">
        <f>IF(G13=FALSE,NA(),H16)</f>
        <v>#N/A</v>
      </c>
      <c r="I19" s="35"/>
      <c r="J19" s="35"/>
      <c r="K19" s="35"/>
      <c r="L19" s="37" t="e">
        <f>IF(G13=FALSE,NA(),L16-(L13-L18))</f>
        <v>#N/A</v>
      </c>
      <c r="M19" s="29"/>
      <c r="N19" s="29"/>
      <c r="O19" s="29"/>
    </row>
    <row r="20" spans="1:15" x14ac:dyDescent="0.25">
      <c r="A20" s="1">
        <f t="shared" si="1"/>
        <v>17</v>
      </c>
      <c r="B20" s="14">
        <f t="shared" si="3"/>
        <v>0.85000000000000009</v>
      </c>
      <c r="C20">
        <f t="shared" si="2"/>
        <v>11.634596472597824</v>
      </c>
      <c r="D20" t="e">
        <f t="shared" si="0"/>
        <v>#N/A</v>
      </c>
      <c r="F20" s="34" t="s">
        <v>25</v>
      </c>
      <c r="G20" s="35"/>
      <c r="H20" s="36" t="e">
        <f>IF(G13=FALSE,NA(),H12)</f>
        <v>#N/A</v>
      </c>
      <c r="I20" s="35"/>
      <c r="J20" s="35"/>
      <c r="K20" s="35"/>
      <c r="L20" s="37" t="e">
        <f>IF(G13=FALSE,NA(),L21-((H21-H20)/(H22-H21))*(L22-L21))</f>
        <v>#N/A</v>
      </c>
      <c r="M20" s="29"/>
      <c r="N20" s="29"/>
      <c r="O20" s="29"/>
    </row>
    <row r="21" spans="1:15" x14ac:dyDescent="0.25">
      <c r="A21" s="1">
        <f t="shared" si="1"/>
        <v>18</v>
      </c>
      <c r="B21" s="14">
        <f t="shared" si="3"/>
        <v>0.9</v>
      </c>
      <c r="C21">
        <f t="shared" si="2"/>
        <v>11.630615451781015</v>
      </c>
      <c r="D21" t="e">
        <f t="shared" si="0"/>
        <v>#N/A</v>
      </c>
      <c r="F21" s="35"/>
      <c r="G21" s="35"/>
      <c r="H21" s="36" t="e">
        <f>IF(G13=FALSE,NA(),H22-H8)</f>
        <v>#N/A</v>
      </c>
      <c r="I21" s="35"/>
      <c r="J21" s="35"/>
      <c r="K21" s="35"/>
      <c r="L21" s="35" t="e">
        <f>IF(G13=FALSE,NA(),14+LOG((($H$3*$H$4/1000)-(H21*$H$7/1000))/(($H$3+H21)/1000)))</f>
        <v>#N/A</v>
      </c>
      <c r="M21" s="29"/>
      <c r="N21" s="29"/>
      <c r="O21" s="29"/>
    </row>
    <row r="22" spans="1:15" x14ac:dyDescent="0.25">
      <c r="A22" s="1">
        <f t="shared" si="1"/>
        <v>19</v>
      </c>
      <c r="B22" s="14">
        <f t="shared" si="3"/>
        <v>0.95000000000000007</v>
      </c>
      <c r="C22">
        <f t="shared" si="2"/>
        <v>11.626610642299628</v>
      </c>
      <c r="D22" t="e">
        <f t="shared" si="0"/>
        <v>#N/A</v>
      </c>
      <c r="F22" s="35"/>
      <c r="G22" s="35"/>
      <c r="H22" s="36" t="e">
        <f>IF(G13=FALSE,NA(),H10-G12*H8)</f>
        <v>#N/A</v>
      </c>
      <c r="I22" s="35"/>
      <c r="J22" s="35"/>
      <c r="K22" s="35"/>
      <c r="L22" s="35" t="e">
        <f>IF(G13=FALSE,NA(),14+LOG((($H$3*$H$4/1000)-(H22*$H$7/1000))/(($H$3+H22)/1000)))</f>
        <v>#N/A</v>
      </c>
      <c r="M22" s="29"/>
      <c r="N22" s="29"/>
      <c r="O22" s="29"/>
    </row>
    <row r="23" spans="1:15" x14ac:dyDescent="0.25">
      <c r="A23" s="1">
        <f t="shared" si="1"/>
        <v>20</v>
      </c>
      <c r="B23" s="14">
        <f t="shared" si="3"/>
        <v>1</v>
      </c>
      <c r="C23">
        <f t="shared" si="2"/>
        <v>11.622581658472564</v>
      </c>
      <c r="D23" t="e">
        <f t="shared" si="0"/>
        <v>#N/A</v>
      </c>
      <c r="F23" s="35"/>
      <c r="G23" s="35"/>
      <c r="H23" s="36" t="e">
        <f>IF(G13=FALSE,NA(),H16)</f>
        <v>#N/A</v>
      </c>
      <c r="I23" s="35"/>
      <c r="J23" s="35"/>
      <c r="K23" s="35"/>
      <c r="L23" s="35" t="e">
        <f>IF(G13=FALSE,NA(),L22+(H23-H22)/(H22-H21)*(L22-L21))</f>
        <v>#N/A</v>
      </c>
      <c r="M23" s="29"/>
      <c r="N23" s="29"/>
      <c r="O23" s="29"/>
    </row>
    <row r="24" spans="1:15" x14ac:dyDescent="0.25">
      <c r="A24" s="1">
        <f t="shared" si="1"/>
        <v>21</v>
      </c>
      <c r="B24" s="14">
        <f t="shared" si="3"/>
        <v>1.05</v>
      </c>
      <c r="C24">
        <f t="shared" si="2"/>
        <v>11.61852810578665</v>
      </c>
      <c r="D24" t="e">
        <f t="shared" si="0"/>
        <v>#N/A</v>
      </c>
      <c r="F24" s="35"/>
      <c r="G24" s="35"/>
      <c r="H24" s="35"/>
      <c r="I24" s="35"/>
      <c r="J24" s="35"/>
      <c r="K24" s="35"/>
      <c r="L24" s="35"/>
      <c r="M24" s="29"/>
      <c r="N24" s="29"/>
      <c r="O24" s="29"/>
    </row>
    <row r="25" spans="1:15" x14ac:dyDescent="0.25">
      <c r="A25" s="1">
        <f t="shared" si="1"/>
        <v>22</v>
      </c>
      <c r="B25" s="14">
        <f t="shared" si="3"/>
        <v>1.1000000000000001</v>
      </c>
      <c r="C25">
        <f t="shared" si="2"/>
        <v>11.614449580621031</v>
      </c>
      <c r="D25" t="e">
        <f t="shared" si="0"/>
        <v>#N/A</v>
      </c>
      <c r="F25" s="35"/>
      <c r="G25" s="35"/>
      <c r="H25" s="35"/>
      <c r="I25" s="35"/>
      <c r="J25" s="35"/>
      <c r="K25" s="35"/>
      <c r="L25" s="35"/>
      <c r="M25" s="29"/>
      <c r="N25" s="29"/>
      <c r="O25" s="29"/>
    </row>
    <row r="26" spans="1:15" x14ac:dyDescent="0.25">
      <c r="A26" s="1">
        <f t="shared" si="1"/>
        <v>23</v>
      </c>
      <c r="B26" s="14">
        <f t="shared" si="3"/>
        <v>1.1500000000000001</v>
      </c>
      <c r="C26">
        <f t="shared" si="2"/>
        <v>11.610345669960768</v>
      </c>
      <c r="D26" t="e">
        <f t="shared" si="0"/>
        <v>#N/A</v>
      </c>
      <c r="F26" s="29"/>
      <c r="G26" s="29"/>
      <c r="H26" s="29"/>
      <c r="I26" s="29"/>
      <c r="J26" s="29"/>
      <c r="K26" s="29"/>
      <c r="L26" s="29"/>
      <c r="M26" s="29"/>
      <c r="N26" s="29"/>
      <c r="O26" s="29"/>
    </row>
    <row r="27" spans="1:15" x14ac:dyDescent="0.25">
      <c r="A27" s="1">
        <f t="shared" si="1"/>
        <v>24</v>
      </c>
      <c r="B27" s="14">
        <f t="shared" si="3"/>
        <v>1.2000000000000002</v>
      </c>
      <c r="C27">
        <f t="shared" si="2"/>
        <v>11.60621595109912</v>
      </c>
      <c r="D27" t="e">
        <f t="shared" si="0"/>
        <v>#N/A</v>
      </c>
      <c r="F27" s="29"/>
      <c r="G27" s="29"/>
      <c r="H27" s="29"/>
      <c r="I27" s="29"/>
      <c r="J27" s="29"/>
      <c r="K27" s="29"/>
      <c r="L27" s="29"/>
      <c r="M27" s="29"/>
      <c r="N27" s="29"/>
      <c r="O27" s="29"/>
    </row>
    <row r="28" spans="1:15" x14ac:dyDescent="0.25">
      <c r="A28" s="1">
        <f t="shared" si="1"/>
        <v>25</v>
      </c>
      <c r="B28" s="14">
        <f t="shared" si="3"/>
        <v>1.25</v>
      </c>
      <c r="C28">
        <f t="shared" si="2"/>
        <v>11.602059991327963</v>
      </c>
      <c r="D28" t="e">
        <f t="shared" si="0"/>
        <v>#N/A</v>
      </c>
      <c r="F28" s="29"/>
      <c r="G28" s="29"/>
      <c r="H28" s="29"/>
      <c r="I28" s="29"/>
      <c r="J28" s="29"/>
      <c r="K28" s="29"/>
      <c r="L28" s="29"/>
      <c r="M28" s="29"/>
      <c r="N28" s="29"/>
      <c r="O28" s="29"/>
    </row>
    <row r="29" spans="1:15" x14ac:dyDescent="0.25">
      <c r="A29" s="1">
        <f t="shared" si="1"/>
        <v>26</v>
      </c>
      <c r="B29" s="14">
        <f t="shared" si="3"/>
        <v>1.3</v>
      </c>
      <c r="C29">
        <f t="shared" si="2"/>
        <v>11.597877347615785</v>
      </c>
      <c r="D29" t="e">
        <f t="shared" si="0"/>
        <v>#N/A</v>
      </c>
      <c r="F29" s="29"/>
      <c r="G29" s="29"/>
      <c r="H29" s="29"/>
      <c r="I29" s="29"/>
      <c r="J29" s="29"/>
      <c r="K29" s="29"/>
      <c r="L29" s="29"/>
      <c r="M29" s="29"/>
      <c r="N29" s="29"/>
      <c r="O29" s="29"/>
    </row>
    <row r="30" spans="1:15" x14ac:dyDescent="0.25">
      <c r="A30" s="1">
        <f t="shared" si="1"/>
        <v>27</v>
      </c>
      <c r="B30" s="14">
        <f t="shared" si="3"/>
        <v>1.35</v>
      </c>
      <c r="C30">
        <f t="shared" si="2"/>
        <v>11.593667566272662</v>
      </c>
      <c r="D30" t="e">
        <f t="shared" si="0"/>
        <v>#N/A</v>
      </c>
      <c r="F30" s="29"/>
      <c r="G30" s="29"/>
      <c r="H30" s="29"/>
      <c r="I30" s="29"/>
      <c r="J30" s="29"/>
      <c r="K30" s="29"/>
      <c r="L30" s="29"/>
    </row>
    <row r="31" spans="1:15" x14ac:dyDescent="0.25">
      <c r="A31" s="1">
        <f t="shared" si="1"/>
        <v>28</v>
      </c>
      <c r="B31" s="14">
        <f t="shared" si="3"/>
        <v>1.4000000000000001</v>
      </c>
      <c r="C31">
        <f t="shared" si="2"/>
        <v>11.589430182601532</v>
      </c>
      <c r="D31" t="e">
        <f t="shared" si="0"/>
        <v>#N/A</v>
      </c>
      <c r="F31" s="29"/>
      <c r="G31" s="29"/>
      <c r="H31" s="29"/>
      <c r="I31" s="29"/>
      <c r="J31" s="29"/>
      <c r="K31" s="29"/>
      <c r="L31" s="29"/>
    </row>
    <row r="32" spans="1:15" x14ac:dyDescent="0.25">
      <c r="A32" s="1">
        <f t="shared" si="1"/>
        <v>29</v>
      </c>
      <c r="B32" s="14">
        <f t="shared" si="3"/>
        <v>1.4500000000000002</v>
      </c>
      <c r="C32">
        <f t="shared" si="2"/>
        <v>11.585164720535163</v>
      </c>
      <c r="D32" t="e">
        <f t="shared" si="0"/>
        <v>#N/A</v>
      </c>
      <c r="F32" s="29"/>
      <c r="G32" s="29"/>
      <c r="H32" s="29"/>
      <c r="I32" s="29"/>
      <c r="J32" s="29"/>
      <c r="K32" s="29"/>
      <c r="L32" s="29"/>
    </row>
    <row r="33" spans="1:4" x14ac:dyDescent="0.25">
      <c r="A33" s="1">
        <f t="shared" si="1"/>
        <v>30</v>
      </c>
      <c r="B33" s="14">
        <f t="shared" si="3"/>
        <v>1.5</v>
      </c>
      <c r="C33">
        <f t="shared" si="2"/>
        <v>11.580870692258024</v>
      </c>
      <c r="D33" t="e">
        <f t="shared" si="0"/>
        <v>#N/A</v>
      </c>
    </row>
    <row r="34" spans="1:4" x14ac:dyDescent="0.25">
      <c r="A34" s="1">
        <f t="shared" si="1"/>
        <v>31</v>
      </c>
      <c r="B34" s="14">
        <f t="shared" si="3"/>
        <v>1.55</v>
      </c>
      <c r="C34">
        <f t="shared" si="2"/>
        <v>11.576547597812377</v>
      </c>
      <c r="D34" t="e">
        <f t="shared" si="0"/>
        <v>#N/A</v>
      </c>
    </row>
    <row r="35" spans="1:4" x14ac:dyDescent="0.25">
      <c r="A35" s="1">
        <f t="shared" si="1"/>
        <v>32</v>
      </c>
      <c r="B35" s="14">
        <f t="shared" si="3"/>
        <v>1.6</v>
      </c>
      <c r="C35">
        <f t="shared" si="2"/>
        <v>11.572194924687722</v>
      </c>
      <c r="D35" t="e">
        <f t="shared" si="0"/>
        <v>#N/A</v>
      </c>
    </row>
    <row r="36" spans="1:4" x14ac:dyDescent="0.25">
      <c r="A36" s="1">
        <f t="shared" si="1"/>
        <v>33</v>
      </c>
      <c r="B36" s="14">
        <f t="shared" si="3"/>
        <v>1.6500000000000001</v>
      </c>
      <c r="C36">
        <f t="shared" si="2"/>
        <v>11.567812147392788</v>
      </c>
      <c r="D36" t="e">
        <f t="shared" si="0"/>
        <v>#N/A</v>
      </c>
    </row>
    <row r="37" spans="1:4" x14ac:dyDescent="0.25">
      <c r="A37" s="1">
        <f t="shared" si="1"/>
        <v>34</v>
      </c>
      <c r="B37" s="14">
        <f t="shared" si="3"/>
        <v>1.7000000000000002</v>
      </c>
      <c r="C37">
        <f t="shared" si="2"/>
        <v>11.563398727009167</v>
      </c>
      <c r="D37" t="e">
        <f t="shared" si="0"/>
        <v>#N/A</v>
      </c>
    </row>
    <row r="38" spans="1:4" x14ac:dyDescent="0.25">
      <c r="A38" s="1">
        <f t="shared" si="1"/>
        <v>35</v>
      </c>
      <c r="B38" s="14">
        <f t="shared" si="3"/>
        <v>1.75</v>
      </c>
      <c r="C38">
        <f t="shared" si="2"/>
        <v>11.558954110725617</v>
      </c>
      <c r="D38" t="e">
        <f t="shared" si="0"/>
        <v>#N/A</v>
      </c>
    </row>
    <row r="39" spans="1:4" x14ac:dyDescent="0.25">
      <c r="A39" s="1">
        <f t="shared" si="1"/>
        <v>36</v>
      </c>
      <c r="B39" s="14">
        <f t="shared" si="3"/>
        <v>1.8</v>
      </c>
      <c r="C39">
        <f t="shared" si="2"/>
        <v>11.554477731352041</v>
      </c>
      <c r="D39" t="e">
        <f t="shared" si="0"/>
        <v>#N/A</v>
      </c>
    </row>
    <row r="40" spans="1:4" x14ac:dyDescent="0.25">
      <c r="A40" s="1">
        <f t="shared" si="1"/>
        <v>37</v>
      </c>
      <c r="B40" s="14">
        <f t="shared" si="3"/>
        <v>1.85</v>
      </c>
      <c r="C40">
        <f t="shared" si="2"/>
        <v>11.54996900681205</v>
      </c>
      <c r="D40" t="e">
        <f t="shared" si="0"/>
        <v>#N/A</v>
      </c>
    </row>
    <row r="41" spans="1:4" x14ac:dyDescent="0.25">
      <c r="A41" s="1">
        <f t="shared" si="1"/>
        <v>38</v>
      </c>
      <c r="B41" s="14">
        <f t="shared" si="3"/>
        <v>1.9000000000000001</v>
      </c>
      <c r="C41">
        <f t="shared" si="2"/>
        <v>11.545427339613001</v>
      </c>
      <c r="D41" t="e">
        <f t="shared" si="0"/>
        <v>#N/A</v>
      </c>
    </row>
    <row r="42" spans="1:4" x14ac:dyDescent="0.25">
      <c r="A42" s="1">
        <f t="shared" si="1"/>
        <v>39</v>
      </c>
      <c r="B42" s="14">
        <f t="shared" si="3"/>
        <v>1.9500000000000002</v>
      </c>
      <c r="C42">
        <f t="shared" si="2"/>
        <v>11.540852116292239</v>
      </c>
      <c r="D42" t="e">
        <f t="shared" si="0"/>
        <v>#N/A</v>
      </c>
    </row>
    <row r="43" spans="1:4" x14ac:dyDescent="0.25">
      <c r="A43" s="1">
        <f t="shared" si="1"/>
        <v>40</v>
      </c>
      <c r="B43" s="14">
        <f t="shared" si="3"/>
        <v>2</v>
      </c>
      <c r="C43">
        <f t="shared" si="2"/>
        <v>11.536242706838319</v>
      </c>
      <c r="D43" t="e">
        <f t="shared" si="0"/>
        <v>#N/A</v>
      </c>
    </row>
    <row r="44" spans="1:4" x14ac:dyDescent="0.25">
      <c r="A44" s="1">
        <f t="shared" si="1"/>
        <v>41</v>
      </c>
      <c r="B44" s="14">
        <f t="shared" si="3"/>
        <v>2.0500000000000003</v>
      </c>
      <c r="C44">
        <f t="shared" si="2"/>
        <v>11.531598464085787</v>
      </c>
      <c r="D44" t="e">
        <f t="shared" si="0"/>
        <v>#N/A</v>
      </c>
    </row>
    <row r="45" spans="1:4" x14ac:dyDescent="0.25">
      <c r="A45" s="1">
        <f t="shared" si="1"/>
        <v>42</v>
      </c>
      <c r="B45" s="14">
        <f t="shared" si="3"/>
        <v>2.1</v>
      </c>
      <c r="C45">
        <f t="shared" si="2"/>
        <v>11.526918723082078</v>
      </c>
      <c r="D45" t="e">
        <f t="shared" si="0"/>
        <v>#N/A</v>
      </c>
    </row>
    <row r="46" spans="1:4" x14ac:dyDescent="0.25">
      <c r="A46" s="1">
        <f t="shared" si="1"/>
        <v>43</v>
      </c>
      <c r="B46" s="14">
        <f t="shared" si="3"/>
        <v>2.15</v>
      </c>
      <c r="C46">
        <f t="shared" si="2"/>
        <v>11.522202800424969</v>
      </c>
      <c r="D46" t="e">
        <f t="shared" si="0"/>
        <v>#N/A</v>
      </c>
    </row>
    <row r="47" spans="1:4" x14ac:dyDescent="0.25">
      <c r="A47" s="1">
        <f t="shared" si="1"/>
        <v>44</v>
      </c>
      <c r="B47" s="14">
        <f t="shared" si="3"/>
        <v>2.2000000000000002</v>
      </c>
      <c r="C47">
        <f t="shared" si="2"/>
        <v>11.517449993568938</v>
      </c>
      <c r="D47" t="e">
        <f t="shared" si="0"/>
        <v>#N/A</v>
      </c>
    </row>
    <row r="48" spans="1:4" x14ac:dyDescent="0.25">
      <c r="A48" s="1">
        <f t="shared" si="1"/>
        <v>45</v>
      </c>
      <c r="B48" s="14">
        <f t="shared" si="3"/>
        <v>2.25</v>
      </c>
      <c r="C48">
        <f t="shared" si="2"/>
        <v>11.512659580098651</v>
      </c>
      <c r="D48" t="e">
        <f t="shared" si="0"/>
        <v>#N/A</v>
      </c>
    </row>
    <row r="49" spans="1:4" x14ac:dyDescent="0.25">
      <c r="A49" s="1">
        <f t="shared" si="1"/>
        <v>46</v>
      </c>
      <c r="B49" s="14">
        <f t="shared" si="3"/>
        <v>2.3000000000000003</v>
      </c>
      <c r="C49">
        <f t="shared" si="2"/>
        <v>11.507830816967678</v>
      </c>
      <c r="D49" t="e">
        <f t="shared" si="0"/>
        <v>#N/A</v>
      </c>
    </row>
    <row r="50" spans="1:4" x14ac:dyDescent="0.25">
      <c r="A50" s="1">
        <f t="shared" si="1"/>
        <v>47</v>
      </c>
      <c r="B50" s="14">
        <f t="shared" si="3"/>
        <v>2.35</v>
      </c>
      <c r="C50">
        <f t="shared" si="2"/>
        <v>11.502962939700453</v>
      </c>
      <c r="D50" t="e">
        <f t="shared" si="0"/>
        <v>#N/A</v>
      </c>
    </row>
    <row r="51" spans="1:4" x14ac:dyDescent="0.25">
      <c r="A51" s="1">
        <f t="shared" si="1"/>
        <v>48</v>
      </c>
      <c r="B51" s="14">
        <f t="shared" si="3"/>
        <v>2.4000000000000004</v>
      </c>
      <c r="C51">
        <f t="shared" si="2"/>
        <v>11.498055161555305</v>
      </c>
      <c r="D51" t="e">
        <f t="shared" si="0"/>
        <v>#N/A</v>
      </c>
    </row>
    <row r="52" spans="1:4" x14ac:dyDescent="0.25">
      <c r="A52" s="1">
        <f t="shared" si="1"/>
        <v>49</v>
      </c>
      <c r="B52" s="14">
        <f t="shared" si="3"/>
        <v>2.4500000000000002</v>
      </c>
      <c r="C52">
        <f t="shared" si="2"/>
        <v>11.493106672646254</v>
      </c>
      <c r="D52" t="e">
        <f t="shared" si="0"/>
        <v>#N/A</v>
      </c>
    </row>
    <row r="53" spans="1:4" x14ac:dyDescent="0.25">
      <c r="A53" s="1">
        <f t="shared" si="1"/>
        <v>50</v>
      </c>
      <c r="B53" s="14">
        <f t="shared" si="3"/>
        <v>2.5</v>
      </c>
      <c r="C53">
        <f t="shared" si="2"/>
        <v>11.488116639021126</v>
      </c>
      <c r="D53" t="e">
        <f t="shared" si="0"/>
        <v>#N/A</v>
      </c>
    </row>
    <row r="54" spans="1:4" x14ac:dyDescent="0.25">
      <c r="A54" s="1">
        <f t="shared" si="1"/>
        <v>51</v>
      </c>
      <c r="B54" s="14">
        <f t="shared" si="3"/>
        <v>2.5500000000000003</v>
      </c>
      <c r="C54">
        <f t="shared" si="2"/>
        <v>11.483084201693339</v>
      </c>
      <c r="D54" t="e">
        <f t="shared" si="0"/>
        <v>#N/A</v>
      </c>
    </row>
    <row r="55" spans="1:4" x14ac:dyDescent="0.25">
      <c r="A55" s="1">
        <f t="shared" si="1"/>
        <v>52</v>
      </c>
      <c r="B55" s="14">
        <f t="shared" si="3"/>
        <v>2.6</v>
      </c>
      <c r="C55">
        <f t="shared" si="2"/>
        <v>11.478008475624556</v>
      </c>
      <c r="D55" t="e">
        <f t="shared" si="0"/>
        <v>#N/A</v>
      </c>
    </row>
    <row r="56" spans="1:4" x14ac:dyDescent="0.25">
      <c r="A56" s="1">
        <f t="shared" si="1"/>
        <v>53</v>
      </c>
      <c r="B56" s="14">
        <f t="shared" si="3"/>
        <v>2.6500000000000004</v>
      </c>
      <c r="C56">
        <f t="shared" si="2"/>
        <v>11.472888548655153</v>
      </c>
      <c r="D56" t="e">
        <f t="shared" si="0"/>
        <v>#N/A</v>
      </c>
    </row>
    <row r="57" spans="1:4" x14ac:dyDescent="0.25">
      <c r="A57" s="1">
        <f t="shared" si="1"/>
        <v>54</v>
      </c>
      <c r="B57" s="14">
        <f t="shared" si="3"/>
        <v>2.7</v>
      </c>
      <c r="C57">
        <f t="shared" si="2"/>
        <v>11.467723480379282</v>
      </c>
      <c r="D57" t="e">
        <f t="shared" si="0"/>
        <v>#N/A</v>
      </c>
    </row>
    <row r="58" spans="1:4" x14ac:dyDescent="0.25">
      <c r="A58" s="1">
        <f t="shared" si="1"/>
        <v>55</v>
      </c>
      <c r="B58" s="14">
        <f t="shared" si="3"/>
        <v>2.75</v>
      </c>
      <c r="C58">
        <f t="shared" si="2"/>
        <v>11.462512300961045</v>
      </c>
      <c r="D58" t="e">
        <f t="shared" si="0"/>
        <v>#N/A</v>
      </c>
    </row>
    <row r="59" spans="1:4" x14ac:dyDescent="0.25">
      <c r="A59" s="1">
        <f t="shared" si="1"/>
        <v>56</v>
      </c>
      <c r="B59" s="14">
        <f t="shared" si="3"/>
        <v>2.8000000000000003</v>
      </c>
      <c r="C59">
        <f t="shared" si="2"/>
        <v>11.45725400988802</v>
      </c>
      <c r="D59" t="e">
        <f t="shared" si="0"/>
        <v>#N/A</v>
      </c>
    </row>
    <row r="60" spans="1:4" x14ac:dyDescent="0.25">
      <c r="A60" s="1">
        <f t="shared" si="1"/>
        <v>57</v>
      </c>
      <c r="B60" s="14">
        <f t="shared" si="3"/>
        <v>2.85</v>
      </c>
      <c r="C60">
        <f t="shared" si="2"/>
        <v>11.451947574658135</v>
      </c>
      <c r="D60" t="e">
        <f t="shared" si="0"/>
        <v>#N/A</v>
      </c>
    </row>
    <row r="61" spans="1:4" x14ac:dyDescent="0.25">
      <c r="A61" s="1">
        <f t="shared" si="1"/>
        <v>58</v>
      </c>
      <c r="B61" s="14">
        <f t="shared" si="3"/>
        <v>2.9000000000000004</v>
      </c>
      <c r="C61">
        <f t="shared" si="2"/>
        <v>11.446591929395581</v>
      </c>
      <c r="D61" t="e">
        <f t="shared" si="0"/>
        <v>#N/A</v>
      </c>
    </row>
    <row r="62" spans="1:4" x14ac:dyDescent="0.25">
      <c r="A62" s="1">
        <f t="shared" si="1"/>
        <v>59</v>
      </c>
      <c r="B62" s="14">
        <f t="shared" si="3"/>
        <v>2.95</v>
      </c>
      <c r="C62">
        <f t="shared" si="2"/>
        <v>11.441185973391065</v>
      </c>
      <c r="D62" t="e">
        <f t="shared" si="0"/>
        <v>#N/A</v>
      </c>
    </row>
    <row r="63" spans="1:4" x14ac:dyDescent="0.25">
      <c r="A63" s="1">
        <f t="shared" si="1"/>
        <v>60</v>
      </c>
      <c r="B63" s="14">
        <f t="shared" si="3"/>
        <v>3</v>
      </c>
      <c r="C63">
        <f t="shared" si="2"/>
        <v>11.435728569561437</v>
      </c>
      <c r="D63" t="e">
        <f t="shared" si="0"/>
        <v>#N/A</v>
      </c>
    </row>
    <row r="64" spans="1:4" x14ac:dyDescent="0.25">
      <c r="A64" s="1">
        <f t="shared" si="1"/>
        <v>61</v>
      </c>
      <c r="B64" s="14">
        <f t="shared" si="3"/>
        <v>3.0500000000000003</v>
      </c>
      <c r="C64">
        <f t="shared" si="2"/>
        <v>11.430218542823255</v>
      </c>
      <c r="D64" t="e">
        <f t="shared" si="0"/>
        <v>#N/A</v>
      </c>
    </row>
    <row r="65" spans="1:4" x14ac:dyDescent="0.25">
      <c r="A65" s="1">
        <f t="shared" si="1"/>
        <v>62</v>
      </c>
      <c r="B65" s="14">
        <f t="shared" si="3"/>
        <v>3.1</v>
      </c>
      <c r="C65">
        <f t="shared" si="2"/>
        <v>11.42465467837445</v>
      </c>
      <c r="D65" t="e">
        <f t="shared" si="0"/>
        <v>#N/A</v>
      </c>
    </row>
    <row r="66" spans="1:4" x14ac:dyDescent="0.25">
      <c r="A66" s="1">
        <f t="shared" si="1"/>
        <v>63</v>
      </c>
      <c r="B66" s="14">
        <f t="shared" si="3"/>
        <v>3.1500000000000004</v>
      </c>
      <c r="C66">
        <f t="shared" si="2"/>
        <v>11.419035719877826</v>
      </c>
      <c r="D66" t="e">
        <f t="shared" si="0"/>
        <v>#N/A</v>
      </c>
    </row>
    <row r="67" spans="1:4" x14ac:dyDescent="0.25">
      <c r="A67" s="1">
        <f t="shared" si="1"/>
        <v>64</v>
      </c>
      <c r="B67" s="14">
        <f t="shared" si="3"/>
        <v>3.2</v>
      </c>
      <c r="C67">
        <f t="shared" si="2"/>
        <v>11.413360367539532</v>
      </c>
      <c r="D67" t="e">
        <f t="shared" si="0"/>
        <v>#N/A</v>
      </c>
    </row>
    <row r="68" spans="1:4" x14ac:dyDescent="0.25">
      <c r="A68" s="1">
        <f t="shared" si="1"/>
        <v>65</v>
      </c>
      <c r="B68" s="14">
        <f t="shared" si="3"/>
        <v>3.25</v>
      </c>
      <c r="C68">
        <f t="shared" si="2"/>
        <v>11.40762727607517</v>
      </c>
      <c r="D68" t="e">
        <f t="shared" ref="D68:D131" si="4">IF(B68&gt;$H$10,-LOG((($H$7*B68/1000)-($H$3*$H$4/1000))/(($H$3+B68)/1000)),NA())</f>
        <v>#N/A</v>
      </c>
    </row>
    <row r="69" spans="1:4" x14ac:dyDescent="0.25">
      <c r="A69" s="1">
        <f t="shared" ref="A69:A132" si="5">A68+1</f>
        <v>66</v>
      </c>
      <c r="B69" s="14">
        <f t="shared" si="3"/>
        <v>3.3000000000000003</v>
      </c>
      <c r="C69">
        <f t="shared" ref="C69:C132" si="6">IF(B69&lt;$H$10,14+LOG((($H$3*$H$4/1000)-(B69*$H$7/1000))/(($H$3+B69)/1000)),NA())</f>
        <v>11.401835052555562</v>
      </c>
      <c r="D69" t="e">
        <f t="shared" si="4"/>
        <v>#N/A</v>
      </c>
    </row>
    <row r="70" spans="1:4" x14ac:dyDescent="0.25">
      <c r="A70" s="1">
        <f t="shared" si="5"/>
        <v>67</v>
      </c>
      <c r="B70" s="14">
        <f t="shared" ref="B70:B133" si="7">A70*$H$8</f>
        <v>3.35</v>
      </c>
      <c r="C70">
        <f t="shared" si="6"/>
        <v>11.395982254123506</v>
      </c>
      <c r="D70" t="e">
        <f t="shared" si="4"/>
        <v>#N/A</v>
      </c>
    </row>
    <row r="71" spans="1:4" x14ac:dyDescent="0.25">
      <c r="A71" s="1">
        <f t="shared" si="5"/>
        <v>68</v>
      </c>
      <c r="B71" s="14">
        <f t="shared" si="7"/>
        <v>3.4000000000000004</v>
      </c>
      <c r="C71">
        <f t="shared" si="6"/>
        <v>11.390067385572152</v>
      </c>
      <c r="D71" t="e">
        <f t="shared" si="4"/>
        <v>#N/A</v>
      </c>
    </row>
    <row r="72" spans="1:4" x14ac:dyDescent="0.25">
      <c r="A72" s="1">
        <f t="shared" si="5"/>
        <v>69</v>
      </c>
      <c r="B72" s="14">
        <f t="shared" si="7"/>
        <v>3.45</v>
      </c>
      <c r="C72">
        <f t="shared" si="6"/>
        <v>11.384088896774808</v>
      </c>
      <c r="D72" t="e">
        <f t="shared" si="4"/>
        <v>#N/A</v>
      </c>
    </row>
    <row r="73" spans="1:4" x14ac:dyDescent="0.25">
      <c r="A73" s="1">
        <f t="shared" si="5"/>
        <v>70</v>
      </c>
      <c r="B73" s="14">
        <f t="shared" si="7"/>
        <v>3.5</v>
      </c>
      <c r="C73">
        <f t="shared" si="6"/>
        <v>11.378045179955098</v>
      </c>
      <c r="D73" t="e">
        <f t="shared" si="4"/>
        <v>#N/A</v>
      </c>
    </row>
    <row r="74" spans="1:4" x14ac:dyDescent="0.25">
      <c r="A74" s="1">
        <f t="shared" si="5"/>
        <v>71</v>
      </c>
      <c r="B74" s="14">
        <f t="shared" si="7"/>
        <v>3.5500000000000003</v>
      </c>
      <c r="C74">
        <f t="shared" si="6"/>
        <v>11.371934566785431</v>
      </c>
      <c r="D74" t="e">
        <f t="shared" si="4"/>
        <v>#N/A</v>
      </c>
    </row>
    <row r="75" spans="1:4" x14ac:dyDescent="0.25">
      <c r="A75" s="1">
        <f t="shared" si="5"/>
        <v>72</v>
      </c>
      <c r="B75" s="14">
        <f t="shared" si="7"/>
        <v>3.6</v>
      </c>
      <c r="C75">
        <f t="shared" si="6"/>
        <v>11.365755325300636</v>
      </c>
      <c r="D75" t="e">
        <f t="shared" si="4"/>
        <v>#N/A</v>
      </c>
    </row>
    <row r="76" spans="1:4" x14ac:dyDescent="0.25">
      <c r="A76" s="1">
        <f t="shared" si="5"/>
        <v>73</v>
      </c>
      <c r="B76" s="14">
        <f t="shared" si="7"/>
        <v>3.6500000000000004</v>
      </c>
      <c r="C76">
        <f t="shared" si="6"/>
        <v>11.359505656612486</v>
      </c>
      <c r="D76" t="e">
        <f t="shared" si="4"/>
        <v>#N/A</v>
      </c>
    </row>
    <row r="77" spans="1:4" x14ac:dyDescent="0.25">
      <c r="A77" s="1">
        <f t="shared" si="5"/>
        <v>74</v>
      </c>
      <c r="B77" s="14">
        <f t="shared" si="7"/>
        <v>3.7</v>
      </c>
      <c r="C77">
        <f t="shared" si="6"/>
        <v>11.353183691409452</v>
      </c>
      <c r="D77" t="e">
        <f t="shared" si="4"/>
        <v>#N/A</v>
      </c>
    </row>
    <row r="78" spans="1:4" x14ac:dyDescent="0.25">
      <c r="A78" s="1">
        <f t="shared" si="5"/>
        <v>75</v>
      </c>
      <c r="B78" s="14">
        <f t="shared" si="7"/>
        <v>3.75</v>
      </c>
      <c r="C78">
        <f t="shared" si="6"/>
        <v>11.346787486224656</v>
      </c>
      <c r="D78" t="e">
        <f t="shared" si="4"/>
        <v>#N/A</v>
      </c>
    </row>
    <row r="79" spans="1:4" x14ac:dyDescent="0.25">
      <c r="A79" s="1">
        <f t="shared" si="5"/>
        <v>76</v>
      </c>
      <c r="B79" s="14">
        <f t="shared" si="7"/>
        <v>3.8000000000000003</v>
      </c>
      <c r="C79">
        <f t="shared" si="6"/>
        <v>11.340315019453321</v>
      </c>
      <c r="D79" t="e">
        <f t="shared" si="4"/>
        <v>#N/A</v>
      </c>
    </row>
    <row r="80" spans="1:4" x14ac:dyDescent="0.25">
      <c r="A80" s="1">
        <f t="shared" si="5"/>
        <v>77</v>
      </c>
      <c r="B80" s="14">
        <f t="shared" si="7"/>
        <v>3.85</v>
      </c>
      <c r="C80">
        <f t="shared" si="6"/>
        <v>11.333764187099293</v>
      </c>
      <c r="D80" t="e">
        <f t="shared" si="4"/>
        <v>#N/A</v>
      </c>
    </row>
    <row r="81" spans="1:4" x14ac:dyDescent="0.25">
      <c r="A81" s="1">
        <f t="shared" si="5"/>
        <v>78</v>
      </c>
      <c r="B81" s="14">
        <f t="shared" si="7"/>
        <v>3.9000000000000004</v>
      </c>
      <c r="C81">
        <f t="shared" si="6"/>
        <v>11.327132798228186</v>
      </c>
      <c r="D81" t="e">
        <f t="shared" si="4"/>
        <v>#N/A</v>
      </c>
    </row>
    <row r="82" spans="1:4" x14ac:dyDescent="0.25">
      <c r="A82" s="1">
        <f t="shared" si="5"/>
        <v>79</v>
      </c>
      <c r="B82" s="14">
        <f t="shared" si="7"/>
        <v>3.95</v>
      </c>
      <c r="C82">
        <f t="shared" si="6"/>
        <v>11.320418570102554</v>
      </c>
      <c r="D82" t="e">
        <f t="shared" si="4"/>
        <v>#N/A</v>
      </c>
    </row>
    <row r="83" spans="1:4" x14ac:dyDescent="0.25">
      <c r="A83" s="1">
        <f t="shared" si="5"/>
        <v>80</v>
      </c>
      <c r="B83" s="14">
        <f t="shared" si="7"/>
        <v>4</v>
      </c>
      <c r="C83">
        <f t="shared" si="6"/>
        <v>11.313619122972002</v>
      </c>
      <c r="D83" t="e">
        <f t="shared" si="4"/>
        <v>#N/A</v>
      </c>
    </row>
    <row r="84" spans="1:4" x14ac:dyDescent="0.25">
      <c r="A84" s="1">
        <f t="shared" si="5"/>
        <v>81</v>
      </c>
      <c r="B84" s="14">
        <f t="shared" si="7"/>
        <v>4.05</v>
      </c>
      <c r="C84">
        <f t="shared" si="6"/>
        <v>11.306731974488452</v>
      </c>
      <c r="D84" t="e">
        <f t="shared" si="4"/>
        <v>#N/A</v>
      </c>
    </row>
    <row r="85" spans="1:4" x14ac:dyDescent="0.25">
      <c r="A85" s="1">
        <f t="shared" si="5"/>
        <v>82</v>
      </c>
      <c r="B85" s="14">
        <f t="shared" si="7"/>
        <v>4.1000000000000005</v>
      </c>
      <c r="C85">
        <f t="shared" si="6"/>
        <v>11.299754533713738</v>
      </c>
      <c r="D85" t="e">
        <f t="shared" si="4"/>
        <v>#N/A</v>
      </c>
    </row>
    <row r="86" spans="1:4" x14ac:dyDescent="0.25">
      <c r="A86" s="1">
        <f t="shared" si="5"/>
        <v>83</v>
      </c>
      <c r="B86" s="14">
        <f t="shared" si="7"/>
        <v>4.1500000000000004</v>
      </c>
      <c r="C86">
        <f t="shared" si="6"/>
        <v>11.292684094683274</v>
      </c>
      <c r="D86" t="e">
        <f t="shared" si="4"/>
        <v>#N/A</v>
      </c>
    </row>
    <row r="87" spans="1:4" x14ac:dyDescent="0.25">
      <c r="A87" s="1">
        <f t="shared" si="5"/>
        <v>84</v>
      </c>
      <c r="B87" s="14">
        <f t="shared" si="7"/>
        <v>4.2</v>
      </c>
      <c r="C87">
        <f t="shared" si="6"/>
        <v>11.285517829485734</v>
      </c>
      <c r="D87" t="e">
        <f t="shared" si="4"/>
        <v>#N/A</v>
      </c>
    </row>
    <row r="88" spans="1:4" x14ac:dyDescent="0.25">
      <c r="A88" s="1">
        <f t="shared" si="5"/>
        <v>85</v>
      </c>
      <c r="B88" s="14">
        <f t="shared" si="7"/>
        <v>4.25</v>
      </c>
      <c r="C88">
        <f t="shared" si="6"/>
        <v>11.278252780814411</v>
      </c>
      <c r="D88" t="e">
        <f t="shared" si="4"/>
        <v>#N/A</v>
      </c>
    </row>
    <row r="89" spans="1:4" x14ac:dyDescent="0.25">
      <c r="A89" s="1">
        <f t="shared" si="5"/>
        <v>86</v>
      </c>
      <c r="B89" s="14">
        <f t="shared" si="7"/>
        <v>4.3</v>
      </c>
      <c r="C89">
        <f t="shared" si="6"/>
        <v>11.270885853941117</v>
      </c>
      <c r="D89" t="e">
        <f t="shared" si="4"/>
        <v>#N/A</v>
      </c>
    </row>
    <row r="90" spans="1:4" x14ac:dyDescent="0.25">
      <c r="A90" s="1">
        <f t="shared" si="5"/>
        <v>87</v>
      </c>
      <c r="B90" s="14">
        <f t="shared" si="7"/>
        <v>4.3500000000000005</v>
      </c>
      <c r="C90">
        <f t="shared" si="6"/>
        <v>11.263413808058012</v>
      </c>
      <c r="D90" t="e">
        <f t="shared" si="4"/>
        <v>#N/A</v>
      </c>
    </row>
    <row r="91" spans="1:4" x14ac:dyDescent="0.25">
      <c r="A91" s="1">
        <f t="shared" si="5"/>
        <v>88</v>
      </c>
      <c r="B91" s="14">
        <f t="shared" si="7"/>
        <v>4.4000000000000004</v>
      </c>
      <c r="C91">
        <f t="shared" si="6"/>
        <v>11.255833246926723</v>
      </c>
      <c r="D91" t="e">
        <f t="shared" si="4"/>
        <v>#N/A</v>
      </c>
    </row>
    <row r="92" spans="1:4" x14ac:dyDescent="0.25">
      <c r="A92" s="1">
        <f t="shared" si="5"/>
        <v>89</v>
      </c>
      <c r="B92" s="14">
        <f t="shared" si="7"/>
        <v>4.45</v>
      </c>
      <c r="C92">
        <f t="shared" si="6"/>
        <v>11.248140608767123</v>
      </c>
      <c r="D92" t="e">
        <f t="shared" si="4"/>
        <v>#N/A</v>
      </c>
    </row>
    <row r="93" spans="1:4" x14ac:dyDescent="0.25">
      <c r="A93" s="1">
        <f t="shared" si="5"/>
        <v>90</v>
      </c>
      <c r="B93" s="14">
        <f t="shared" si="7"/>
        <v>4.5</v>
      </c>
      <c r="C93">
        <f t="shared" si="6"/>
        <v>11.240332155310369</v>
      </c>
      <c r="D93" t="e">
        <f t="shared" si="4"/>
        <v>#N/A</v>
      </c>
    </row>
    <row r="94" spans="1:4" x14ac:dyDescent="0.25">
      <c r="A94" s="1">
        <f t="shared" si="5"/>
        <v>91</v>
      </c>
      <c r="B94" s="14">
        <f t="shared" si="7"/>
        <v>4.55</v>
      </c>
      <c r="C94">
        <f t="shared" si="6"/>
        <v>11.232403959931927</v>
      </c>
      <c r="D94" t="e">
        <f t="shared" si="4"/>
        <v>#N/A</v>
      </c>
    </row>
    <row r="95" spans="1:4" x14ac:dyDescent="0.25">
      <c r="A95" s="1">
        <f t="shared" si="5"/>
        <v>92</v>
      </c>
      <c r="B95" s="14">
        <f t="shared" si="7"/>
        <v>4.6000000000000005</v>
      </c>
      <c r="C95">
        <f t="shared" si="6"/>
        <v>11.224351894770161</v>
      </c>
      <c r="D95" t="e">
        <f t="shared" si="4"/>
        <v>#N/A</v>
      </c>
    </row>
    <row r="96" spans="1:4" x14ac:dyDescent="0.25">
      <c r="A96" s="1">
        <f t="shared" si="5"/>
        <v>93</v>
      </c>
      <c r="B96" s="14">
        <f t="shared" si="7"/>
        <v>4.6500000000000004</v>
      </c>
      <c r="C96">
        <f t="shared" si="6"/>
        <v>11.216171616724665</v>
      </c>
      <c r="D96" t="e">
        <f t="shared" si="4"/>
        <v>#N/A</v>
      </c>
    </row>
    <row r="97" spans="1:4" x14ac:dyDescent="0.25">
      <c r="A97" s="1">
        <f t="shared" si="5"/>
        <v>94</v>
      </c>
      <c r="B97" s="14">
        <f t="shared" si="7"/>
        <v>4.7</v>
      </c>
      <c r="C97">
        <f t="shared" si="6"/>
        <v>11.207858552215328</v>
      </c>
      <c r="D97" t="e">
        <f t="shared" si="4"/>
        <v>#N/A</v>
      </c>
    </row>
    <row r="98" spans="1:4" x14ac:dyDescent="0.25">
      <c r="A98" s="1">
        <f t="shared" si="5"/>
        <v>95</v>
      </c>
      <c r="B98" s="14">
        <f t="shared" si="7"/>
        <v>4.75</v>
      </c>
      <c r="C98">
        <f t="shared" si="6"/>
        <v>11.199407880568112</v>
      </c>
      <c r="D98" t="e">
        <f t="shared" si="4"/>
        <v>#N/A</v>
      </c>
    </row>
    <row r="99" spans="1:4" x14ac:dyDescent="0.25">
      <c r="A99" s="1">
        <f t="shared" si="5"/>
        <v>96</v>
      </c>
      <c r="B99" s="14">
        <f t="shared" si="7"/>
        <v>4.8000000000000007</v>
      </c>
      <c r="C99">
        <f t="shared" si="6"/>
        <v>11.190814515876387</v>
      </c>
      <c r="D99" t="e">
        <f t="shared" si="4"/>
        <v>#N/A</v>
      </c>
    </row>
    <row r="100" spans="1:4" x14ac:dyDescent="0.25">
      <c r="A100" s="1">
        <f t="shared" si="5"/>
        <v>97</v>
      </c>
      <c r="B100" s="14">
        <f t="shared" si="7"/>
        <v>4.8500000000000005</v>
      </c>
      <c r="C100">
        <f t="shared" si="6"/>
        <v>11.18207308716676</v>
      </c>
      <c r="D100" t="e">
        <f t="shared" si="4"/>
        <v>#N/A</v>
      </c>
    </row>
    <row r="101" spans="1:4" x14ac:dyDescent="0.25">
      <c r="A101" s="1">
        <f t="shared" si="5"/>
        <v>98</v>
      </c>
      <c r="B101" s="14">
        <f t="shared" si="7"/>
        <v>4.9000000000000004</v>
      </c>
      <c r="C101">
        <f t="shared" si="6"/>
        <v>11.17317791667562</v>
      </c>
      <c r="D101" t="e">
        <f t="shared" si="4"/>
        <v>#N/A</v>
      </c>
    </row>
    <row r="102" spans="1:4" x14ac:dyDescent="0.25">
      <c r="A102" s="1">
        <f t="shared" si="5"/>
        <v>99</v>
      </c>
      <c r="B102" s="14">
        <f t="shared" si="7"/>
        <v>4.95</v>
      </c>
      <c r="C102">
        <f t="shared" si="6"/>
        <v>11.164122996016236</v>
      </c>
      <c r="D102" t="e">
        <f t="shared" si="4"/>
        <v>#N/A</v>
      </c>
    </row>
    <row r="103" spans="1:4" x14ac:dyDescent="0.25">
      <c r="A103" s="1">
        <f t="shared" si="5"/>
        <v>100</v>
      </c>
      <c r="B103" s="14">
        <f t="shared" si="7"/>
        <v>5</v>
      </c>
      <c r="C103">
        <f t="shared" si="6"/>
        <v>11.154901959985743</v>
      </c>
      <c r="D103" t="e">
        <f t="shared" si="4"/>
        <v>#N/A</v>
      </c>
    </row>
    <row r="104" spans="1:4" x14ac:dyDescent="0.25">
      <c r="A104" s="1">
        <f t="shared" si="5"/>
        <v>101</v>
      </c>
      <c r="B104" s="14">
        <f t="shared" si="7"/>
        <v>5.0500000000000007</v>
      </c>
      <c r="C104">
        <f t="shared" si="6"/>
        <v>11.145508057725836</v>
      </c>
      <c r="D104" t="e">
        <f t="shared" si="4"/>
        <v>#N/A</v>
      </c>
    </row>
    <row r="105" spans="1:4" x14ac:dyDescent="0.25">
      <c r="A105" s="1">
        <f t="shared" si="5"/>
        <v>102</v>
      </c>
      <c r="B105" s="14">
        <f t="shared" si="7"/>
        <v>5.1000000000000005</v>
      </c>
      <c r="C105">
        <f t="shared" si="6"/>
        <v>11.135934120909763</v>
      </c>
      <c r="D105" t="e">
        <f t="shared" si="4"/>
        <v>#N/A</v>
      </c>
    </row>
    <row r="106" spans="1:4" x14ac:dyDescent="0.25">
      <c r="A106" s="1">
        <f t="shared" si="5"/>
        <v>103</v>
      </c>
      <c r="B106" s="14">
        <f t="shared" si="7"/>
        <v>5.15</v>
      </c>
      <c r="C106">
        <f t="shared" si="6"/>
        <v>11.126172528579875</v>
      </c>
      <c r="D106" t="e">
        <f t="shared" si="4"/>
        <v>#N/A</v>
      </c>
    </row>
    <row r="107" spans="1:4" x14ac:dyDescent="0.25">
      <c r="A107" s="1">
        <f t="shared" si="5"/>
        <v>104</v>
      </c>
      <c r="B107" s="14">
        <f t="shared" si="7"/>
        <v>5.2</v>
      </c>
      <c r="C107">
        <f t="shared" si="6"/>
        <v>11.116215168203443</v>
      </c>
      <c r="D107" t="e">
        <f t="shared" si="4"/>
        <v>#N/A</v>
      </c>
    </row>
    <row r="108" spans="1:4" x14ac:dyDescent="0.25">
      <c r="A108" s="1">
        <f t="shared" si="5"/>
        <v>105</v>
      </c>
      <c r="B108" s="14">
        <f t="shared" si="7"/>
        <v>5.25</v>
      </c>
      <c r="C108">
        <f t="shared" si="6"/>
        <v>11.106053392447926</v>
      </c>
      <c r="D108" t="e">
        <f t="shared" si="4"/>
        <v>#N/A</v>
      </c>
    </row>
    <row r="109" spans="1:4" x14ac:dyDescent="0.25">
      <c r="A109" s="1">
        <f t="shared" si="5"/>
        <v>106</v>
      </c>
      <c r="B109" s="14">
        <f t="shared" si="7"/>
        <v>5.3000000000000007</v>
      </c>
      <c r="C109">
        <f t="shared" si="6"/>
        <v>11.095677971098365</v>
      </c>
      <c r="D109" t="e">
        <f t="shared" si="4"/>
        <v>#N/A</v>
      </c>
    </row>
    <row r="110" spans="1:4" x14ac:dyDescent="0.25">
      <c r="A110" s="1">
        <f t="shared" si="5"/>
        <v>107</v>
      </c>
      <c r="B110" s="14">
        <f t="shared" si="7"/>
        <v>5.3500000000000005</v>
      </c>
      <c r="C110">
        <f t="shared" si="6"/>
        <v>11.085079037446668</v>
      </c>
      <c r="D110" t="e">
        <f t="shared" si="4"/>
        <v>#N/A</v>
      </c>
    </row>
    <row r="111" spans="1:4" x14ac:dyDescent="0.25">
      <c r="A111" s="1">
        <f t="shared" si="5"/>
        <v>108</v>
      </c>
      <c r="B111" s="14">
        <f t="shared" si="7"/>
        <v>5.4</v>
      </c>
      <c r="C111">
        <f t="shared" si="6"/>
        <v>11.074246028372112</v>
      </c>
      <c r="D111" t="e">
        <f t="shared" si="4"/>
        <v>#N/A</v>
      </c>
    </row>
    <row r="112" spans="1:4" x14ac:dyDescent="0.25">
      <c r="A112" s="1">
        <f t="shared" si="5"/>
        <v>109</v>
      </c>
      <c r="B112" s="14">
        <f t="shared" si="7"/>
        <v>5.45</v>
      </c>
      <c r="C112">
        <f t="shared" si="6"/>
        <v>11.06316761720065</v>
      </c>
      <c r="D112" t="e">
        <f t="shared" si="4"/>
        <v>#N/A</v>
      </c>
    </row>
    <row r="113" spans="1:4" x14ac:dyDescent="0.25">
      <c r="A113" s="1">
        <f t="shared" si="5"/>
        <v>110</v>
      </c>
      <c r="B113" s="14">
        <f t="shared" si="7"/>
        <v>5.5</v>
      </c>
      <c r="C113">
        <f t="shared" si="6"/>
        <v>11.051831638272869</v>
      </c>
      <c r="D113" t="e">
        <f t="shared" si="4"/>
        <v>#N/A</v>
      </c>
    </row>
    <row r="114" spans="1:4" x14ac:dyDescent="0.25">
      <c r="A114" s="1">
        <f t="shared" si="5"/>
        <v>111</v>
      </c>
      <c r="B114" s="14">
        <f t="shared" si="7"/>
        <v>5.5500000000000007</v>
      </c>
      <c r="C114">
        <f t="shared" si="6"/>
        <v>11.040225001960714</v>
      </c>
      <c r="D114" t="e">
        <f t="shared" si="4"/>
        <v>#N/A</v>
      </c>
    </row>
    <row r="115" spans="1:4" x14ac:dyDescent="0.25">
      <c r="A115" s="1">
        <f t="shared" si="5"/>
        <v>112</v>
      </c>
      <c r="B115" s="14">
        <f t="shared" si="7"/>
        <v>5.6000000000000005</v>
      </c>
      <c r="C115">
        <f t="shared" si="6"/>
        <v>11.028333598643934</v>
      </c>
      <c r="D115" t="e">
        <f t="shared" si="4"/>
        <v>#N/A</v>
      </c>
    </row>
    <row r="116" spans="1:4" x14ac:dyDescent="0.25">
      <c r="A116" s="1">
        <f t="shared" si="5"/>
        <v>113</v>
      </c>
      <c r="B116" s="14">
        <f t="shared" si="7"/>
        <v>5.65</v>
      </c>
      <c r="C116">
        <f t="shared" si="6"/>
        <v>11.01614218987911</v>
      </c>
      <c r="D116" t="e">
        <f t="shared" si="4"/>
        <v>#N/A</v>
      </c>
    </row>
    <row r="117" spans="1:4" x14ac:dyDescent="0.25">
      <c r="A117" s="1">
        <f t="shared" si="5"/>
        <v>114</v>
      </c>
      <c r="B117" s="14">
        <f t="shared" si="7"/>
        <v>5.7</v>
      </c>
      <c r="C117">
        <f t="shared" si="6"/>
        <v>11.003634284655094</v>
      </c>
      <c r="D117" t="e">
        <f t="shared" si="4"/>
        <v>#N/A</v>
      </c>
    </row>
    <row r="118" spans="1:4" x14ac:dyDescent="0.25">
      <c r="A118" s="1">
        <f t="shared" si="5"/>
        <v>115</v>
      </c>
      <c r="B118" s="14">
        <f t="shared" si="7"/>
        <v>5.75</v>
      </c>
      <c r="C118">
        <f t="shared" si="6"/>
        <v>10.990791998213176</v>
      </c>
      <c r="D118" t="e">
        <f t="shared" si="4"/>
        <v>#N/A</v>
      </c>
    </row>
    <row r="119" spans="1:4" x14ac:dyDescent="0.25">
      <c r="A119" s="1">
        <f t="shared" si="5"/>
        <v>116</v>
      </c>
      <c r="B119" s="14">
        <f t="shared" si="7"/>
        <v>5.8000000000000007</v>
      </c>
      <c r="C119">
        <f t="shared" si="6"/>
        <v>10.97759589039838</v>
      </c>
      <c r="D119" t="e">
        <f t="shared" si="4"/>
        <v>#N/A</v>
      </c>
    </row>
    <row r="120" spans="1:4" x14ac:dyDescent="0.25">
      <c r="A120" s="1">
        <f t="shared" si="5"/>
        <v>117</v>
      </c>
      <c r="B120" s="14">
        <f t="shared" si="7"/>
        <v>5.8500000000000005</v>
      </c>
      <c r="C120">
        <f t="shared" si="6"/>
        <v>10.964024779874068</v>
      </c>
      <c r="D120" t="e">
        <f t="shared" si="4"/>
        <v>#N/A</v>
      </c>
    </row>
    <row r="121" spans="1:4" x14ac:dyDescent="0.25">
      <c r="A121" s="1">
        <f t="shared" si="5"/>
        <v>118</v>
      </c>
      <c r="B121" s="14">
        <f t="shared" si="7"/>
        <v>5.9</v>
      </c>
      <c r="C121">
        <f t="shared" si="6"/>
        <v>10.950055529741586</v>
      </c>
      <c r="D121" t="e">
        <f t="shared" si="4"/>
        <v>#N/A</v>
      </c>
    </row>
    <row r="122" spans="1:4" x14ac:dyDescent="0.25">
      <c r="A122" s="1">
        <f t="shared" si="5"/>
        <v>119</v>
      </c>
      <c r="B122" s="14">
        <f t="shared" si="7"/>
        <v>5.95</v>
      </c>
      <c r="C122">
        <f t="shared" si="6"/>
        <v>10.93566279911537</v>
      </c>
      <c r="D122" t="e">
        <f t="shared" si="4"/>
        <v>#N/A</v>
      </c>
    </row>
    <row r="123" spans="1:4" x14ac:dyDescent="0.25">
      <c r="A123" s="1">
        <f t="shared" si="5"/>
        <v>120</v>
      </c>
      <c r="B123" s="14">
        <f t="shared" si="7"/>
        <v>6</v>
      </c>
      <c r="C123">
        <f t="shared" si="6"/>
        <v>10.920818753952375</v>
      </c>
      <c r="D123" t="e">
        <f t="shared" si="4"/>
        <v>#N/A</v>
      </c>
    </row>
    <row r="124" spans="1:4" x14ac:dyDescent="0.25">
      <c r="A124" s="1">
        <f t="shared" si="5"/>
        <v>121</v>
      </c>
      <c r="B124" s="14">
        <f t="shared" si="7"/>
        <v>6.0500000000000007</v>
      </c>
      <c r="C124">
        <f t="shared" si="6"/>
        <v>10.905492728843509</v>
      </c>
      <c r="D124" t="e">
        <f t="shared" si="4"/>
        <v>#N/A</v>
      </c>
    </row>
    <row r="125" spans="1:4" x14ac:dyDescent="0.25">
      <c r="A125" s="1">
        <f t="shared" si="5"/>
        <v>122</v>
      </c>
      <c r="B125" s="14">
        <f t="shared" si="7"/>
        <v>6.1000000000000005</v>
      </c>
      <c r="C125">
        <f t="shared" si="6"/>
        <v>10.889650829436562</v>
      </c>
      <c r="D125" t="e">
        <f t="shared" si="4"/>
        <v>#N/A</v>
      </c>
    </row>
    <row r="126" spans="1:4" x14ac:dyDescent="0.25">
      <c r="A126" s="1">
        <f t="shared" si="5"/>
        <v>123</v>
      </c>
      <c r="B126" s="14">
        <f t="shared" si="7"/>
        <v>6.15</v>
      </c>
      <c r="C126">
        <f t="shared" si="6"/>
        <v>10.873255462528437</v>
      </c>
      <c r="D126" t="e">
        <f t="shared" si="4"/>
        <v>#N/A</v>
      </c>
    </row>
    <row r="127" spans="1:4" x14ac:dyDescent="0.25">
      <c r="A127" s="1">
        <f t="shared" si="5"/>
        <v>124</v>
      </c>
      <c r="B127" s="14">
        <f t="shared" si="7"/>
        <v>6.2</v>
      </c>
      <c r="C127">
        <f t="shared" si="6"/>
        <v>10.856264777437652</v>
      </c>
      <c r="D127" t="e">
        <f t="shared" si="4"/>
        <v>#N/A</v>
      </c>
    </row>
    <row r="128" spans="1:4" x14ac:dyDescent="0.25">
      <c r="A128" s="1">
        <f t="shared" si="5"/>
        <v>125</v>
      </c>
      <c r="B128" s="14">
        <f t="shared" si="7"/>
        <v>6.25</v>
      </c>
      <c r="C128">
        <f t="shared" si="6"/>
        <v>10.838631997765024</v>
      </c>
      <c r="D128" t="e">
        <f t="shared" si="4"/>
        <v>#N/A</v>
      </c>
    </row>
    <row r="129" spans="1:4" x14ac:dyDescent="0.25">
      <c r="A129" s="1">
        <f t="shared" si="5"/>
        <v>126</v>
      </c>
      <c r="B129" s="14">
        <f t="shared" si="7"/>
        <v>6.3000000000000007</v>
      </c>
      <c r="C129">
        <f t="shared" si="6"/>
        <v>10.820304616675493</v>
      </c>
      <c r="D129" t="e">
        <f t="shared" si="4"/>
        <v>#N/A</v>
      </c>
    </row>
    <row r="130" spans="1:4" x14ac:dyDescent="0.25">
      <c r="A130" s="1">
        <f t="shared" si="5"/>
        <v>127</v>
      </c>
      <c r="B130" s="14">
        <f t="shared" si="7"/>
        <v>6.3500000000000005</v>
      </c>
      <c r="C130">
        <f t="shared" si="6"/>
        <v>10.801223420822536</v>
      </c>
      <c r="D130" t="e">
        <f t="shared" si="4"/>
        <v>#N/A</v>
      </c>
    </row>
    <row r="131" spans="1:4" x14ac:dyDescent="0.25">
      <c r="A131" s="1">
        <f t="shared" si="5"/>
        <v>128</v>
      </c>
      <c r="B131" s="14">
        <f t="shared" si="7"/>
        <v>6.4</v>
      </c>
      <c r="C131">
        <f t="shared" si="6"/>
        <v>10.78132129717315</v>
      </c>
      <c r="D131" t="e">
        <f t="shared" si="4"/>
        <v>#N/A</v>
      </c>
    </row>
    <row r="132" spans="1:4" x14ac:dyDescent="0.25">
      <c r="A132" s="1">
        <f t="shared" si="5"/>
        <v>129</v>
      </c>
      <c r="B132" s="14">
        <f t="shared" si="7"/>
        <v>6.45</v>
      </c>
      <c r="C132">
        <f t="shared" si="6"/>
        <v>10.760521762079925</v>
      </c>
      <c r="D132" t="e">
        <f t="shared" ref="D132:D195" si="8">IF(B132&gt;$H$10,-LOG((($H$7*B132/1000)-($H$3*$H$4/1000))/(($H$3+B132)/1000)),NA())</f>
        <v>#N/A</v>
      </c>
    </row>
    <row r="133" spans="1:4" x14ac:dyDescent="0.25">
      <c r="A133" s="1">
        <f t="shared" ref="A133:A196" si="9">A132+1</f>
        <v>130</v>
      </c>
      <c r="B133" s="14">
        <f t="shared" si="7"/>
        <v>6.5</v>
      </c>
      <c r="C133">
        <f t="shared" ref="C133:C196" si="10">IF(B133&lt;$H$10,14+LOG((($H$3*$H$4/1000)-(B133*$H$7/1000))/(($H$3+B133)/1000)),NA())</f>
        <v>10.738737131207506</v>
      </c>
      <c r="D133" t="e">
        <f t="shared" si="8"/>
        <v>#N/A</v>
      </c>
    </row>
    <row r="134" spans="1:4" x14ac:dyDescent="0.25">
      <c r="A134" s="1">
        <f t="shared" si="9"/>
        <v>131</v>
      </c>
      <c r="B134" s="14">
        <f t="shared" ref="B134:B197" si="11">A134*$H$8</f>
        <v>6.5500000000000007</v>
      </c>
      <c r="C134">
        <f t="shared" si="10"/>
        <v>10.715866219658949</v>
      </c>
      <c r="D134" t="e">
        <f t="shared" si="8"/>
        <v>#N/A</v>
      </c>
    </row>
    <row r="135" spans="1:4" x14ac:dyDescent="0.25">
      <c r="A135" s="1">
        <f t="shared" si="9"/>
        <v>132</v>
      </c>
      <c r="B135" s="14">
        <f t="shared" si="11"/>
        <v>6.6000000000000005</v>
      </c>
      <c r="C135">
        <f t="shared" si="10"/>
        <v>10.691791419708895</v>
      </c>
      <c r="D135" t="e">
        <f t="shared" si="8"/>
        <v>#N/A</v>
      </c>
    </row>
    <row r="136" spans="1:4" x14ac:dyDescent="0.25">
      <c r="A136" s="1">
        <f t="shared" si="9"/>
        <v>133</v>
      </c>
      <c r="B136" s="14">
        <f t="shared" si="11"/>
        <v>6.65</v>
      </c>
      <c r="C136">
        <f t="shared" si="10"/>
        <v>10.666374942401127</v>
      </c>
      <c r="D136" t="e">
        <f t="shared" si="8"/>
        <v>#N/A</v>
      </c>
    </row>
    <row r="137" spans="1:4" x14ac:dyDescent="0.25">
      <c r="A137" s="1">
        <f t="shared" si="9"/>
        <v>134</v>
      </c>
      <c r="B137" s="14">
        <f t="shared" si="11"/>
        <v>6.7</v>
      </c>
      <c r="C137">
        <f t="shared" si="10"/>
        <v>10.639453918403834</v>
      </c>
      <c r="D137" t="e">
        <f t="shared" si="8"/>
        <v>#N/A</v>
      </c>
    </row>
    <row r="138" spans="1:4" x14ac:dyDescent="0.25">
      <c r="A138" s="1">
        <f t="shared" si="9"/>
        <v>135</v>
      </c>
      <c r="B138" s="14">
        <f t="shared" si="11"/>
        <v>6.75</v>
      </c>
      <c r="C138">
        <f t="shared" si="10"/>
        <v>10.610833915635467</v>
      </c>
      <c r="D138" t="e">
        <f t="shared" si="8"/>
        <v>#N/A</v>
      </c>
    </row>
    <row r="139" spans="1:4" x14ac:dyDescent="0.25">
      <c r="A139" s="1">
        <f t="shared" si="9"/>
        <v>136</v>
      </c>
      <c r="B139" s="14">
        <f t="shared" si="11"/>
        <v>6.8000000000000007</v>
      </c>
      <c r="C139">
        <f t="shared" si="10"/>
        <v>10.58028021700472</v>
      </c>
      <c r="D139" t="e">
        <f t="shared" si="8"/>
        <v>#N/A</v>
      </c>
    </row>
    <row r="140" spans="1:4" x14ac:dyDescent="0.25">
      <c r="A140" s="1">
        <f t="shared" si="9"/>
        <v>137</v>
      </c>
      <c r="B140" s="14">
        <f t="shared" si="11"/>
        <v>6.8500000000000005</v>
      </c>
      <c r="C140">
        <f t="shared" si="10"/>
        <v>10.547505860111766</v>
      </c>
      <c r="D140" t="e">
        <f t="shared" si="8"/>
        <v>#N/A</v>
      </c>
    </row>
    <row r="141" spans="1:4" x14ac:dyDescent="0.25">
      <c r="A141" s="1">
        <f t="shared" si="9"/>
        <v>138</v>
      </c>
      <c r="B141" s="14">
        <f t="shared" si="11"/>
        <v>6.9</v>
      </c>
      <c r="C141">
        <f t="shared" si="10"/>
        <v>10.512154879888563</v>
      </c>
      <c r="D141" t="e">
        <f t="shared" si="8"/>
        <v>#N/A</v>
      </c>
    </row>
    <row r="142" spans="1:4" x14ac:dyDescent="0.25">
      <c r="A142" s="1">
        <f t="shared" si="9"/>
        <v>139</v>
      </c>
      <c r="B142" s="14">
        <f t="shared" si="11"/>
        <v>6.95</v>
      </c>
      <c r="C142">
        <f t="shared" si="10"/>
        <v>10.473778242427379</v>
      </c>
      <c r="D142" t="e">
        <f t="shared" si="8"/>
        <v>#N/A</v>
      </c>
    </row>
    <row r="143" spans="1:4" x14ac:dyDescent="0.25">
      <c r="A143" s="1">
        <f t="shared" si="9"/>
        <v>140</v>
      </c>
      <c r="B143" s="14">
        <f t="shared" si="11"/>
        <v>7</v>
      </c>
      <c r="C143">
        <f t="shared" si="10"/>
        <v>10.431798275933003</v>
      </c>
      <c r="D143" t="e">
        <f t="shared" si="8"/>
        <v>#N/A</v>
      </c>
    </row>
    <row r="144" spans="1:4" x14ac:dyDescent="0.25">
      <c r="A144" s="1">
        <f t="shared" si="9"/>
        <v>141</v>
      </c>
      <c r="B144" s="14">
        <f t="shared" si="11"/>
        <v>7.0500000000000007</v>
      </c>
      <c r="C144">
        <f t="shared" si="10"/>
        <v>10.385454297123976</v>
      </c>
      <c r="D144" t="e">
        <f t="shared" si="8"/>
        <v>#N/A</v>
      </c>
    </row>
    <row r="145" spans="1:4" x14ac:dyDescent="0.25">
      <c r="A145" s="1">
        <f t="shared" si="9"/>
        <v>142</v>
      </c>
      <c r="B145" s="14">
        <f t="shared" si="11"/>
        <v>7.1000000000000005</v>
      </c>
      <c r="C145">
        <f t="shared" si="10"/>
        <v>10.333716077376897</v>
      </c>
      <c r="D145" t="e">
        <f t="shared" si="8"/>
        <v>#N/A</v>
      </c>
    </row>
    <row r="146" spans="1:4" x14ac:dyDescent="0.25">
      <c r="A146" s="1">
        <f t="shared" si="9"/>
        <v>143</v>
      </c>
      <c r="B146" s="14">
        <f t="shared" si="11"/>
        <v>7.15</v>
      </c>
      <c r="C146">
        <f t="shared" si="10"/>
        <v>10.275139221917662</v>
      </c>
      <c r="D146" t="e">
        <f t="shared" si="8"/>
        <v>#N/A</v>
      </c>
    </row>
    <row r="147" spans="1:4" x14ac:dyDescent="0.25">
      <c r="A147" s="1">
        <f t="shared" si="9"/>
        <v>144</v>
      </c>
      <c r="B147" s="14">
        <f t="shared" si="11"/>
        <v>7.2</v>
      </c>
      <c r="C147">
        <f t="shared" si="10"/>
        <v>10.207608310501744</v>
      </c>
      <c r="D147" t="e">
        <f t="shared" si="8"/>
        <v>#N/A</v>
      </c>
    </row>
    <row r="148" spans="1:4" x14ac:dyDescent="0.25">
      <c r="A148" s="1">
        <f t="shared" si="9"/>
        <v>145</v>
      </c>
      <c r="B148" s="14">
        <f t="shared" si="11"/>
        <v>7.25</v>
      </c>
      <c r="C148">
        <f t="shared" si="10"/>
        <v>10.127843727251706</v>
      </c>
      <c r="D148" t="e">
        <f t="shared" si="8"/>
        <v>#N/A</v>
      </c>
    </row>
    <row r="149" spans="1:4" x14ac:dyDescent="0.25">
      <c r="A149" s="1">
        <f t="shared" si="9"/>
        <v>146</v>
      </c>
      <c r="B149" s="14">
        <f t="shared" si="11"/>
        <v>7.3000000000000007</v>
      </c>
      <c r="C149">
        <f t="shared" si="10"/>
        <v>10.03035115951927</v>
      </c>
      <c r="D149" t="e">
        <f t="shared" si="8"/>
        <v>#N/A</v>
      </c>
    </row>
    <row r="150" spans="1:4" x14ac:dyDescent="0.25">
      <c r="A150" s="1">
        <f t="shared" si="9"/>
        <v>147</v>
      </c>
      <c r="B150" s="14">
        <f t="shared" si="11"/>
        <v>7.3500000000000005</v>
      </c>
      <c r="C150">
        <f t="shared" si="10"/>
        <v>9.9048306485682396</v>
      </c>
      <c r="D150" t="e">
        <f t="shared" si="8"/>
        <v>#N/A</v>
      </c>
    </row>
    <row r="151" spans="1:4" x14ac:dyDescent="0.25">
      <c r="A151" s="1">
        <f t="shared" si="9"/>
        <v>148</v>
      </c>
      <c r="B151" s="14">
        <f t="shared" si="11"/>
        <v>7.4</v>
      </c>
      <c r="C151">
        <f t="shared" si="10"/>
        <v>9.7281583934634952</v>
      </c>
      <c r="D151" t="e">
        <f t="shared" si="8"/>
        <v>#N/A</v>
      </c>
    </row>
    <row r="152" spans="1:4" x14ac:dyDescent="0.25">
      <c r="A152" s="1">
        <f t="shared" si="9"/>
        <v>149</v>
      </c>
      <c r="B152" s="14">
        <f t="shared" si="11"/>
        <v>7.45</v>
      </c>
      <c r="C152">
        <f t="shared" si="10"/>
        <v>9.4265481779645128</v>
      </c>
      <c r="D152" t="e">
        <f t="shared" si="8"/>
        <v>#N/A</v>
      </c>
    </row>
    <row r="153" spans="1:4" x14ac:dyDescent="0.25">
      <c r="A153" s="1">
        <f t="shared" si="9"/>
        <v>150</v>
      </c>
      <c r="B153" s="14">
        <f t="shared" si="11"/>
        <v>7.5</v>
      </c>
      <c r="C153" t="e">
        <f t="shared" si="10"/>
        <v>#N/A</v>
      </c>
      <c r="D153" t="e">
        <f t="shared" si="8"/>
        <v>#N/A</v>
      </c>
    </row>
    <row r="154" spans="1:4" x14ac:dyDescent="0.25">
      <c r="A154" s="1">
        <f t="shared" si="9"/>
        <v>151</v>
      </c>
      <c r="B154" s="14">
        <f t="shared" si="11"/>
        <v>7.5500000000000007</v>
      </c>
      <c r="C154" t="e">
        <f t="shared" si="10"/>
        <v>#N/A</v>
      </c>
      <c r="D154">
        <f t="shared" si="8"/>
        <v>4.5746099413401771</v>
      </c>
    </row>
    <row r="155" spans="1:4" x14ac:dyDescent="0.25">
      <c r="A155" s="1">
        <f t="shared" si="9"/>
        <v>152</v>
      </c>
      <c r="B155" s="14">
        <f t="shared" si="11"/>
        <v>7.6000000000000005</v>
      </c>
      <c r="C155" t="e">
        <f t="shared" si="10"/>
        <v>#N/A</v>
      </c>
      <c r="D155">
        <f t="shared" si="8"/>
        <v>4.2741578492636689</v>
      </c>
    </row>
    <row r="156" spans="1:4" x14ac:dyDescent="0.25">
      <c r="A156" s="1">
        <f t="shared" si="9"/>
        <v>153</v>
      </c>
      <c r="B156" s="14">
        <f t="shared" si="11"/>
        <v>7.65</v>
      </c>
      <c r="C156" t="e">
        <f t="shared" si="10"/>
        <v>#N/A</v>
      </c>
      <c r="D156">
        <f t="shared" si="8"/>
        <v>4.0986437258170545</v>
      </c>
    </row>
    <row r="157" spans="1:4" x14ac:dyDescent="0.25">
      <c r="A157" s="1">
        <f t="shared" si="9"/>
        <v>154</v>
      </c>
      <c r="B157" s="14">
        <f t="shared" si="11"/>
        <v>7.7</v>
      </c>
      <c r="C157" t="e">
        <f t="shared" si="10"/>
        <v>#N/A</v>
      </c>
      <c r="D157">
        <f t="shared" si="8"/>
        <v>3.9742813588778287</v>
      </c>
    </row>
    <row r="158" spans="1:4" x14ac:dyDescent="0.25">
      <c r="A158" s="1">
        <f t="shared" si="9"/>
        <v>155</v>
      </c>
      <c r="B158" s="14">
        <f t="shared" si="11"/>
        <v>7.75</v>
      </c>
      <c r="C158" t="e">
        <f t="shared" si="10"/>
        <v>#N/A</v>
      </c>
      <c r="D158">
        <f t="shared" si="8"/>
        <v>3.8779469516291871</v>
      </c>
    </row>
    <row r="159" spans="1:4" x14ac:dyDescent="0.25">
      <c r="A159" s="1">
        <f t="shared" si="9"/>
        <v>156</v>
      </c>
      <c r="B159" s="14">
        <f t="shared" si="11"/>
        <v>7.8000000000000007</v>
      </c>
      <c r="C159" t="e">
        <f t="shared" si="10"/>
        <v>#N/A</v>
      </c>
      <c r="D159">
        <f t="shared" si="8"/>
        <v>3.799340549453579</v>
      </c>
    </row>
    <row r="160" spans="1:4" x14ac:dyDescent="0.25">
      <c r="A160" s="1">
        <f t="shared" si="9"/>
        <v>157</v>
      </c>
      <c r="B160" s="14">
        <f t="shared" si="11"/>
        <v>7.8500000000000005</v>
      </c>
      <c r="C160" t="e">
        <f t="shared" si="10"/>
        <v>#N/A</v>
      </c>
      <c r="D160">
        <f t="shared" si="8"/>
        <v>3.7329678438218341</v>
      </c>
    </row>
    <row r="161" spans="1:4" x14ac:dyDescent="0.25">
      <c r="A161" s="1">
        <f t="shared" si="9"/>
        <v>158</v>
      </c>
      <c r="B161" s="14">
        <f t="shared" si="11"/>
        <v>7.9</v>
      </c>
      <c r="C161" t="e">
        <f t="shared" si="10"/>
        <v>#N/A</v>
      </c>
      <c r="D161">
        <f t="shared" si="8"/>
        <v>3.6755492229761284</v>
      </c>
    </row>
    <row r="162" spans="1:4" x14ac:dyDescent="0.25">
      <c r="A162" s="1">
        <f t="shared" si="9"/>
        <v>159</v>
      </c>
      <c r="B162" s="14">
        <f t="shared" si="11"/>
        <v>7.95</v>
      </c>
      <c r="C162" t="e">
        <f t="shared" si="10"/>
        <v>#N/A</v>
      </c>
      <c r="D162">
        <f t="shared" si="8"/>
        <v>3.6249692707921728</v>
      </c>
    </row>
    <row r="163" spans="1:4" x14ac:dyDescent="0.25">
      <c r="A163" s="1">
        <f t="shared" si="9"/>
        <v>160</v>
      </c>
      <c r="B163" s="14">
        <f t="shared" si="11"/>
        <v>8</v>
      </c>
      <c r="C163" t="e">
        <f t="shared" si="10"/>
        <v>#N/A</v>
      </c>
      <c r="D163">
        <f t="shared" si="8"/>
        <v>3.5797835966168088</v>
      </c>
    </row>
    <row r="164" spans="1:4" x14ac:dyDescent="0.25">
      <c r="A164" s="1">
        <f t="shared" si="9"/>
        <v>161</v>
      </c>
      <c r="B164" s="14">
        <f t="shared" si="11"/>
        <v>8.0500000000000007</v>
      </c>
      <c r="C164" t="e">
        <f t="shared" si="10"/>
        <v>#N/A</v>
      </c>
      <c r="D164">
        <f t="shared" si="8"/>
        <v>3.5389619759483657</v>
      </c>
    </row>
    <row r="165" spans="1:4" x14ac:dyDescent="0.25">
      <c r="A165" s="1">
        <f t="shared" si="9"/>
        <v>162</v>
      </c>
      <c r="B165" s="14">
        <f t="shared" si="11"/>
        <v>8.1</v>
      </c>
      <c r="C165" t="e">
        <f t="shared" si="10"/>
        <v>#N/A</v>
      </c>
      <c r="D165">
        <f t="shared" si="8"/>
        <v>3.5017437296279939</v>
      </c>
    </row>
    <row r="166" spans="1:4" x14ac:dyDescent="0.25">
      <c r="A166" s="1">
        <f t="shared" si="9"/>
        <v>163</v>
      </c>
      <c r="B166" s="14">
        <f t="shared" si="11"/>
        <v>8.15</v>
      </c>
      <c r="C166" t="e">
        <f t="shared" si="10"/>
        <v>#N/A</v>
      </c>
      <c r="D166">
        <f t="shared" si="8"/>
        <v>3.4675511899840616</v>
      </c>
    </row>
    <row r="167" spans="1:4" x14ac:dyDescent="0.25">
      <c r="A167" s="1">
        <f t="shared" si="9"/>
        <v>164</v>
      </c>
      <c r="B167" s="14">
        <f t="shared" si="11"/>
        <v>8.2000000000000011</v>
      </c>
      <c r="C167" t="e">
        <f t="shared" si="10"/>
        <v>#N/A</v>
      </c>
      <c r="D167">
        <f t="shared" si="8"/>
        <v>3.4359353272334694</v>
      </c>
    </row>
    <row r="168" spans="1:4" x14ac:dyDescent="0.25">
      <c r="A168" s="1">
        <f t="shared" si="9"/>
        <v>165</v>
      </c>
      <c r="B168" s="14">
        <f t="shared" si="11"/>
        <v>8.25</v>
      </c>
      <c r="C168" t="e">
        <f t="shared" si="10"/>
        <v>#N/A</v>
      </c>
      <c r="D168">
        <f t="shared" si="8"/>
        <v>3.406540180433955</v>
      </c>
    </row>
    <row r="169" spans="1:4" x14ac:dyDescent="0.25">
      <c r="A169" s="1">
        <f t="shared" si="9"/>
        <v>166</v>
      </c>
      <c r="B169" s="14">
        <f t="shared" si="11"/>
        <v>8.3000000000000007</v>
      </c>
      <c r="C169" t="e">
        <f t="shared" si="10"/>
        <v>#N/A</v>
      </c>
      <c r="D169">
        <f t="shared" si="8"/>
        <v>3.3790787913126978</v>
      </c>
    </row>
    <row r="170" spans="1:4" x14ac:dyDescent="0.25">
      <c r="A170" s="1">
        <f t="shared" si="9"/>
        <v>167</v>
      </c>
      <c r="B170" s="14">
        <f t="shared" si="11"/>
        <v>8.35</v>
      </c>
      <c r="C170" t="e">
        <f t="shared" si="10"/>
        <v>#N/A</v>
      </c>
      <c r="D170">
        <f t="shared" si="8"/>
        <v>3.3533164469067249</v>
      </c>
    </row>
    <row r="171" spans="1:4" x14ac:dyDescent="0.25">
      <c r="A171" s="1">
        <f t="shared" si="9"/>
        <v>168</v>
      </c>
      <c r="B171" s="14">
        <f t="shared" si="11"/>
        <v>8.4</v>
      </c>
      <c r="C171" t="e">
        <f t="shared" si="10"/>
        <v>#N/A</v>
      </c>
      <c r="D171">
        <f t="shared" si="8"/>
        <v>3.329058719264224</v>
      </c>
    </row>
    <row r="172" spans="1:4" x14ac:dyDescent="0.25">
      <c r="A172" s="1">
        <f t="shared" si="9"/>
        <v>169</v>
      </c>
      <c r="B172" s="14">
        <f t="shared" si="11"/>
        <v>8.4500000000000011</v>
      </c>
      <c r="C172" t="e">
        <f t="shared" si="10"/>
        <v>#N/A</v>
      </c>
      <c r="D172">
        <f t="shared" si="8"/>
        <v>3.3061427431846204</v>
      </c>
    </row>
    <row r="173" spans="1:4" x14ac:dyDescent="0.25">
      <c r="A173" s="1">
        <f t="shared" si="9"/>
        <v>170</v>
      </c>
      <c r="B173" s="14">
        <f t="shared" si="11"/>
        <v>8.5</v>
      </c>
      <c r="C173" t="e">
        <f t="shared" si="10"/>
        <v>#N/A</v>
      </c>
      <c r="D173">
        <f t="shared" si="8"/>
        <v>3.2844307338445189</v>
      </c>
    </row>
    <row r="174" spans="1:4" x14ac:dyDescent="0.25">
      <c r="A174" s="1">
        <f t="shared" si="9"/>
        <v>171</v>
      </c>
      <c r="B174" s="14">
        <f t="shared" si="11"/>
        <v>8.5500000000000007</v>
      </c>
      <c r="C174" t="e">
        <f t="shared" si="10"/>
        <v>#N/A</v>
      </c>
      <c r="D174">
        <f t="shared" si="8"/>
        <v>3.263805087653056</v>
      </c>
    </row>
    <row r="175" spans="1:4" x14ac:dyDescent="0.25">
      <c r="A175" s="1">
        <f t="shared" si="9"/>
        <v>172</v>
      </c>
      <c r="B175" s="14">
        <f t="shared" si="11"/>
        <v>8.6</v>
      </c>
      <c r="C175" t="e">
        <f t="shared" si="10"/>
        <v>#N/A</v>
      </c>
      <c r="D175">
        <f t="shared" si="8"/>
        <v>3.244164623849549</v>
      </c>
    </row>
    <row r="176" spans="1:4" x14ac:dyDescent="0.25">
      <c r="A176" s="1">
        <f t="shared" si="9"/>
        <v>173</v>
      </c>
      <c r="B176" s="14">
        <f t="shared" si="11"/>
        <v>8.65</v>
      </c>
      <c r="C176" t="e">
        <f t="shared" si="10"/>
        <v>#N/A</v>
      </c>
      <c r="D176">
        <f t="shared" si="8"/>
        <v>3.2254216622367506</v>
      </c>
    </row>
    <row r="177" spans="1:4" x14ac:dyDescent="0.25">
      <c r="A177" s="1">
        <f t="shared" si="9"/>
        <v>174</v>
      </c>
      <c r="B177" s="14">
        <f t="shared" si="11"/>
        <v>8.7000000000000011</v>
      </c>
      <c r="C177" t="e">
        <f t="shared" si="10"/>
        <v>#N/A</v>
      </c>
      <c r="D177">
        <f t="shared" si="8"/>
        <v>3.2074997233073046</v>
      </c>
    </row>
    <row r="178" spans="1:4" x14ac:dyDescent="0.25">
      <c r="A178" s="1">
        <f t="shared" si="9"/>
        <v>175</v>
      </c>
      <c r="B178" s="14">
        <f t="shared" si="11"/>
        <v>8.75</v>
      </c>
      <c r="C178" t="e">
        <f t="shared" si="10"/>
        <v>#N/A</v>
      </c>
      <c r="D178">
        <f t="shared" si="8"/>
        <v>3.1903316981702909</v>
      </c>
    </row>
    <row r="179" spans="1:4" x14ac:dyDescent="0.25">
      <c r="A179" s="1">
        <f t="shared" si="9"/>
        <v>176</v>
      </c>
      <c r="B179" s="14">
        <f t="shared" si="11"/>
        <v>8.8000000000000007</v>
      </c>
      <c r="C179" t="e">
        <f t="shared" si="10"/>
        <v>#N/A</v>
      </c>
      <c r="D179">
        <f t="shared" si="8"/>
        <v>3.1738583776233886</v>
      </c>
    </row>
    <row r="180" spans="1:4" x14ac:dyDescent="0.25">
      <c r="A180" s="1">
        <f t="shared" si="9"/>
        <v>177</v>
      </c>
      <c r="B180" s="14">
        <f t="shared" si="11"/>
        <v>8.85</v>
      </c>
      <c r="C180" t="e">
        <f t="shared" si="10"/>
        <v>#N/A</v>
      </c>
      <c r="D180">
        <f t="shared" si="8"/>
        <v>3.1580272589779459</v>
      </c>
    </row>
    <row r="181" spans="1:4" x14ac:dyDescent="0.25">
      <c r="A181" s="1">
        <f t="shared" si="9"/>
        <v>178</v>
      </c>
      <c r="B181" s="14">
        <f t="shared" si="11"/>
        <v>8.9</v>
      </c>
      <c r="C181" t="e">
        <f t="shared" si="10"/>
        <v>#N/A</v>
      </c>
      <c r="D181">
        <f t="shared" si="8"/>
        <v>3.1427915699834879</v>
      </c>
    </row>
    <row r="182" spans="1:4" x14ac:dyDescent="0.25">
      <c r="A182" s="1">
        <f t="shared" si="9"/>
        <v>179</v>
      </c>
      <c r="B182" s="14">
        <f t="shared" si="11"/>
        <v>8.9500000000000011</v>
      </c>
      <c r="C182" t="e">
        <f t="shared" si="10"/>
        <v>#N/A</v>
      </c>
      <c r="D182">
        <f t="shared" si="8"/>
        <v>3.128109464109627</v>
      </c>
    </row>
    <row r="183" spans="1:4" x14ac:dyDescent="0.25">
      <c r="A183" s="1">
        <f t="shared" si="9"/>
        <v>180</v>
      </c>
      <c r="B183" s="14">
        <f t="shared" si="11"/>
        <v>9</v>
      </c>
      <c r="C183" t="e">
        <f t="shared" si="10"/>
        <v>#N/A</v>
      </c>
      <c r="D183">
        <f t="shared" si="8"/>
        <v>3.1139433523068369</v>
      </c>
    </row>
    <row r="184" spans="1:4" x14ac:dyDescent="0.25">
      <c r="A184" s="1">
        <f t="shared" si="9"/>
        <v>181</v>
      </c>
      <c r="B184" s="14">
        <f t="shared" si="11"/>
        <v>9.0500000000000007</v>
      </c>
      <c r="C184" t="e">
        <f t="shared" si="10"/>
        <v>#N/A</v>
      </c>
      <c r="D184">
        <f t="shared" si="8"/>
        <v>3.100259344379046</v>
      </c>
    </row>
    <row r="185" spans="1:4" x14ac:dyDescent="0.25">
      <c r="A185" s="1">
        <f t="shared" si="9"/>
        <v>182</v>
      </c>
      <c r="B185" s="14">
        <f t="shared" si="11"/>
        <v>9.1</v>
      </c>
      <c r="C185" t="e">
        <f t="shared" si="10"/>
        <v>#N/A</v>
      </c>
      <c r="D185">
        <f t="shared" si="8"/>
        <v>3.0870267790759605</v>
      </c>
    </row>
    <row r="186" spans="1:4" x14ac:dyDescent="0.25">
      <c r="A186" s="1">
        <f t="shared" si="9"/>
        <v>183</v>
      </c>
      <c r="B186" s="14">
        <f t="shared" si="11"/>
        <v>9.15</v>
      </c>
      <c r="C186" t="e">
        <f t="shared" si="10"/>
        <v>#N/A</v>
      </c>
      <c r="D186">
        <f t="shared" si="8"/>
        <v>3.0742178265160742</v>
      </c>
    </row>
    <row r="187" spans="1:4" x14ac:dyDescent="0.25">
      <c r="A187" s="1">
        <f t="shared" si="9"/>
        <v>184</v>
      </c>
      <c r="B187" s="14">
        <f t="shared" si="11"/>
        <v>9.2000000000000011</v>
      </c>
      <c r="C187" t="e">
        <f t="shared" si="10"/>
        <v>#N/A</v>
      </c>
      <c r="D187">
        <f t="shared" si="8"/>
        <v>3.0618071499782018</v>
      </c>
    </row>
    <row r="188" spans="1:4" x14ac:dyDescent="0.25">
      <c r="A188" s="1">
        <f t="shared" si="9"/>
        <v>185</v>
      </c>
      <c r="B188" s="14">
        <f t="shared" si="11"/>
        <v>9.25</v>
      </c>
      <c r="C188" t="e">
        <f t="shared" si="10"/>
        <v>#N/A</v>
      </c>
      <c r="D188">
        <f t="shared" si="8"/>
        <v>3.0497716167309954</v>
      </c>
    </row>
    <row r="189" spans="1:4" x14ac:dyDescent="0.25">
      <c r="A189" s="1">
        <f t="shared" si="9"/>
        <v>186</v>
      </c>
      <c r="B189" s="14">
        <f t="shared" si="11"/>
        <v>9.3000000000000007</v>
      </c>
      <c r="C189" t="e">
        <f t="shared" si="10"/>
        <v>#N/A</v>
      </c>
      <c r="D189">
        <f t="shared" si="8"/>
        <v>3.0380900496081389</v>
      </c>
    </row>
    <row r="190" spans="1:4" x14ac:dyDescent="0.25">
      <c r="A190" s="1">
        <f t="shared" si="9"/>
        <v>187</v>
      </c>
      <c r="B190" s="14">
        <f t="shared" si="11"/>
        <v>9.35</v>
      </c>
      <c r="C190" t="e">
        <f t="shared" si="10"/>
        <v>#N/A</v>
      </c>
      <c r="D190">
        <f t="shared" si="8"/>
        <v>3.0267430126280885</v>
      </c>
    </row>
    <row r="191" spans="1:4" x14ac:dyDescent="0.25">
      <c r="A191" s="1">
        <f t="shared" si="9"/>
        <v>188</v>
      </c>
      <c r="B191" s="14">
        <f t="shared" si="11"/>
        <v>9.4</v>
      </c>
      <c r="C191" t="e">
        <f t="shared" si="10"/>
        <v>#N/A</v>
      </c>
      <c r="D191">
        <f t="shared" si="8"/>
        <v>3.015712625208764</v>
      </c>
    </row>
    <row r="192" spans="1:4" x14ac:dyDescent="0.25">
      <c r="A192" s="1">
        <f t="shared" si="9"/>
        <v>189</v>
      </c>
      <c r="B192" s="14">
        <f t="shared" si="11"/>
        <v>9.4500000000000011</v>
      </c>
      <c r="C192" t="e">
        <f t="shared" si="10"/>
        <v>#N/A</v>
      </c>
      <c r="D192">
        <f t="shared" si="8"/>
        <v>3.0049824005189394</v>
      </c>
    </row>
    <row r="193" spans="1:4" x14ac:dyDescent="0.25">
      <c r="A193" s="1">
        <f t="shared" si="9"/>
        <v>190</v>
      </c>
      <c r="B193" s="14">
        <f t="shared" si="11"/>
        <v>9.5</v>
      </c>
      <c r="C193" t="e">
        <f t="shared" si="10"/>
        <v>#N/A</v>
      </c>
      <c r="D193">
        <f t="shared" si="8"/>
        <v>2.9945371042984976</v>
      </c>
    </row>
    <row r="194" spans="1:4" x14ac:dyDescent="0.25">
      <c r="A194" s="1">
        <f t="shared" si="9"/>
        <v>191</v>
      </c>
      <c r="B194" s="14">
        <f t="shared" si="11"/>
        <v>9.5500000000000007</v>
      </c>
      <c r="C194" t="e">
        <f t="shared" si="10"/>
        <v>#N/A</v>
      </c>
      <c r="D194">
        <f t="shared" si="8"/>
        <v>2.9843626311139593</v>
      </c>
    </row>
    <row r="195" spans="1:4" x14ac:dyDescent="0.25">
      <c r="A195" s="1">
        <f t="shared" si="9"/>
        <v>192</v>
      </c>
      <c r="B195" s="14">
        <f t="shared" si="11"/>
        <v>9.6000000000000014</v>
      </c>
      <c r="C195" t="e">
        <f t="shared" si="10"/>
        <v>#N/A</v>
      </c>
      <c r="D195">
        <f t="shared" si="8"/>
        <v>2.9744458955276114</v>
      </c>
    </row>
    <row r="196" spans="1:4" x14ac:dyDescent="0.25">
      <c r="A196" s="1">
        <f t="shared" si="9"/>
        <v>193</v>
      </c>
      <c r="B196" s="14">
        <f t="shared" si="11"/>
        <v>9.65</v>
      </c>
      <c r="C196" t="e">
        <f t="shared" si="10"/>
        <v>#N/A</v>
      </c>
      <c r="D196">
        <f t="shared" ref="D196:D259" si="12">IF(B196&gt;$H$10,-LOG((($H$7*B196/1000)-($H$3*$H$4/1000))/(($H$3+B196)/1000)),NA())</f>
        <v>2.9647747360740357</v>
      </c>
    </row>
    <row r="197" spans="1:4" x14ac:dyDescent="0.25">
      <c r="A197" s="1">
        <f t="shared" ref="A197:A260" si="13">A196+1</f>
        <v>194</v>
      </c>
      <c r="B197" s="14">
        <f t="shared" si="11"/>
        <v>9.7000000000000011</v>
      </c>
      <c r="C197" t="e">
        <f t="shared" ref="C197:C260" si="14">IF(B197&lt;$H$10,14+LOG((($H$3*$H$4/1000)-(B197*$H$7/1000))/(($H$3+B197)/1000)),NA())</f>
        <v>#N/A</v>
      </c>
      <c r="D197">
        <f t="shared" si="12"/>
        <v>2.9553378302769273</v>
      </c>
    </row>
    <row r="198" spans="1:4" x14ac:dyDescent="0.25">
      <c r="A198" s="1">
        <f t="shared" si="13"/>
        <v>195</v>
      </c>
      <c r="B198" s="14">
        <f t="shared" ref="B198:B261" si="15">A198*$H$8</f>
        <v>9.75</v>
      </c>
      <c r="C198" t="e">
        <f t="shared" si="14"/>
        <v>#N/A</v>
      </c>
      <c r="D198">
        <f t="shared" si="12"/>
        <v>2.9461246192171453</v>
      </c>
    </row>
    <row r="199" spans="1:4" x14ac:dyDescent="0.25">
      <c r="A199" s="1">
        <f t="shared" si="13"/>
        <v>196</v>
      </c>
      <c r="B199" s="14">
        <f t="shared" si="15"/>
        <v>9.8000000000000007</v>
      </c>
      <c r="C199" t="e">
        <f t="shared" si="14"/>
        <v>#N/A</v>
      </c>
      <c r="D199">
        <f t="shared" si="12"/>
        <v>2.9371252403921133</v>
      </c>
    </row>
    <row r="200" spans="1:4" x14ac:dyDescent="0.25">
      <c r="A200" s="1">
        <f t="shared" si="13"/>
        <v>197</v>
      </c>
      <c r="B200" s="14">
        <f t="shared" si="15"/>
        <v>9.8500000000000014</v>
      </c>
      <c r="C200" t="e">
        <f t="shared" si="14"/>
        <v>#N/A</v>
      </c>
      <c r="D200">
        <f t="shared" si="12"/>
        <v>2.928330467796413</v>
      </c>
    </row>
    <row r="201" spans="1:4" x14ac:dyDescent="0.25">
      <c r="A201" s="1">
        <f t="shared" si="13"/>
        <v>198</v>
      </c>
      <c r="B201" s="14">
        <f t="shared" si="15"/>
        <v>9.9</v>
      </c>
      <c r="C201" t="e">
        <f t="shared" si="14"/>
        <v>#N/A</v>
      </c>
      <c r="D201">
        <f t="shared" si="12"/>
        <v>2.9197316583111608</v>
      </c>
    </row>
    <row r="202" spans="1:4" x14ac:dyDescent="0.25">
      <c r="A202" s="1">
        <f t="shared" si="13"/>
        <v>199</v>
      </c>
      <c r="B202" s="14">
        <f t="shared" si="15"/>
        <v>9.9500000000000011</v>
      </c>
      <c r="C202" t="e">
        <f t="shared" si="14"/>
        <v>#N/A</v>
      </c>
      <c r="D202">
        <f t="shared" si="12"/>
        <v>2.9113207036214961</v>
      </c>
    </row>
    <row r="203" spans="1:4" x14ac:dyDescent="0.25">
      <c r="A203" s="1">
        <f t="shared" si="13"/>
        <v>200</v>
      </c>
      <c r="B203" s="14">
        <f t="shared" si="15"/>
        <v>10</v>
      </c>
      <c r="C203" t="e">
        <f t="shared" si="14"/>
        <v>#N/A</v>
      </c>
      <c r="D203">
        <f t="shared" si="12"/>
        <v>2.9030899869919433</v>
      </c>
    </row>
    <row r="204" spans="1:4" x14ac:dyDescent="0.25">
      <c r="A204" s="1">
        <f t="shared" si="13"/>
        <v>201</v>
      </c>
      <c r="B204" s="14">
        <f t="shared" si="15"/>
        <v>10.050000000000001</v>
      </c>
      <c r="C204" t="e">
        <f t="shared" si="14"/>
        <v>#N/A</v>
      </c>
      <c r="D204">
        <f t="shared" si="12"/>
        <v>2.89503234432232</v>
      </c>
    </row>
    <row r="205" spans="1:4" x14ac:dyDescent="0.25">
      <c r="A205" s="1">
        <f t="shared" si="13"/>
        <v>202</v>
      </c>
      <c r="B205" s="14">
        <f t="shared" si="15"/>
        <v>10.100000000000001</v>
      </c>
      <c r="C205" t="e">
        <f t="shared" si="14"/>
        <v>#N/A</v>
      </c>
      <c r="D205">
        <f t="shared" si="12"/>
        <v>2.8871410289853827</v>
      </c>
    </row>
    <row r="206" spans="1:4" x14ac:dyDescent="0.25">
      <c r="A206" s="1">
        <f t="shared" si="13"/>
        <v>203</v>
      </c>
      <c r="B206" s="14">
        <f t="shared" si="15"/>
        <v>10.15</v>
      </c>
      <c r="C206" t="e">
        <f t="shared" si="14"/>
        <v>#N/A</v>
      </c>
      <c r="D206">
        <f t="shared" si="12"/>
        <v>2.8794096800139104</v>
      </c>
    </row>
    <row r="207" spans="1:4" x14ac:dyDescent="0.25">
      <c r="A207" s="1">
        <f t="shared" si="13"/>
        <v>204</v>
      </c>
      <c r="B207" s="14">
        <f t="shared" si="15"/>
        <v>10.200000000000001</v>
      </c>
      <c r="C207" t="e">
        <f t="shared" si="14"/>
        <v>#N/A</v>
      </c>
      <c r="D207">
        <f t="shared" si="12"/>
        <v>2.8718322932615012</v>
      </c>
    </row>
    <row r="208" spans="1:4" x14ac:dyDescent="0.25">
      <c r="A208" s="1">
        <f t="shared" si="13"/>
        <v>205</v>
      </c>
      <c r="B208" s="14">
        <f t="shared" si="15"/>
        <v>10.25</v>
      </c>
      <c r="C208" t="e">
        <f t="shared" si="14"/>
        <v>#N/A</v>
      </c>
      <c r="D208">
        <f t="shared" si="12"/>
        <v>2.8644031952096434</v>
      </c>
    </row>
    <row r="209" spans="1:4" x14ac:dyDescent="0.25">
      <c r="A209" s="1">
        <f t="shared" si="13"/>
        <v>206</v>
      </c>
      <c r="B209" s="14">
        <f t="shared" si="15"/>
        <v>10.3</v>
      </c>
      <c r="C209" t="e">
        <f t="shared" si="14"/>
        <v>#N/A</v>
      </c>
      <c r="D209">
        <f t="shared" si="12"/>
        <v>2.8571170191349089</v>
      </c>
    </row>
    <row r="210" spans="1:4" x14ac:dyDescent="0.25">
      <c r="A210" s="1">
        <f t="shared" si="13"/>
        <v>207</v>
      </c>
      <c r="B210" s="14">
        <f t="shared" si="15"/>
        <v>10.350000000000001</v>
      </c>
      <c r="C210" t="e">
        <f t="shared" si="14"/>
        <v>#N/A</v>
      </c>
      <c r="D210">
        <f t="shared" si="12"/>
        <v>2.8499686833855975</v>
      </c>
    </row>
    <row r="211" spans="1:4" x14ac:dyDescent="0.25">
      <c r="A211" s="1">
        <f t="shared" si="13"/>
        <v>208</v>
      </c>
      <c r="B211" s="14">
        <f t="shared" si="15"/>
        <v>10.4</v>
      </c>
      <c r="C211" t="e">
        <f t="shared" si="14"/>
        <v>#N/A</v>
      </c>
      <c r="D211">
        <f t="shared" si="12"/>
        <v>2.8429533715476674</v>
      </c>
    </row>
    <row r="212" spans="1:4" x14ac:dyDescent="0.25">
      <c r="A212" s="1">
        <f t="shared" si="13"/>
        <v>209</v>
      </c>
      <c r="B212" s="14">
        <f t="shared" si="15"/>
        <v>10.450000000000001</v>
      </c>
      <c r="C212" t="e">
        <f t="shared" si="14"/>
        <v>#N/A</v>
      </c>
      <c r="D212">
        <f t="shared" si="12"/>
        <v>2.8360665143061468</v>
      </c>
    </row>
    <row r="213" spans="1:4" x14ac:dyDescent="0.25">
      <c r="A213" s="1">
        <f t="shared" si="13"/>
        <v>210</v>
      </c>
      <c r="B213" s="14">
        <f t="shared" si="15"/>
        <v>10.5</v>
      </c>
      <c r="C213" t="e">
        <f t="shared" si="14"/>
        <v>#N/A</v>
      </c>
      <c r="D213">
        <f t="shared" si="12"/>
        <v>2.8293037728310249</v>
      </c>
    </row>
    <row r="214" spans="1:4" x14ac:dyDescent="0.25">
      <c r="A214" s="1">
        <f t="shared" si="13"/>
        <v>211</v>
      </c>
      <c r="B214" s="14">
        <f t="shared" si="15"/>
        <v>10.55</v>
      </c>
      <c r="C214" t="e">
        <f t="shared" si="14"/>
        <v>#N/A</v>
      </c>
      <c r="D214">
        <f t="shared" si="12"/>
        <v>2.8226610235364076</v>
      </c>
    </row>
    <row r="215" spans="1:4" x14ac:dyDescent="0.25">
      <c r="A215" s="1">
        <f t="shared" si="13"/>
        <v>212</v>
      </c>
      <c r="B215" s="14">
        <f t="shared" si="15"/>
        <v>10.600000000000001</v>
      </c>
      <c r="C215" t="e">
        <f t="shared" si="14"/>
        <v>#N/A</v>
      </c>
      <c r="D215">
        <f t="shared" si="12"/>
        <v>2.8161343440789399</v>
      </c>
    </row>
    <row r="216" spans="1:4" x14ac:dyDescent="0.25">
      <c r="A216" s="1">
        <f t="shared" si="13"/>
        <v>213</v>
      </c>
      <c r="B216" s="14">
        <f t="shared" si="15"/>
        <v>10.65</v>
      </c>
      <c r="C216" t="e">
        <f t="shared" si="14"/>
        <v>#N/A</v>
      </c>
      <c r="D216">
        <f t="shared" si="12"/>
        <v>2.8097200004765051</v>
      </c>
    </row>
    <row r="217" spans="1:4" x14ac:dyDescent="0.25">
      <c r="A217" s="1">
        <f t="shared" si="13"/>
        <v>214</v>
      </c>
      <c r="B217" s="14">
        <f t="shared" si="15"/>
        <v>10.700000000000001</v>
      </c>
      <c r="C217" t="e">
        <f t="shared" si="14"/>
        <v>#N/A</v>
      </c>
      <c r="D217">
        <f t="shared" si="12"/>
        <v>2.8034144352413328</v>
      </c>
    </row>
    <row r="218" spans="1:4" x14ac:dyDescent="0.25">
      <c r="A218" s="1">
        <f t="shared" si="13"/>
        <v>215</v>
      </c>
      <c r="B218" s="14">
        <f t="shared" si="15"/>
        <v>10.75</v>
      </c>
      <c r="C218" t="e">
        <f t="shared" si="14"/>
        <v>#N/A</v>
      </c>
      <c r="D218">
        <f t="shared" si="12"/>
        <v>2.7972142564331399</v>
      </c>
    </row>
    <row r="219" spans="1:4" x14ac:dyDescent="0.25">
      <c r="A219" s="1">
        <f t="shared" si="13"/>
        <v>216</v>
      </c>
      <c r="B219" s="14">
        <f t="shared" si="15"/>
        <v>10.8</v>
      </c>
      <c r="C219" t="e">
        <f t="shared" si="14"/>
        <v>#N/A</v>
      </c>
      <c r="D219">
        <f t="shared" si="12"/>
        <v>2.7911162275480113</v>
      </c>
    </row>
    <row r="220" spans="1:4" x14ac:dyDescent="0.25">
      <c r="A220" s="1">
        <f t="shared" si="13"/>
        <v>217</v>
      </c>
      <c r="B220" s="14">
        <f t="shared" si="15"/>
        <v>10.850000000000001</v>
      </c>
      <c r="C220" t="e">
        <f t="shared" si="14"/>
        <v>#N/A</v>
      </c>
      <c r="D220">
        <f t="shared" si="12"/>
        <v>2.7851172581676078</v>
      </c>
    </row>
    <row r="221" spans="1:4" x14ac:dyDescent="0.25">
      <c r="A221" s="1">
        <f t="shared" si="13"/>
        <v>218</v>
      </c>
      <c r="B221" s="14">
        <f t="shared" si="15"/>
        <v>10.9</v>
      </c>
      <c r="C221" t="e">
        <f t="shared" si="14"/>
        <v>#N/A</v>
      </c>
      <c r="D221">
        <f t="shared" si="12"/>
        <v>2.7792143953011053</v>
      </c>
    </row>
    <row r="222" spans="1:4" x14ac:dyDescent="0.25">
      <c r="A222" s="1">
        <f t="shared" si="13"/>
        <v>219</v>
      </c>
      <c r="B222" s="14">
        <f t="shared" si="15"/>
        <v>10.950000000000001</v>
      </c>
      <c r="C222" t="e">
        <f t="shared" si="14"/>
        <v>#N/A</v>
      </c>
      <c r="D222">
        <f t="shared" si="12"/>
        <v>2.7734048153591817</v>
      </c>
    </row>
    <row r="223" spans="1:4" x14ac:dyDescent="0.25">
      <c r="A223" s="1">
        <f t="shared" si="13"/>
        <v>220</v>
      </c>
      <c r="B223" s="14">
        <f t="shared" si="15"/>
        <v>11</v>
      </c>
      <c r="C223" t="e">
        <f t="shared" si="14"/>
        <v>#N/A</v>
      </c>
      <c r="D223">
        <f t="shared" si="12"/>
        <v>2.7676858167054785</v>
      </c>
    </row>
    <row r="224" spans="1:4" x14ac:dyDescent="0.25">
      <c r="A224" s="1">
        <f t="shared" si="13"/>
        <v>221</v>
      </c>
      <c r="B224" s="14">
        <f t="shared" si="15"/>
        <v>11.05</v>
      </c>
      <c r="C224" t="e">
        <f t="shared" si="14"/>
        <v>#N/A</v>
      </c>
      <c r="D224">
        <f t="shared" si="12"/>
        <v>2.762054812736384</v>
      </c>
    </row>
    <row r="225" spans="1:4" x14ac:dyDescent="0.25">
      <c r="A225" s="1">
        <f t="shared" si="13"/>
        <v>222</v>
      </c>
      <c r="B225" s="14">
        <f t="shared" si="15"/>
        <v>11.100000000000001</v>
      </c>
      <c r="C225" t="e">
        <f t="shared" si="14"/>
        <v>#N/A</v>
      </c>
      <c r="D225">
        <f t="shared" si="12"/>
        <v>2.7565093254448008</v>
      </c>
    </row>
    <row r="226" spans="1:4" x14ac:dyDescent="0.25">
      <c r="A226" s="1">
        <f t="shared" si="13"/>
        <v>223</v>
      </c>
      <c r="B226" s="14">
        <f t="shared" si="15"/>
        <v>11.15</v>
      </c>
      <c r="C226" t="e">
        <f t="shared" si="14"/>
        <v>#N/A</v>
      </c>
      <c r="D226">
        <f t="shared" si="12"/>
        <v>2.7510469794278327</v>
      </c>
    </row>
    <row r="227" spans="1:4" x14ac:dyDescent="0.25">
      <c r="A227" s="1">
        <f t="shared" si="13"/>
        <v>224</v>
      </c>
      <c r="B227" s="14">
        <f t="shared" si="15"/>
        <v>11.200000000000001</v>
      </c>
      <c r="C227" t="e">
        <f t="shared" si="14"/>
        <v>#N/A</v>
      </c>
      <c r="D227">
        <f t="shared" si="12"/>
        <v>2.7456654963021583</v>
      </c>
    </row>
    <row r="228" spans="1:4" x14ac:dyDescent="0.25">
      <c r="A228" s="1">
        <f t="shared" si="13"/>
        <v>225</v>
      </c>
      <c r="B228" s="14">
        <f t="shared" si="15"/>
        <v>11.25</v>
      </c>
      <c r="C228" t="e">
        <f t="shared" si="14"/>
        <v>#N/A</v>
      </c>
      <c r="D228">
        <f t="shared" si="12"/>
        <v>2.7403626894942437</v>
      </c>
    </row>
    <row r="229" spans="1:4" x14ac:dyDescent="0.25">
      <c r="A229" s="1">
        <f t="shared" si="13"/>
        <v>226</v>
      </c>
      <c r="B229" s="14">
        <f t="shared" si="15"/>
        <v>11.3</v>
      </c>
      <c r="C229" t="e">
        <f t="shared" si="14"/>
        <v>#N/A</v>
      </c>
      <c r="D229">
        <f t="shared" si="12"/>
        <v>2.7351364593756093</v>
      </c>
    </row>
    <row r="230" spans="1:4" x14ac:dyDescent="0.25">
      <c r="A230" s="1">
        <f t="shared" si="13"/>
        <v>227</v>
      </c>
      <c r="B230" s="14">
        <f t="shared" si="15"/>
        <v>11.350000000000001</v>
      </c>
      <c r="C230" t="e">
        <f t="shared" si="14"/>
        <v>#N/A</v>
      </c>
      <c r="D230">
        <f t="shared" si="12"/>
        <v>2.7299847887160835</v>
      </c>
    </row>
    <row r="231" spans="1:4" x14ac:dyDescent="0.25">
      <c r="A231" s="1">
        <f t="shared" si="13"/>
        <v>228</v>
      </c>
      <c r="B231" s="14">
        <f t="shared" si="15"/>
        <v>11.4</v>
      </c>
      <c r="C231" t="e">
        <f t="shared" si="14"/>
        <v>#N/A</v>
      </c>
      <c r="D231">
        <f t="shared" si="12"/>
        <v>2.7249057384304183</v>
      </c>
    </row>
    <row r="232" spans="1:4" x14ac:dyDescent="0.25">
      <c r="A232" s="1">
        <f t="shared" si="13"/>
        <v>229</v>
      </c>
      <c r="B232" s="14">
        <f t="shared" si="15"/>
        <v>11.450000000000001</v>
      </c>
      <c r="C232" t="e">
        <f t="shared" si="14"/>
        <v>#N/A</v>
      </c>
      <c r="D232">
        <f t="shared" si="12"/>
        <v>2.7198974435958507</v>
      </c>
    </row>
    <row r="233" spans="1:4" x14ac:dyDescent="0.25">
      <c r="A233" s="1">
        <f t="shared" si="13"/>
        <v>230</v>
      </c>
      <c r="B233" s="14">
        <f t="shared" si="15"/>
        <v>11.5</v>
      </c>
      <c r="C233" t="e">
        <f t="shared" si="14"/>
        <v>#N/A</v>
      </c>
      <c r="D233">
        <f t="shared" si="12"/>
        <v>2.7149581097201492</v>
      </c>
    </row>
    <row r="234" spans="1:4" x14ac:dyDescent="0.25">
      <c r="A234" s="1">
        <f t="shared" si="13"/>
        <v>231</v>
      </c>
      <c r="B234" s="14">
        <f t="shared" si="15"/>
        <v>11.55</v>
      </c>
      <c r="C234" t="e">
        <f t="shared" si="14"/>
        <v>#N/A</v>
      </c>
      <c r="D234">
        <f t="shared" si="12"/>
        <v>2.71008600924148</v>
      </c>
    </row>
    <row r="235" spans="1:4" x14ac:dyDescent="0.25">
      <c r="A235" s="1">
        <f t="shared" si="13"/>
        <v>232</v>
      </c>
      <c r="B235" s="14">
        <f t="shared" si="15"/>
        <v>11.600000000000001</v>
      </c>
      <c r="C235" t="e">
        <f t="shared" si="14"/>
        <v>#N/A</v>
      </c>
      <c r="D235">
        <f t="shared" si="12"/>
        <v>2.7052794782430256</v>
      </c>
    </row>
    <row r="236" spans="1:4" x14ac:dyDescent="0.25">
      <c r="A236" s="1">
        <f t="shared" si="13"/>
        <v>233</v>
      </c>
      <c r="B236" s="14">
        <f t="shared" si="15"/>
        <v>11.65</v>
      </c>
      <c r="C236" t="e">
        <f t="shared" si="14"/>
        <v>#N/A</v>
      </c>
      <c r="D236">
        <f t="shared" si="12"/>
        <v>2.7005369133667321</v>
      </c>
    </row>
    <row r="237" spans="1:4" x14ac:dyDescent="0.25">
      <c r="A237" s="1">
        <f t="shared" si="13"/>
        <v>234</v>
      </c>
      <c r="B237" s="14">
        <f t="shared" si="15"/>
        <v>11.700000000000001</v>
      </c>
      <c r="C237" t="e">
        <f t="shared" si="14"/>
        <v>#N/A</v>
      </c>
      <c r="D237">
        <f t="shared" si="12"/>
        <v>2.6958567689118755</v>
      </c>
    </row>
    <row r="238" spans="1:4" x14ac:dyDescent="0.25">
      <c r="A238" s="1">
        <f t="shared" si="13"/>
        <v>235</v>
      </c>
      <c r="B238" s="14">
        <f t="shared" si="15"/>
        <v>11.75</v>
      </c>
      <c r="C238" t="e">
        <f t="shared" si="14"/>
        <v>#N/A</v>
      </c>
      <c r="D238">
        <f t="shared" si="12"/>
        <v>2.6912375541053279</v>
      </c>
    </row>
    <row r="239" spans="1:4" x14ac:dyDescent="0.25">
      <c r="A239" s="1">
        <f t="shared" si="13"/>
        <v>236</v>
      </c>
      <c r="B239" s="14">
        <f t="shared" si="15"/>
        <v>11.8</v>
      </c>
      <c r="C239" t="e">
        <f t="shared" si="14"/>
        <v>#N/A</v>
      </c>
      <c r="D239">
        <f t="shared" si="12"/>
        <v>2.6866778305314671</v>
      </c>
    </row>
    <row r="240" spans="1:4" x14ac:dyDescent="0.25">
      <c r="A240" s="1">
        <f t="shared" si="13"/>
        <v>237</v>
      </c>
      <c r="B240" s="14">
        <f t="shared" si="15"/>
        <v>11.850000000000001</v>
      </c>
      <c r="C240" t="e">
        <f t="shared" si="14"/>
        <v>#N/A</v>
      </c>
      <c r="D240">
        <f t="shared" si="12"/>
        <v>2.6821762097106601</v>
      </c>
    </row>
    <row r="241" spans="1:4" x14ac:dyDescent="0.25">
      <c r="A241" s="1">
        <f t="shared" si="13"/>
        <v>238</v>
      </c>
      <c r="B241" s="14">
        <f t="shared" si="15"/>
        <v>11.9</v>
      </c>
      <c r="C241" t="e">
        <f t="shared" si="14"/>
        <v>#N/A</v>
      </c>
      <c r="D241">
        <f t="shared" si="12"/>
        <v>2.6777313508161265</v>
      </c>
    </row>
    <row r="242" spans="1:4" x14ac:dyDescent="0.25">
      <c r="A242" s="1">
        <f t="shared" si="13"/>
        <v>239</v>
      </c>
      <c r="B242" s="14">
        <f t="shared" si="15"/>
        <v>11.950000000000001</v>
      </c>
      <c r="C242" t="e">
        <f t="shared" si="14"/>
        <v>#N/A</v>
      </c>
      <c r="D242">
        <f t="shared" si="12"/>
        <v>2.6733419585198064</v>
      </c>
    </row>
    <row r="243" spans="1:4" x14ac:dyDescent="0.25">
      <c r="A243" s="1">
        <f t="shared" si="13"/>
        <v>240</v>
      </c>
      <c r="B243" s="14">
        <f t="shared" si="15"/>
        <v>12</v>
      </c>
      <c r="C243" t="e">
        <f t="shared" si="14"/>
        <v>#N/A</v>
      </c>
      <c r="D243">
        <f t="shared" si="12"/>
        <v>2.6690067809585756</v>
      </c>
    </row>
    <row r="244" spans="1:4" x14ac:dyDescent="0.25">
      <c r="A244" s="1">
        <f t="shared" si="13"/>
        <v>241</v>
      </c>
      <c r="B244" s="14">
        <f t="shared" si="15"/>
        <v>12.05</v>
      </c>
      <c r="C244" t="e">
        <f t="shared" si="14"/>
        <v>#N/A</v>
      </c>
      <c r="D244">
        <f t="shared" si="12"/>
        <v>2.664724607812837</v>
      </c>
    </row>
    <row r="245" spans="1:4" x14ac:dyDescent="0.25">
      <c r="A245" s="1">
        <f t="shared" si="13"/>
        <v>242</v>
      </c>
      <c r="B245" s="14">
        <f t="shared" si="15"/>
        <v>12.100000000000001</v>
      </c>
      <c r="C245" t="e">
        <f t="shared" si="14"/>
        <v>#N/A</v>
      </c>
      <c r="D245">
        <f t="shared" si="12"/>
        <v>2.6604942684901127</v>
      </c>
    </row>
    <row r="246" spans="1:4" x14ac:dyDescent="0.25">
      <c r="A246" s="1">
        <f t="shared" si="13"/>
        <v>243</v>
      </c>
      <c r="B246" s="14">
        <f t="shared" si="15"/>
        <v>12.15</v>
      </c>
      <c r="C246" t="e">
        <f t="shared" si="14"/>
        <v>#N/A</v>
      </c>
      <c r="D246">
        <f t="shared" si="12"/>
        <v>2.6563146304068259</v>
      </c>
    </row>
    <row r="247" spans="1:4" x14ac:dyDescent="0.25">
      <c r="A247" s="1">
        <f t="shared" si="13"/>
        <v>244</v>
      </c>
      <c r="B247" s="14">
        <f t="shared" si="15"/>
        <v>12.200000000000001</v>
      </c>
      <c r="C247" t="e">
        <f t="shared" si="14"/>
        <v>#N/A</v>
      </c>
      <c r="D247">
        <f t="shared" si="12"/>
        <v>2.6521845973619751</v>
      </c>
    </row>
    <row r="248" spans="1:4" x14ac:dyDescent="0.25">
      <c r="A248" s="1">
        <f t="shared" si="13"/>
        <v>245</v>
      </c>
      <c r="B248" s="14">
        <f t="shared" si="15"/>
        <v>12.25</v>
      </c>
      <c r="C248" t="e">
        <f t="shared" si="14"/>
        <v>#N/A</v>
      </c>
      <c r="D248">
        <f t="shared" si="12"/>
        <v>2.6481031079968633</v>
      </c>
    </row>
    <row r="249" spans="1:4" x14ac:dyDescent="0.25">
      <c r="A249" s="1">
        <f t="shared" si="13"/>
        <v>246</v>
      </c>
      <c r="B249" s="14">
        <f t="shared" si="15"/>
        <v>12.3</v>
      </c>
      <c r="C249" t="e">
        <f t="shared" si="14"/>
        <v>#N/A</v>
      </c>
      <c r="D249">
        <f t="shared" si="12"/>
        <v>2.6440691343354739</v>
      </c>
    </row>
    <row r="250" spans="1:4" x14ac:dyDescent="0.25">
      <c r="A250" s="1">
        <f t="shared" si="13"/>
        <v>247</v>
      </c>
      <c r="B250" s="14">
        <f t="shared" si="15"/>
        <v>12.350000000000001</v>
      </c>
      <c r="C250" t="e">
        <f t="shared" si="14"/>
        <v>#N/A</v>
      </c>
      <c r="D250">
        <f t="shared" si="12"/>
        <v>2.6400816804004807</v>
      </c>
    </row>
    <row r="251" spans="1:4" x14ac:dyDescent="0.25">
      <c r="A251" s="1">
        <f t="shared" si="13"/>
        <v>248</v>
      </c>
      <c r="B251" s="14">
        <f t="shared" si="15"/>
        <v>12.4</v>
      </c>
      <c r="C251" t="e">
        <f t="shared" si="14"/>
        <v>#N/A</v>
      </c>
      <c r="D251">
        <f t="shared" si="12"/>
        <v>2.6361397809002378</v>
      </c>
    </row>
    <row r="252" spans="1:4" x14ac:dyDescent="0.25">
      <c r="A252" s="1">
        <f t="shared" si="13"/>
        <v>249</v>
      </c>
      <c r="B252" s="14">
        <f t="shared" si="15"/>
        <v>12.450000000000001</v>
      </c>
      <c r="C252" t="e">
        <f t="shared" si="14"/>
        <v>#N/A</v>
      </c>
      <c r="D252">
        <f t="shared" si="12"/>
        <v>2.6322424999824214</v>
      </c>
    </row>
    <row r="253" spans="1:4" x14ac:dyDescent="0.25">
      <c r="A253" s="1">
        <f t="shared" si="13"/>
        <v>250</v>
      </c>
      <c r="B253" s="14">
        <f t="shared" si="15"/>
        <v>12.5</v>
      </c>
      <c r="C253" t="e">
        <f t="shared" si="14"/>
        <v>#N/A</v>
      </c>
      <c r="D253">
        <f t="shared" si="12"/>
        <v>2.6283889300503116</v>
      </c>
    </row>
    <row r="254" spans="1:4" x14ac:dyDescent="0.25">
      <c r="A254" s="1">
        <f t="shared" si="13"/>
        <v>251</v>
      </c>
      <c r="B254" s="14">
        <f t="shared" si="15"/>
        <v>12.55</v>
      </c>
      <c r="C254" t="e">
        <f t="shared" si="14"/>
        <v>#N/A</v>
      </c>
      <c r="D254">
        <f t="shared" si="12"/>
        <v>2.6245781906379642</v>
      </c>
    </row>
    <row r="255" spans="1:4" x14ac:dyDescent="0.25">
      <c r="A255" s="1">
        <f t="shared" si="13"/>
        <v>252</v>
      </c>
      <c r="B255" s="14">
        <f t="shared" si="15"/>
        <v>12.600000000000001</v>
      </c>
      <c r="C255" t="e">
        <f t="shared" si="14"/>
        <v>#N/A</v>
      </c>
      <c r="D255">
        <f t="shared" si="12"/>
        <v>2.6208094273408009</v>
      </c>
    </row>
    <row r="256" spans="1:4" x14ac:dyDescent="0.25">
      <c r="A256" s="1">
        <f t="shared" si="13"/>
        <v>253</v>
      </c>
      <c r="B256" s="14">
        <f t="shared" si="15"/>
        <v>12.65</v>
      </c>
      <c r="C256" t="e">
        <f t="shared" si="14"/>
        <v>#N/A</v>
      </c>
      <c r="D256">
        <f t="shared" si="12"/>
        <v>2.6170818107983695</v>
      </c>
    </row>
    <row r="257" spans="1:4" x14ac:dyDescent="0.25">
      <c r="A257" s="1">
        <f t="shared" si="13"/>
        <v>254</v>
      </c>
      <c r="B257" s="14">
        <f t="shared" si="15"/>
        <v>12.700000000000001</v>
      </c>
      <c r="C257" t="e">
        <f t="shared" si="14"/>
        <v>#N/A</v>
      </c>
      <c r="D257">
        <f t="shared" si="12"/>
        <v>2.6133945357262434</v>
      </c>
    </row>
    <row r="258" spans="1:4" x14ac:dyDescent="0.25">
      <c r="A258" s="1">
        <f t="shared" si="13"/>
        <v>255</v>
      </c>
      <c r="B258" s="14">
        <f t="shared" si="15"/>
        <v>12.75</v>
      </c>
      <c r="C258" t="e">
        <f t="shared" si="14"/>
        <v>#N/A</v>
      </c>
      <c r="D258">
        <f t="shared" si="12"/>
        <v>2.6097468199942533</v>
      </c>
    </row>
    <row r="259" spans="1:4" x14ac:dyDescent="0.25">
      <c r="A259" s="1">
        <f t="shared" si="13"/>
        <v>256</v>
      </c>
      <c r="B259" s="14">
        <f t="shared" si="15"/>
        <v>12.8</v>
      </c>
      <c r="C259" t="e">
        <f t="shared" si="14"/>
        <v>#N/A</v>
      </c>
      <c r="D259">
        <f t="shared" si="12"/>
        <v>2.6061379037484018</v>
      </c>
    </row>
    <row r="260" spans="1:4" x14ac:dyDescent="0.25">
      <c r="A260" s="1">
        <f t="shared" si="13"/>
        <v>257</v>
      </c>
      <c r="B260" s="14">
        <f t="shared" si="15"/>
        <v>12.850000000000001</v>
      </c>
      <c r="C260" t="e">
        <f t="shared" si="14"/>
        <v>#N/A</v>
      </c>
      <c r="D260">
        <f t="shared" ref="D260:D323" si="16">IF(B260&gt;$H$10,-LOG((($H$7*B260/1000)-($H$3*$H$4/1000))/(($H$3+B260)/1000)),NA())</f>
        <v>2.6025670485740071</v>
      </c>
    </row>
    <row r="261" spans="1:4" x14ac:dyDescent="0.25">
      <c r="A261" s="1">
        <f t="shared" ref="A261:A324" si="17">A260+1</f>
        <v>258</v>
      </c>
      <c r="B261" s="14">
        <f t="shared" si="15"/>
        <v>12.9</v>
      </c>
      <c r="C261" t="e">
        <f t="shared" ref="C261:C324" si="18">IF(B261&lt;$H$10,14+LOG((($H$3*$H$4/1000)-(B261*$H$7/1000))/(($H$3+B261)/1000)),NA())</f>
        <v>#N/A</v>
      </c>
      <c r="D261">
        <f t="shared" si="16"/>
        <v>2.5990335366977746</v>
      </c>
    </row>
    <row r="262" spans="1:4" x14ac:dyDescent="0.25">
      <c r="A262" s="1">
        <f t="shared" si="17"/>
        <v>259</v>
      </c>
      <c r="B262" s="14">
        <f t="shared" ref="B262:B325" si="19">A262*$H$8</f>
        <v>12.950000000000001</v>
      </c>
      <c r="C262" t="e">
        <f t="shared" si="18"/>
        <v>#N/A</v>
      </c>
      <c r="D262">
        <f t="shared" si="16"/>
        <v>2.5955366702266374</v>
      </c>
    </row>
    <row r="263" spans="1:4" x14ac:dyDescent="0.25">
      <c r="A263" s="1">
        <f t="shared" si="17"/>
        <v>260</v>
      </c>
      <c r="B263" s="14">
        <f t="shared" si="19"/>
        <v>13</v>
      </c>
      <c r="C263" t="e">
        <f t="shared" si="18"/>
        <v>#N/A</v>
      </c>
      <c r="D263">
        <f t="shared" si="16"/>
        <v>2.5920757704213613</v>
      </c>
    </row>
    <row r="264" spans="1:4" x14ac:dyDescent="0.25">
      <c r="A264" s="1">
        <f t="shared" si="17"/>
        <v>261</v>
      </c>
      <c r="B264" s="14">
        <f t="shared" si="19"/>
        <v>13.05</v>
      </c>
      <c r="C264" t="e">
        <f t="shared" si="18"/>
        <v>#N/A</v>
      </c>
      <c r="D264">
        <f t="shared" si="16"/>
        <v>2.5886501770030161</v>
      </c>
    </row>
    <row r="265" spans="1:4" x14ac:dyDescent="0.25">
      <c r="A265" s="1">
        <f t="shared" si="17"/>
        <v>262</v>
      </c>
      <c r="B265" s="14">
        <f t="shared" si="19"/>
        <v>13.100000000000001</v>
      </c>
      <c r="C265" t="e">
        <f t="shared" si="18"/>
        <v>#N/A</v>
      </c>
      <c r="D265">
        <f t="shared" si="16"/>
        <v>2.5852592474905496</v>
      </c>
    </row>
    <row r="266" spans="1:4" x14ac:dyDescent="0.25">
      <c r="A266" s="1">
        <f t="shared" si="17"/>
        <v>263</v>
      </c>
      <c r="B266" s="14">
        <f t="shared" si="19"/>
        <v>13.15</v>
      </c>
      <c r="C266" t="e">
        <f t="shared" si="18"/>
        <v>#N/A</v>
      </c>
      <c r="D266">
        <f t="shared" si="16"/>
        <v>2.5819023565678085</v>
      </c>
    </row>
    <row r="267" spans="1:4" x14ac:dyDescent="0.25">
      <c r="A267" s="1">
        <f t="shared" si="17"/>
        <v>264</v>
      </c>
      <c r="B267" s="14">
        <f t="shared" si="19"/>
        <v>13.200000000000001</v>
      </c>
      <c r="C267" t="e">
        <f t="shared" si="18"/>
        <v>#N/A</v>
      </c>
      <c r="D267">
        <f t="shared" si="16"/>
        <v>2.5785788954784392</v>
      </c>
    </row>
    <row r="268" spans="1:4" x14ac:dyDescent="0.25">
      <c r="A268" s="1">
        <f t="shared" si="17"/>
        <v>265</v>
      </c>
      <c r="B268" s="14">
        <f t="shared" si="19"/>
        <v>13.25</v>
      </c>
      <c r="C268" t="e">
        <f t="shared" si="18"/>
        <v>#N/A</v>
      </c>
      <c r="D268">
        <f t="shared" si="16"/>
        <v>2.5752882714472212</v>
      </c>
    </row>
    <row r="269" spans="1:4" x14ac:dyDescent="0.25">
      <c r="A269" s="1">
        <f t="shared" si="17"/>
        <v>266</v>
      </c>
      <c r="B269" s="14">
        <f t="shared" si="19"/>
        <v>13.3</v>
      </c>
      <c r="C269" t="e">
        <f t="shared" si="18"/>
        <v>#N/A</v>
      </c>
      <c r="D269">
        <f t="shared" si="16"/>
        <v>2.572029907126447</v>
      </c>
    </row>
    <row r="270" spans="1:4" x14ac:dyDescent="0.25">
      <c r="A270" s="1">
        <f t="shared" si="17"/>
        <v>267</v>
      </c>
      <c r="B270" s="14">
        <f t="shared" si="19"/>
        <v>13.350000000000001</v>
      </c>
      <c r="C270" t="e">
        <f t="shared" si="18"/>
        <v>#N/A</v>
      </c>
      <c r="D270">
        <f t="shared" si="16"/>
        <v>2.5688032400660674</v>
      </c>
    </row>
    <row r="271" spans="1:4" x14ac:dyDescent="0.25">
      <c r="A271" s="1">
        <f t="shared" si="17"/>
        <v>268</v>
      </c>
      <c r="B271" s="14">
        <f t="shared" si="19"/>
        <v>13.4</v>
      </c>
      <c r="C271" t="e">
        <f t="shared" si="18"/>
        <v>#N/A</v>
      </c>
      <c r="D271">
        <f t="shared" si="16"/>
        <v>2.5656077222063853</v>
      </c>
    </row>
    <row r="272" spans="1:4" x14ac:dyDescent="0.25">
      <c r="A272" s="1">
        <f t="shared" si="17"/>
        <v>269</v>
      </c>
      <c r="B272" s="14">
        <f t="shared" si="19"/>
        <v>13.450000000000001</v>
      </c>
      <c r="C272" t="e">
        <f t="shared" si="18"/>
        <v>#N/A</v>
      </c>
      <c r="D272">
        <f t="shared" si="16"/>
        <v>2.5624428193921545</v>
      </c>
    </row>
    <row r="273" spans="1:4" x14ac:dyDescent="0.25">
      <c r="A273" s="1">
        <f t="shared" si="17"/>
        <v>270</v>
      </c>
      <c r="B273" s="14">
        <f t="shared" si="19"/>
        <v>13.5</v>
      </c>
      <c r="C273" t="e">
        <f t="shared" si="18"/>
        <v>#N/A</v>
      </c>
      <c r="D273">
        <f t="shared" si="16"/>
        <v>2.5593080109070123</v>
      </c>
    </row>
    <row r="274" spans="1:4" x14ac:dyDescent="0.25">
      <c r="A274" s="1">
        <f t="shared" si="17"/>
        <v>271</v>
      </c>
      <c r="B274" s="14">
        <f t="shared" si="19"/>
        <v>13.55</v>
      </c>
      <c r="C274" t="e">
        <f t="shared" si="18"/>
        <v>#N/A</v>
      </c>
      <c r="D274">
        <f t="shared" si="16"/>
        <v>2.5562027890272319</v>
      </c>
    </row>
    <row r="275" spans="1:4" x14ac:dyDescent="0.25">
      <c r="A275" s="1">
        <f t="shared" si="17"/>
        <v>272</v>
      </c>
      <c r="B275" s="14">
        <f t="shared" si="19"/>
        <v>13.600000000000001</v>
      </c>
      <c r="C275" t="e">
        <f t="shared" si="18"/>
        <v>#N/A</v>
      </c>
      <c r="D275">
        <f t="shared" si="16"/>
        <v>2.5531266585938379</v>
      </c>
    </row>
    <row r="276" spans="1:4" x14ac:dyDescent="0.25">
      <c r="A276" s="1">
        <f t="shared" si="17"/>
        <v>273</v>
      </c>
      <c r="B276" s="14">
        <f t="shared" si="19"/>
        <v>13.65</v>
      </c>
      <c r="C276" t="e">
        <f t="shared" si="18"/>
        <v>#N/A</v>
      </c>
      <c r="D276">
        <f t="shared" si="16"/>
        <v>2.5500791366021907</v>
      </c>
    </row>
    <row r="277" spans="1:4" x14ac:dyDescent="0.25">
      <c r="A277" s="1">
        <f t="shared" si="17"/>
        <v>274</v>
      </c>
      <c r="B277" s="14">
        <f t="shared" si="19"/>
        <v>13.700000000000001</v>
      </c>
      <c r="C277" t="e">
        <f t="shared" si="18"/>
        <v>#N/A</v>
      </c>
      <c r="D277">
        <f t="shared" si="16"/>
        <v>2.5470597518081868</v>
      </c>
    </row>
    <row r="278" spans="1:4" x14ac:dyDescent="0.25">
      <c r="A278" s="1">
        <f t="shared" si="17"/>
        <v>275</v>
      </c>
      <c r="B278" s="14">
        <f t="shared" si="19"/>
        <v>13.75</v>
      </c>
      <c r="C278" t="e">
        <f t="shared" si="18"/>
        <v>#N/A</v>
      </c>
      <c r="D278">
        <f t="shared" si="16"/>
        <v>2.5440680443502757</v>
      </c>
    </row>
    <row r="279" spans="1:4" x14ac:dyDescent="0.25">
      <c r="A279" s="1">
        <f t="shared" si="17"/>
        <v>276</v>
      </c>
      <c r="B279" s="14">
        <f t="shared" si="19"/>
        <v>13.8</v>
      </c>
      <c r="C279" t="e">
        <f t="shared" si="18"/>
        <v>#N/A</v>
      </c>
      <c r="D279">
        <f t="shared" si="16"/>
        <v>2.5411035653865364</v>
      </c>
    </row>
    <row r="280" spans="1:4" x14ac:dyDescent="0.25">
      <c r="A280" s="1">
        <f t="shared" si="17"/>
        <v>277</v>
      </c>
      <c r="B280" s="14">
        <f t="shared" si="19"/>
        <v>13.850000000000001</v>
      </c>
      <c r="C280" t="e">
        <f t="shared" si="18"/>
        <v>#N/A</v>
      </c>
      <c r="D280">
        <f t="shared" si="16"/>
        <v>2.5381658767461022</v>
      </c>
    </row>
    <row r="281" spans="1:4" x14ac:dyDescent="0.25">
      <c r="A281" s="1">
        <f t="shared" si="17"/>
        <v>278</v>
      </c>
      <c r="B281" s="14">
        <f t="shared" si="19"/>
        <v>13.9</v>
      </c>
      <c r="C281" t="e">
        <f t="shared" si="18"/>
        <v>#N/A</v>
      </c>
      <c r="D281">
        <f t="shared" si="16"/>
        <v>2.535254550594253</v>
      </c>
    </row>
    <row r="282" spans="1:4" x14ac:dyDescent="0.25">
      <c r="A282" s="1">
        <f t="shared" si="17"/>
        <v>279</v>
      </c>
      <c r="B282" s="14">
        <f t="shared" si="19"/>
        <v>13.950000000000001</v>
      </c>
      <c r="C282" t="e">
        <f t="shared" si="18"/>
        <v>#N/A</v>
      </c>
      <c r="D282">
        <f t="shared" si="16"/>
        <v>2.5323691691105417</v>
      </c>
    </row>
    <row r="283" spans="1:4" x14ac:dyDescent="0.25">
      <c r="A283" s="1">
        <f t="shared" si="17"/>
        <v>280</v>
      </c>
      <c r="B283" s="14">
        <f t="shared" si="19"/>
        <v>14</v>
      </c>
      <c r="C283" t="e">
        <f t="shared" si="18"/>
        <v>#N/A</v>
      </c>
      <c r="D283">
        <f t="shared" si="16"/>
        <v>2.5295093241793505</v>
      </c>
    </row>
    <row r="284" spans="1:4" x14ac:dyDescent="0.25">
      <c r="A284" s="1">
        <f t="shared" si="17"/>
        <v>281</v>
      </c>
      <c r="B284" s="14">
        <f t="shared" si="19"/>
        <v>14.05</v>
      </c>
      <c r="C284" t="e">
        <f t="shared" si="18"/>
        <v>#N/A</v>
      </c>
      <c r="D284">
        <f t="shared" si="16"/>
        <v>2.526674617092302</v>
      </c>
    </row>
    <row r="285" spans="1:4" x14ac:dyDescent="0.25">
      <c r="A285" s="1">
        <f t="shared" si="17"/>
        <v>282</v>
      </c>
      <c r="B285" s="14">
        <f t="shared" si="19"/>
        <v>14.100000000000001</v>
      </c>
      <c r="C285" t="e">
        <f t="shared" si="18"/>
        <v>#N/A</v>
      </c>
      <c r="D285">
        <f t="shared" si="16"/>
        <v>2.5238646582619886</v>
      </c>
    </row>
    <row r="286" spans="1:4" x14ac:dyDescent="0.25">
      <c r="A286" s="1">
        <f t="shared" si="17"/>
        <v>283</v>
      </c>
      <c r="B286" s="14">
        <f t="shared" si="19"/>
        <v>14.15</v>
      </c>
      <c r="C286" t="e">
        <f t="shared" si="18"/>
        <v>#N/A</v>
      </c>
      <c r="D286">
        <f t="shared" si="16"/>
        <v>2.5210790669465015</v>
      </c>
    </row>
    <row r="287" spans="1:4" x14ac:dyDescent="0.25">
      <c r="A287" s="1">
        <f t="shared" si="17"/>
        <v>284</v>
      </c>
      <c r="B287" s="14">
        <f t="shared" si="19"/>
        <v>14.200000000000001</v>
      </c>
      <c r="C287" t="e">
        <f t="shared" si="18"/>
        <v>#N/A</v>
      </c>
      <c r="D287">
        <f t="shared" si="16"/>
        <v>2.5183174709842842</v>
      </c>
    </row>
    <row r="288" spans="1:4" x14ac:dyDescent="0.25">
      <c r="A288" s="1">
        <f t="shared" si="17"/>
        <v>285</v>
      </c>
      <c r="B288" s="14">
        <f t="shared" si="19"/>
        <v>14.25</v>
      </c>
      <c r="C288" t="e">
        <f t="shared" si="18"/>
        <v>#N/A</v>
      </c>
      <c r="D288">
        <f t="shared" si="16"/>
        <v>2.5155795065388378</v>
      </c>
    </row>
    <row r="289" spans="1:4" x14ac:dyDescent="0.25">
      <c r="A289" s="1">
        <f t="shared" si="17"/>
        <v>286</v>
      </c>
      <c r="B289" s="14">
        <f t="shared" si="19"/>
        <v>14.3</v>
      </c>
      <c r="C289" t="e">
        <f t="shared" si="18"/>
        <v>#N/A</v>
      </c>
      <c r="D289">
        <f t="shared" si="16"/>
        <v>2.5128648178528521</v>
      </c>
    </row>
    <row r="290" spans="1:4" x14ac:dyDescent="0.25">
      <c r="A290" s="1">
        <f t="shared" si="17"/>
        <v>287</v>
      </c>
      <c r="B290" s="14">
        <f t="shared" si="19"/>
        <v>14.350000000000001</v>
      </c>
      <c r="C290" t="e">
        <f t="shared" si="18"/>
        <v>#N/A</v>
      </c>
      <c r="D290">
        <f t="shared" si="16"/>
        <v>2.5101730570113383</v>
      </c>
    </row>
    <row r="291" spans="1:4" x14ac:dyDescent="0.25">
      <c r="A291" s="1">
        <f t="shared" si="17"/>
        <v>288</v>
      </c>
      <c r="B291" s="14">
        <f t="shared" si="19"/>
        <v>14.4</v>
      </c>
      <c r="C291" t="e">
        <f t="shared" si="18"/>
        <v>#N/A</v>
      </c>
      <c r="D291">
        <f t="shared" si="16"/>
        <v>2.5075038837133832</v>
      </c>
    </row>
    <row r="292" spans="1:4" x14ac:dyDescent="0.25">
      <c r="A292" s="1">
        <f t="shared" si="17"/>
        <v>289</v>
      </c>
      <c r="B292" s="14">
        <f t="shared" si="19"/>
        <v>14.450000000000001</v>
      </c>
      <c r="C292" t="e">
        <f t="shared" si="18"/>
        <v>#N/A</v>
      </c>
      <c r="D292">
        <f t="shared" si="16"/>
        <v>2.5048569650521375</v>
      </c>
    </row>
    <row r="293" spans="1:4" x14ac:dyDescent="0.25">
      <c r="A293" s="1">
        <f t="shared" si="17"/>
        <v>290</v>
      </c>
      <c r="B293" s="14">
        <f t="shared" si="19"/>
        <v>14.5</v>
      </c>
      <c r="C293" t="e">
        <f t="shared" si="18"/>
        <v>#N/A</v>
      </c>
      <c r="D293">
        <f t="shared" si="16"/>
        <v>2.5022319753026934</v>
      </c>
    </row>
    <row r="294" spans="1:4" x14ac:dyDescent="0.25">
      <c r="A294" s="1">
        <f t="shared" si="17"/>
        <v>291</v>
      </c>
      <c r="B294" s="14">
        <f t="shared" si="19"/>
        <v>14.55</v>
      </c>
      <c r="C294" t="e">
        <f t="shared" si="18"/>
        <v>#N/A</v>
      </c>
      <c r="D294">
        <f t="shared" si="16"/>
        <v>2.4996285957175135</v>
      </c>
    </row>
    <row r="295" spans="1:4" x14ac:dyDescent="0.25">
      <c r="A295" s="1">
        <f t="shared" si="17"/>
        <v>292</v>
      </c>
      <c r="B295" s="14">
        <f t="shared" si="19"/>
        <v>14.600000000000001</v>
      </c>
      <c r="C295" t="e">
        <f t="shared" si="18"/>
        <v>#N/A</v>
      </c>
      <c r="D295">
        <f t="shared" si="16"/>
        <v>2.4970465143290852</v>
      </c>
    </row>
    <row r="296" spans="1:4" x14ac:dyDescent="0.25">
      <c r="A296" s="1">
        <f t="shared" si="17"/>
        <v>293</v>
      </c>
      <c r="B296" s="14">
        <f t="shared" si="19"/>
        <v>14.65</v>
      </c>
      <c r="C296" t="e">
        <f t="shared" si="18"/>
        <v>#N/A</v>
      </c>
      <c r="D296">
        <f t="shared" si="16"/>
        <v>2.4944854257595033</v>
      </c>
    </row>
    <row r="297" spans="1:4" x14ac:dyDescent="0.25">
      <c r="A297" s="1">
        <f t="shared" si="17"/>
        <v>294</v>
      </c>
      <c r="B297" s="14">
        <f t="shared" si="19"/>
        <v>14.700000000000001</v>
      </c>
      <c r="C297" t="e">
        <f t="shared" si="18"/>
        <v>#N/A</v>
      </c>
      <c r="D297">
        <f t="shared" si="16"/>
        <v>2.4919450310366869</v>
      </c>
    </row>
    <row r="298" spans="1:4" x14ac:dyDescent="0.25">
      <c r="A298" s="1">
        <f t="shared" si="17"/>
        <v>295</v>
      </c>
      <c r="B298" s="14">
        <f t="shared" si="19"/>
        <v>14.75</v>
      </c>
      <c r="C298" t="e">
        <f t="shared" si="18"/>
        <v>#N/A</v>
      </c>
      <c r="D298">
        <f t="shared" si="16"/>
        <v>2.489425037416956</v>
      </c>
    </row>
    <row r="299" spans="1:4" x14ac:dyDescent="0.25">
      <c r="A299" s="1">
        <f t="shared" si="17"/>
        <v>296</v>
      </c>
      <c r="B299" s="14">
        <f t="shared" si="19"/>
        <v>14.8</v>
      </c>
      <c r="C299" t="e">
        <f t="shared" si="18"/>
        <v>#N/A</v>
      </c>
      <c r="D299">
        <f t="shared" si="16"/>
        <v>2.4869251582137069</v>
      </c>
    </row>
    <row r="300" spans="1:4" x14ac:dyDescent="0.25">
      <c r="A300" s="1">
        <f t="shared" si="17"/>
        <v>297</v>
      </c>
      <c r="B300" s="14">
        <f t="shared" si="19"/>
        <v>14.850000000000001</v>
      </c>
      <c r="C300" t="e">
        <f t="shared" si="18"/>
        <v>#N/A</v>
      </c>
      <c r="D300">
        <f t="shared" si="16"/>
        <v>2.4844451126319345</v>
      </c>
    </row>
    <row r="301" spans="1:4" x14ac:dyDescent="0.25">
      <c r="A301" s="1">
        <f t="shared" si="17"/>
        <v>298</v>
      </c>
      <c r="B301" s="14">
        <f t="shared" si="19"/>
        <v>14.9</v>
      </c>
      <c r="C301" t="e">
        <f t="shared" si="18"/>
        <v>#N/A</v>
      </c>
      <c r="D301">
        <f t="shared" si="16"/>
        <v>2.4819846256083657</v>
      </c>
    </row>
    <row r="302" spans="1:4" x14ac:dyDescent="0.25">
      <c r="A302" s="1">
        <f t="shared" si="17"/>
        <v>299</v>
      </c>
      <c r="B302" s="14">
        <f t="shared" si="19"/>
        <v>14.950000000000001</v>
      </c>
      <c r="C302" t="e">
        <f t="shared" si="18"/>
        <v>#N/A</v>
      </c>
      <c r="D302">
        <f t="shared" si="16"/>
        <v>2.4795434276569734</v>
      </c>
    </row>
    <row r="303" spans="1:4" x14ac:dyDescent="0.25">
      <c r="A303" s="1">
        <f t="shared" si="17"/>
        <v>300</v>
      </c>
      <c r="B303" s="14">
        <f t="shared" si="19"/>
        <v>15</v>
      </c>
      <c r="C303" t="e">
        <f t="shared" si="18"/>
        <v>#N/A</v>
      </c>
      <c r="D303">
        <f t="shared" si="16"/>
        <v>2.4771212547196626</v>
      </c>
    </row>
    <row r="304" spans="1:4" x14ac:dyDescent="0.25">
      <c r="A304" s="1">
        <f t="shared" si="17"/>
        <v>301</v>
      </c>
      <c r="B304" s="14">
        <f t="shared" si="19"/>
        <v>15.05</v>
      </c>
      <c r="C304" t="e">
        <f t="shared" si="18"/>
        <v>#N/A</v>
      </c>
      <c r="D304">
        <f t="shared" si="16"/>
        <v>2.4747178480219123</v>
      </c>
    </row>
    <row r="305" spans="1:4" x14ac:dyDescent="0.25">
      <c r="A305" s="1">
        <f t="shared" si="17"/>
        <v>302</v>
      </c>
      <c r="B305" s="14">
        <f t="shared" si="19"/>
        <v>15.100000000000001</v>
      </c>
      <c r="C305" t="e">
        <f t="shared" si="18"/>
        <v>#N/A</v>
      </c>
      <c r="D305">
        <f t="shared" si="16"/>
        <v>2.4723329539331877</v>
      </c>
    </row>
    <row r="306" spans="1:4" x14ac:dyDescent="0.25">
      <c r="A306" s="1">
        <f t="shared" si="17"/>
        <v>303</v>
      </c>
      <c r="B306" s="14">
        <f t="shared" si="19"/>
        <v>15.15</v>
      </c>
      <c r="C306" t="e">
        <f t="shared" si="18"/>
        <v>#N/A</v>
      </c>
      <c r="D306">
        <f t="shared" si="16"/>
        <v>2.4699663238319256</v>
      </c>
    </row>
    <row r="307" spans="1:4" x14ac:dyDescent="0.25">
      <c r="A307" s="1">
        <f t="shared" si="17"/>
        <v>304</v>
      </c>
      <c r="B307" s="14">
        <f t="shared" si="19"/>
        <v>15.200000000000001</v>
      </c>
      <c r="C307" t="e">
        <f t="shared" si="18"/>
        <v>#N/A</v>
      </c>
      <c r="D307">
        <f t="shared" si="16"/>
        <v>2.4676177139749189</v>
      </c>
    </row>
    <row r="308" spans="1:4" x14ac:dyDescent="0.25">
      <c r="A308" s="1">
        <f t="shared" si="17"/>
        <v>305</v>
      </c>
      <c r="B308" s="14">
        <f t="shared" si="19"/>
        <v>15.25</v>
      </c>
      <c r="C308" t="e">
        <f t="shared" si="18"/>
        <v>#N/A</v>
      </c>
      <c r="D308">
        <f t="shared" si="16"/>
        <v>2.4652868853709307</v>
      </c>
    </row>
    <row r="309" spans="1:4" x14ac:dyDescent="0.25">
      <c r="A309" s="1">
        <f t="shared" si="17"/>
        <v>306</v>
      </c>
      <c r="B309" s="14">
        <f t="shared" si="19"/>
        <v>15.3</v>
      </c>
      <c r="C309" t="e">
        <f t="shared" si="18"/>
        <v>#N/A</v>
      </c>
      <c r="D309">
        <f t="shared" si="16"/>
        <v>2.4629736036583703</v>
      </c>
    </row>
    <row r="310" spans="1:4" x14ac:dyDescent="0.25">
      <c r="A310" s="1">
        <f t="shared" si="17"/>
        <v>307</v>
      </c>
      <c r="B310" s="14">
        <f t="shared" si="19"/>
        <v>15.350000000000001</v>
      </c>
      <c r="C310" t="e">
        <f t="shared" si="18"/>
        <v>#N/A</v>
      </c>
      <c r="D310">
        <f t="shared" si="16"/>
        <v>2.4606776389868803</v>
      </c>
    </row>
    <row r="311" spans="1:4" x14ac:dyDescent="0.25">
      <c r="A311" s="1">
        <f t="shared" si="17"/>
        <v>308</v>
      </c>
      <c r="B311" s="14">
        <f t="shared" si="19"/>
        <v>15.4</v>
      </c>
      <c r="C311" t="e">
        <f t="shared" si="18"/>
        <v>#N/A</v>
      </c>
      <c r="D311">
        <f t="shared" si="16"/>
        <v>2.4583987659026811</v>
      </c>
    </row>
    <row r="312" spans="1:4" x14ac:dyDescent="0.25">
      <c r="A312" s="1">
        <f t="shared" si="17"/>
        <v>309</v>
      </c>
      <c r="B312" s="14">
        <f t="shared" si="19"/>
        <v>15.450000000000001</v>
      </c>
      <c r="C312" t="e">
        <f t="shared" si="18"/>
        <v>#N/A</v>
      </c>
      <c r="D312">
        <f t="shared" si="16"/>
        <v>2.4561367632375348</v>
      </c>
    </row>
    <row r="313" spans="1:4" x14ac:dyDescent="0.25">
      <c r="A313" s="1">
        <f t="shared" si="17"/>
        <v>310</v>
      </c>
      <c r="B313" s="14">
        <f t="shared" si="19"/>
        <v>15.5</v>
      </c>
      <c r="C313" t="e">
        <f t="shared" si="18"/>
        <v>#N/A</v>
      </c>
      <c r="D313">
        <f t="shared" si="16"/>
        <v>2.4538914140011876</v>
      </c>
    </row>
    <row r="314" spans="1:4" x14ac:dyDescent="0.25">
      <c r="A314" s="1">
        <f t="shared" si="17"/>
        <v>311</v>
      </c>
      <c r="B314" s="14">
        <f t="shared" si="19"/>
        <v>15.55</v>
      </c>
      <c r="C314" t="e">
        <f t="shared" si="18"/>
        <v>#N/A</v>
      </c>
      <c r="D314">
        <f t="shared" si="16"/>
        <v>2.4516625052771674</v>
      </c>
    </row>
    <row r="315" spans="1:4" x14ac:dyDescent="0.25">
      <c r="A315" s="1">
        <f t="shared" si="17"/>
        <v>312</v>
      </c>
      <c r="B315" s="14">
        <f t="shared" si="19"/>
        <v>15.600000000000001</v>
      </c>
      <c r="C315" t="e">
        <f t="shared" si="18"/>
        <v>#N/A</v>
      </c>
      <c r="D315">
        <f t="shared" si="16"/>
        <v>2.449449828121804</v>
      </c>
    </row>
    <row r="316" spans="1:4" x14ac:dyDescent="0.25">
      <c r="A316" s="1">
        <f t="shared" si="17"/>
        <v>313</v>
      </c>
      <c r="B316" s="14">
        <f t="shared" si="19"/>
        <v>15.65</v>
      </c>
      <c r="C316" t="e">
        <f t="shared" si="18"/>
        <v>#N/A</v>
      </c>
      <c r="D316">
        <f t="shared" si="16"/>
        <v>2.4472531774663597</v>
      </c>
    </row>
    <row r="317" spans="1:4" x14ac:dyDescent="0.25">
      <c r="A317" s="1">
        <f t="shared" si="17"/>
        <v>314</v>
      </c>
      <c r="B317" s="14">
        <f t="shared" si="19"/>
        <v>15.700000000000001</v>
      </c>
      <c r="C317" t="e">
        <f t="shared" si="18"/>
        <v>#N/A</v>
      </c>
      <c r="D317">
        <f t="shared" si="16"/>
        <v>2.4450723520221525</v>
      </c>
    </row>
    <row r="318" spans="1:4" x14ac:dyDescent="0.25">
      <c r="A318" s="1">
        <f t="shared" si="17"/>
        <v>315</v>
      </c>
      <c r="B318" s="14">
        <f t="shared" si="19"/>
        <v>15.75</v>
      </c>
      <c r="C318" t="e">
        <f t="shared" si="18"/>
        <v>#N/A</v>
      </c>
      <c r="D318">
        <f t="shared" si="16"/>
        <v>2.4429071541885605</v>
      </c>
    </row>
    <row r="319" spans="1:4" x14ac:dyDescent="0.25">
      <c r="A319" s="1">
        <f t="shared" si="17"/>
        <v>316</v>
      </c>
      <c r="B319" s="14">
        <f t="shared" si="19"/>
        <v>15.8</v>
      </c>
      <c r="C319" t="e">
        <f t="shared" si="18"/>
        <v>#N/A</v>
      </c>
      <c r="D319">
        <f t="shared" si="16"/>
        <v>2.4407573899638142</v>
      </c>
    </row>
    <row r="320" spans="1:4" x14ac:dyDescent="0.25">
      <c r="A320" s="1">
        <f t="shared" si="17"/>
        <v>317</v>
      </c>
      <c r="B320" s="14">
        <f t="shared" si="19"/>
        <v>15.850000000000001</v>
      </c>
      <c r="C320" t="e">
        <f t="shared" si="18"/>
        <v>#N/A</v>
      </c>
      <c r="D320">
        <f t="shared" si="16"/>
        <v>2.4386228688584564</v>
      </c>
    </row>
    <row r="321" spans="1:4" x14ac:dyDescent="0.25">
      <c r="A321" s="1">
        <f t="shared" si="17"/>
        <v>318</v>
      </c>
      <c r="B321" s="14">
        <f t="shared" si="19"/>
        <v>15.9</v>
      </c>
      <c r="C321" t="e">
        <f t="shared" si="18"/>
        <v>#N/A</v>
      </c>
      <c r="D321">
        <f t="shared" si="16"/>
        <v>2.4365034038113982</v>
      </c>
    </row>
    <row r="322" spans="1:4" x14ac:dyDescent="0.25">
      <c r="A322" s="1">
        <f t="shared" si="17"/>
        <v>319</v>
      </c>
      <c r="B322" s="14">
        <f t="shared" si="19"/>
        <v>15.950000000000001</v>
      </c>
      <c r="C322" t="e">
        <f t="shared" si="18"/>
        <v>#N/A</v>
      </c>
      <c r="D322">
        <f t="shared" si="16"/>
        <v>2.4343988111084567</v>
      </c>
    </row>
    <row r="323" spans="1:4" x14ac:dyDescent="0.25">
      <c r="A323" s="1">
        <f t="shared" si="17"/>
        <v>320</v>
      </c>
      <c r="B323" s="14">
        <f t="shared" si="19"/>
        <v>16</v>
      </c>
      <c r="C323" t="e">
        <f t="shared" si="18"/>
        <v>#N/A</v>
      </c>
      <c r="D323">
        <f t="shared" si="16"/>
        <v>2.4323089103033002</v>
      </c>
    </row>
    <row r="324" spans="1:4" x14ac:dyDescent="0.25">
      <c r="A324" s="1">
        <f t="shared" si="17"/>
        <v>321</v>
      </c>
      <c r="B324" s="14">
        <f t="shared" si="19"/>
        <v>16.05</v>
      </c>
      <c r="C324" t="e">
        <f t="shared" si="18"/>
        <v>#N/A</v>
      </c>
      <c r="D324">
        <f t="shared" ref="D324:D387" si="20">IF(B324&gt;$H$10,-LOG((($H$7*B324/1000)-($H$3*$H$4/1000))/(($H$3+B324)/1000)),NA())</f>
        <v>2.4302335241407138</v>
      </c>
    </row>
    <row r="325" spans="1:4" x14ac:dyDescent="0.25">
      <c r="A325" s="1">
        <f t="shared" ref="A325:A388" si="21">A324+1</f>
        <v>322</v>
      </c>
      <c r="B325" s="14">
        <f t="shared" si="19"/>
        <v>16.100000000000001</v>
      </c>
      <c r="C325" t="e">
        <f t="shared" ref="C325:C388" si="22">IF(B325&lt;$H$10,14+LOG((($H$3*$H$4/1000)-(B325*$H$7/1000))/(($H$3+B325)/1000)),NA())</f>
        <v>#N/A</v>
      </c>
      <c r="D325">
        <f t="shared" si="20"/>
        <v>2.4281724784820993</v>
      </c>
    </row>
    <row r="326" spans="1:4" x14ac:dyDescent="0.25">
      <c r="A326" s="1">
        <f t="shared" si="21"/>
        <v>323</v>
      </c>
      <c r="B326" s="14">
        <f t="shared" ref="B326:B389" si="23">A326*$H$8</f>
        <v>16.150000000000002</v>
      </c>
      <c r="C326" t="e">
        <f t="shared" si="22"/>
        <v>#N/A</v>
      </c>
      <c r="D326">
        <f t="shared" si="20"/>
        <v>2.4261256022331352</v>
      </c>
    </row>
    <row r="327" spans="1:4" x14ac:dyDescent="0.25">
      <c r="A327" s="1">
        <f t="shared" si="21"/>
        <v>324</v>
      </c>
      <c r="B327" s="14">
        <f t="shared" si="23"/>
        <v>16.2</v>
      </c>
      <c r="C327" t="e">
        <f t="shared" si="22"/>
        <v>#N/A</v>
      </c>
      <c r="D327">
        <f t="shared" si="20"/>
        <v>2.4240927272735258</v>
      </c>
    </row>
    <row r="328" spans="1:4" x14ac:dyDescent="0.25">
      <c r="A328" s="1">
        <f t="shared" si="21"/>
        <v>325</v>
      </c>
      <c r="B328" s="14">
        <f t="shared" si="23"/>
        <v>16.25</v>
      </c>
      <c r="C328" t="e">
        <f t="shared" si="22"/>
        <v>#N/A</v>
      </c>
      <c r="D328">
        <f t="shared" si="20"/>
        <v>2.4220736883887568</v>
      </c>
    </row>
    <row r="329" spans="1:4" x14ac:dyDescent="0.25">
      <c r="A329" s="1">
        <f t="shared" si="21"/>
        <v>326</v>
      </c>
      <c r="B329" s="14">
        <f t="shared" si="23"/>
        <v>16.3</v>
      </c>
      <c r="C329" t="e">
        <f t="shared" si="22"/>
        <v>#N/A</v>
      </c>
      <c r="D329">
        <f t="shared" si="20"/>
        <v>2.4200683232038034</v>
      </c>
    </row>
    <row r="330" spans="1:4" x14ac:dyDescent="0.25">
      <c r="A330" s="1">
        <f t="shared" si="21"/>
        <v>327</v>
      </c>
      <c r="B330" s="14">
        <f t="shared" si="23"/>
        <v>16.350000000000001</v>
      </c>
      <c r="C330" t="e">
        <f t="shared" si="22"/>
        <v>#N/A</v>
      </c>
      <c r="D330">
        <f t="shared" si="20"/>
        <v>2.4180764721187091</v>
      </c>
    </row>
    <row r="331" spans="1:4" x14ac:dyDescent="0.25">
      <c r="A331" s="1">
        <f t="shared" si="21"/>
        <v>328</v>
      </c>
      <c r="B331" s="14">
        <f t="shared" si="23"/>
        <v>16.400000000000002</v>
      </c>
      <c r="C331" t="e">
        <f t="shared" si="22"/>
        <v>#N/A</v>
      </c>
      <c r="D331">
        <f t="shared" si="20"/>
        <v>2.4160979782459866</v>
      </c>
    </row>
    <row r="332" spans="1:4" x14ac:dyDescent="0.25">
      <c r="A332" s="1">
        <f t="shared" si="21"/>
        <v>329</v>
      </c>
      <c r="B332" s="14">
        <f t="shared" si="23"/>
        <v>16.45</v>
      </c>
      <c r="C332" t="e">
        <f t="shared" si="22"/>
        <v>#N/A</v>
      </c>
      <c r="D332">
        <f t="shared" si="20"/>
        <v>2.4141326873497673</v>
      </c>
    </row>
    <row r="333" spans="1:4" x14ac:dyDescent="0.25">
      <c r="A333" s="1">
        <f t="shared" si="21"/>
        <v>330</v>
      </c>
      <c r="B333" s="14">
        <f t="shared" si="23"/>
        <v>16.5</v>
      </c>
      <c r="C333" t="e">
        <f t="shared" si="22"/>
        <v>#N/A</v>
      </c>
      <c r="D333">
        <f t="shared" si="20"/>
        <v>2.412180447786648</v>
      </c>
    </row>
    <row r="334" spans="1:4" x14ac:dyDescent="0.25">
      <c r="A334" s="1">
        <f t="shared" si="21"/>
        <v>331</v>
      </c>
      <c r="B334" s="14">
        <f t="shared" si="23"/>
        <v>16.55</v>
      </c>
      <c r="C334" t="e">
        <f t="shared" si="22"/>
        <v>#N/A</v>
      </c>
      <c r="D334">
        <f t="shared" si="20"/>
        <v>2.4102411104481769</v>
      </c>
    </row>
    <row r="335" spans="1:4" x14ac:dyDescent="0.25">
      <c r="A335" s="1">
        <f t="shared" si="21"/>
        <v>332</v>
      </c>
      <c r="B335" s="14">
        <f t="shared" si="23"/>
        <v>16.600000000000001</v>
      </c>
      <c r="C335" t="e">
        <f t="shared" si="22"/>
        <v>#N/A</v>
      </c>
      <c r="D335">
        <f t="shared" si="20"/>
        <v>2.4083145287049255</v>
      </c>
    </row>
    <row r="336" spans="1:4" x14ac:dyDescent="0.25">
      <c r="A336" s="1">
        <f t="shared" si="21"/>
        <v>333</v>
      </c>
      <c r="B336" s="14">
        <f t="shared" si="23"/>
        <v>16.650000000000002</v>
      </c>
      <c r="C336" t="e">
        <f t="shared" si="22"/>
        <v>#N/A</v>
      </c>
      <c r="D336">
        <f t="shared" si="20"/>
        <v>2.4064005583520891</v>
      </c>
    </row>
    <row r="337" spans="1:4" x14ac:dyDescent="0.25">
      <c r="A337" s="1">
        <f t="shared" si="21"/>
        <v>334</v>
      </c>
      <c r="B337" s="14">
        <f t="shared" si="23"/>
        <v>16.7</v>
      </c>
      <c r="C337" t="e">
        <f t="shared" si="22"/>
        <v>#N/A</v>
      </c>
      <c r="D337">
        <f t="shared" si="20"/>
        <v>2.4044990575565754</v>
      </c>
    </row>
    <row r="338" spans="1:4" x14ac:dyDescent="0.25">
      <c r="A338" s="1">
        <f t="shared" si="21"/>
        <v>335</v>
      </c>
      <c r="B338" s="14">
        <f t="shared" si="23"/>
        <v>16.75</v>
      </c>
      <c r="C338" t="e">
        <f t="shared" si="22"/>
        <v>#N/A</v>
      </c>
      <c r="D338">
        <f t="shared" si="20"/>
        <v>2.4026098868055228</v>
      </c>
    </row>
    <row r="339" spans="1:4" x14ac:dyDescent="0.25">
      <c r="A339" s="1">
        <f t="shared" si="21"/>
        <v>336</v>
      </c>
      <c r="B339" s="14">
        <f t="shared" si="23"/>
        <v>16.8</v>
      </c>
      <c r="C339" t="e">
        <f t="shared" si="22"/>
        <v>#N/A</v>
      </c>
      <c r="D339">
        <f t="shared" si="20"/>
        <v>2.4007329088562077</v>
      </c>
    </row>
    <row r="340" spans="1:4" x14ac:dyDescent="0.25">
      <c r="A340" s="1">
        <f t="shared" si="21"/>
        <v>337</v>
      </c>
      <c r="B340" s="14">
        <f t="shared" si="23"/>
        <v>16.850000000000001</v>
      </c>
      <c r="C340" t="e">
        <f t="shared" si="22"/>
        <v>#N/A</v>
      </c>
      <c r="D340">
        <f t="shared" si="20"/>
        <v>2.3988679886872979</v>
      </c>
    </row>
    <row r="341" spans="1:4" x14ac:dyDescent="0.25">
      <c r="A341" s="1">
        <f t="shared" si="21"/>
        <v>338</v>
      </c>
      <c r="B341" s="14">
        <f t="shared" si="23"/>
        <v>16.900000000000002</v>
      </c>
      <c r="C341" t="e">
        <f t="shared" si="22"/>
        <v>#N/A</v>
      </c>
      <c r="D341">
        <f t="shared" si="20"/>
        <v>2.3970149934514033</v>
      </c>
    </row>
    <row r="342" spans="1:4" x14ac:dyDescent="0.25">
      <c r="A342" s="1">
        <f t="shared" si="21"/>
        <v>339</v>
      </c>
      <c r="B342" s="14">
        <f t="shared" si="23"/>
        <v>16.95</v>
      </c>
      <c r="C342" t="e">
        <f t="shared" si="22"/>
        <v>#N/A</v>
      </c>
      <c r="D342">
        <f t="shared" si="20"/>
        <v>2.3951737924288858</v>
      </c>
    </row>
    <row r="343" spans="1:4" x14ac:dyDescent="0.25">
      <c r="A343" s="1">
        <f t="shared" si="21"/>
        <v>340</v>
      </c>
      <c r="B343" s="14">
        <f t="shared" si="23"/>
        <v>17</v>
      </c>
      <c r="C343" t="e">
        <f t="shared" si="22"/>
        <v>#N/A</v>
      </c>
      <c r="D343">
        <f t="shared" si="20"/>
        <v>2.3933442569828882</v>
      </c>
    </row>
    <row r="344" spans="1:4" x14ac:dyDescent="0.25">
      <c r="A344" s="1">
        <f t="shared" si="21"/>
        <v>341</v>
      </c>
      <c r="B344" s="14">
        <f t="shared" si="23"/>
        <v>17.05</v>
      </c>
      <c r="C344" t="e">
        <f t="shared" si="22"/>
        <v>#N/A</v>
      </c>
      <c r="D344">
        <f t="shared" si="20"/>
        <v>2.3915262605155481</v>
      </c>
    </row>
    <row r="345" spans="1:4" x14ac:dyDescent="0.25">
      <c r="A345" s="1">
        <f t="shared" si="21"/>
        <v>342</v>
      </c>
      <c r="B345" s="14">
        <f t="shared" si="23"/>
        <v>17.100000000000001</v>
      </c>
      <c r="C345" t="e">
        <f t="shared" si="22"/>
        <v>#N/A</v>
      </c>
      <c r="D345">
        <f t="shared" si="20"/>
        <v>2.3897196784253465</v>
      </c>
    </row>
    <row r="346" spans="1:4" x14ac:dyDescent="0.25">
      <c r="A346" s="1">
        <f t="shared" si="21"/>
        <v>343</v>
      </c>
      <c r="B346" s="14">
        <f t="shared" si="23"/>
        <v>17.150000000000002</v>
      </c>
      <c r="C346" t="e">
        <f t="shared" si="22"/>
        <v>#N/A</v>
      </c>
      <c r="D346">
        <f t="shared" si="20"/>
        <v>2.3879243880655734</v>
      </c>
    </row>
    <row r="347" spans="1:4" x14ac:dyDescent="0.25">
      <c r="A347" s="1">
        <f t="shared" si="21"/>
        <v>344</v>
      </c>
      <c r="B347" s="14">
        <f t="shared" si="23"/>
        <v>17.2</v>
      </c>
      <c r="C347" t="e">
        <f t="shared" si="22"/>
        <v>#N/A</v>
      </c>
      <c r="D347">
        <f t="shared" si="20"/>
        <v>2.386140268703862</v>
      </c>
    </row>
    <row r="348" spans="1:4" x14ac:dyDescent="0.25">
      <c r="A348" s="1">
        <f t="shared" si="21"/>
        <v>345</v>
      </c>
      <c r="B348" s="14">
        <f t="shared" si="23"/>
        <v>17.25</v>
      </c>
      <c r="C348" t="e">
        <f t="shared" si="22"/>
        <v>#N/A</v>
      </c>
      <c r="D348">
        <f t="shared" si="20"/>
        <v>2.3843672014827635</v>
      </c>
    </row>
    <row r="349" spans="1:4" x14ac:dyDescent="0.25">
      <c r="A349" s="1">
        <f t="shared" si="21"/>
        <v>346</v>
      </c>
      <c r="B349" s="14">
        <f t="shared" si="23"/>
        <v>17.3</v>
      </c>
      <c r="C349" t="e">
        <f t="shared" si="22"/>
        <v>#N/A</v>
      </c>
      <c r="D349">
        <f t="shared" si="20"/>
        <v>2.3826050693813352</v>
      </c>
    </row>
    <row r="350" spans="1:4" x14ac:dyDescent="0.25">
      <c r="A350" s="1">
        <f t="shared" si="21"/>
        <v>347</v>
      </c>
      <c r="B350" s="14">
        <f t="shared" si="23"/>
        <v>17.350000000000001</v>
      </c>
      <c r="C350" t="e">
        <f t="shared" si="22"/>
        <v>#N/A</v>
      </c>
      <c r="D350">
        <f t="shared" si="20"/>
        <v>2.3808537571776993</v>
      </c>
    </row>
    <row r="351" spans="1:4" x14ac:dyDescent="0.25">
      <c r="A351" s="1">
        <f t="shared" si="21"/>
        <v>348</v>
      </c>
      <c r="B351" s="14">
        <f t="shared" si="23"/>
        <v>17.400000000000002</v>
      </c>
      <c r="C351" t="e">
        <f t="shared" si="22"/>
        <v>#N/A</v>
      </c>
      <c r="D351">
        <f t="shared" si="20"/>
        <v>2.3791131514125539</v>
      </c>
    </row>
    <row r="352" spans="1:4" x14ac:dyDescent="0.25">
      <c r="A352" s="1">
        <f t="shared" si="21"/>
        <v>349</v>
      </c>
      <c r="B352" s="14">
        <f t="shared" si="23"/>
        <v>17.45</v>
      </c>
      <c r="C352" t="e">
        <f t="shared" si="22"/>
        <v>#N/A</v>
      </c>
      <c r="D352">
        <f t="shared" si="20"/>
        <v>2.3773831403536048</v>
      </c>
    </row>
    <row r="353" spans="1:4" x14ac:dyDescent="0.25">
      <c r="A353" s="1">
        <f t="shared" si="21"/>
        <v>350</v>
      </c>
      <c r="B353" s="14">
        <f t="shared" si="23"/>
        <v>17.5</v>
      </c>
      <c r="C353" t="e">
        <f t="shared" si="22"/>
        <v>#N/A</v>
      </c>
      <c r="D353">
        <f t="shared" si="20"/>
        <v>2.3756636139608851</v>
      </c>
    </row>
    <row r="354" spans="1:4" x14ac:dyDescent="0.25">
      <c r="A354" s="1">
        <f t="shared" si="21"/>
        <v>351</v>
      </c>
      <c r="B354" s="14">
        <f t="shared" si="23"/>
        <v>17.55</v>
      </c>
      <c r="C354" t="e">
        <f t="shared" si="22"/>
        <v>#N/A</v>
      </c>
      <c r="D354">
        <f t="shared" si="20"/>
        <v>2.3739544638529435</v>
      </c>
    </row>
    <row r="355" spans="1:4" x14ac:dyDescent="0.25">
      <c r="A355" s="1">
        <f t="shared" si="21"/>
        <v>352</v>
      </c>
      <c r="B355" s="14">
        <f t="shared" si="23"/>
        <v>17.600000000000001</v>
      </c>
      <c r="C355" t="e">
        <f t="shared" si="22"/>
        <v>#N/A</v>
      </c>
      <c r="D355">
        <f t="shared" si="20"/>
        <v>2.3722555832738692</v>
      </c>
    </row>
    <row r="356" spans="1:4" x14ac:dyDescent="0.25">
      <c r="A356" s="1">
        <f t="shared" si="21"/>
        <v>353</v>
      </c>
      <c r="B356" s="14">
        <f t="shared" si="23"/>
        <v>17.650000000000002</v>
      </c>
      <c r="C356" t="e">
        <f t="shared" si="22"/>
        <v>#N/A</v>
      </c>
      <c r="D356">
        <f t="shared" si="20"/>
        <v>2.3705668670611324</v>
      </c>
    </row>
    <row r="357" spans="1:4" x14ac:dyDescent="0.25">
      <c r="A357" s="1">
        <f t="shared" si="21"/>
        <v>354</v>
      </c>
      <c r="B357" s="14">
        <f t="shared" si="23"/>
        <v>17.7</v>
      </c>
      <c r="C357" t="e">
        <f t="shared" si="22"/>
        <v>#N/A</v>
      </c>
      <c r="D357">
        <f t="shared" si="20"/>
        <v>2.3688882116142151</v>
      </c>
    </row>
    <row r="358" spans="1:4" x14ac:dyDescent="0.25">
      <c r="A358" s="1">
        <f t="shared" si="21"/>
        <v>355</v>
      </c>
      <c r="B358" s="14">
        <f t="shared" si="23"/>
        <v>17.75</v>
      </c>
      <c r="C358" t="e">
        <f t="shared" si="22"/>
        <v>#N/A</v>
      </c>
      <c r="D358">
        <f t="shared" si="20"/>
        <v>2.3672195148640109</v>
      </c>
    </row>
    <row r="359" spans="1:4" x14ac:dyDescent="0.25">
      <c r="A359" s="1">
        <f t="shared" si="21"/>
        <v>356</v>
      </c>
      <c r="B359" s="14">
        <f t="shared" si="23"/>
        <v>17.8</v>
      </c>
      <c r="C359" t="e">
        <f t="shared" si="22"/>
        <v>#N/A</v>
      </c>
      <c r="D359">
        <f t="shared" si="20"/>
        <v>2.3655606762429655</v>
      </c>
    </row>
    <row r="360" spans="1:4" x14ac:dyDescent="0.25">
      <c r="A360" s="1">
        <f t="shared" si="21"/>
        <v>357</v>
      </c>
      <c r="B360" s="14">
        <f t="shared" si="23"/>
        <v>17.850000000000001</v>
      </c>
      <c r="C360" t="e">
        <f t="shared" si="22"/>
        <v>#N/A</v>
      </c>
      <c r="D360">
        <f t="shared" si="20"/>
        <v>2.3639115966559445</v>
      </c>
    </row>
    <row r="361" spans="1:4" x14ac:dyDescent="0.25">
      <c r="A361" s="1">
        <f t="shared" si="21"/>
        <v>358</v>
      </c>
      <c r="B361" s="14">
        <f t="shared" si="23"/>
        <v>17.900000000000002</v>
      </c>
      <c r="C361" t="e">
        <f t="shared" si="22"/>
        <v>#N/A</v>
      </c>
      <c r="D361">
        <f t="shared" si="20"/>
        <v>2.3622721784518017</v>
      </c>
    </row>
    <row r="362" spans="1:4" x14ac:dyDescent="0.25">
      <c r="A362" s="1">
        <f t="shared" si="21"/>
        <v>359</v>
      </c>
      <c r="B362" s="14">
        <f t="shared" si="23"/>
        <v>17.95</v>
      </c>
      <c r="C362" t="e">
        <f t="shared" si="22"/>
        <v>#N/A</v>
      </c>
      <c r="D362">
        <f t="shared" si="20"/>
        <v>2.3606423253956286</v>
      </c>
    </row>
    <row r="363" spans="1:4" x14ac:dyDescent="0.25">
      <c r="A363" s="1">
        <f t="shared" si="21"/>
        <v>360</v>
      </c>
      <c r="B363" s="14">
        <f t="shared" si="23"/>
        <v>18</v>
      </c>
      <c r="C363" t="e">
        <f t="shared" si="22"/>
        <v>#N/A</v>
      </c>
      <c r="D363">
        <f t="shared" si="20"/>
        <v>2.3590219426416681</v>
      </c>
    </row>
    <row r="364" spans="1:4" x14ac:dyDescent="0.25">
      <c r="A364" s="1">
        <f t="shared" si="21"/>
        <v>361</v>
      </c>
      <c r="B364" s="14">
        <f t="shared" si="23"/>
        <v>18.05</v>
      </c>
      <c r="C364" t="e">
        <f t="shared" si="22"/>
        <v>#N/A</v>
      </c>
      <c r="D364">
        <f t="shared" si="20"/>
        <v>2.3574109367068714</v>
      </c>
    </row>
    <row r="365" spans="1:4" x14ac:dyDescent="0.25">
      <c r="A365" s="1">
        <f t="shared" si="21"/>
        <v>362</v>
      </c>
      <c r="B365" s="14">
        <f t="shared" si="23"/>
        <v>18.100000000000001</v>
      </c>
      <c r="C365" t="e">
        <f t="shared" si="22"/>
        <v>#N/A</v>
      </c>
      <c r="D365">
        <f t="shared" si="20"/>
        <v>2.3558092154450803</v>
      </c>
    </row>
    <row r="366" spans="1:4" x14ac:dyDescent="0.25">
      <c r="A366" s="1">
        <f t="shared" si="21"/>
        <v>363</v>
      </c>
      <c r="B366" s="14">
        <f t="shared" si="23"/>
        <v>18.150000000000002</v>
      </c>
      <c r="C366" t="e">
        <f t="shared" si="22"/>
        <v>#N/A</v>
      </c>
      <c r="D366">
        <f t="shared" si="20"/>
        <v>2.3542166880218156</v>
      </c>
    </row>
    <row r="367" spans="1:4" x14ac:dyDescent="0.25">
      <c r="A367" s="1">
        <f t="shared" si="21"/>
        <v>364</v>
      </c>
      <c r="B367" s="14">
        <f t="shared" si="23"/>
        <v>18.2</v>
      </c>
      <c r="C367" t="e">
        <f t="shared" si="22"/>
        <v>#N/A</v>
      </c>
      <c r="D367">
        <f t="shared" si="20"/>
        <v>2.3526332648896586</v>
      </c>
    </row>
    <row r="368" spans="1:4" x14ac:dyDescent="0.25">
      <c r="A368" s="1">
        <f t="shared" si="21"/>
        <v>365</v>
      </c>
      <c r="B368" s="14">
        <f t="shared" si="23"/>
        <v>18.25</v>
      </c>
      <c r="C368" t="e">
        <f t="shared" si="22"/>
        <v>#N/A</v>
      </c>
      <c r="D368">
        <f t="shared" si="20"/>
        <v>2.351058857764206</v>
      </c>
    </row>
    <row r="369" spans="1:4" x14ac:dyDescent="0.25">
      <c r="A369" s="1">
        <f t="shared" si="21"/>
        <v>366</v>
      </c>
      <c r="B369" s="14">
        <f t="shared" si="23"/>
        <v>18.3</v>
      </c>
      <c r="C369" t="e">
        <f t="shared" si="22"/>
        <v>#N/A</v>
      </c>
      <c r="D369">
        <f t="shared" si="20"/>
        <v>2.349493379600581</v>
      </c>
    </row>
    <row r="370" spans="1:4" x14ac:dyDescent="0.25">
      <c r="A370" s="1">
        <f t="shared" si="21"/>
        <v>367</v>
      </c>
      <c r="B370" s="14">
        <f t="shared" si="23"/>
        <v>18.350000000000001</v>
      </c>
      <c r="C370" t="e">
        <f t="shared" si="22"/>
        <v>#N/A</v>
      </c>
      <c r="D370">
        <f t="shared" si="20"/>
        <v>2.3479367445704908</v>
      </c>
    </row>
    <row r="371" spans="1:4" x14ac:dyDescent="0.25">
      <c r="A371" s="1">
        <f t="shared" si="21"/>
        <v>368</v>
      </c>
      <c r="B371" s="14">
        <f t="shared" si="23"/>
        <v>18.400000000000002</v>
      </c>
      <c r="C371" t="e">
        <f t="shared" si="22"/>
        <v>#N/A</v>
      </c>
      <c r="D371">
        <f t="shared" si="20"/>
        <v>2.3463888680398077</v>
      </c>
    </row>
    <row r="372" spans="1:4" x14ac:dyDescent="0.25">
      <c r="A372" s="1">
        <f t="shared" si="21"/>
        <v>369</v>
      </c>
      <c r="B372" s="14">
        <f t="shared" si="23"/>
        <v>18.45</v>
      </c>
      <c r="C372" t="e">
        <f t="shared" si="22"/>
        <v>#N/A</v>
      </c>
      <c r="D372">
        <f t="shared" si="20"/>
        <v>2.3448496665466658</v>
      </c>
    </row>
    <row r="373" spans="1:4" x14ac:dyDescent="0.25">
      <c r="A373" s="1">
        <f t="shared" si="21"/>
        <v>370</v>
      </c>
      <c r="B373" s="14">
        <f t="shared" si="23"/>
        <v>18.5</v>
      </c>
      <c r="C373" t="e">
        <f t="shared" si="22"/>
        <v>#N/A</v>
      </c>
      <c r="D373">
        <f t="shared" si="20"/>
        <v>2.3433190577800573</v>
      </c>
    </row>
    <row r="374" spans="1:4" x14ac:dyDescent="0.25">
      <c r="A374" s="1">
        <f t="shared" si="21"/>
        <v>371</v>
      </c>
      <c r="B374" s="14">
        <f t="shared" si="23"/>
        <v>18.55</v>
      </c>
      <c r="C374" t="e">
        <f t="shared" si="22"/>
        <v>#N/A</v>
      </c>
      <c r="D374">
        <f t="shared" si="20"/>
        <v>2.3417969605589128</v>
      </c>
    </row>
    <row r="375" spans="1:4" x14ac:dyDescent="0.25">
      <c r="A375" s="1">
        <f t="shared" si="21"/>
        <v>372</v>
      </c>
      <c r="B375" s="14">
        <f t="shared" si="23"/>
        <v>18.600000000000001</v>
      </c>
      <c r="C375" t="e">
        <f t="shared" si="22"/>
        <v>#N/A</v>
      </c>
      <c r="D375">
        <f t="shared" si="20"/>
        <v>2.3402832948116545</v>
      </c>
    </row>
    <row r="376" spans="1:4" x14ac:dyDescent="0.25">
      <c r="A376" s="1">
        <f t="shared" si="21"/>
        <v>373</v>
      </c>
      <c r="B376" s="14">
        <f t="shared" si="23"/>
        <v>18.650000000000002</v>
      </c>
      <c r="C376" t="e">
        <f t="shared" si="22"/>
        <v>#N/A</v>
      </c>
      <c r="D376">
        <f t="shared" si="20"/>
        <v>2.33877798155621</v>
      </c>
    </row>
    <row r="377" spans="1:4" x14ac:dyDescent="0.25">
      <c r="A377" s="1">
        <f t="shared" si="21"/>
        <v>374</v>
      </c>
      <c r="B377" s="14">
        <f t="shared" si="23"/>
        <v>18.7</v>
      </c>
      <c r="C377" t="e">
        <f t="shared" si="22"/>
        <v>#N/A</v>
      </c>
      <c r="D377">
        <f t="shared" si="20"/>
        <v>2.3372809428804713</v>
      </c>
    </row>
    <row r="378" spans="1:4" x14ac:dyDescent="0.25">
      <c r="A378" s="1">
        <f t="shared" si="21"/>
        <v>375</v>
      </c>
      <c r="B378" s="14">
        <f t="shared" si="23"/>
        <v>18.75</v>
      </c>
      <c r="C378" t="e">
        <f t="shared" si="22"/>
        <v>#N/A</v>
      </c>
      <c r="D378">
        <f t="shared" si="20"/>
        <v>2.3357921019231931</v>
      </c>
    </row>
    <row r="379" spans="1:4" x14ac:dyDescent="0.25">
      <c r="A379" s="1">
        <f t="shared" si="21"/>
        <v>376</v>
      </c>
      <c r="B379" s="14">
        <f t="shared" si="23"/>
        <v>18.8</v>
      </c>
      <c r="C379" t="e">
        <f t="shared" si="22"/>
        <v>#N/A</v>
      </c>
      <c r="D379">
        <f t="shared" si="20"/>
        <v>2.3343113828553097</v>
      </c>
    </row>
    <row r="380" spans="1:4" x14ac:dyDescent="0.25">
      <c r="A380" s="1">
        <f t="shared" si="21"/>
        <v>377</v>
      </c>
      <c r="B380" s="14">
        <f t="shared" si="23"/>
        <v>18.850000000000001</v>
      </c>
      <c r="C380" t="e">
        <f t="shared" si="22"/>
        <v>#N/A</v>
      </c>
      <c r="D380">
        <f t="shared" si="20"/>
        <v>2.3328387108616688</v>
      </c>
    </row>
    <row r="381" spans="1:4" x14ac:dyDescent="0.25">
      <c r="A381" s="1">
        <f t="shared" si="21"/>
        <v>378</v>
      </c>
      <c r="B381" s="14">
        <f t="shared" si="23"/>
        <v>18.900000000000002</v>
      </c>
      <c r="C381" t="e">
        <f t="shared" si="22"/>
        <v>#N/A</v>
      </c>
      <c r="D381">
        <f t="shared" si="20"/>
        <v>2.3313740121231663</v>
      </c>
    </row>
    <row r="382" spans="1:4" x14ac:dyDescent="0.25">
      <c r="A382" s="1">
        <f t="shared" si="21"/>
        <v>379</v>
      </c>
      <c r="B382" s="14">
        <f t="shared" si="23"/>
        <v>18.95</v>
      </c>
      <c r="C382" t="e">
        <f t="shared" si="22"/>
        <v>#N/A</v>
      </c>
      <c r="D382">
        <f t="shared" si="20"/>
        <v>2.3299172137992685</v>
      </c>
    </row>
    <row r="383" spans="1:4" x14ac:dyDescent="0.25">
      <c r="A383" s="1">
        <f t="shared" si="21"/>
        <v>380</v>
      </c>
      <c r="B383" s="14">
        <f t="shared" si="23"/>
        <v>19</v>
      </c>
      <c r="C383" t="e">
        <f t="shared" si="22"/>
        <v>#N/A</v>
      </c>
      <c r="D383">
        <f t="shared" si="20"/>
        <v>2.3284682440109208</v>
      </c>
    </row>
    <row r="384" spans="1:4" x14ac:dyDescent="0.25">
      <c r="A384" s="1">
        <f t="shared" si="21"/>
        <v>381</v>
      </c>
      <c r="B384" s="14">
        <f t="shared" si="23"/>
        <v>19.05</v>
      </c>
      <c r="C384" t="e">
        <f t="shared" si="22"/>
        <v>#N/A</v>
      </c>
      <c r="D384">
        <f t="shared" si="20"/>
        <v>2.3270270318238229</v>
      </c>
    </row>
    <row r="385" spans="1:4" x14ac:dyDescent="0.25">
      <c r="A385" s="1">
        <f t="shared" si="21"/>
        <v>382</v>
      </c>
      <c r="B385" s="14">
        <f t="shared" si="23"/>
        <v>19.100000000000001</v>
      </c>
      <c r="C385" t="e">
        <f t="shared" si="22"/>
        <v>#N/A</v>
      </c>
      <c r="D385">
        <f t="shared" si="20"/>
        <v>2.3255935072320688</v>
      </c>
    </row>
    <row r="386" spans="1:4" x14ac:dyDescent="0.25">
      <c r="A386" s="1">
        <f t="shared" si="21"/>
        <v>383</v>
      </c>
      <c r="B386" s="14">
        <f t="shared" si="23"/>
        <v>19.150000000000002</v>
      </c>
      <c r="C386" t="e">
        <f t="shared" si="22"/>
        <v>#N/A</v>
      </c>
      <c r="D386">
        <f t="shared" si="20"/>
        <v>2.3241676011421353</v>
      </c>
    </row>
    <row r="387" spans="1:4" x14ac:dyDescent="0.25">
      <c r="A387" s="1">
        <f t="shared" si="21"/>
        <v>384</v>
      </c>
      <c r="B387" s="14">
        <f t="shared" si="23"/>
        <v>19.200000000000003</v>
      </c>
      <c r="C387" t="e">
        <f t="shared" si="22"/>
        <v>#N/A</v>
      </c>
      <c r="D387">
        <f t="shared" si="20"/>
        <v>2.3227492453572172</v>
      </c>
    </row>
    <row r="388" spans="1:4" x14ac:dyDescent="0.25">
      <c r="A388" s="1">
        <f t="shared" si="21"/>
        <v>385</v>
      </c>
      <c r="B388" s="14">
        <f t="shared" si="23"/>
        <v>19.25</v>
      </c>
      <c r="C388" t="e">
        <f t="shared" si="22"/>
        <v>#N/A</v>
      </c>
      <c r="D388">
        <f t="shared" ref="D388:D451" si="24">IF(B388&gt;$H$10,-LOG((($H$7*B388/1000)-($H$3*$H$4/1000))/(($H$3+B388)/1000)),NA())</f>
        <v>2.3213383725618941</v>
      </c>
    </row>
    <row r="389" spans="1:4" x14ac:dyDescent="0.25">
      <c r="A389" s="1">
        <f t="shared" ref="A389:A452" si="25">A388+1</f>
        <v>386</v>
      </c>
      <c r="B389" s="14">
        <f t="shared" si="23"/>
        <v>19.3</v>
      </c>
      <c r="C389" t="e">
        <f t="shared" ref="C389:C452" si="26">IF(B389&lt;$H$10,14+LOG((($H$3*$H$4/1000)-(B389*$H$7/1000))/(($H$3+B389)/1000)),NA())</f>
        <v>#N/A</v>
      </c>
      <c r="D389">
        <f t="shared" si="24"/>
        <v>2.3199349163071235</v>
      </c>
    </row>
    <row r="390" spans="1:4" x14ac:dyDescent="0.25">
      <c r="A390" s="1">
        <f t="shared" si="25"/>
        <v>387</v>
      </c>
      <c r="B390" s="14">
        <f t="shared" ref="B390:B453" si="27">A390*$H$8</f>
        <v>19.350000000000001</v>
      </c>
      <c r="C390" t="e">
        <f t="shared" si="26"/>
        <v>#N/A</v>
      </c>
      <c r="D390">
        <f t="shared" si="24"/>
        <v>2.3185388109955514</v>
      </c>
    </row>
    <row r="391" spans="1:4" x14ac:dyDescent="0.25">
      <c r="A391" s="1">
        <f t="shared" si="25"/>
        <v>388</v>
      </c>
      <c r="B391" s="14">
        <f t="shared" si="27"/>
        <v>19.400000000000002</v>
      </c>
      <c r="C391" t="e">
        <f t="shared" si="26"/>
        <v>#N/A</v>
      </c>
      <c r="D391">
        <f t="shared" si="24"/>
        <v>2.3171499918671348</v>
      </c>
    </row>
    <row r="392" spans="1:4" x14ac:dyDescent="0.25">
      <c r="A392" s="1">
        <f t="shared" si="25"/>
        <v>389</v>
      </c>
      <c r="B392" s="14">
        <f t="shared" si="27"/>
        <v>19.450000000000003</v>
      </c>
      <c r="C392" t="e">
        <f t="shared" si="26"/>
        <v>#N/A</v>
      </c>
      <c r="D392">
        <f t="shared" si="24"/>
        <v>2.3157683949850605</v>
      </c>
    </row>
    <row r="393" spans="1:4" x14ac:dyDescent="0.25">
      <c r="A393" s="1">
        <f t="shared" si="25"/>
        <v>390</v>
      </c>
      <c r="B393" s="14">
        <f t="shared" si="27"/>
        <v>19.5</v>
      </c>
      <c r="C393" t="e">
        <f t="shared" si="26"/>
        <v>#N/A</v>
      </c>
      <c r="D393">
        <f t="shared" si="24"/>
        <v>2.3143939572219625</v>
      </c>
    </row>
    <row r="394" spans="1:4" x14ac:dyDescent="0.25">
      <c r="A394" s="1">
        <f t="shared" si="25"/>
        <v>391</v>
      </c>
      <c r="B394" s="14">
        <f t="shared" si="27"/>
        <v>19.55</v>
      </c>
      <c r="C394" t="e">
        <f t="shared" si="26"/>
        <v>#N/A</v>
      </c>
      <c r="D394">
        <f t="shared" si="24"/>
        <v>2.3130266162464257</v>
      </c>
    </row>
    <row r="395" spans="1:4" x14ac:dyDescent="0.25">
      <c r="A395" s="1">
        <f t="shared" si="25"/>
        <v>392</v>
      </c>
      <c r="B395" s="14">
        <f t="shared" si="27"/>
        <v>19.600000000000001</v>
      </c>
      <c r="C395" t="e">
        <f t="shared" si="26"/>
        <v>#N/A</v>
      </c>
      <c r="D395">
        <f t="shared" si="24"/>
        <v>2.3116663105097661</v>
      </c>
    </row>
    <row r="396" spans="1:4" x14ac:dyDescent="0.25">
      <c r="A396" s="1">
        <f t="shared" si="25"/>
        <v>393</v>
      </c>
      <c r="B396" s="14">
        <f t="shared" si="27"/>
        <v>19.650000000000002</v>
      </c>
      <c r="C396" t="e">
        <f t="shared" si="26"/>
        <v>#N/A</v>
      </c>
      <c r="D396">
        <f t="shared" si="24"/>
        <v>2.3103129792330876</v>
      </c>
    </row>
    <row r="397" spans="1:4" x14ac:dyDescent="0.25">
      <c r="A397" s="1">
        <f t="shared" si="25"/>
        <v>394</v>
      </c>
      <c r="B397" s="14">
        <f t="shared" si="27"/>
        <v>19.700000000000003</v>
      </c>
      <c r="C397" t="e">
        <f t="shared" si="26"/>
        <v>#N/A</v>
      </c>
      <c r="D397">
        <f t="shared" si="24"/>
        <v>2.3089665623946023</v>
      </c>
    </row>
    <row r="398" spans="1:4" x14ac:dyDescent="0.25">
      <c r="A398" s="1">
        <f t="shared" si="25"/>
        <v>395</v>
      </c>
      <c r="B398" s="14">
        <f t="shared" si="27"/>
        <v>19.75</v>
      </c>
      <c r="C398" t="e">
        <f t="shared" si="26"/>
        <v>#N/A</v>
      </c>
      <c r="D398">
        <f t="shared" si="24"/>
        <v>2.3076270007172117</v>
      </c>
    </row>
    <row r="399" spans="1:4" x14ac:dyDescent="0.25">
      <c r="A399" s="1">
        <f t="shared" si="25"/>
        <v>396</v>
      </c>
      <c r="B399" s="14">
        <f t="shared" si="27"/>
        <v>19.8</v>
      </c>
      <c r="C399" t="e">
        <f t="shared" si="26"/>
        <v>#N/A</v>
      </c>
      <c r="D399">
        <f t="shared" si="24"/>
        <v>2.3062942356563383</v>
      </c>
    </row>
    <row r="400" spans="1:4" x14ac:dyDescent="0.25">
      <c r="A400" s="1">
        <f t="shared" si="25"/>
        <v>397</v>
      </c>
      <c r="B400" s="14">
        <f t="shared" si="27"/>
        <v>19.850000000000001</v>
      </c>
      <c r="C400" t="e">
        <f t="shared" si="26"/>
        <v>#N/A</v>
      </c>
      <c r="D400">
        <f t="shared" si="24"/>
        <v>2.3049682093880088</v>
      </c>
    </row>
    <row r="401" spans="1:4" x14ac:dyDescent="0.25">
      <c r="A401" s="1">
        <f t="shared" si="25"/>
        <v>398</v>
      </c>
      <c r="B401" s="14">
        <f t="shared" si="27"/>
        <v>19.900000000000002</v>
      </c>
      <c r="C401" t="e">
        <f t="shared" si="26"/>
        <v>#N/A</v>
      </c>
      <c r="D401">
        <f t="shared" si="24"/>
        <v>2.3036488647971733</v>
      </c>
    </row>
    <row r="402" spans="1:4" x14ac:dyDescent="0.25">
      <c r="A402" s="1">
        <f t="shared" si="25"/>
        <v>399</v>
      </c>
      <c r="B402" s="14">
        <f t="shared" si="27"/>
        <v>19.950000000000003</v>
      </c>
      <c r="C402" t="e">
        <f t="shared" si="26"/>
        <v>#N/A</v>
      </c>
      <c r="D402">
        <f t="shared" si="24"/>
        <v>2.3023361454662647</v>
      </c>
    </row>
    <row r="403" spans="1:4" x14ac:dyDescent="0.25">
      <c r="A403" s="1">
        <f t="shared" si="25"/>
        <v>400</v>
      </c>
      <c r="B403" s="14">
        <f t="shared" si="27"/>
        <v>20</v>
      </c>
      <c r="C403" t="e">
        <f t="shared" si="26"/>
        <v>#N/A</v>
      </c>
      <c r="D403">
        <f t="shared" si="24"/>
        <v>2.3010299956639813</v>
      </c>
    </row>
    <row r="404" spans="1:4" x14ac:dyDescent="0.25">
      <c r="A404" s="1">
        <f t="shared" si="25"/>
        <v>401</v>
      </c>
      <c r="B404" s="14">
        <f t="shared" si="27"/>
        <v>20.05</v>
      </c>
      <c r="C404" t="e">
        <f t="shared" si="26"/>
        <v>#N/A</v>
      </c>
      <c r="D404">
        <f t="shared" si="24"/>
        <v>2.2997303603342991</v>
      </c>
    </row>
    <row r="405" spans="1:4" x14ac:dyDescent="0.25">
      <c r="A405" s="1">
        <f t="shared" si="25"/>
        <v>402</v>
      </c>
      <c r="B405" s="14">
        <f t="shared" si="27"/>
        <v>20.100000000000001</v>
      </c>
      <c r="C405" t="e">
        <f t="shared" si="26"/>
        <v>#N/A</v>
      </c>
      <c r="D405">
        <f t="shared" si="24"/>
        <v>2.2984371850857017</v>
      </c>
    </row>
    <row r="406" spans="1:4" x14ac:dyDescent="0.25">
      <c r="A406" s="1">
        <f t="shared" si="25"/>
        <v>403</v>
      </c>
      <c r="B406" s="14">
        <f t="shared" si="27"/>
        <v>20.150000000000002</v>
      </c>
      <c r="C406" t="e">
        <f t="shared" si="26"/>
        <v>#N/A</v>
      </c>
      <c r="D406">
        <f t="shared" si="24"/>
        <v>2.2971504161806191</v>
      </c>
    </row>
    <row r="407" spans="1:4" x14ac:dyDescent="0.25">
      <c r="A407" s="1">
        <f t="shared" si="25"/>
        <v>404</v>
      </c>
      <c r="B407" s="14">
        <f t="shared" si="27"/>
        <v>20.200000000000003</v>
      </c>
      <c r="C407" t="e">
        <f t="shared" si="26"/>
        <v>#N/A</v>
      </c>
      <c r="D407">
        <f t="shared" si="24"/>
        <v>2.2958700005250812</v>
      </c>
    </row>
    <row r="408" spans="1:4" x14ac:dyDescent="0.25">
      <c r="A408" s="1">
        <f t="shared" si="25"/>
        <v>405</v>
      </c>
      <c r="B408" s="14">
        <f t="shared" si="27"/>
        <v>20.25</v>
      </c>
      <c r="C408" t="e">
        <f t="shared" si="26"/>
        <v>#N/A</v>
      </c>
      <c r="D408">
        <f t="shared" si="24"/>
        <v>2.2945958856585715</v>
      </c>
    </row>
    <row r="409" spans="1:4" x14ac:dyDescent="0.25">
      <c r="A409" s="1">
        <f t="shared" si="25"/>
        <v>406</v>
      </c>
      <c r="B409" s="14">
        <f t="shared" si="27"/>
        <v>20.3</v>
      </c>
      <c r="C409" t="e">
        <f t="shared" si="26"/>
        <v>#N/A</v>
      </c>
      <c r="D409">
        <f t="shared" si="24"/>
        <v>2.2933280197440777</v>
      </c>
    </row>
    <row r="410" spans="1:4" x14ac:dyDescent="0.25">
      <c r="A410" s="1">
        <f t="shared" si="25"/>
        <v>407</v>
      </c>
      <c r="B410" s="14">
        <f t="shared" si="27"/>
        <v>20.350000000000001</v>
      </c>
      <c r="C410" t="e">
        <f t="shared" si="26"/>
        <v>#N/A</v>
      </c>
      <c r="D410">
        <f t="shared" si="24"/>
        <v>2.2920663515583422</v>
      </c>
    </row>
    <row r="411" spans="1:4" x14ac:dyDescent="0.25">
      <c r="A411" s="1">
        <f t="shared" si="25"/>
        <v>408</v>
      </c>
      <c r="B411" s="14">
        <f t="shared" si="27"/>
        <v>20.400000000000002</v>
      </c>
      <c r="C411" t="e">
        <f t="shared" si="26"/>
        <v>#N/A</v>
      </c>
      <c r="D411">
        <f t="shared" si="24"/>
        <v>2.2908108304822949</v>
      </c>
    </row>
    <row r="412" spans="1:4" x14ac:dyDescent="0.25">
      <c r="A412" s="1">
        <f t="shared" si="25"/>
        <v>409</v>
      </c>
      <c r="B412" s="14">
        <f t="shared" si="27"/>
        <v>20.450000000000003</v>
      </c>
      <c r="C412" t="e">
        <f t="shared" si="26"/>
        <v>#N/A</v>
      </c>
      <c r="D412">
        <f t="shared" si="24"/>
        <v>2.2895614064916772</v>
      </c>
    </row>
    <row r="413" spans="1:4" x14ac:dyDescent="0.25">
      <c r="A413" s="1">
        <f t="shared" si="25"/>
        <v>410</v>
      </c>
      <c r="B413" s="14">
        <f t="shared" si="27"/>
        <v>20.5</v>
      </c>
      <c r="C413" t="e">
        <f t="shared" si="26"/>
        <v>#N/A</v>
      </c>
      <c r="D413">
        <f t="shared" si="24"/>
        <v>2.2883180301478432</v>
      </c>
    </row>
    <row r="414" spans="1:4" x14ac:dyDescent="0.25">
      <c r="A414" s="1">
        <f t="shared" si="25"/>
        <v>411</v>
      </c>
      <c r="B414" s="14">
        <f t="shared" si="27"/>
        <v>20.55</v>
      </c>
      <c r="C414" t="e">
        <f t="shared" si="26"/>
        <v>#N/A</v>
      </c>
      <c r="D414">
        <f t="shared" si="24"/>
        <v>2.2870806525887386</v>
      </c>
    </row>
    <row r="415" spans="1:4" x14ac:dyDescent="0.25">
      <c r="A415" s="1">
        <f t="shared" si="25"/>
        <v>412</v>
      </c>
      <c r="B415" s="14">
        <f t="shared" si="27"/>
        <v>20.6</v>
      </c>
      <c r="C415" t="e">
        <f t="shared" si="26"/>
        <v>#N/A</v>
      </c>
      <c r="D415">
        <f t="shared" si="24"/>
        <v>2.2858492255200535</v>
      </c>
    </row>
    <row r="416" spans="1:4" x14ac:dyDescent="0.25">
      <c r="A416" s="1">
        <f t="shared" si="25"/>
        <v>413</v>
      </c>
      <c r="B416" s="14">
        <f t="shared" si="27"/>
        <v>20.650000000000002</v>
      </c>
      <c r="C416" t="e">
        <f t="shared" si="26"/>
        <v>#N/A</v>
      </c>
      <c r="D416">
        <f t="shared" si="24"/>
        <v>2.2846237012065416</v>
      </c>
    </row>
    <row r="417" spans="1:4" x14ac:dyDescent="0.25">
      <c r="A417" s="1">
        <f t="shared" si="25"/>
        <v>414</v>
      </c>
      <c r="B417" s="14">
        <f t="shared" si="27"/>
        <v>20.700000000000003</v>
      </c>
      <c r="C417" t="e">
        <f t="shared" si="26"/>
        <v>#N/A</v>
      </c>
      <c r="D417">
        <f t="shared" si="24"/>
        <v>2.2834040324635048</v>
      </c>
    </row>
    <row r="418" spans="1:4" x14ac:dyDescent="0.25">
      <c r="A418" s="1">
        <f t="shared" si="25"/>
        <v>415</v>
      </c>
      <c r="B418" s="14">
        <f t="shared" si="27"/>
        <v>20.75</v>
      </c>
      <c r="C418" t="e">
        <f t="shared" si="26"/>
        <v>#N/A</v>
      </c>
      <c r="D418">
        <f t="shared" si="24"/>
        <v>2.2821901726484426</v>
      </c>
    </row>
    <row r="419" spans="1:4" x14ac:dyDescent="0.25">
      <c r="A419" s="1">
        <f t="shared" si="25"/>
        <v>416</v>
      </c>
      <c r="B419" s="14">
        <f t="shared" si="27"/>
        <v>20.8</v>
      </c>
      <c r="C419" t="e">
        <f t="shared" si="26"/>
        <v>#N/A</v>
      </c>
      <c r="D419">
        <f t="shared" si="24"/>
        <v>2.2809820756528523</v>
      </c>
    </row>
    <row r="420" spans="1:4" x14ac:dyDescent="0.25">
      <c r="A420" s="1">
        <f t="shared" si="25"/>
        <v>417</v>
      </c>
      <c r="B420" s="14">
        <f t="shared" si="27"/>
        <v>20.85</v>
      </c>
      <c r="C420" t="e">
        <f t="shared" si="26"/>
        <v>#N/A</v>
      </c>
      <c r="D420">
        <f t="shared" si="24"/>
        <v>2.2797796958941881</v>
      </c>
    </row>
    <row r="421" spans="1:4" x14ac:dyDescent="0.25">
      <c r="A421" s="1">
        <f t="shared" si="25"/>
        <v>418</v>
      </c>
      <c r="B421" s="14">
        <f t="shared" si="27"/>
        <v>20.900000000000002</v>
      </c>
      <c r="C421" t="e">
        <f t="shared" si="26"/>
        <v>#N/A</v>
      </c>
      <c r="D421">
        <f t="shared" si="24"/>
        <v>2.2785829883079698</v>
      </c>
    </row>
    <row r="422" spans="1:4" x14ac:dyDescent="0.25">
      <c r="A422" s="1">
        <f t="shared" si="25"/>
        <v>419</v>
      </c>
      <c r="B422" s="14">
        <f t="shared" si="27"/>
        <v>20.950000000000003</v>
      </c>
      <c r="C422" t="e">
        <f t="shared" si="26"/>
        <v>#N/A</v>
      </c>
      <c r="D422">
        <f t="shared" si="24"/>
        <v>2.2773919083400371</v>
      </c>
    </row>
    <row r="423" spans="1:4" x14ac:dyDescent="0.25">
      <c r="A423" s="1">
        <f t="shared" si="25"/>
        <v>420</v>
      </c>
      <c r="B423" s="14">
        <f t="shared" si="27"/>
        <v>21</v>
      </c>
      <c r="C423" t="e">
        <f t="shared" si="26"/>
        <v>#N/A</v>
      </c>
      <c r="D423">
        <f t="shared" si="24"/>
        <v>2.2762064119389489</v>
      </c>
    </row>
    <row r="424" spans="1:4" x14ac:dyDescent="0.25">
      <c r="A424" s="1">
        <f t="shared" si="25"/>
        <v>421</v>
      </c>
      <c r="B424" s="14">
        <f t="shared" si="27"/>
        <v>21.05</v>
      </c>
      <c r="C424" t="e">
        <f t="shared" si="26"/>
        <v>#N/A</v>
      </c>
      <c r="D424">
        <f t="shared" si="24"/>
        <v>2.2750264555485233</v>
      </c>
    </row>
    <row r="425" spans="1:4" x14ac:dyDescent="0.25">
      <c r="A425" s="1">
        <f t="shared" si="25"/>
        <v>422</v>
      </c>
      <c r="B425" s="14">
        <f t="shared" si="27"/>
        <v>21.1</v>
      </c>
      <c r="C425" t="e">
        <f t="shared" si="26"/>
        <v>#N/A</v>
      </c>
      <c r="D425">
        <f t="shared" si="24"/>
        <v>2.2738519961005137</v>
      </c>
    </row>
    <row r="426" spans="1:4" x14ac:dyDescent="0.25">
      <c r="A426" s="1">
        <f t="shared" si="25"/>
        <v>423</v>
      </c>
      <c r="B426" s="14">
        <f t="shared" si="27"/>
        <v>21.150000000000002</v>
      </c>
      <c r="C426" t="e">
        <f t="shared" si="26"/>
        <v>#N/A</v>
      </c>
      <c r="D426">
        <f t="shared" si="24"/>
        <v>2.2726829910074229</v>
      </c>
    </row>
    <row r="427" spans="1:4" x14ac:dyDescent="0.25">
      <c r="A427" s="1">
        <f t="shared" si="25"/>
        <v>424</v>
      </c>
      <c r="B427" s="14">
        <f t="shared" si="27"/>
        <v>21.200000000000003</v>
      </c>
      <c r="C427" t="e">
        <f t="shared" si="26"/>
        <v>#N/A</v>
      </c>
      <c r="D427">
        <f t="shared" si="24"/>
        <v>2.2715193981554429</v>
      </c>
    </row>
    <row r="428" spans="1:4" x14ac:dyDescent="0.25">
      <c r="A428" s="1">
        <f t="shared" si="25"/>
        <v>425</v>
      </c>
      <c r="B428" s="14">
        <f t="shared" si="27"/>
        <v>21.25</v>
      </c>
      <c r="C428" t="e">
        <f t="shared" si="26"/>
        <v>#N/A</v>
      </c>
      <c r="D428">
        <f t="shared" si="24"/>
        <v>2.2703611758975293</v>
      </c>
    </row>
    <row r="429" spans="1:4" x14ac:dyDescent="0.25">
      <c r="A429" s="1">
        <f t="shared" si="25"/>
        <v>426</v>
      </c>
      <c r="B429" s="14">
        <f t="shared" si="27"/>
        <v>21.3</v>
      </c>
      <c r="C429" t="e">
        <f t="shared" si="26"/>
        <v>#N/A</v>
      </c>
      <c r="D429">
        <f t="shared" si="24"/>
        <v>2.2692082830465985</v>
      </c>
    </row>
    <row r="430" spans="1:4" x14ac:dyDescent="0.25">
      <c r="A430" s="1">
        <f t="shared" si="25"/>
        <v>427</v>
      </c>
      <c r="B430" s="14">
        <f t="shared" si="27"/>
        <v>21.35</v>
      </c>
      <c r="C430" t="e">
        <f t="shared" si="26"/>
        <v>#N/A</v>
      </c>
      <c r="D430">
        <f t="shared" si="24"/>
        <v>2.2680606788688484</v>
      </c>
    </row>
    <row r="431" spans="1:4" x14ac:dyDescent="0.25">
      <c r="A431" s="1">
        <f t="shared" si="25"/>
        <v>428</v>
      </c>
      <c r="B431" s="14">
        <f t="shared" si="27"/>
        <v>21.400000000000002</v>
      </c>
      <c r="C431" t="e">
        <f t="shared" si="26"/>
        <v>#N/A</v>
      </c>
      <c r="D431">
        <f t="shared" si="24"/>
        <v>2.2669183230771996</v>
      </c>
    </row>
    <row r="432" spans="1:4" x14ac:dyDescent="0.25">
      <c r="A432" s="1">
        <f t="shared" si="25"/>
        <v>429</v>
      </c>
      <c r="B432" s="14">
        <f t="shared" si="27"/>
        <v>21.450000000000003</v>
      </c>
      <c r="C432" t="e">
        <f t="shared" si="26"/>
        <v>#N/A</v>
      </c>
      <c r="D432">
        <f t="shared" si="24"/>
        <v>2.2657811758248543</v>
      </c>
    </row>
    <row r="433" spans="1:4" x14ac:dyDescent="0.25">
      <c r="A433" s="1">
        <f t="shared" si="25"/>
        <v>430</v>
      </c>
      <c r="B433" s="14">
        <f t="shared" si="27"/>
        <v>21.5</v>
      </c>
      <c r="C433" t="e">
        <f t="shared" si="26"/>
        <v>#N/A</v>
      </c>
      <c r="D433">
        <f t="shared" si="24"/>
        <v>2.2646491976989718</v>
      </c>
    </row>
    <row r="434" spans="1:4" x14ac:dyDescent="0.25">
      <c r="A434" s="1">
        <f t="shared" si="25"/>
        <v>431</v>
      </c>
      <c r="B434" s="14">
        <f t="shared" si="27"/>
        <v>21.55</v>
      </c>
      <c r="C434" t="e">
        <f t="shared" si="26"/>
        <v>#N/A</v>
      </c>
      <c r="D434">
        <f t="shared" si="24"/>
        <v>2.2635223497144552</v>
      </c>
    </row>
    <row r="435" spans="1:4" x14ac:dyDescent="0.25">
      <c r="A435" s="1">
        <f t="shared" si="25"/>
        <v>432</v>
      </c>
      <c r="B435" s="14">
        <f t="shared" si="27"/>
        <v>21.6</v>
      </c>
      <c r="C435" t="e">
        <f t="shared" si="26"/>
        <v>#N/A</v>
      </c>
      <c r="D435">
        <f t="shared" si="24"/>
        <v>2.2624005933078504</v>
      </c>
    </row>
    <row r="436" spans="1:4" x14ac:dyDescent="0.25">
      <c r="A436" s="1">
        <f t="shared" si="25"/>
        <v>433</v>
      </c>
      <c r="B436" s="14">
        <f t="shared" si="27"/>
        <v>21.650000000000002</v>
      </c>
      <c r="C436" t="e">
        <f t="shared" si="26"/>
        <v>#N/A</v>
      </c>
      <c r="D436">
        <f t="shared" si="24"/>
        <v>2.2612838903313492</v>
      </c>
    </row>
    <row r="437" spans="1:4" x14ac:dyDescent="0.25">
      <c r="A437" s="1">
        <f t="shared" si="25"/>
        <v>434</v>
      </c>
      <c r="B437" s="14">
        <f t="shared" si="27"/>
        <v>21.700000000000003</v>
      </c>
      <c r="C437" t="e">
        <f t="shared" si="26"/>
        <v>#N/A</v>
      </c>
      <c r="D437">
        <f t="shared" si="24"/>
        <v>2.2601722030469049</v>
      </c>
    </row>
    <row r="438" spans="1:4" x14ac:dyDescent="0.25">
      <c r="A438" s="1">
        <f t="shared" si="25"/>
        <v>435</v>
      </c>
      <c r="B438" s="14">
        <f t="shared" si="27"/>
        <v>21.75</v>
      </c>
      <c r="C438" t="e">
        <f t="shared" si="26"/>
        <v>#N/A</v>
      </c>
      <c r="D438">
        <f t="shared" si="24"/>
        <v>2.2590654941204451</v>
      </c>
    </row>
    <row r="439" spans="1:4" x14ac:dyDescent="0.25">
      <c r="A439" s="1">
        <f t="shared" si="25"/>
        <v>436</v>
      </c>
      <c r="B439" s="14">
        <f t="shared" si="27"/>
        <v>21.8</v>
      </c>
      <c r="C439" t="e">
        <f t="shared" si="26"/>
        <v>#N/A</v>
      </c>
      <c r="D439">
        <f t="shared" si="24"/>
        <v>2.25796372661619</v>
      </c>
    </row>
    <row r="440" spans="1:4" x14ac:dyDescent="0.25">
      <c r="A440" s="1">
        <f t="shared" si="25"/>
        <v>437</v>
      </c>
      <c r="B440" s="14">
        <f t="shared" si="27"/>
        <v>21.85</v>
      </c>
      <c r="C440" t="e">
        <f t="shared" si="26"/>
        <v>#N/A</v>
      </c>
      <c r="D440">
        <f t="shared" si="24"/>
        <v>2.2568668639910676</v>
      </c>
    </row>
    <row r="441" spans="1:4" x14ac:dyDescent="0.25">
      <c r="A441" s="1">
        <f t="shared" si="25"/>
        <v>438</v>
      </c>
      <c r="B441" s="14">
        <f t="shared" si="27"/>
        <v>21.900000000000002</v>
      </c>
      <c r="C441" t="e">
        <f t="shared" si="26"/>
        <v>#N/A</v>
      </c>
      <c r="D441">
        <f t="shared" si="24"/>
        <v>2.2557748700892271</v>
      </c>
    </row>
    <row r="442" spans="1:4" x14ac:dyDescent="0.25">
      <c r="A442" s="1">
        <f t="shared" si="25"/>
        <v>439</v>
      </c>
      <c r="B442" s="14">
        <f t="shared" si="27"/>
        <v>21.950000000000003</v>
      </c>
      <c r="C442" t="e">
        <f t="shared" si="26"/>
        <v>#N/A</v>
      </c>
      <c r="D442">
        <f t="shared" si="24"/>
        <v>2.2546877091366482</v>
      </c>
    </row>
    <row r="443" spans="1:4" x14ac:dyDescent="0.25">
      <c r="A443" s="1">
        <f t="shared" si="25"/>
        <v>440</v>
      </c>
      <c r="B443" s="14">
        <f t="shared" si="27"/>
        <v>22</v>
      </c>
      <c r="C443" t="e">
        <f t="shared" si="26"/>
        <v>#N/A</v>
      </c>
      <c r="D443">
        <f t="shared" si="24"/>
        <v>2.2536053457358429</v>
      </c>
    </row>
    <row r="444" spans="1:4" x14ac:dyDescent="0.25">
      <c r="A444" s="1">
        <f t="shared" si="25"/>
        <v>441</v>
      </c>
      <c r="B444" s="14">
        <f t="shared" si="27"/>
        <v>22.05</v>
      </c>
      <c r="C444" t="e">
        <f t="shared" si="26"/>
        <v>#N/A</v>
      </c>
      <c r="D444">
        <f t="shared" si="24"/>
        <v>2.2525277448606476</v>
      </c>
    </row>
    <row r="445" spans="1:4" x14ac:dyDescent="0.25">
      <c r="A445" s="1">
        <f t="shared" si="25"/>
        <v>442</v>
      </c>
      <c r="B445" s="14">
        <f t="shared" si="27"/>
        <v>22.1</v>
      </c>
      <c r="C445" t="e">
        <f t="shared" si="26"/>
        <v>#N/A</v>
      </c>
      <c r="D445">
        <f t="shared" si="24"/>
        <v>2.2514548718511063</v>
      </c>
    </row>
    <row r="446" spans="1:4" x14ac:dyDescent="0.25">
      <c r="A446" s="1">
        <f t="shared" si="25"/>
        <v>443</v>
      </c>
      <c r="B446" s="14">
        <f t="shared" si="27"/>
        <v>22.150000000000002</v>
      </c>
      <c r="C446" t="e">
        <f t="shared" si="26"/>
        <v>#N/A</v>
      </c>
      <c r="D446">
        <f t="shared" si="24"/>
        <v>2.2503866924084401</v>
      </c>
    </row>
    <row r="447" spans="1:4" x14ac:dyDescent="0.25">
      <c r="A447" s="1">
        <f t="shared" si="25"/>
        <v>444</v>
      </c>
      <c r="B447" s="14">
        <f t="shared" si="27"/>
        <v>22.200000000000003</v>
      </c>
      <c r="C447" t="e">
        <f t="shared" si="26"/>
        <v>#N/A</v>
      </c>
      <c r="D447">
        <f t="shared" si="24"/>
        <v>2.2493231725901048</v>
      </c>
    </row>
    <row r="448" spans="1:4" x14ac:dyDescent="0.25">
      <c r="A448" s="1">
        <f t="shared" si="25"/>
        <v>445</v>
      </c>
      <c r="B448" s="14">
        <f t="shared" si="27"/>
        <v>22.25</v>
      </c>
      <c r="C448" t="e">
        <f t="shared" si="26"/>
        <v>#N/A</v>
      </c>
      <c r="D448">
        <f t="shared" si="24"/>
        <v>2.2482642788049287</v>
      </c>
    </row>
    <row r="449" spans="1:4" x14ac:dyDescent="0.25">
      <c r="A449" s="1">
        <f t="shared" si="25"/>
        <v>446</v>
      </c>
      <c r="B449" s="14">
        <f t="shared" si="27"/>
        <v>22.3</v>
      </c>
      <c r="C449" t="e">
        <f t="shared" si="26"/>
        <v>#N/A</v>
      </c>
      <c r="D449">
        <f t="shared" si="24"/>
        <v>2.2472099778083354</v>
      </c>
    </row>
    <row r="450" spans="1:4" x14ac:dyDescent="0.25">
      <c r="A450" s="1">
        <f t="shared" si="25"/>
        <v>447</v>
      </c>
      <c r="B450" s="14">
        <f t="shared" si="27"/>
        <v>22.35</v>
      </c>
      <c r="C450" t="e">
        <f t="shared" si="26"/>
        <v>#N/A</v>
      </c>
      <c r="D450">
        <f t="shared" si="24"/>
        <v>2.2461602366976487</v>
      </c>
    </row>
    <row r="451" spans="1:4" x14ac:dyDescent="0.25">
      <c r="A451" s="1">
        <f t="shared" si="25"/>
        <v>448</v>
      </c>
      <c r="B451" s="14">
        <f t="shared" si="27"/>
        <v>22.400000000000002</v>
      </c>
      <c r="C451" t="e">
        <f t="shared" si="26"/>
        <v>#N/A</v>
      </c>
      <c r="D451">
        <f t="shared" si="24"/>
        <v>2.2451150229074712</v>
      </c>
    </row>
    <row r="452" spans="1:4" x14ac:dyDescent="0.25">
      <c r="A452" s="1">
        <f t="shared" si="25"/>
        <v>449</v>
      </c>
      <c r="B452" s="14">
        <f t="shared" si="27"/>
        <v>22.450000000000003</v>
      </c>
      <c r="C452" t="e">
        <f t="shared" si="26"/>
        <v>#N/A</v>
      </c>
      <c r="D452">
        <f t="shared" ref="D452:D515" si="28">IF(B452&gt;$H$10,-LOG((($H$7*B452/1000)-($H$3*$H$4/1000))/(($H$3+B452)/1000)),NA())</f>
        <v>2.2440743042051468</v>
      </c>
    </row>
    <row r="453" spans="1:4" x14ac:dyDescent="0.25">
      <c r="A453" s="1">
        <f t="shared" ref="A453:A516" si="29">A452+1</f>
        <v>450</v>
      </c>
      <c r="B453" s="14">
        <f t="shared" si="27"/>
        <v>22.5</v>
      </c>
      <c r="C453" t="e">
        <f t="shared" ref="C453:C516" si="30">IF(B453&lt;$H$10,14+LOG((($H$3*$H$4/1000)-(B453*$H$7/1000))/(($H$3+B453)/1000)),NA())</f>
        <v>#N/A</v>
      </c>
      <c r="D453">
        <f t="shared" si="28"/>
        <v>2.2430380486862944</v>
      </c>
    </row>
    <row r="454" spans="1:4" x14ac:dyDescent="0.25">
      <c r="A454" s="1">
        <f t="shared" si="29"/>
        <v>451</v>
      </c>
      <c r="B454" s="14">
        <f t="shared" ref="B454:B517" si="31">A454*$H$8</f>
        <v>22.55</v>
      </c>
      <c r="C454" t="e">
        <f t="shared" si="30"/>
        <v>#N/A</v>
      </c>
      <c r="D454">
        <f t="shared" si="28"/>
        <v>2.2420062247704178</v>
      </c>
    </row>
    <row r="455" spans="1:4" x14ac:dyDescent="0.25">
      <c r="A455" s="1">
        <f t="shared" si="29"/>
        <v>452</v>
      </c>
      <c r="B455" s="14">
        <f t="shared" si="31"/>
        <v>22.6</v>
      </c>
      <c r="C455" t="e">
        <f t="shared" si="30"/>
        <v>#N/A</v>
      </c>
      <c r="D455">
        <f t="shared" si="28"/>
        <v>2.2409788011965883</v>
      </c>
    </row>
    <row r="456" spans="1:4" x14ac:dyDescent="0.25">
      <c r="A456" s="1">
        <f t="shared" si="29"/>
        <v>453</v>
      </c>
      <c r="B456" s="14">
        <f t="shared" si="31"/>
        <v>22.650000000000002</v>
      </c>
      <c r="C456" t="e">
        <f t="shared" si="30"/>
        <v>#N/A</v>
      </c>
      <c r="D456">
        <f t="shared" si="28"/>
        <v>2.2399557470192</v>
      </c>
    </row>
    <row r="457" spans="1:4" x14ac:dyDescent="0.25">
      <c r="A457" s="1">
        <f t="shared" si="29"/>
        <v>454</v>
      </c>
      <c r="B457" s="14">
        <f t="shared" si="31"/>
        <v>22.700000000000003</v>
      </c>
      <c r="C457" t="e">
        <f t="shared" si="30"/>
        <v>#N/A</v>
      </c>
      <c r="D457">
        <f t="shared" si="28"/>
        <v>2.2389370316037929</v>
      </c>
    </row>
    <row r="458" spans="1:4" x14ac:dyDescent="0.25">
      <c r="A458" s="1">
        <f t="shared" si="29"/>
        <v>455</v>
      </c>
      <c r="B458" s="14">
        <f t="shared" si="31"/>
        <v>22.75</v>
      </c>
      <c r="C458" t="e">
        <f t="shared" si="30"/>
        <v>#N/A</v>
      </c>
      <c r="D458">
        <f t="shared" si="28"/>
        <v>2.2379226246229442</v>
      </c>
    </row>
    <row r="459" spans="1:4" x14ac:dyDescent="0.25">
      <c r="A459" s="1">
        <f t="shared" si="29"/>
        <v>456</v>
      </c>
      <c r="B459" s="14">
        <f t="shared" si="31"/>
        <v>22.8</v>
      </c>
      <c r="C459" t="e">
        <f t="shared" si="30"/>
        <v>#N/A</v>
      </c>
      <c r="D459">
        <f t="shared" si="28"/>
        <v>2.2369124960522324</v>
      </c>
    </row>
    <row r="460" spans="1:4" x14ac:dyDescent="0.25">
      <c r="A460" s="1">
        <f t="shared" si="29"/>
        <v>457</v>
      </c>
      <c r="B460" s="14">
        <f t="shared" si="31"/>
        <v>22.85</v>
      </c>
      <c r="C460" t="e">
        <f t="shared" si="30"/>
        <v>#N/A</v>
      </c>
      <c r="D460">
        <f t="shared" si="28"/>
        <v>2.2359066161662584</v>
      </c>
    </row>
    <row r="461" spans="1:4" x14ac:dyDescent="0.25">
      <c r="A461" s="1">
        <f t="shared" si="29"/>
        <v>458</v>
      </c>
      <c r="B461" s="14">
        <f t="shared" si="31"/>
        <v>22.900000000000002</v>
      </c>
      <c r="C461" t="e">
        <f t="shared" si="30"/>
        <v>#N/A</v>
      </c>
      <c r="D461">
        <f t="shared" si="28"/>
        <v>2.2349049555347413</v>
      </c>
    </row>
    <row r="462" spans="1:4" x14ac:dyDescent="0.25">
      <c r="A462" s="1">
        <f t="shared" si="29"/>
        <v>459</v>
      </c>
      <c r="B462" s="14">
        <f t="shared" si="31"/>
        <v>22.950000000000003</v>
      </c>
      <c r="C462" t="e">
        <f t="shared" si="30"/>
        <v>#N/A</v>
      </c>
      <c r="D462">
        <f t="shared" si="28"/>
        <v>2.2339074850186691</v>
      </c>
    </row>
    <row r="463" spans="1:4" x14ac:dyDescent="0.25">
      <c r="A463" s="1">
        <f t="shared" si="29"/>
        <v>460</v>
      </c>
      <c r="B463" s="14">
        <f t="shared" si="31"/>
        <v>23</v>
      </c>
      <c r="C463" t="e">
        <f t="shared" si="30"/>
        <v>#N/A</v>
      </c>
      <c r="D463">
        <f t="shared" si="28"/>
        <v>2.2329141757665161</v>
      </c>
    </row>
    <row r="464" spans="1:4" x14ac:dyDescent="0.25">
      <c r="A464" s="1">
        <f t="shared" si="29"/>
        <v>461</v>
      </c>
      <c r="B464" s="14">
        <f t="shared" si="31"/>
        <v>23.05</v>
      </c>
      <c r="C464" t="e">
        <f t="shared" si="30"/>
        <v>#N/A</v>
      </c>
      <c r="D464">
        <f t="shared" si="28"/>
        <v>2.2319249992105217</v>
      </c>
    </row>
    <row r="465" spans="1:4" x14ac:dyDescent="0.25">
      <c r="A465" s="1">
        <f t="shared" si="29"/>
        <v>462</v>
      </c>
      <c r="B465" s="14">
        <f t="shared" si="31"/>
        <v>23.1</v>
      </c>
      <c r="C465" t="e">
        <f t="shared" si="30"/>
        <v>#N/A</v>
      </c>
      <c r="D465">
        <f t="shared" si="28"/>
        <v>2.2309399270630261</v>
      </c>
    </row>
    <row r="466" spans="1:4" x14ac:dyDescent="0.25">
      <c r="A466" s="1">
        <f t="shared" si="29"/>
        <v>463</v>
      </c>
      <c r="B466" s="14">
        <f t="shared" si="31"/>
        <v>23.150000000000002</v>
      </c>
      <c r="C466" t="e">
        <f t="shared" si="30"/>
        <v>#N/A</v>
      </c>
      <c r="D466">
        <f t="shared" si="28"/>
        <v>2.2299589313128667</v>
      </c>
    </row>
    <row r="467" spans="1:4" x14ac:dyDescent="0.25">
      <c r="A467" s="1">
        <f t="shared" si="29"/>
        <v>464</v>
      </c>
      <c r="B467" s="14">
        <f t="shared" si="31"/>
        <v>23.200000000000003</v>
      </c>
      <c r="C467" t="e">
        <f t="shared" si="30"/>
        <v>#N/A</v>
      </c>
      <c r="D467">
        <f t="shared" si="28"/>
        <v>2.228981984221833</v>
      </c>
    </row>
    <row r="468" spans="1:4" x14ac:dyDescent="0.25">
      <c r="A468" s="1">
        <f t="shared" si="29"/>
        <v>465</v>
      </c>
      <c r="B468" s="14">
        <f t="shared" si="31"/>
        <v>23.25</v>
      </c>
      <c r="C468" t="e">
        <f t="shared" si="30"/>
        <v>#N/A</v>
      </c>
      <c r="D468">
        <f t="shared" si="28"/>
        <v>2.2280090583211747</v>
      </c>
    </row>
    <row r="469" spans="1:4" x14ac:dyDescent="0.25">
      <c r="A469" s="1">
        <f t="shared" si="29"/>
        <v>466</v>
      </c>
      <c r="B469" s="14">
        <f t="shared" si="31"/>
        <v>23.3</v>
      </c>
      <c r="C469" t="e">
        <f t="shared" si="30"/>
        <v>#N/A</v>
      </c>
      <c r="D469">
        <f t="shared" si="28"/>
        <v>2.2270401264081685</v>
      </c>
    </row>
    <row r="470" spans="1:4" x14ac:dyDescent="0.25">
      <c r="A470" s="1">
        <f t="shared" si="29"/>
        <v>467</v>
      </c>
      <c r="B470" s="14">
        <f t="shared" si="31"/>
        <v>23.35</v>
      </c>
      <c r="C470" t="e">
        <f t="shared" si="30"/>
        <v>#N/A</v>
      </c>
      <c r="D470">
        <f t="shared" si="28"/>
        <v>2.2260751615427372</v>
      </c>
    </row>
    <row r="471" spans="1:4" x14ac:dyDescent="0.25">
      <c r="A471" s="1">
        <f t="shared" si="29"/>
        <v>468</v>
      </c>
      <c r="B471" s="14">
        <f t="shared" si="31"/>
        <v>23.400000000000002</v>
      </c>
      <c r="C471" t="e">
        <f t="shared" si="30"/>
        <v>#N/A</v>
      </c>
      <c r="D471">
        <f t="shared" si="28"/>
        <v>2.2251141370441236</v>
      </c>
    </row>
    <row r="472" spans="1:4" x14ac:dyDescent="0.25">
      <c r="A472" s="1">
        <f t="shared" si="29"/>
        <v>469</v>
      </c>
      <c r="B472" s="14">
        <f t="shared" si="31"/>
        <v>23.450000000000003</v>
      </c>
      <c r="C472" t="e">
        <f t="shared" si="30"/>
        <v>#N/A</v>
      </c>
      <c r="D472">
        <f t="shared" si="28"/>
        <v>2.2241570264876156</v>
      </c>
    </row>
    <row r="473" spans="1:4" x14ac:dyDescent="0.25">
      <c r="A473" s="1">
        <f t="shared" si="29"/>
        <v>470</v>
      </c>
      <c r="B473" s="14">
        <f t="shared" si="31"/>
        <v>23.5</v>
      </c>
      <c r="C473" t="e">
        <f t="shared" si="30"/>
        <v>#N/A</v>
      </c>
      <c r="D473">
        <f t="shared" si="28"/>
        <v>2.2232038037013222</v>
      </c>
    </row>
    <row r="474" spans="1:4" x14ac:dyDescent="0.25">
      <c r="A474" s="1">
        <f t="shared" si="29"/>
        <v>471</v>
      </c>
      <c r="B474" s="14">
        <f t="shared" si="31"/>
        <v>23.55</v>
      </c>
      <c r="C474" t="e">
        <f t="shared" si="30"/>
        <v>#N/A</v>
      </c>
      <c r="D474">
        <f t="shared" si="28"/>
        <v>2.2222544427630022</v>
      </c>
    </row>
    <row r="475" spans="1:4" x14ac:dyDescent="0.25">
      <c r="A475" s="1">
        <f t="shared" si="29"/>
        <v>472</v>
      </c>
      <c r="B475" s="14">
        <f t="shared" si="31"/>
        <v>23.6</v>
      </c>
      <c r="C475" t="e">
        <f t="shared" si="30"/>
        <v>#N/A</v>
      </c>
      <c r="D475">
        <f t="shared" si="28"/>
        <v>2.221308917996939</v>
      </c>
    </row>
    <row r="476" spans="1:4" x14ac:dyDescent="0.25">
      <c r="A476" s="1">
        <f t="shared" si="29"/>
        <v>473</v>
      </c>
      <c r="B476" s="14">
        <f t="shared" si="31"/>
        <v>23.650000000000002</v>
      </c>
      <c r="C476" t="e">
        <f t="shared" si="30"/>
        <v>#N/A</v>
      </c>
      <c r="D476">
        <f t="shared" si="28"/>
        <v>2.2203672039708668</v>
      </c>
    </row>
    <row r="477" spans="1:4" x14ac:dyDescent="0.25">
      <c r="A477" s="1">
        <f t="shared" si="29"/>
        <v>474</v>
      </c>
      <c r="B477" s="14">
        <f t="shared" si="31"/>
        <v>23.700000000000003</v>
      </c>
      <c r="C477" t="e">
        <f t="shared" si="30"/>
        <v>#N/A</v>
      </c>
      <c r="D477">
        <f t="shared" si="28"/>
        <v>2.2194292754929434</v>
      </c>
    </row>
    <row r="478" spans="1:4" x14ac:dyDescent="0.25">
      <c r="A478" s="1">
        <f t="shared" si="29"/>
        <v>475</v>
      </c>
      <c r="B478" s="14">
        <f t="shared" si="31"/>
        <v>23.75</v>
      </c>
      <c r="C478" t="e">
        <f t="shared" si="30"/>
        <v>#N/A</v>
      </c>
      <c r="D478">
        <f t="shared" si="28"/>
        <v>2.2184951076087684</v>
      </c>
    </row>
    <row r="479" spans="1:4" x14ac:dyDescent="0.25">
      <c r="A479" s="1">
        <f t="shared" si="29"/>
        <v>476</v>
      </c>
      <c r="B479" s="14">
        <f t="shared" si="31"/>
        <v>23.8</v>
      </c>
      <c r="C479" t="e">
        <f t="shared" si="30"/>
        <v>#N/A</v>
      </c>
      <c r="D479">
        <f t="shared" si="28"/>
        <v>2.2175646755984504</v>
      </c>
    </row>
    <row r="480" spans="1:4" x14ac:dyDescent="0.25">
      <c r="A480" s="1">
        <f t="shared" si="29"/>
        <v>477</v>
      </c>
      <c r="B480" s="14">
        <f t="shared" si="31"/>
        <v>23.85</v>
      </c>
      <c r="C480" t="e">
        <f t="shared" si="30"/>
        <v>#N/A</v>
      </c>
      <c r="D480">
        <f t="shared" si="28"/>
        <v>2.2166379549737143</v>
      </c>
    </row>
    <row r="481" spans="1:4" x14ac:dyDescent="0.25">
      <c r="A481" s="1">
        <f t="shared" si="29"/>
        <v>478</v>
      </c>
      <c r="B481" s="14">
        <f t="shared" si="31"/>
        <v>23.900000000000002</v>
      </c>
      <c r="C481" t="e">
        <f t="shared" si="30"/>
        <v>#N/A</v>
      </c>
      <c r="D481">
        <f t="shared" si="28"/>
        <v>2.2157149214750596</v>
      </c>
    </row>
    <row r="482" spans="1:4" x14ac:dyDescent="0.25">
      <c r="A482" s="1">
        <f t="shared" si="29"/>
        <v>479</v>
      </c>
      <c r="B482" s="14">
        <f t="shared" si="31"/>
        <v>23.950000000000003</v>
      </c>
      <c r="C482" t="e">
        <f t="shared" si="30"/>
        <v>#N/A</v>
      </c>
      <c r="D482">
        <f t="shared" si="28"/>
        <v>2.214795551068955</v>
      </c>
    </row>
    <row r="483" spans="1:4" x14ac:dyDescent="0.25">
      <c r="A483" s="1">
        <f t="shared" si="29"/>
        <v>480</v>
      </c>
      <c r="B483" s="14">
        <f t="shared" si="31"/>
        <v>24</v>
      </c>
      <c r="C483" t="e">
        <f t="shared" si="30"/>
        <v>#N/A</v>
      </c>
      <c r="D483">
        <f t="shared" si="28"/>
        <v>2.2138798199450811</v>
      </c>
    </row>
    <row r="484" spans="1:4" x14ac:dyDescent="0.25">
      <c r="A484" s="1">
        <f t="shared" si="29"/>
        <v>481</v>
      </c>
      <c r="B484" s="14">
        <f t="shared" si="31"/>
        <v>24.05</v>
      </c>
      <c r="C484" t="e">
        <f t="shared" si="30"/>
        <v>#N/A</v>
      </c>
      <c r="D484">
        <f t="shared" si="28"/>
        <v>2.2129677045136105</v>
      </c>
    </row>
    <row r="485" spans="1:4" x14ac:dyDescent="0.25">
      <c r="A485" s="1">
        <f t="shared" si="29"/>
        <v>482</v>
      </c>
      <c r="B485" s="14">
        <f t="shared" si="31"/>
        <v>24.1</v>
      </c>
      <c r="C485" t="e">
        <f t="shared" si="30"/>
        <v>#N/A</v>
      </c>
      <c r="D485">
        <f t="shared" si="28"/>
        <v>2.212059181402533</v>
      </c>
    </row>
    <row r="486" spans="1:4" x14ac:dyDescent="0.25">
      <c r="A486" s="1">
        <f t="shared" si="29"/>
        <v>483</v>
      </c>
      <c r="B486" s="14">
        <f t="shared" si="31"/>
        <v>24.150000000000002</v>
      </c>
      <c r="C486" t="e">
        <f t="shared" si="30"/>
        <v>#N/A</v>
      </c>
      <c r="D486">
        <f t="shared" si="28"/>
        <v>2.2111542274550193</v>
      </c>
    </row>
    <row r="487" spans="1:4" x14ac:dyDescent="0.25">
      <c r="A487" s="1">
        <f t="shared" si="29"/>
        <v>484</v>
      </c>
      <c r="B487" s="14">
        <f t="shared" si="31"/>
        <v>24.200000000000003</v>
      </c>
      <c r="C487" t="e">
        <f t="shared" si="30"/>
        <v>#N/A</v>
      </c>
      <c r="D487">
        <f t="shared" si="28"/>
        <v>2.2102528197268225</v>
      </c>
    </row>
    <row r="488" spans="1:4" x14ac:dyDescent="0.25">
      <c r="A488" s="1">
        <f t="shared" si="29"/>
        <v>485</v>
      </c>
      <c r="B488" s="14">
        <f t="shared" si="31"/>
        <v>24.25</v>
      </c>
      <c r="C488" t="e">
        <f t="shared" si="30"/>
        <v>#N/A</v>
      </c>
      <c r="D488">
        <f t="shared" si="28"/>
        <v>2.2093549354837219</v>
      </c>
    </row>
    <row r="489" spans="1:4" x14ac:dyDescent="0.25">
      <c r="A489" s="1">
        <f t="shared" si="29"/>
        <v>486</v>
      </c>
      <c r="B489" s="14">
        <f t="shared" si="31"/>
        <v>24.3</v>
      </c>
      <c r="C489" t="e">
        <f t="shared" si="30"/>
        <v>#N/A</v>
      </c>
      <c r="D489">
        <f t="shared" si="28"/>
        <v>2.2084605521990026</v>
      </c>
    </row>
    <row r="490" spans="1:4" x14ac:dyDescent="0.25">
      <c r="A490" s="1">
        <f t="shared" si="29"/>
        <v>487</v>
      </c>
      <c r="B490" s="14">
        <f t="shared" si="31"/>
        <v>24.35</v>
      </c>
      <c r="C490" t="e">
        <f t="shared" si="30"/>
        <v>#N/A</v>
      </c>
      <c r="D490">
        <f t="shared" si="28"/>
        <v>2.2075696475509745</v>
      </c>
    </row>
    <row r="491" spans="1:4" x14ac:dyDescent="0.25">
      <c r="A491" s="1">
        <f t="shared" si="29"/>
        <v>488</v>
      </c>
      <c r="B491" s="14">
        <f t="shared" si="31"/>
        <v>24.400000000000002</v>
      </c>
      <c r="C491" t="e">
        <f t="shared" si="30"/>
        <v>#N/A</v>
      </c>
      <c r="D491">
        <f t="shared" si="28"/>
        <v>2.2066821994205252</v>
      </c>
    </row>
    <row r="492" spans="1:4" x14ac:dyDescent="0.25">
      <c r="A492" s="1">
        <f t="shared" si="29"/>
        <v>489</v>
      </c>
      <c r="B492" s="14">
        <f t="shared" si="31"/>
        <v>24.450000000000003</v>
      </c>
      <c r="C492" t="e">
        <f t="shared" si="30"/>
        <v>#N/A</v>
      </c>
      <c r="D492">
        <f t="shared" si="28"/>
        <v>2.2057981858887117</v>
      </c>
    </row>
    <row r="493" spans="1:4" x14ac:dyDescent="0.25">
      <c r="A493" s="1">
        <f t="shared" si="29"/>
        <v>490</v>
      </c>
      <c r="B493" s="14">
        <f t="shared" si="31"/>
        <v>24.5</v>
      </c>
      <c r="C493" t="e">
        <f t="shared" si="30"/>
        <v>#N/A</v>
      </c>
      <c r="D493">
        <f t="shared" si="28"/>
        <v>2.2049175852343872</v>
      </c>
    </row>
    <row r="494" spans="1:4" x14ac:dyDescent="0.25">
      <c r="A494" s="1">
        <f t="shared" si="29"/>
        <v>491</v>
      </c>
      <c r="B494" s="14">
        <f t="shared" si="31"/>
        <v>24.55</v>
      </c>
      <c r="C494" t="e">
        <f t="shared" si="30"/>
        <v>#N/A</v>
      </c>
      <c r="D494">
        <f t="shared" si="28"/>
        <v>2.204040375931863</v>
      </c>
    </row>
    <row r="495" spans="1:4" x14ac:dyDescent="0.25">
      <c r="A495" s="1">
        <f t="shared" si="29"/>
        <v>492</v>
      </c>
      <c r="B495" s="14">
        <f t="shared" si="31"/>
        <v>24.6</v>
      </c>
      <c r="C495" t="e">
        <f t="shared" si="30"/>
        <v>#N/A</v>
      </c>
      <c r="D495">
        <f t="shared" si="28"/>
        <v>2.203166536648602</v>
      </c>
    </row>
    <row r="496" spans="1:4" x14ac:dyDescent="0.25">
      <c r="A496" s="1">
        <f t="shared" si="29"/>
        <v>493</v>
      </c>
      <c r="B496" s="14">
        <f t="shared" si="31"/>
        <v>24.650000000000002</v>
      </c>
      <c r="C496" t="e">
        <f t="shared" si="30"/>
        <v>#N/A</v>
      </c>
      <c r="D496">
        <f t="shared" si="28"/>
        <v>2.2022960462429508</v>
      </c>
    </row>
    <row r="497" spans="1:4" x14ac:dyDescent="0.25">
      <c r="A497" s="1">
        <f t="shared" si="29"/>
        <v>494</v>
      </c>
      <c r="B497" s="14">
        <f t="shared" si="31"/>
        <v>24.700000000000003</v>
      </c>
      <c r="C497" t="e">
        <f t="shared" si="30"/>
        <v>#N/A</v>
      </c>
      <c r="D497">
        <f t="shared" si="28"/>
        <v>2.2014288837619005</v>
      </c>
    </row>
    <row r="498" spans="1:4" x14ac:dyDescent="0.25">
      <c r="A498" s="1">
        <f t="shared" si="29"/>
        <v>495</v>
      </c>
      <c r="B498" s="14">
        <f t="shared" si="31"/>
        <v>24.75</v>
      </c>
      <c r="C498" t="e">
        <f t="shared" si="30"/>
        <v>#N/A</v>
      </c>
      <c r="D498">
        <f t="shared" si="28"/>
        <v>2.200565028438882</v>
      </c>
    </row>
    <row r="499" spans="1:4" x14ac:dyDescent="0.25">
      <c r="A499" s="1">
        <f t="shared" si="29"/>
        <v>496</v>
      </c>
      <c r="B499" s="14">
        <f t="shared" si="31"/>
        <v>24.8</v>
      </c>
      <c r="C499" t="e">
        <f t="shared" si="30"/>
        <v>#N/A</v>
      </c>
      <c r="D499">
        <f t="shared" si="28"/>
        <v>2.1997044596915925</v>
      </c>
    </row>
    <row r="500" spans="1:4" x14ac:dyDescent="0.25">
      <c r="A500" s="1">
        <f t="shared" si="29"/>
        <v>497</v>
      </c>
      <c r="B500" s="14">
        <f t="shared" si="31"/>
        <v>24.85</v>
      </c>
      <c r="C500" t="e">
        <f t="shared" si="30"/>
        <v>#N/A</v>
      </c>
      <c r="D500">
        <f t="shared" si="28"/>
        <v>2.198847157119856</v>
      </c>
    </row>
    <row r="501" spans="1:4" x14ac:dyDescent="0.25">
      <c r="A501" s="1">
        <f t="shared" si="29"/>
        <v>498</v>
      </c>
      <c r="B501" s="14">
        <f t="shared" si="31"/>
        <v>24.900000000000002</v>
      </c>
      <c r="C501" t="e">
        <f t="shared" si="30"/>
        <v>#N/A</v>
      </c>
      <c r="D501">
        <f t="shared" si="28"/>
        <v>2.1979931005035107</v>
      </c>
    </row>
    <row r="502" spans="1:4" x14ac:dyDescent="0.25">
      <c r="A502" s="1">
        <f t="shared" si="29"/>
        <v>499</v>
      </c>
      <c r="B502" s="14">
        <f t="shared" si="31"/>
        <v>24.950000000000003</v>
      </c>
      <c r="C502" t="e">
        <f t="shared" si="30"/>
        <v>#N/A</v>
      </c>
      <c r="D502">
        <f t="shared" si="28"/>
        <v>2.1971422698003296</v>
      </c>
    </row>
    <row r="503" spans="1:4" x14ac:dyDescent="0.25">
      <c r="A503" s="1">
        <f t="shared" si="29"/>
        <v>500</v>
      </c>
      <c r="B503" s="14">
        <f t="shared" si="31"/>
        <v>25</v>
      </c>
      <c r="C503" t="e">
        <f t="shared" si="30"/>
        <v>#N/A</v>
      </c>
      <c r="D503">
        <f t="shared" si="28"/>
        <v>2.196294645143968</v>
      </c>
    </row>
    <row r="504" spans="1:4" x14ac:dyDescent="0.25">
      <c r="A504" s="1">
        <f t="shared" si="29"/>
        <v>501</v>
      </c>
      <c r="B504" s="14">
        <f t="shared" si="31"/>
        <v>25.05</v>
      </c>
      <c r="C504" t="e">
        <f t="shared" si="30"/>
        <v>#N/A</v>
      </c>
      <c r="D504">
        <f t="shared" si="28"/>
        <v>2.1954502068419464</v>
      </c>
    </row>
    <row r="505" spans="1:4" x14ac:dyDescent="0.25">
      <c r="A505" s="1">
        <f t="shared" si="29"/>
        <v>502</v>
      </c>
      <c r="B505" s="14">
        <f t="shared" si="31"/>
        <v>25.1</v>
      </c>
      <c r="C505" t="e">
        <f t="shared" si="30"/>
        <v>#N/A</v>
      </c>
      <c r="D505">
        <f t="shared" si="28"/>
        <v>2.1946089353736542</v>
      </c>
    </row>
    <row r="506" spans="1:4" x14ac:dyDescent="0.25">
      <c r="A506" s="1">
        <f t="shared" si="29"/>
        <v>503</v>
      </c>
      <c r="B506" s="14">
        <f t="shared" si="31"/>
        <v>25.150000000000002</v>
      </c>
      <c r="C506" t="e">
        <f t="shared" si="30"/>
        <v>#N/A</v>
      </c>
      <c r="D506">
        <f t="shared" si="28"/>
        <v>2.1937708113883869</v>
      </c>
    </row>
    <row r="507" spans="1:4" x14ac:dyDescent="0.25">
      <c r="A507" s="1">
        <f t="shared" si="29"/>
        <v>504</v>
      </c>
      <c r="B507" s="14">
        <f t="shared" si="31"/>
        <v>25.200000000000003</v>
      </c>
      <c r="C507" t="e">
        <f t="shared" si="30"/>
        <v>#N/A</v>
      </c>
      <c r="D507">
        <f t="shared" si="28"/>
        <v>2.1929358157034109</v>
      </c>
    </row>
    <row r="508" spans="1:4" x14ac:dyDescent="0.25">
      <c r="A508" s="1">
        <f t="shared" si="29"/>
        <v>505</v>
      </c>
      <c r="B508" s="14">
        <f t="shared" si="31"/>
        <v>25.25</v>
      </c>
      <c r="C508" t="e">
        <f t="shared" si="30"/>
        <v>#N/A</v>
      </c>
      <c r="D508">
        <f t="shared" si="28"/>
        <v>2.1921039293020543</v>
      </c>
    </row>
    <row r="509" spans="1:4" x14ac:dyDescent="0.25">
      <c r="A509" s="1">
        <f t="shared" si="29"/>
        <v>506</v>
      </c>
      <c r="B509" s="14">
        <f t="shared" si="31"/>
        <v>25.3</v>
      </c>
      <c r="C509" t="e">
        <f t="shared" si="30"/>
        <v>#N/A</v>
      </c>
      <c r="D509">
        <f t="shared" si="28"/>
        <v>2.191275133331823</v>
      </c>
    </row>
    <row r="510" spans="1:4" x14ac:dyDescent="0.25">
      <c r="A510" s="1">
        <f t="shared" si="29"/>
        <v>507</v>
      </c>
      <c r="B510" s="14">
        <f t="shared" si="31"/>
        <v>25.35</v>
      </c>
      <c r="C510" t="e">
        <f t="shared" si="30"/>
        <v>#N/A</v>
      </c>
      <c r="D510">
        <f t="shared" si="28"/>
        <v>2.1904494091025484</v>
      </c>
    </row>
    <row r="511" spans="1:4" x14ac:dyDescent="0.25">
      <c r="A511" s="1">
        <f t="shared" si="29"/>
        <v>508</v>
      </c>
      <c r="B511" s="14">
        <f t="shared" si="31"/>
        <v>25.400000000000002</v>
      </c>
      <c r="C511" t="e">
        <f t="shared" si="30"/>
        <v>#N/A</v>
      </c>
      <c r="D511">
        <f t="shared" si="28"/>
        <v>2.1896267380845553</v>
      </c>
    </row>
    <row r="512" spans="1:4" x14ac:dyDescent="0.25">
      <c r="A512" s="1">
        <f t="shared" si="29"/>
        <v>509</v>
      </c>
      <c r="B512" s="14">
        <f t="shared" si="31"/>
        <v>25.450000000000003</v>
      </c>
      <c r="C512" t="e">
        <f t="shared" si="30"/>
        <v>#N/A</v>
      </c>
      <c r="D512">
        <f t="shared" si="28"/>
        <v>2.1888071019068596</v>
      </c>
    </row>
    <row r="513" spans="1:4" x14ac:dyDescent="0.25">
      <c r="A513" s="1">
        <f t="shared" si="29"/>
        <v>510</v>
      </c>
      <c r="B513" s="14">
        <f t="shared" si="31"/>
        <v>25.5</v>
      </c>
      <c r="C513" t="e">
        <f t="shared" si="30"/>
        <v>#N/A</v>
      </c>
      <c r="D513">
        <f t="shared" si="28"/>
        <v>2.1879904823553891</v>
      </c>
    </row>
    <row r="514" spans="1:4" x14ac:dyDescent="0.25">
      <c r="A514" s="1">
        <f t="shared" si="29"/>
        <v>511</v>
      </c>
      <c r="B514" s="14">
        <f t="shared" si="31"/>
        <v>25.55</v>
      </c>
      <c r="C514" t="e">
        <f t="shared" si="30"/>
        <v>#N/A</v>
      </c>
      <c r="D514">
        <f t="shared" si="28"/>
        <v>2.1871768613712281</v>
      </c>
    </row>
    <row r="515" spans="1:4" x14ac:dyDescent="0.25">
      <c r="A515" s="1">
        <f t="shared" si="29"/>
        <v>512</v>
      </c>
      <c r="B515" s="14">
        <f t="shared" si="31"/>
        <v>25.6</v>
      </c>
      <c r="C515" t="e">
        <f t="shared" si="30"/>
        <v>#N/A</v>
      </c>
      <c r="D515">
        <f t="shared" si="28"/>
        <v>2.1863662210488917</v>
      </c>
    </row>
    <row r="516" spans="1:4" x14ac:dyDescent="0.25">
      <c r="A516" s="1">
        <f t="shared" si="29"/>
        <v>513</v>
      </c>
      <c r="B516" s="14">
        <f t="shared" si="31"/>
        <v>25.650000000000002</v>
      </c>
      <c r="C516" t="e">
        <f t="shared" si="30"/>
        <v>#N/A</v>
      </c>
      <c r="D516">
        <f t="shared" ref="D516:D579" si="32">IF(B516&gt;$H$10,-LOG((($H$7*B516/1000)-($H$3*$H$4/1000))/(($H$3+B516)/1000)),NA())</f>
        <v>2.1855585436346145</v>
      </c>
    </row>
    <row r="517" spans="1:4" x14ac:dyDescent="0.25">
      <c r="A517" s="1">
        <f t="shared" ref="A517:A580" si="33">A516+1</f>
        <v>514</v>
      </c>
      <c r="B517" s="14">
        <f t="shared" si="31"/>
        <v>25.700000000000003</v>
      </c>
      <c r="C517" t="e">
        <f t="shared" ref="C517:C580" si="34">IF(B517&lt;$H$10,14+LOG((($H$3*$H$4/1000)-(B517*$H$7/1000))/(($H$3+B517)/1000)),NA())</f>
        <v>#N/A</v>
      </c>
      <c r="D517">
        <f t="shared" si="32"/>
        <v>2.184753811524673</v>
      </c>
    </row>
    <row r="518" spans="1:4" x14ac:dyDescent="0.25">
      <c r="A518" s="1">
        <f t="shared" si="33"/>
        <v>515</v>
      </c>
      <c r="B518" s="14">
        <f t="shared" ref="B518:B581" si="35">A518*$H$8</f>
        <v>25.75</v>
      </c>
      <c r="C518" t="e">
        <f t="shared" si="34"/>
        <v>#N/A</v>
      </c>
      <c r="D518">
        <f t="shared" si="32"/>
        <v>2.1839520072637235</v>
      </c>
    </row>
    <row r="519" spans="1:4" x14ac:dyDescent="0.25">
      <c r="A519" s="1">
        <f t="shared" si="33"/>
        <v>516</v>
      </c>
      <c r="B519" s="14">
        <f t="shared" si="35"/>
        <v>25.8</v>
      </c>
      <c r="C519" t="e">
        <f t="shared" si="34"/>
        <v>#N/A</v>
      </c>
      <c r="D519">
        <f t="shared" si="32"/>
        <v>2.1831531135431681</v>
      </c>
    </row>
    <row r="520" spans="1:4" x14ac:dyDescent="0.25">
      <c r="A520" s="1">
        <f t="shared" si="33"/>
        <v>517</v>
      </c>
      <c r="B520" s="14">
        <f t="shared" si="35"/>
        <v>25.85</v>
      </c>
      <c r="C520" t="e">
        <f t="shared" si="34"/>
        <v>#N/A</v>
      </c>
      <c r="D520">
        <f t="shared" si="32"/>
        <v>2.1823571131995383</v>
      </c>
    </row>
    <row r="521" spans="1:4" x14ac:dyDescent="0.25">
      <c r="A521" s="1">
        <f t="shared" si="33"/>
        <v>518</v>
      </c>
      <c r="B521" s="14">
        <f t="shared" si="35"/>
        <v>25.900000000000002</v>
      </c>
      <c r="C521" t="e">
        <f t="shared" si="34"/>
        <v>#N/A</v>
      </c>
      <c r="D521">
        <f t="shared" si="32"/>
        <v>2.1815639892129055</v>
      </c>
    </row>
    <row r="522" spans="1:4" x14ac:dyDescent="0.25">
      <c r="A522" s="1">
        <f t="shared" si="33"/>
        <v>519</v>
      </c>
      <c r="B522" s="14">
        <f t="shared" si="35"/>
        <v>25.950000000000003</v>
      </c>
      <c r="C522" t="e">
        <f t="shared" si="34"/>
        <v>#N/A</v>
      </c>
      <c r="D522">
        <f t="shared" si="32"/>
        <v>2.1807737247053085</v>
      </c>
    </row>
    <row r="523" spans="1:4" x14ac:dyDescent="0.25">
      <c r="A523" s="1">
        <f t="shared" si="33"/>
        <v>520</v>
      </c>
      <c r="B523" s="14">
        <f t="shared" si="35"/>
        <v>26</v>
      </c>
      <c r="C523" t="e">
        <f t="shared" si="34"/>
        <v>#N/A</v>
      </c>
      <c r="D523">
        <f t="shared" si="32"/>
        <v>2.1799863029392053</v>
      </c>
    </row>
    <row r="524" spans="1:4" x14ac:dyDescent="0.25">
      <c r="A524" s="1">
        <f t="shared" si="33"/>
        <v>521</v>
      </c>
      <c r="B524" s="14">
        <f t="shared" si="35"/>
        <v>26.05</v>
      </c>
      <c r="C524" t="e">
        <f t="shared" si="34"/>
        <v>#N/A</v>
      </c>
      <c r="D524">
        <f t="shared" si="32"/>
        <v>2.1792017073159462</v>
      </c>
    </row>
    <row r="525" spans="1:4" x14ac:dyDescent="0.25">
      <c r="A525" s="1">
        <f t="shared" si="33"/>
        <v>522</v>
      </c>
      <c r="B525" s="14">
        <f t="shared" si="35"/>
        <v>26.1</v>
      </c>
      <c r="C525" t="e">
        <f t="shared" si="34"/>
        <v>#N/A</v>
      </c>
      <c r="D525">
        <f t="shared" si="32"/>
        <v>2.1784199213742639</v>
      </c>
    </row>
    <row r="526" spans="1:4" x14ac:dyDescent="0.25">
      <c r="A526" s="1">
        <f t="shared" si="33"/>
        <v>523</v>
      </c>
      <c r="B526" s="14">
        <f t="shared" si="35"/>
        <v>26.150000000000002</v>
      </c>
      <c r="C526" t="e">
        <f t="shared" si="34"/>
        <v>#N/A</v>
      </c>
      <c r="D526">
        <f t="shared" si="32"/>
        <v>2.1776409287887888</v>
      </c>
    </row>
    <row r="527" spans="1:4" x14ac:dyDescent="0.25">
      <c r="A527" s="1">
        <f t="shared" si="33"/>
        <v>524</v>
      </c>
      <c r="B527" s="14">
        <f t="shared" si="35"/>
        <v>26.200000000000003</v>
      </c>
      <c r="C527" t="e">
        <f t="shared" si="34"/>
        <v>#N/A</v>
      </c>
      <c r="D527">
        <f t="shared" si="32"/>
        <v>2.1768647133685808</v>
      </c>
    </row>
    <row r="528" spans="1:4" x14ac:dyDescent="0.25">
      <c r="A528" s="1">
        <f t="shared" si="33"/>
        <v>525</v>
      </c>
      <c r="B528" s="14">
        <f t="shared" si="35"/>
        <v>26.25</v>
      </c>
      <c r="C528" t="e">
        <f t="shared" si="34"/>
        <v>#N/A</v>
      </c>
      <c r="D528">
        <f t="shared" si="32"/>
        <v>2.1760912590556809</v>
      </c>
    </row>
    <row r="529" spans="1:4" x14ac:dyDescent="0.25">
      <c r="A529" s="1">
        <f t="shared" si="33"/>
        <v>526</v>
      </c>
      <c r="B529" s="14">
        <f t="shared" si="35"/>
        <v>26.3</v>
      </c>
      <c r="C529" t="e">
        <f t="shared" si="34"/>
        <v>#N/A</v>
      </c>
      <c r="D529">
        <f t="shared" si="32"/>
        <v>2.175320549923685</v>
      </c>
    </row>
    <row r="530" spans="1:4" x14ac:dyDescent="0.25">
      <c r="A530" s="1">
        <f t="shared" si="33"/>
        <v>527</v>
      </c>
      <c r="B530" s="14">
        <f t="shared" si="35"/>
        <v>26.35</v>
      </c>
      <c r="C530" t="e">
        <f t="shared" si="34"/>
        <v>#N/A</v>
      </c>
      <c r="D530">
        <f t="shared" si="32"/>
        <v>2.1745525701763326</v>
      </c>
    </row>
    <row r="531" spans="1:4" x14ac:dyDescent="0.25">
      <c r="A531" s="1">
        <f t="shared" si="33"/>
        <v>528</v>
      </c>
      <c r="B531" s="14">
        <f t="shared" si="35"/>
        <v>26.400000000000002</v>
      </c>
      <c r="C531" t="e">
        <f t="shared" si="34"/>
        <v>#N/A</v>
      </c>
      <c r="D531">
        <f t="shared" si="32"/>
        <v>2.1737873041461171</v>
      </c>
    </row>
    <row r="532" spans="1:4" x14ac:dyDescent="0.25">
      <c r="A532" s="1">
        <f t="shared" si="33"/>
        <v>529</v>
      </c>
      <c r="B532" s="14">
        <f t="shared" si="35"/>
        <v>26.450000000000003</v>
      </c>
      <c r="C532" t="e">
        <f t="shared" si="34"/>
        <v>#N/A</v>
      </c>
      <c r="D532">
        <f t="shared" si="32"/>
        <v>2.173024736292914</v>
      </c>
    </row>
    <row r="533" spans="1:4" x14ac:dyDescent="0.25">
      <c r="A533" s="1">
        <f t="shared" si="33"/>
        <v>530</v>
      </c>
      <c r="B533" s="14">
        <f t="shared" si="35"/>
        <v>26.5</v>
      </c>
      <c r="C533" t="e">
        <f t="shared" si="34"/>
        <v>#N/A</v>
      </c>
      <c r="D533">
        <f t="shared" si="32"/>
        <v>2.1722648512026281</v>
      </c>
    </row>
    <row r="534" spans="1:4" x14ac:dyDescent="0.25">
      <c r="A534" s="1">
        <f t="shared" si="33"/>
        <v>531</v>
      </c>
      <c r="B534" s="14">
        <f t="shared" si="35"/>
        <v>26.55</v>
      </c>
      <c r="C534" t="e">
        <f t="shared" si="34"/>
        <v>#N/A</v>
      </c>
      <c r="D534">
        <f t="shared" si="32"/>
        <v>2.1715076335858545</v>
      </c>
    </row>
    <row r="535" spans="1:4" x14ac:dyDescent="0.25">
      <c r="A535" s="1">
        <f t="shared" si="33"/>
        <v>532</v>
      </c>
      <c r="B535" s="14">
        <f t="shared" si="35"/>
        <v>26.6</v>
      </c>
      <c r="C535" t="e">
        <f t="shared" si="34"/>
        <v>#N/A</v>
      </c>
      <c r="D535">
        <f t="shared" si="32"/>
        <v>2.1707530682765626</v>
      </c>
    </row>
    <row r="536" spans="1:4" x14ac:dyDescent="0.25">
      <c r="A536" s="1">
        <f t="shared" si="33"/>
        <v>533</v>
      </c>
      <c r="B536" s="14">
        <f t="shared" si="35"/>
        <v>26.650000000000002</v>
      </c>
      <c r="C536" t="e">
        <f t="shared" si="34"/>
        <v>#N/A</v>
      </c>
      <c r="D536">
        <f t="shared" si="32"/>
        <v>2.1700011402307933</v>
      </c>
    </row>
    <row r="537" spans="1:4" x14ac:dyDescent="0.25">
      <c r="A537" s="1">
        <f t="shared" si="33"/>
        <v>534</v>
      </c>
      <c r="B537" s="14">
        <f t="shared" si="35"/>
        <v>26.700000000000003</v>
      </c>
      <c r="C537" t="e">
        <f t="shared" si="34"/>
        <v>#N/A</v>
      </c>
      <c r="D537">
        <f t="shared" si="32"/>
        <v>2.1692518345253755</v>
      </c>
    </row>
    <row r="538" spans="1:4" x14ac:dyDescent="0.25">
      <c r="A538" s="1">
        <f t="shared" si="33"/>
        <v>535</v>
      </c>
      <c r="B538" s="14">
        <f t="shared" si="35"/>
        <v>26.75</v>
      </c>
      <c r="C538" t="e">
        <f t="shared" si="34"/>
        <v>#N/A</v>
      </c>
      <c r="D538">
        <f t="shared" si="32"/>
        <v>2.1685051363566599</v>
      </c>
    </row>
    <row r="539" spans="1:4" x14ac:dyDescent="0.25">
      <c r="A539" s="1">
        <f t="shared" si="33"/>
        <v>536</v>
      </c>
      <c r="B539" s="14">
        <f t="shared" si="35"/>
        <v>26.8</v>
      </c>
      <c r="C539" t="e">
        <f t="shared" si="34"/>
        <v>#N/A</v>
      </c>
      <c r="D539">
        <f t="shared" si="32"/>
        <v>2.1677610310392637</v>
      </c>
    </row>
    <row r="540" spans="1:4" x14ac:dyDescent="0.25">
      <c r="A540" s="1">
        <f t="shared" si="33"/>
        <v>537</v>
      </c>
      <c r="B540" s="14">
        <f t="shared" si="35"/>
        <v>26.85</v>
      </c>
      <c r="C540" t="e">
        <f t="shared" si="34"/>
        <v>#N/A</v>
      </c>
      <c r="D540">
        <f t="shared" si="32"/>
        <v>2.1670195040048421</v>
      </c>
    </row>
    <row r="541" spans="1:4" x14ac:dyDescent="0.25">
      <c r="A541" s="1">
        <f t="shared" si="33"/>
        <v>538</v>
      </c>
      <c r="B541" s="14">
        <f t="shared" si="35"/>
        <v>26.900000000000002</v>
      </c>
      <c r="C541" t="e">
        <f t="shared" si="34"/>
        <v>#N/A</v>
      </c>
      <c r="D541">
        <f t="shared" si="32"/>
        <v>2.1662805408008641</v>
      </c>
    </row>
    <row r="542" spans="1:4" x14ac:dyDescent="0.25">
      <c r="A542" s="1">
        <f t="shared" si="33"/>
        <v>539</v>
      </c>
      <c r="B542" s="14">
        <f t="shared" si="35"/>
        <v>26.950000000000003</v>
      </c>
      <c r="C542" t="e">
        <f t="shared" si="34"/>
        <v>#N/A</v>
      </c>
      <c r="D542">
        <f t="shared" si="32"/>
        <v>2.1655441270894116</v>
      </c>
    </row>
    <row r="543" spans="1:4" x14ac:dyDescent="0.25">
      <c r="A543" s="1">
        <f t="shared" si="33"/>
        <v>540</v>
      </c>
      <c r="B543" s="14">
        <f t="shared" si="35"/>
        <v>27</v>
      </c>
      <c r="C543" t="e">
        <f t="shared" si="34"/>
        <v>#N/A</v>
      </c>
      <c r="D543">
        <f t="shared" si="32"/>
        <v>2.1648102486459924</v>
      </c>
    </row>
    <row r="544" spans="1:4" x14ac:dyDescent="0.25">
      <c r="A544" s="1">
        <f t="shared" si="33"/>
        <v>541</v>
      </c>
      <c r="B544" s="14">
        <f t="shared" si="35"/>
        <v>27.05</v>
      </c>
      <c r="C544" t="e">
        <f t="shared" si="34"/>
        <v>#N/A</v>
      </c>
      <c r="D544">
        <f t="shared" si="32"/>
        <v>2.1640788913583666</v>
      </c>
    </row>
    <row r="545" spans="1:4" x14ac:dyDescent="0.25">
      <c r="A545" s="1">
        <f t="shared" si="33"/>
        <v>542</v>
      </c>
      <c r="B545" s="14">
        <f t="shared" si="35"/>
        <v>27.1</v>
      </c>
      <c r="C545" t="e">
        <f t="shared" si="34"/>
        <v>#N/A</v>
      </c>
      <c r="D545">
        <f t="shared" si="32"/>
        <v>2.1633500412253905</v>
      </c>
    </row>
    <row r="546" spans="1:4" x14ac:dyDescent="0.25">
      <c r="A546" s="1">
        <f t="shared" si="33"/>
        <v>543</v>
      </c>
      <c r="B546" s="14">
        <f t="shared" si="35"/>
        <v>27.150000000000002</v>
      </c>
      <c r="C546" t="e">
        <f t="shared" si="34"/>
        <v>#N/A</v>
      </c>
      <c r="D546">
        <f t="shared" si="32"/>
        <v>2.1626236843558737</v>
      </c>
    </row>
    <row r="547" spans="1:4" x14ac:dyDescent="0.25">
      <c r="A547" s="1">
        <f t="shared" si="33"/>
        <v>544</v>
      </c>
      <c r="B547" s="14">
        <f t="shared" si="35"/>
        <v>27.200000000000003</v>
      </c>
      <c r="C547" t="e">
        <f t="shared" si="34"/>
        <v>#N/A</v>
      </c>
      <c r="D547">
        <f t="shared" si="32"/>
        <v>2.1618998069674502</v>
      </c>
    </row>
    <row r="548" spans="1:4" x14ac:dyDescent="0.25">
      <c r="A548" s="1">
        <f t="shared" si="33"/>
        <v>545</v>
      </c>
      <c r="B548" s="14">
        <f t="shared" si="35"/>
        <v>27.25</v>
      </c>
      <c r="C548" t="e">
        <f t="shared" si="34"/>
        <v>#N/A</v>
      </c>
      <c r="D548">
        <f t="shared" si="32"/>
        <v>2.1611783953854653</v>
      </c>
    </row>
    <row r="549" spans="1:4" x14ac:dyDescent="0.25">
      <c r="A549" s="1">
        <f t="shared" si="33"/>
        <v>546</v>
      </c>
      <c r="B549" s="14">
        <f t="shared" si="35"/>
        <v>27.3</v>
      </c>
      <c r="C549" t="e">
        <f t="shared" si="34"/>
        <v>#N/A</v>
      </c>
      <c r="D549">
        <f t="shared" si="32"/>
        <v>2.1604594360418776</v>
      </c>
    </row>
    <row r="550" spans="1:4" x14ac:dyDescent="0.25">
      <c r="A550" s="1">
        <f t="shared" si="33"/>
        <v>547</v>
      </c>
      <c r="B550" s="14">
        <f t="shared" si="35"/>
        <v>27.35</v>
      </c>
      <c r="C550" t="e">
        <f t="shared" si="34"/>
        <v>#N/A</v>
      </c>
      <c r="D550">
        <f t="shared" si="32"/>
        <v>2.1597429154741712</v>
      </c>
    </row>
    <row r="551" spans="1:4" x14ac:dyDescent="0.25">
      <c r="A551" s="1">
        <f t="shared" si="33"/>
        <v>548</v>
      </c>
      <c r="B551" s="14">
        <f t="shared" si="35"/>
        <v>27.400000000000002</v>
      </c>
      <c r="C551" t="e">
        <f t="shared" si="34"/>
        <v>#N/A</v>
      </c>
      <c r="D551">
        <f t="shared" si="32"/>
        <v>2.1590288203242856</v>
      </c>
    </row>
    <row r="552" spans="1:4" x14ac:dyDescent="0.25">
      <c r="A552" s="1">
        <f t="shared" si="33"/>
        <v>549</v>
      </c>
      <c r="B552" s="14">
        <f t="shared" si="35"/>
        <v>27.450000000000003</v>
      </c>
      <c r="C552" t="e">
        <f t="shared" si="34"/>
        <v>#N/A</v>
      </c>
      <c r="D552">
        <f t="shared" si="32"/>
        <v>2.1583171373375558</v>
      </c>
    </row>
    <row r="553" spans="1:4" x14ac:dyDescent="0.25">
      <c r="A553" s="1">
        <f t="shared" si="33"/>
        <v>550</v>
      </c>
      <c r="B553" s="14">
        <f t="shared" si="35"/>
        <v>27.5</v>
      </c>
      <c r="C553" t="e">
        <f t="shared" si="34"/>
        <v>#N/A</v>
      </c>
      <c r="D553">
        <f t="shared" si="32"/>
        <v>2.157607853361668</v>
      </c>
    </row>
    <row r="554" spans="1:4" x14ac:dyDescent="0.25">
      <c r="A554" s="1">
        <f t="shared" si="33"/>
        <v>551</v>
      </c>
      <c r="B554" s="14">
        <f t="shared" si="35"/>
        <v>27.55</v>
      </c>
      <c r="C554" t="e">
        <f t="shared" si="34"/>
        <v>#N/A</v>
      </c>
      <c r="D554">
        <f t="shared" si="32"/>
        <v>2.1569009553456282</v>
      </c>
    </row>
    <row r="555" spans="1:4" x14ac:dyDescent="0.25">
      <c r="A555" s="1">
        <f t="shared" si="33"/>
        <v>552</v>
      </c>
      <c r="B555" s="14">
        <f t="shared" si="35"/>
        <v>27.6</v>
      </c>
      <c r="C555" t="e">
        <f t="shared" si="34"/>
        <v>#N/A</v>
      </c>
      <c r="D555">
        <f t="shared" si="32"/>
        <v>2.156196430338742</v>
      </c>
    </row>
    <row r="556" spans="1:4" x14ac:dyDescent="0.25">
      <c r="A556" s="1">
        <f t="shared" si="33"/>
        <v>553</v>
      </c>
      <c r="B556" s="14">
        <f t="shared" si="35"/>
        <v>27.650000000000002</v>
      </c>
      <c r="C556" t="e">
        <f t="shared" si="34"/>
        <v>#N/A</v>
      </c>
      <c r="D556">
        <f t="shared" si="32"/>
        <v>2.1554942654896085</v>
      </c>
    </row>
    <row r="557" spans="1:4" x14ac:dyDescent="0.25">
      <c r="A557" s="1">
        <f t="shared" si="33"/>
        <v>554</v>
      </c>
      <c r="B557" s="14">
        <f t="shared" si="35"/>
        <v>27.700000000000003</v>
      </c>
      <c r="C557" t="e">
        <f t="shared" si="34"/>
        <v>#N/A</v>
      </c>
      <c r="D557">
        <f t="shared" si="32"/>
        <v>2.1547944480451262</v>
      </c>
    </row>
    <row r="558" spans="1:4" x14ac:dyDescent="0.25">
      <c r="A558" s="1">
        <f t="shared" si="33"/>
        <v>555</v>
      </c>
      <c r="B558" s="14">
        <f t="shared" si="35"/>
        <v>27.75</v>
      </c>
      <c r="C558" t="e">
        <f t="shared" si="34"/>
        <v>#N/A</v>
      </c>
      <c r="D558">
        <f t="shared" si="32"/>
        <v>2.1540969653495132</v>
      </c>
    </row>
    <row r="559" spans="1:4" x14ac:dyDescent="0.25">
      <c r="A559" s="1">
        <f t="shared" si="33"/>
        <v>556</v>
      </c>
      <c r="B559" s="14">
        <f t="shared" si="35"/>
        <v>27.8</v>
      </c>
      <c r="C559" t="e">
        <f t="shared" si="34"/>
        <v>#N/A</v>
      </c>
      <c r="D559">
        <f t="shared" si="32"/>
        <v>2.1534018048433348</v>
      </c>
    </row>
    <row r="560" spans="1:4" x14ac:dyDescent="0.25">
      <c r="A560" s="1">
        <f t="shared" si="33"/>
        <v>557</v>
      </c>
      <c r="B560" s="14">
        <f t="shared" si="35"/>
        <v>27.85</v>
      </c>
      <c r="C560" t="e">
        <f t="shared" si="34"/>
        <v>#N/A</v>
      </c>
      <c r="D560">
        <f t="shared" si="32"/>
        <v>2.1527089540625481</v>
      </c>
    </row>
    <row r="561" spans="1:4" x14ac:dyDescent="0.25">
      <c r="A561" s="1">
        <f t="shared" si="33"/>
        <v>558</v>
      </c>
      <c r="B561" s="14">
        <f t="shared" si="35"/>
        <v>27.900000000000002</v>
      </c>
      <c r="C561" t="e">
        <f t="shared" si="34"/>
        <v>#N/A</v>
      </c>
      <c r="D561">
        <f t="shared" si="32"/>
        <v>2.152018400637556</v>
      </c>
    </row>
    <row r="562" spans="1:4" x14ac:dyDescent="0.25">
      <c r="A562" s="1">
        <f t="shared" si="33"/>
        <v>559</v>
      </c>
      <c r="B562" s="14">
        <f t="shared" si="35"/>
        <v>27.950000000000003</v>
      </c>
      <c r="C562" t="e">
        <f t="shared" si="34"/>
        <v>#N/A</v>
      </c>
      <c r="D562">
        <f t="shared" si="32"/>
        <v>2.1513301322922729</v>
      </c>
    </row>
    <row r="563" spans="1:4" x14ac:dyDescent="0.25">
      <c r="A563" s="1">
        <f t="shared" si="33"/>
        <v>560</v>
      </c>
      <c r="B563" s="14">
        <f t="shared" si="35"/>
        <v>28</v>
      </c>
      <c r="C563" t="e">
        <f t="shared" si="34"/>
        <v>#N/A</v>
      </c>
      <c r="D563">
        <f t="shared" si="32"/>
        <v>2.1506441368432019</v>
      </c>
    </row>
    <row r="564" spans="1:4" x14ac:dyDescent="0.25">
      <c r="A564" s="1">
        <f t="shared" si="33"/>
        <v>561</v>
      </c>
      <c r="B564" s="14">
        <f t="shared" si="35"/>
        <v>28.05</v>
      </c>
      <c r="C564" t="e">
        <f t="shared" si="34"/>
        <v>#N/A</v>
      </c>
      <c r="D564">
        <f t="shared" si="32"/>
        <v>2.1499604021985235</v>
      </c>
    </row>
    <row r="565" spans="1:4" x14ac:dyDescent="0.25">
      <c r="A565" s="1">
        <f t="shared" si="33"/>
        <v>562</v>
      </c>
      <c r="B565" s="14">
        <f t="shared" si="35"/>
        <v>28.1</v>
      </c>
      <c r="C565" t="e">
        <f t="shared" si="34"/>
        <v>#N/A</v>
      </c>
      <c r="D565">
        <f t="shared" si="32"/>
        <v>2.1492789163571961</v>
      </c>
    </row>
    <row r="566" spans="1:4" x14ac:dyDescent="0.25">
      <c r="A566" s="1">
        <f t="shared" si="33"/>
        <v>563</v>
      </c>
      <c r="B566" s="14">
        <f t="shared" si="35"/>
        <v>28.150000000000002</v>
      </c>
      <c r="C566" t="e">
        <f t="shared" si="34"/>
        <v>#N/A</v>
      </c>
      <c r="D566">
        <f t="shared" si="32"/>
        <v>2.1485996674080661</v>
      </c>
    </row>
    <row r="567" spans="1:4" x14ac:dyDescent="0.25">
      <c r="A567" s="1">
        <f t="shared" si="33"/>
        <v>564</v>
      </c>
      <c r="B567" s="14">
        <f t="shared" si="35"/>
        <v>28.200000000000003</v>
      </c>
      <c r="C567" t="e">
        <f t="shared" si="34"/>
        <v>#N/A</v>
      </c>
      <c r="D567">
        <f t="shared" si="32"/>
        <v>2.1479226435289895</v>
      </c>
    </row>
    <row r="568" spans="1:4" x14ac:dyDescent="0.25">
      <c r="A568" s="1">
        <f t="shared" si="33"/>
        <v>565</v>
      </c>
      <c r="B568" s="14">
        <f t="shared" si="35"/>
        <v>28.25</v>
      </c>
      <c r="C568" t="e">
        <f t="shared" si="34"/>
        <v>#N/A</v>
      </c>
      <c r="D568">
        <f t="shared" si="32"/>
        <v>2.1472478329859639</v>
      </c>
    </row>
    <row r="569" spans="1:4" x14ac:dyDescent="0.25">
      <c r="A569" s="1">
        <f t="shared" si="33"/>
        <v>566</v>
      </c>
      <c r="B569" s="14">
        <f t="shared" si="35"/>
        <v>28.3</v>
      </c>
      <c r="C569" t="e">
        <f t="shared" si="34"/>
        <v>#N/A</v>
      </c>
      <c r="D569">
        <f t="shared" si="32"/>
        <v>2.1465752241322713</v>
      </c>
    </row>
    <row r="570" spans="1:4" x14ac:dyDescent="0.25">
      <c r="A570" s="1">
        <f t="shared" si="33"/>
        <v>567</v>
      </c>
      <c r="B570" s="14">
        <f t="shared" si="35"/>
        <v>28.35</v>
      </c>
      <c r="C570" t="e">
        <f t="shared" si="34"/>
        <v>#N/A</v>
      </c>
      <c r="D570">
        <f t="shared" si="32"/>
        <v>2.1459048054076315</v>
      </c>
    </row>
    <row r="571" spans="1:4" x14ac:dyDescent="0.25">
      <c r="A571" s="1">
        <f t="shared" si="33"/>
        <v>568</v>
      </c>
      <c r="B571" s="14">
        <f t="shared" si="35"/>
        <v>28.400000000000002</v>
      </c>
      <c r="C571" t="e">
        <f t="shared" si="34"/>
        <v>#N/A</v>
      </c>
      <c r="D571">
        <f t="shared" si="32"/>
        <v>2.1452365653373642</v>
      </c>
    </row>
    <row r="572" spans="1:4" x14ac:dyDescent="0.25">
      <c r="A572" s="1">
        <f t="shared" si="33"/>
        <v>569</v>
      </c>
      <c r="B572" s="14">
        <f t="shared" si="35"/>
        <v>28.450000000000003</v>
      </c>
      <c r="C572" t="e">
        <f t="shared" si="34"/>
        <v>#N/A</v>
      </c>
      <c r="D572">
        <f t="shared" si="32"/>
        <v>2.1445704925315634</v>
      </c>
    </row>
    <row r="573" spans="1:4" x14ac:dyDescent="0.25">
      <c r="A573" s="1">
        <f t="shared" si="33"/>
        <v>570</v>
      </c>
      <c r="B573" s="14">
        <f t="shared" si="35"/>
        <v>28.5</v>
      </c>
      <c r="C573" t="e">
        <f t="shared" si="34"/>
        <v>#N/A</v>
      </c>
      <c r="D573">
        <f t="shared" si="32"/>
        <v>2.1439065756842797</v>
      </c>
    </row>
    <row r="574" spans="1:4" x14ac:dyDescent="0.25">
      <c r="A574" s="1">
        <f t="shared" si="33"/>
        <v>571</v>
      </c>
      <c r="B574" s="14">
        <f t="shared" si="35"/>
        <v>28.55</v>
      </c>
      <c r="C574" t="e">
        <f t="shared" si="34"/>
        <v>#N/A</v>
      </c>
      <c r="D574">
        <f t="shared" si="32"/>
        <v>2.1432448035727134</v>
      </c>
    </row>
    <row r="575" spans="1:4" x14ac:dyDescent="0.25">
      <c r="A575" s="1">
        <f t="shared" si="33"/>
        <v>572</v>
      </c>
      <c r="B575" s="14">
        <f t="shared" si="35"/>
        <v>28.6</v>
      </c>
      <c r="C575" t="e">
        <f t="shared" si="34"/>
        <v>#N/A</v>
      </c>
      <c r="D575">
        <f t="shared" si="32"/>
        <v>2.1425851650564169</v>
      </c>
    </row>
    <row r="576" spans="1:4" x14ac:dyDescent="0.25">
      <c r="A576" s="1">
        <f t="shared" si="33"/>
        <v>573</v>
      </c>
      <c r="B576" s="14">
        <f t="shared" si="35"/>
        <v>28.650000000000002</v>
      </c>
      <c r="C576" t="e">
        <f t="shared" si="34"/>
        <v>#N/A</v>
      </c>
      <c r="D576">
        <f t="shared" si="32"/>
        <v>2.1419276490765058</v>
      </c>
    </row>
    <row r="577" spans="1:4" x14ac:dyDescent="0.25">
      <c r="A577" s="1">
        <f t="shared" si="33"/>
        <v>574</v>
      </c>
      <c r="B577" s="14">
        <f t="shared" si="35"/>
        <v>28.700000000000003</v>
      </c>
      <c r="C577" t="e">
        <f t="shared" si="34"/>
        <v>#N/A</v>
      </c>
      <c r="D577">
        <f t="shared" si="32"/>
        <v>2.1412722446548815</v>
      </c>
    </row>
    <row r="578" spans="1:4" x14ac:dyDescent="0.25">
      <c r="A578" s="1">
        <f t="shared" si="33"/>
        <v>575</v>
      </c>
      <c r="B578" s="14">
        <f t="shared" si="35"/>
        <v>28.75</v>
      </c>
      <c r="C578" t="e">
        <f t="shared" si="34"/>
        <v>#N/A</v>
      </c>
      <c r="D578">
        <f t="shared" si="32"/>
        <v>2.1406189408934622</v>
      </c>
    </row>
    <row r="579" spans="1:4" x14ac:dyDescent="0.25">
      <c r="A579" s="1">
        <f t="shared" si="33"/>
        <v>576</v>
      </c>
      <c r="B579" s="14">
        <f t="shared" si="35"/>
        <v>28.8</v>
      </c>
      <c r="C579" t="e">
        <f t="shared" si="34"/>
        <v>#N/A</v>
      </c>
      <c r="D579">
        <f t="shared" si="32"/>
        <v>2.1399677269734196</v>
      </c>
    </row>
    <row r="580" spans="1:4" x14ac:dyDescent="0.25">
      <c r="A580" s="1">
        <f t="shared" si="33"/>
        <v>577</v>
      </c>
      <c r="B580" s="14">
        <f t="shared" si="35"/>
        <v>28.85</v>
      </c>
      <c r="C580" t="e">
        <f t="shared" si="34"/>
        <v>#N/A</v>
      </c>
      <c r="D580">
        <f t="shared" ref="D580:D643" si="36">IF(B580&gt;$H$10,-LOG((($H$7*B580/1000)-($H$3*$H$4/1000))/(($H$3+B580)/1000)),NA())</f>
        <v>2.1393185921544298</v>
      </c>
    </row>
    <row r="581" spans="1:4" x14ac:dyDescent="0.25">
      <c r="A581" s="1">
        <f t="shared" ref="A581:A644" si="37">A580+1</f>
        <v>578</v>
      </c>
      <c r="B581" s="14">
        <f t="shared" si="35"/>
        <v>28.900000000000002</v>
      </c>
      <c r="C581" t="e">
        <f t="shared" ref="C581:C644" si="38">IF(B581&lt;$H$10,14+LOG((($H$3*$H$4/1000)-(B581*$H$7/1000))/(($H$3+B581)/1000)),NA())</f>
        <v>#N/A</v>
      </c>
      <c r="D581">
        <f t="shared" si="36"/>
        <v>2.1386715257739297</v>
      </c>
    </row>
    <row r="582" spans="1:4" x14ac:dyDescent="0.25">
      <c r="A582" s="1">
        <f t="shared" si="37"/>
        <v>579</v>
      </c>
      <c r="B582" s="14">
        <f t="shared" ref="B582:B645" si="39">A582*$H$8</f>
        <v>28.950000000000003</v>
      </c>
      <c r="C582" t="e">
        <f t="shared" si="38"/>
        <v>#N/A</v>
      </c>
      <c r="D582">
        <f t="shared" si="36"/>
        <v>2.1380265172463835</v>
      </c>
    </row>
    <row r="583" spans="1:4" x14ac:dyDescent="0.25">
      <c r="A583" s="1">
        <f t="shared" si="37"/>
        <v>580</v>
      </c>
      <c r="B583" s="14">
        <f t="shared" si="39"/>
        <v>29</v>
      </c>
      <c r="C583" t="e">
        <f t="shared" si="38"/>
        <v>#N/A</v>
      </c>
      <c r="D583">
        <f t="shared" si="36"/>
        <v>2.1373835560625576</v>
      </c>
    </row>
    <row r="584" spans="1:4" x14ac:dyDescent="0.25">
      <c r="A584" s="1">
        <f t="shared" si="37"/>
        <v>581</v>
      </c>
      <c r="B584" s="14">
        <f t="shared" si="39"/>
        <v>29.05</v>
      </c>
      <c r="C584" t="e">
        <f t="shared" si="38"/>
        <v>#N/A</v>
      </c>
      <c r="D584">
        <f t="shared" si="36"/>
        <v>2.1367426317888021</v>
      </c>
    </row>
    <row r="585" spans="1:4" x14ac:dyDescent="0.25">
      <c r="A585" s="1">
        <f t="shared" si="37"/>
        <v>582</v>
      </c>
      <c r="B585" s="14">
        <f t="shared" si="39"/>
        <v>29.1</v>
      </c>
      <c r="C585" t="e">
        <f t="shared" si="38"/>
        <v>#N/A</v>
      </c>
      <c r="D585">
        <f t="shared" si="36"/>
        <v>2.1361037340663431</v>
      </c>
    </row>
    <row r="586" spans="1:4" x14ac:dyDescent="0.25">
      <c r="A586" s="1">
        <f t="shared" si="37"/>
        <v>583</v>
      </c>
      <c r="B586" s="14">
        <f t="shared" si="39"/>
        <v>29.150000000000002</v>
      </c>
      <c r="C586" t="e">
        <f t="shared" si="38"/>
        <v>#N/A</v>
      </c>
      <c r="D586">
        <f t="shared" si="36"/>
        <v>2.1354668526105836</v>
      </c>
    </row>
    <row r="587" spans="1:4" x14ac:dyDescent="0.25">
      <c r="A587" s="1">
        <f t="shared" si="37"/>
        <v>584</v>
      </c>
      <c r="B587" s="14">
        <f t="shared" si="39"/>
        <v>29.200000000000003</v>
      </c>
      <c r="C587" t="e">
        <f t="shared" si="38"/>
        <v>#N/A</v>
      </c>
      <c r="D587">
        <f t="shared" si="36"/>
        <v>2.1348319772104087</v>
      </c>
    </row>
    <row r="588" spans="1:4" x14ac:dyDescent="0.25">
      <c r="A588" s="1">
        <f t="shared" si="37"/>
        <v>585</v>
      </c>
      <c r="B588" s="14">
        <f t="shared" si="39"/>
        <v>29.25</v>
      </c>
      <c r="C588" t="e">
        <f t="shared" si="38"/>
        <v>#N/A</v>
      </c>
      <c r="D588">
        <f t="shared" si="36"/>
        <v>2.134199097727504</v>
      </c>
    </row>
    <row r="589" spans="1:4" x14ac:dyDescent="0.25">
      <c r="A589" s="1">
        <f t="shared" si="37"/>
        <v>586</v>
      </c>
      <c r="B589" s="14">
        <f t="shared" si="39"/>
        <v>29.3</v>
      </c>
      <c r="C589" t="e">
        <f t="shared" si="38"/>
        <v>#N/A</v>
      </c>
      <c r="D589">
        <f t="shared" si="36"/>
        <v>2.1335682040956763</v>
      </c>
    </row>
    <row r="590" spans="1:4" x14ac:dyDescent="0.25">
      <c r="A590" s="1">
        <f t="shared" si="37"/>
        <v>587</v>
      </c>
      <c r="B590" s="14">
        <f t="shared" si="39"/>
        <v>29.35</v>
      </c>
      <c r="C590" t="e">
        <f t="shared" si="38"/>
        <v>#N/A</v>
      </c>
      <c r="D590">
        <f t="shared" si="36"/>
        <v>2.1329392863201879</v>
      </c>
    </row>
    <row r="591" spans="1:4" x14ac:dyDescent="0.25">
      <c r="A591" s="1">
        <f t="shared" si="37"/>
        <v>588</v>
      </c>
      <c r="B591" s="14">
        <f t="shared" si="39"/>
        <v>29.400000000000002</v>
      </c>
      <c r="C591" t="e">
        <f t="shared" si="38"/>
        <v>#N/A</v>
      </c>
      <c r="D591">
        <f t="shared" si="36"/>
        <v>2.1323123344770938</v>
      </c>
    </row>
    <row r="592" spans="1:4" x14ac:dyDescent="0.25">
      <c r="A592" s="1">
        <f t="shared" si="37"/>
        <v>589</v>
      </c>
      <c r="B592" s="14">
        <f t="shared" si="39"/>
        <v>29.450000000000003</v>
      </c>
      <c r="C592" t="e">
        <f t="shared" si="38"/>
        <v>#N/A</v>
      </c>
      <c r="D592">
        <f t="shared" si="36"/>
        <v>2.131687338712589</v>
      </c>
    </row>
    <row r="593" spans="1:4" x14ac:dyDescent="0.25">
      <c r="A593" s="1">
        <f t="shared" si="37"/>
        <v>590</v>
      </c>
      <c r="B593" s="14">
        <f t="shared" si="39"/>
        <v>29.5</v>
      </c>
      <c r="C593" t="e">
        <f t="shared" si="38"/>
        <v>#N/A</v>
      </c>
      <c r="D593">
        <f t="shared" si="36"/>
        <v>2.1310642892423619</v>
      </c>
    </row>
    <row r="594" spans="1:4" x14ac:dyDescent="0.25">
      <c r="A594" s="1">
        <f t="shared" si="37"/>
        <v>591</v>
      </c>
      <c r="B594" s="14">
        <f t="shared" si="39"/>
        <v>29.55</v>
      </c>
      <c r="C594" t="e">
        <f t="shared" si="38"/>
        <v>#N/A</v>
      </c>
      <c r="D594">
        <f t="shared" si="36"/>
        <v>2.1304431763509575</v>
      </c>
    </row>
    <row r="595" spans="1:4" x14ac:dyDescent="0.25">
      <c r="A595" s="1">
        <f t="shared" si="37"/>
        <v>592</v>
      </c>
      <c r="B595" s="14">
        <f t="shared" si="39"/>
        <v>29.6</v>
      </c>
      <c r="C595" t="e">
        <f t="shared" si="38"/>
        <v>#N/A</v>
      </c>
      <c r="D595">
        <f t="shared" si="36"/>
        <v>2.1298239903911442</v>
      </c>
    </row>
    <row r="596" spans="1:4" x14ac:dyDescent="0.25">
      <c r="A596" s="1">
        <f t="shared" si="37"/>
        <v>593</v>
      </c>
      <c r="B596" s="14">
        <f t="shared" si="39"/>
        <v>29.650000000000002</v>
      </c>
      <c r="C596" t="e">
        <f t="shared" si="38"/>
        <v>#N/A</v>
      </c>
      <c r="D596">
        <f t="shared" si="36"/>
        <v>2.1292067217832908</v>
      </c>
    </row>
    <row r="597" spans="1:4" x14ac:dyDescent="0.25">
      <c r="A597" s="1">
        <f t="shared" si="37"/>
        <v>594</v>
      </c>
      <c r="B597" s="14">
        <f t="shared" si="39"/>
        <v>29.700000000000003</v>
      </c>
      <c r="C597" t="e">
        <f t="shared" si="38"/>
        <v>#N/A</v>
      </c>
      <c r="D597">
        <f t="shared" si="36"/>
        <v>2.1285913610147493</v>
      </c>
    </row>
    <row r="598" spans="1:4" x14ac:dyDescent="0.25">
      <c r="A598" s="1">
        <f t="shared" si="37"/>
        <v>595</v>
      </c>
      <c r="B598" s="14">
        <f t="shared" si="39"/>
        <v>29.75</v>
      </c>
      <c r="C598" t="e">
        <f t="shared" si="38"/>
        <v>#N/A</v>
      </c>
      <c r="D598">
        <f t="shared" si="36"/>
        <v>2.1279778986392439</v>
      </c>
    </row>
    <row r="599" spans="1:4" x14ac:dyDescent="0.25">
      <c r="A599" s="1">
        <f t="shared" si="37"/>
        <v>596</v>
      </c>
      <c r="B599" s="14">
        <f t="shared" si="39"/>
        <v>29.8</v>
      </c>
      <c r="C599" t="e">
        <f t="shared" si="38"/>
        <v>#N/A</v>
      </c>
      <c r="D599">
        <f t="shared" si="36"/>
        <v>2.1273663252762689</v>
      </c>
    </row>
    <row r="600" spans="1:4" x14ac:dyDescent="0.25">
      <c r="A600" s="1">
        <f t="shared" si="37"/>
        <v>597</v>
      </c>
      <c r="B600" s="14">
        <f t="shared" si="39"/>
        <v>29.85</v>
      </c>
      <c r="C600" t="e">
        <f t="shared" si="38"/>
        <v>#N/A</v>
      </c>
      <c r="D600">
        <f t="shared" si="36"/>
        <v>2.1267566316104927</v>
      </c>
    </row>
    <row r="601" spans="1:4" x14ac:dyDescent="0.25">
      <c r="A601" s="1">
        <f t="shared" si="37"/>
        <v>598</v>
      </c>
      <c r="B601" s="14">
        <f t="shared" si="39"/>
        <v>29.900000000000002</v>
      </c>
      <c r="C601" t="e">
        <f t="shared" si="38"/>
        <v>#N/A</v>
      </c>
      <c r="D601">
        <f t="shared" si="36"/>
        <v>2.1261488083911675</v>
      </c>
    </row>
    <row r="602" spans="1:4" x14ac:dyDescent="0.25">
      <c r="A602" s="1">
        <f t="shared" si="37"/>
        <v>599</v>
      </c>
      <c r="B602" s="14">
        <f t="shared" si="39"/>
        <v>29.950000000000003</v>
      </c>
      <c r="C602" t="e">
        <f t="shared" si="38"/>
        <v>#N/A</v>
      </c>
      <c r="D602">
        <f t="shared" si="36"/>
        <v>2.1255428464315442</v>
      </c>
    </row>
    <row r="603" spans="1:4" x14ac:dyDescent="0.25">
      <c r="A603" s="1">
        <f t="shared" si="37"/>
        <v>600</v>
      </c>
      <c r="B603" s="14">
        <f t="shared" si="39"/>
        <v>30</v>
      </c>
      <c r="C603" t="e">
        <f t="shared" si="38"/>
        <v>#N/A</v>
      </c>
      <c r="D603">
        <f t="shared" si="36"/>
        <v>2.1249387366082999</v>
      </c>
    </row>
    <row r="604" spans="1:4" x14ac:dyDescent="0.25">
      <c r="A604" s="1">
        <f t="shared" si="37"/>
        <v>601</v>
      </c>
      <c r="B604" s="14">
        <f t="shared" si="39"/>
        <v>30.05</v>
      </c>
      <c r="C604" t="e">
        <f t="shared" si="38"/>
        <v>#N/A</v>
      </c>
      <c r="D604">
        <f t="shared" si="36"/>
        <v>2.1243364698609644</v>
      </c>
    </row>
    <row r="605" spans="1:4" x14ac:dyDescent="0.25">
      <c r="A605" s="1">
        <f t="shared" si="37"/>
        <v>602</v>
      </c>
      <c r="B605" s="14">
        <f t="shared" si="39"/>
        <v>30.1</v>
      </c>
      <c r="C605" t="e">
        <f t="shared" si="38"/>
        <v>#N/A</v>
      </c>
      <c r="D605">
        <f t="shared" si="36"/>
        <v>2.1237360371913572</v>
      </c>
    </row>
    <row r="606" spans="1:4" x14ac:dyDescent="0.25">
      <c r="A606" s="1">
        <f t="shared" si="37"/>
        <v>603</v>
      </c>
      <c r="B606" s="14">
        <f t="shared" si="39"/>
        <v>30.150000000000002</v>
      </c>
      <c r="C606" t="e">
        <f t="shared" si="38"/>
        <v>#N/A</v>
      </c>
      <c r="D606">
        <f t="shared" si="36"/>
        <v>2.1231374296630317</v>
      </c>
    </row>
    <row r="607" spans="1:4" x14ac:dyDescent="0.25">
      <c r="A607" s="1">
        <f t="shared" si="37"/>
        <v>604</v>
      </c>
      <c r="B607" s="14">
        <f t="shared" si="39"/>
        <v>30.200000000000003</v>
      </c>
      <c r="C607" t="e">
        <f t="shared" si="38"/>
        <v>#N/A</v>
      </c>
      <c r="D607">
        <f t="shared" si="36"/>
        <v>2.1225406384007206</v>
      </c>
    </row>
    <row r="608" spans="1:4" x14ac:dyDescent="0.25">
      <c r="A608" s="1">
        <f t="shared" si="37"/>
        <v>605</v>
      </c>
      <c r="B608" s="14">
        <f t="shared" si="39"/>
        <v>30.25</v>
      </c>
      <c r="C608" t="e">
        <f t="shared" si="38"/>
        <v>#N/A</v>
      </c>
      <c r="D608">
        <f t="shared" si="36"/>
        <v>2.1219456545897937</v>
      </c>
    </row>
    <row r="609" spans="1:4" x14ac:dyDescent="0.25">
      <c r="A609" s="1">
        <f t="shared" si="37"/>
        <v>606</v>
      </c>
      <c r="B609" s="14">
        <f t="shared" si="39"/>
        <v>30.3</v>
      </c>
      <c r="C609" t="e">
        <f t="shared" si="38"/>
        <v>#N/A</v>
      </c>
      <c r="D609">
        <f t="shared" si="36"/>
        <v>2.1213524694757164</v>
      </c>
    </row>
    <row r="610" spans="1:4" x14ac:dyDescent="0.25">
      <c r="A610" s="1">
        <f t="shared" si="37"/>
        <v>607</v>
      </c>
      <c r="B610" s="14">
        <f t="shared" si="39"/>
        <v>30.35</v>
      </c>
      <c r="C610" t="e">
        <f t="shared" si="38"/>
        <v>#N/A</v>
      </c>
      <c r="D610">
        <f t="shared" si="36"/>
        <v>2.1207610743635175</v>
      </c>
    </row>
    <row r="611" spans="1:4" x14ac:dyDescent="0.25">
      <c r="A611" s="1">
        <f t="shared" si="37"/>
        <v>608</v>
      </c>
      <c r="B611" s="14">
        <f t="shared" si="39"/>
        <v>30.400000000000002</v>
      </c>
      <c r="C611" t="e">
        <f t="shared" si="38"/>
        <v>#N/A</v>
      </c>
      <c r="D611">
        <f t="shared" si="36"/>
        <v>2.1201714606172626</v>
      </c>
    </row>
    <row r="612" spans="1:4" x14ac:dyDescent="0.25">
      <c r="A612" s="1">
        <f t="shared" si="37"/>
        <v>609</v>
      </c>
      <c r="B612" s="14">
        <f t="shared" si="39"/>
        <v>30.450000000000003</v>
      </c>
      <c r="C612" t="e">
        <f t="shared" si="38"/>
        <v>#N/A</v>
      </c>
      <c r="D612">
        <f t="shared" si="36"/>
        <v>2.1195836196595295</v>
      </c>
    </row>
    <row r="613" spans="1:4" x14ac:dyDescent="0.25">
      <c r="A613" s="1">
        <f t="shared" si="37"/>
        <v>610</v>
      </c>
      <c r="B613" s="14">
        <f t="shared" si="39"/>
        <v>30.5</v>
      </c>
      <c r="C613" t="e">
        <f t="shared" si="38"/>
        <v>#N/A</v>
      </c>
      <c r="D613">
        <f t="shared" si="36"/>
        <v>2.1189975429708947</v>
      </c>
    </row>
    <row r="614" spans="1:4" x14ac:dyDescent="0.25">
      <c r="A614" s="1">
        <f t="shared" si="37"/>
        <v>611</v>
      </c>
      <c r="B614" s="14">
        <f t="shared" si="39"/>
        <v>30.55</v>
      </c>
      <c r="C614" t="e">
        <f t="shared" si="38"/>
        <v>#N/A</v>
      </c>
      <c r="D614">
        <f t="shared" si="36"/>
        <v>2.1184132220894227</v>
      </c>
    </row>
    <row r="615" spans="1:4" x14ac:dyDescent="0.25">
      <c r="A615" s="1">
        <f t="shared" si="37"/>
        <v>612</v>
      </c>
      <c r="B615" s="14">
        <f t="shared" si="39"/>
        <v>30.6</v>
      </c>
      <c r="C615" t="e">
        <f t="shared" si="38"/>
        <v>#N/A</v>
      </c>
      <c r="D615">
        <f t="shared" si="36"/>
        <v>2.1178306486101608</v>
      </c>
    </row>
    <row r="616" spans="1:4" x14ac:dyDescent="0.25">
      <c r="A616" s="1">
        <f t="shared" si="37"/>
        <v>613</v>
      </c>
      <c r="B616" s="14">
        <f t="shared" si="39"/>
        <v>30.650000000000002</v>
      </c>
      <c r="C616" t="e">
        <f t="shared" si="38"/>
        <v>#N/A</v>
      </c>
      <c r="D616">
        <f t="shared" si="36"/>
        <v>2.1172498141846385</v>
      </c>
    </row>
    <row r="617" spans="1:4" x14ac:dyDescent="0.25">
      <c r="A617" s="1">
        <f t="shared" si="37"/>
        <v>614</v>
      </c>
      <c r="B617" s="14">
        <f t="shared" si="39"/>
        <v>30.700000000000003</v>
      </c>
      <c r="C617" t="e">
        <f t="shared" si="38"/>
        <v>#N/A</v>
      </c>
      <c r="D617">
        <f t="shared" si="36"/>
        <v>2.1166707105203768</v>
      </c>
    </row>
    <row r="618" spans="1:4" x14ac:dyDescent="0.25">
      <c r="A618" s="1">
        <f t="shared" si="37"/>
        <v>615</v>
      </c>
      <c r="B618" s="14">
        <f t="shared" si="39"/>
        <v>30.75</v>
      </c>
      <c r="C618" t="e">
        <f t="shared" si="38"/>
        <v>#N/A</v>
      </c>
      <c r="D618">
        <f t="shared" si="36"/>
        <v>2.1160933293803961</v>
      </c>
    </row>
    <row r="619" spans="1:4" x14ac:dyDescent="0.25">
      <c r="A619" s="1">
        <f t="shared" si="37"/>
        <v>616</v>
      </c>
      <c r="B619" s="14">
        <f t="shared" si="39"/>
        <v>30.8</v>
      </c>
      <c r="C619" t="e">
        <f t="shared" si="38"/>
        <v>#N/A</v>
      </c>
      <c r="D619">
        <f t="shared" si="36"/>
        <v>2.1155176625827345</v>
      </c>
    </row>
    <row r="620" spans="1:4" x14ac:dyDescent="0.25">
      <c r="A620" s="1">
        <f t="shared" si="37"/>
        <v>617</v>
      </c>
      <c r="B620" s="14">
        <f t="shared" si="39"/>
        <v>30.85</v>
      </c>
      <c r="C620" t="e">
        <f t="shared" si="38"/>
        <v>#N/A</v>
      </c>
      <c r="D620">
        <f t="shared" si="36"/>
        <v>2.1149437019999717</v>
      </c>
    </row>
    <row r="621" spans="1:4" x14ac:dyDescent="0.25">
      <c r="A621" s="1">
        <f t="shared" si="37"/>
        <v>618</v>
      </c>
      <c r="B621" s="14">
        <f t="shared" si="39"/>
        <v>30.900000000000002</v>
      </c>
      <c r="C621" t="e">
        <f t="shared" si="38"/>
        <v>#N/A</v>
      </c>
      <c r="D621">
        <f t="shared" si="36"/>
        <v>2.1143714395587514</v>
      </c>
    </row>
    <row r="622" spans="1:4" x14ac:dyDescent="0.25">
      <c r="A622" s="1">
        <f t="shared" si="37"/>
        <v>619</v>
      </c>
      <c r="B622" s="14">
        <f t="shared" si="39"/>
        <v>30.950000000000003</v>
      </c>
      <c r="C622" t="e">
        <f t="shared" si="38"/>
        <v>#N/A</v>
      </c>
      <c r="D622">
        <f t="shared" si="36"/>
        <v>2.1138008672393176</v>
      </c>
    </row>
    <row r="623" spans="1:4" x14ac:dyDescent="0.25">
      <c r="A623" s="1">
        <f t="shared" si="37"/>
        <v>620</v>
      </c>
      <c r="B623" s="14">
        <f t="shared" si="39"/>
        <v>31</v>
      </c>
      <c r="C623" t="e">
        <f t="shared" si="38"/>
        <v>#N/A</v>
      </c>
      <c r="D623">
        <f t="shared" si="36"/>
        <v>2.1132319770750496</v>
      </c>
    </row>
    <row r="624" spans="1:4" x14ac:dyDescent="0.25">
      <c r="A624" s="1">
        <f t="shared" si="37"/>
        <v>621</v>
      </c>
      <c r="B624" s="14">
        <f t="shared" si="39"/>
        <v>31.05</v>
      </c>
      <c r="C624" t="e">
        <f t="shared" si="38"/>
        <v>#N/A</v>
      </c>
      <c r="D624">
        <f t="shared" si="36"/>
        <v>2.1126647611520051</v>
      </c>
    </row>
    <row r="625" spans="1:4" x14ac:dyDescent="0.25">
      <c r="A625" s="1">
        <f t="shared" si="37"/>
        <v>622</v>
      </c>
      <c r="B625" s="14">
        <f t="shared" si="39"/>
        <v>31.1</v>
      </c>
      <c r="C625" t="e">
        <f t="shared" si="38"/>
        <v>#N/A</v>
      </c>
      <c r="D625">
        <f t="shared" si="36"/>
        <v>2.1120992116084665</v>
      </c>
    </row>
    <row r="626" spans="1:4" x14ac:dyDescent="0.25">
      <c r="A626" s="1">
        <f t="shared" si="37"/>
        <v>623</v>
      </c>
      <c r="B626" s="14">
        <f t="shared" si="39"/>
        <v>31.150000000000002</v>
      </c>
      <c r="C626" t="e">
        <f t="shared" si="38"/>
        <v>#N/A</v>
      </c>
      <c r="D626">
        <f t="shared" si="36"/>
        <v>2.1115353206344927</v>
      </c>
    </row>
    <row r="627" spans="1:4" x14ac:dyDescent="0.25">
      <c r="A627" s="1">
        <f t="shared" si="37"/>
        <v>624</v>
      </c>
      <c r="B627" s="14">
        <f t="shared" si="39"/>
        <v>31.200000000000003</v>
      </c>
      <c r="C627" t="e">
        <f t="shared" si="38"/>
        <v>#N/A</v>
      </c>
      <c r="D627">
        <f t="shared" si="36"/>
        <v>2.1109730804714761</v>
      </c>
    </row>
    <row r="628" spans="1:4" x14ac:dyDescent="0.25">
      <c r="A628" s="1">
        <f t="shared" si="37"/>
        <v>625</v>
      </c>
      <c r="B628" s="14">
        <f t="shared" si="39"/>
        <v>31.25</v>
      </c>
      <c r="C628" t="e">
        <f t="shared" si="38"/>
        <v>#N/A</v>
      </c>
      <c r="D628">
        <f t="shared" si="36"/>
        <v>2.1104124834117033</v>
      </c>
    </row>
    <row r="629" spans="1:4" x14ac:dyDescent="0.25">
      <c r="A629" s="1">
        <f t="shared" si="37"/>
        <v>626</v>
      </c>
      <c r="B629" s="14">
        <f t="shared" si="39"/>
        <v>31.3</v>
      </c>
      <c r="C629" t="e">
        <f t="shared" si="38"/>
        <v>#N/A</v>
      </c>
      <c r="D629">
        <f t="shared" si="36"/>
        <v>2.109853521797922</v>
      </c>
    </row>
    <row r="630" spans="1:4" x14ac:dyDescent="0.25">
      <c r="A630" s="1">
        <f t="shared" si="37"/>
        <v>627</v>
      </c>
      <c r="B630" s="14">
        <f t="shared" si="39"/>
        <v>31.35</v>
      </c>
      <c r="C630" t="e">
        <f t="shared" si="38"/>
        <v>#N/A</v>
      </c>
      <c r="D630">
        <f t="shared" si="36"/>
        <v>2.1092961880229093</v>
      </c>
    </row>
    <row r="631" spans="1:4" x14ac:dyDescent="0.25">
      <c r="A631" s="1">
        <f t="shared" si="37"/>
        <v>628</v>
      </c>
      <c r="B631" s="14">
        <f t="shared" si="39"/>
        <v>31.400000000000002</v>
      </c>
      <c r="C631" t="e">
        <f t="shared" si="38"/>
        <v>#N/A</v>
      </c>
      <c r="D631">
        <f t="shared" si="36"/>
        <v>2.108740474529049</v>
      </c>
    </row>
    <row r="632" spans="1:4" x14ac:dyDescent="0.25">
      <c r="A632" s="1">
        <f t="shared" si="37"/>
        <v>629</v>
      </c>
      <c r="B632" s="14">
        <f t="shared" si="39"/>
        <v>31.450000000000003</v>
      </c>
      <c r="C632" t="e">
        <f t="shared" si="38"/>
        <v>#N/A</v>
      </c>
      <c r="D632">
        <f t="shared" si="36"/>
        <v>2.1081863738079094</v>
      </c>
    </row>
    <row r="633" spans="1:4" x14ac:dyDescent="0.25">
      <c r="A633" s="1">
        <f t="shared" si="37"/>
        <v>630</v>
      </c>
      <c r="B633" s="14">
        <f t="shared" si="39"/>
        <v>31.5</v>
      </c>
      <c r="C633" t="e">
        <f t="shared" si="38"/>
        <v>#N/A</v>
      </c>
      <c r="D633">
        <f t="shared" si="36"/>
        <v>2.1076338783998296</v>
      </c>
    </row>
    <row r="634" spans="1:4" x14ac:dyDescent="0.25">
      <c r="A634" s="1">
        <f t="shared" si="37"/>
        <v>631</v>
      </c>
      <c r="B634" s="14">
        <f t="shared" si="39"/>
        <v>31.55</v>
      </c>
      <c r="C634" t="e">
        <f t="shared" si="38"/>
        <v>#N/A</v>
      </c>
      <c r="D634">
        <f t="shared" si="36"/>
        <v>2.1070829808935034</v>
      </c>
    </row>
    <row r="635" spans="1:4" x14ac:dyDescent="0.25">
      <c r="A635" s="1">
        <f t="shared" si="37"/>
        <v>632</v>
      </c>
      <c r="B635" s="14">
        <f t="shared" si="39"/>
        <v>31.6</v>
      </c>
      <c r="C635" t="e">
        <f t="shared" si="38"/>
        <v>#N/A</v>
      </c>
      <c r="D635">
        <f t="shared" si="36"/>
        <v>2.106533673925576</v>
      </c>
    </row>
    <row r="636" spans="1:4" x14ac:dyDescent="0.25">
      <c r="A636" s="1">
        <f t="shared" si="37"/>
        <v>633</v>
      </c>
      <c r="B636" s="14">
        <f t="shared" si="39"/>
        <v>31.650000000000002</v>
      </c>
      <c r="C636" t="e">
        <f t="shared" si="38"/>
        <v>#N/A</v>
      </c>
      <c r="D636">
        <f t="shared" si="36"/>
        <v>2.1059859501802385</v>
      </c>
    </row>
    <row r="637" spans="1:4" x14ac:dyDescent="0.25">
      <c r="A637" s="1">
        <f t="shared" si="37"/>
        <v>634</v>
      </c>
      <c r="B637" s="14">
        <f t="shared" si="39"/>
        <v>31.700000000000003</v>
      </c>
      <c r="C637" t="e">
        <f t="shared" si="38"/>
        <v>#N/A</v>
      </c>
      <c r="D637">
        <f t="shared" si="36"/>
        <v>2.1054398023888292</v>
      </c>
    </row>
    <row r="638" spans="1:4" x14ac:dyDescent="0.25">
      <c r="A638" s="1">
        <f t="shared" si="37"/>
        <v>635</v>
      </c>
      <c r="B638" s="14">
        <f t="shared" si="39"/>
        <v>31.75</v>
      </c>
      <c r="C638" t="e">
        <f t="shared" si="38"/>
        <v>#N/A</v>
      </c>
      <c r="D638">
        <f t="shared" si="36"/>
        <v>2.1048952233294398</v>
      </c>
    </row>
    <row r="639" spans="1:4" x14ac:dyDescent="0.25">
      <c r="A639" s="1">
        <f t="shared" si="37"/>
        <v>636</v>
      </c>
      <c r="B639" s="14">
        <f t="shared" si="39"/>
        <v>31.8</v>
      </c>
      <c r="C639" t="e">
        <f t="shared" si="38"/>
        <v>#N/A</v>
      </c>
      <c r="D639">
        <f t="shared" si="36"/>
        <v>2.1043522058265225</v>
      </c>
    </row>
    <row r="640" spans="1:4" x14ac:dyDescent="0.25">
      <c r="A640" s="1">
        <f t="shared" si="37"/>
        <v>637</v>
      </c>
      <c r="B640" s="14">
        <f t="shared" si="39"/>
        <v>31.85</v>
      </c>
      <c r="C640" t="e">
        <f t="shared" si="38"/>
        <v>#N/A</v>
      </c>
      <c r="D640">
        <f t="shared" si="36"/>
        <v>2.1038107427505053</v>
      </c>
    </row>
    <row r="641" spans="1:4" x14ac:dyDescent="0.25">
      <c r="A641" s="1">
        <f t="shared" si="37"/>
        <v>638</v>
      </c>
      <c r="B641" s="14">
        <f t="shared" si="39"/>
        <v>31.900000000000002</v>
      </c>
      <c r="C641" t="e">
        <f t="shared" si="38"/>
        <v>#N/A</v>
      </c>
      <c r="D641">
        <f t="shared" si="36"/>
        <v>2.1032708270174072</v>
      </c>
    </row>
    <row r="642" spans="1:4" x14ac:dyDescent="0.25">
      <c r="A642" s="1">
        <f t="shared" si="37"/>
        <v>639</v>
      </c>
      <c r="B642" s="14">
        <f t="shared" si="39"/>
        <v>31.950000000000003</v>
      </c>
      <c r="C642" t="e">
        <f t="shared" si="38"/>
        <v>#N/A</v>
      </c>
      <c r="D642">
        <f t="shared" si="36"/>
        <v>2.1027324515884618</v>
      </c>
    </row>
    <row r="643" spans="1:4" x14ac:dyDescent="0.25">
      <c r="A643" s="1">
        <f t="shared" si="37"/>
        <v>640</v>
      </c>
      <c r="B643" s="14">
        <f t="shared" si="39"/>
        <v>32</v>
      </c>
      <c r="C643" t="e">
        <f t="shared" si="38"/>
        <v>#N/A</v>
      </c>
      <c r="D643">
        <f t="shared" si="36"/>
        <v>2.10219560946974</v>
      </c>
    </row>
    <row r="644" spans="1:4" x14ac:dyDescent="0.25">
      <c r="A644" s="1">
        <f t="shared" si="37"/>
        <v>641</v>
      </c>
      <c r="B644" s="14">
        <f t="shared" si="39"/>
        <v>32.050000000000004</v>
      </c>
      <c r="C644" t="e">
        <f t="shared" si="38"/>
        <v>#N/A</v>
      </c>
      <c r="D644">
        <f t="shared" ref="D644:D707" si="40">IF(B644&gt;$H$10,-LOG((($H$7*B644/1000)-($H$3*$H$4/1000))/(($H$3+B644)/1000)),NA())</f>
        <v>2.1016602937117801</v>
      </c>
    </row>
    <row r="645" spans="1:4" x14ac:dyDescent="0.25">
      <c r="A645" s="1">
        <f t="shared" ref="A645:A708" si="41">A644+1</f>
        <v>642</v>
      </c>
      <c r="B645" s="14">
        <f t="shared" si="39"/>
        <v>32.1</v>
      </c>
      <c r="C645" t="e">
        <f t="shared" ref="C645:C708" si="42">IF(B645&lt;$H$10,14+LOG((($H$3*$H$4/1000)-(B645*$H$7/1000))/(($H$3+B645)/1000)),NA())</f>
        <v>#N/A</v>
      </c>
      <c r="D645">
        <f t="shared" si="40"/>
        <v>2.1011264974092199</v>
      </c>
    </row>
    <row r="646" spans="1:4" x14ac:dyDescent="0.25">
      <c r="A646" s="1">
        <f t="shared" si="41"/>
        <v>643</v>
      </c>
      <c r="B646" s="14">
        <f t="shared" ref="B646:B709" si="43">A646*$H$8</f>
        <v>32.15</v>
      </c>
      <c r="C646" t="e">
        <f t="shared" si="42"/>
        <v>#N/A</v>
      </c>
      <c r="D646">
        <f t="shared" si="40"/>
        <v>2.1005942137004334</v>
      </c>
    </row>
    <row r="647" spans="1:4" x14ac:dyDescent="0.25">
      <c r="A647" s="1">
        <f t="shared" si="41"/>
        <v>644</v>
      </c>
      <c r="B647" s="14">
        <f t="shared" si="43"/>
        <v>32.200000000000003</v>
      </c>
      <c r="C647" t="e">
        <f t="shared" si="42"/>
        <v>#N/A</v>
      </c>
      <c r="D647">
        <f t="shared" si="40"/>
        <v>2.1000634357671717</v>
      </c>
    </row>
    <row r="648" spans="1:4" x14ac:dyDescent="0.25">
      <c r="A648" s="1">
        <f t="shared" si="41"/>
        <v>645</v>
      </c>
      <c r="B648" s="14">
        <f t="shared" si="43"/>
        <v>32.25</v>
      </c>
      <c r="C648" t="e">
        <f t="shared" si="42"/>
        <v>#N/A</v>
      </c>
      <c r="D648">
        <f t="shared" si="40"/>
        <v>2.099534156834205</v>
      </c>
    </row>
    <row r="649" spans="1:4" x14ac:dyDescent="0.25">
      <c r="A649" s="1">
        <f t="shared" si="41"/>
        <v>646</v>
      </c>
      <c r="B649" s="14">
        <f t="shared" si="43"/>
        <v>32.300000000000004</v>
      </c>
      <c r="C649" t="e">
        <f t="shared" si="42"/>
        <v>#N/A</v>
      </c>
      <c r="D649">
        <f t="shared" si="40"/>
        <v>2.0990063701689721</v>
      </c>
    </row>
    <row r="650" spans="1:4" x14ac:dyDescent="0.25">
      <c r="A650" s="1">
        <f t="shared" si="41"/>
        <v>647</v>
      </c>
      <c r="B650" s="14">
        <f t="shared" si="43"/>
        <v>32.35</v>
      </c>
      <c r="C650" t="e">
        <f t="shared" si="42"/>
        <v>#N/A</v>
      </c>
      <c r="D650">
        <f t="shared" si="40"/>
        <v>2.0984800690812291</v>
      </c>
    </row>
    <row r="651" spans="1:4" x14ac:dyDescent="0.25">
      <c r="A651" s="1">
        <f t="shared" si="41"/>
        <v>648</v>
      </c>
      <c r="B651" s="14">
        <f t="shared" si="43"/>
        <v>32.4</v>
      </c>
      <c r="C651" t="e">
        <f t="shared" si="42"/>
        <v>#N/A</v>
      </c>
      <c r="D651">
        <f t="shared" si="40"/>
        <v>2.0979552469227065</v>
      </c>
    </row>
    <row r="652" spans="1:4" x14ac:dyDescent="0.25">
      <c r="A652" s="1">
        <f t="shared" si="41"/>
        <v>649</v>
      </c>
      <c r="B652" s="14">
        <f t="shared" si="43"/>
        <v>32.450000000000003</v>
      </c>
      <c r="C652" t="e">
        <f t="shared" si="42"/>
        <v>#N/A</v>
      </c>
      <c r="D652">
        <f t="shared" si="40"/>
        <v>2.0974318970867643</v>
      </c>
    </row>
    <row r="653" spans="1:4" x14ac:dyDescent="0.25">
      <c r="A653" s="1">
        <f t="shared" si="41"/>
        <v>650</v>
      </c>
      <c r="B653" s="14">
        <f t="shared" si="43"/>
        <v>32.5</v>
      </c>
      <c r="C653" t="e">
        <f t="shared" si="42"/>
        <v>#N/A</v>
      </c>
      <c r="D653">
        <f t="shared" si="40"/>
        <v>2.0969100130080562</v>
      </c>
    </row>
    <row r="654" spans="1:4" x14ac:dyDescent="0.25">
      <c r="A654" s="1">
        <f t="shared" si="41"/>
        <v>651</v>
      </c>
      <c r="B654" s="14">
        <f t="shared" si="43"/>
        <v>32.550000000000004</v>
      </c>
      <c r="C654" t="e">
        <f t="shared" si="42"/>
        <v>#N/A</v>
      </c>
      <c r="D654">
        <f t="shared" si="40"/>
        <v>2.096389588162193</v>
      </c>
    </row>
    <row r="655" spans="1:4" x14ac:dyDescent="0.25">
      <c r="A655" s="1">
        <f t="shared" si="41"/>
        <v>652</v>
      </c>
      <c r="B655" s="14">
        <f t="shared" si="43"/>
        <v>32.6</v>
      </c>
      <c r="C655" t="e">
        <f t="shared" si="42"/>
        <v>#N/A</v>
      </c>
      <c r="D655">
        <f t="shared" si="40"/>
        <v>2.0958706160654104</v>
      </c>
    </row>
    <row r="656" spans="1:4" x14ac:dyDescent="0.25">
      <c r="A656" s="1">
        <f t="shared" si="41"/>
        <v>653</v>
      </c>
      <c r="B656" s="14">
        <f t="shared" si="43"/>
        <v>32.65</v>
      </c>
      <c r="C656" t="e">
        <f t="shared" si="42"/>
        <v>#N/A</v>
      </c>
      <c r="D656">
        <f t="shared" si="40"/>
        <v>2.0953530902742412</v>
      </c>
    </row>
    <row r="657" spans="1:4" x14ac:dyDescent="0.25">
      <c r="A657" s="1">
        <f t="shared" si="41"/>
        <v>654</v>
      </c>
      <c r="B657" s="14">
        <f t="shared" si="43"/>
        <v>32.700000000000003</v>
      </c>
      <c r="C657" t="e">
        <f t="shared" si="42"/>
        <v>#N/A</v>
      </c>
      <c r="D657">
        <f t="shared" si="40"/>
        <v>2.0948370043851909</v>
      </c>
    </row>
    <row r="658" spans="1:4" x14ac:dyDescent="0.25">
      <c r="A658" s="1">
        <f t="shared" si="41"/>
        <v>655</v>
      </c>
      <c r="B658" s="14">
        <f t="shared" si="43"/>
        <v>32.75</v>
      </c>
      <c r="C658" t="e">
        <f t="shared" si="42"/>
        <v>#N/A</v>
      </c>
      <c r="D658">
        <f t="shared" si="40"/>
        <v>2.0943223520344145</v>
      </c>
    </row>
    <row r="659" spans="1:4" x14ac:dyDescent="0.25">
      <c r="A659" s="1">
        <f t="shared" si="41"/>
        <v>656</v>
      </c>
      <c r="B659" s="14">
        <f t="shared" si="43"/>
        <v>32.800000000000004</v>
      </c>
      <c r="C659" t="e">
        <f t="shared" si="42"/>
        <v>#N/A</v>
      </c>
      <c r="D659">
        <f t="shared" si="40"/>
        <v>2.0938091268973968</v>
      </c>
    </row>
    <row r="660" spans="1:4" x14ac:dyDescent="0.25">
      <c r="A660" s="1">
        <f t="shared" si="41"/>
        <v>657</v>
      </c>
      <c r="B660" s="14">
        <f t="shared" si="43"/>
        <v>32.85</v>
      </c>
      <c r="C660" t="e">
        <f t="shared" si="42"/>
        <v>#N/A</v>
      </c>
      <c r="D660">
        <f t="shared" si="40"/>
        <v>2.0932973226886404</v>
      </c>
    </row>
    <row r="661" spans="1:4" x14ac:dyDescent="0.25">
      <c r="A661" s="1">
        <f t="shared" si="41"/>
        <v>658</v>
      </c>
      <c r="B661" s="14">
        <f t="shared" si="43"/>
        <v>32.9</v>
      </c>
      <c r="C661" t="e">
        <f t="shared" si="42"/>
        <v>#N/A</v>
      </c>
      <c r="D661">
        <f t="shared" si="40"/>
        <v>2.0927869331613498</v>
      </c>
    </row>
    <row r="662" spans="1:4" x14ac:dyDescent="0.25">
      <c r="A662" s="1">
        <f t="shared" si="41"/>
        <v>659</v>
      </c>
      <c r="B662" s="14">
        <f t="shared" si="43"/>
        <v>32.950000000000003</v>
      </c>
      <c r="C662" t="e">
        <f t="shared" si="42"/>
        <v>#N/A</v>
      </c>
      <c r="D662">
        <f t="shared" si="40"/>
        <v>2.0922779521071226</v>
      </c>
    </row>
    <row r="663" spans="1:4" x14ac:dyDescent="0.25">
      <c r="A663" s="1">
        <f t="shared" si="41"/>
        <v>660</v>
      </c>
      <c r="B663" s="14">
        <f t="shared" si="43"/>
        <v>33</v>
      </c>
      <c r="C663" t="e">
        <f t="shared" si="42"/>
        <v>#N/A</v>
      </c>
      <c r="D663">
        <f t="shared" si="40"/>
        <v>2.0917703733556454</v>
      </c>
    </row>
    <row r="664" spans="1:4" x14ac:dyDescent="0.25">
      <c r="A664" s="1">
        <f t="shared" si="41"/>
        <v>661</v>
      </c>
      <c r="B664" s="14">
        <f t="shared" si="43"/>
        <v>33.050000000000004</v>
      </c>
      <c r="C664" t="e">
        <f t="shared" si="42"/>
        <v>#N/A</v>
      </c>
      <c r="D664">
        <f t="shared" si="40"/>
        <v>2.0912641907743876</v>
      </c>
    </row>
    <row r="665" spans="1:4" x14ac:dyDescent="0.25">
      <c r="A665" s="1">
        <f t="shared" si="41"/>
        <v>662</v>
      </c>
      <c r="B665" s="14">
        <f t="shared" si="43"/>
        <v>33.1</v>
      </c>
      <c r="C665" t="e">
        <f t="shared" si="42"/>
        <v>#N/A</v>
      </c>
      <c r="D665">
        <f t="shared" si="40"/>
        <v>2.0907593982683035</v>
      </c>
    </row>
    <row r="666" spans="1:4" x14ac:dyDescent="0.25">
      <c r="A666" s="1">
        <f t="shared" si="41"/>
        <v>663</v>
      </c>
      <c r="B666" s="14">
        <f t="shared" si="43"/>
        <v>33.15</v>
      </c>
      <c r="C666" t="e">
        <f t="shared" si="42"/>
        <v>#N/A</v>
      </c>
      <c r="D666">
        <f t="shared" si="40"/>
        <v>2.090255989779533</v>
      </c>
    </row>
    <row r="667" spans="1:4" x14ac:dyDescent="0.25">
      <c r="A667" s="1">
        <f t="shared" si="41"/>
        <v>664</v>
      </c>
      <c r="B667" s="14">
        <f t="shared" si="43"/>
        <v>33.200000000000003</v>
      </c>
      <c r="C667" t="e">
        <f t="shared" si="42"/>
        <v>#N/A</v>
      </c>
      <c r="D667">
        <f t="shared" si="40"/>
        <v>2.0897539592871093</v>
      </c>
    </row>
    <row r="668" spans="1:4" x14ac:dyDescent="0.25">
      <c r="A668" s="1">
        <f t="shared" si="41"/>
        <v>665</v>
      </c>
      <c r="B668" s="14">
        <f t="shared" si="43"/>
        <v>33.25</v>
      </c>
      <c r="C668" t="e">
        <f t="shared" si="42"/>
        <v>#N/A</v>
      </c>
      <c r="D668">
        <f t="shared" si="40"/>
        <v>2.0892533008066643</v>
      </c>
    </row>
    <row r="669" spans="1:4" x14ac:dyDescent="0.25">
      <c r="A669" s="1">
        <f t="shared" si="41"/>
        <v>666</v>
      </c>
      <c r="B669" s="14">
        <f t="shared" si="43"/>
        <v>33.300000000000004</v>
      </c>
      <c r="C669" t="e">
        <f t="shared" si="42"/>
        <v>#N/A</v>
      </c>
      <c r="D669">
        <f t="shared" si="40"/>
        <v>2.0887540083901435</v>
      </c>
    </row>
    <row r="670" spans="1:4" x14ac:dyDescent="0.25">
      <c r="A670" s="1">
        <f t="shared" si="41"/>
        <v>667</v>
      </c>
      <c r="B670" s="14">
        <f t="shared" si="43"/>
        <v>33.35</v>
      </c>
      <c r="C670" t="e">
        <f t="shared" si="42"/>
        <v>#N/A</v>
      </c>
      <c r="D670">
        <f t="shared" si="40"/>
        <v>2.0882560761255178</v>
      </c>
    </row>
    <row r="671" spans="1:4" x14ac:dyDescent="0.25">
      <c r="A671" s="1">
        <f t="shared" si="41"/>
        <v>668</v>
      </c>
      <c r="B671" s="14">
        <f t="shared" si="43"/>
        <v>33.4</v>
      </c>
      <c r="C671" t="e">
        <f t="shared" si="42"/>
        <v>#N/A</v>
      </c>
      <c r="D671">
        <f t="shared" si="40"/>
        <v>2.0877594981364993</v>
      </c>
    </row>
    <row r="672" spans="1:4" x14ac:dyDescent="0.25">
      <c r="A672" s="1">
        <f t="shared" si="41"/>
        <v>669</v>
      </c>
      <c r="B672" s="14">
        <f t="shared" si="43"/>
        <v>33.450000000000003</v>
      </c>
      <c r="C672" t="e">
        <f t="shared" si="42"/>
        <v>#N/A</v>
      </c>
      <c r="D672">
        <f t="shared" si="40"/>
        <v>2.087264268582266</v>
      </c>
    </row>
    <row r="673" spans="1:4" x14ac:dyDescent="0.25">
      <c r="A673" s="1">
        <f t="shared" si="41"/>
        <v>670</v>
      </c>
      <c r="B673" s="14">
        <f t="shared" si="43"/>
        <v>33.5</v>
      </c>
      <c r="C673" t="e">
        <f t="shared" si="42"/>
        <v>#N/A</v>
      </c>
      <c r="D673">
        <f t="shared" si="40"/>
        <v>2.0867703816571765</v>
      </c>
    </row>
    <row r="674" spans="1:4" x14ac:dyDescent="0.25">
      <c r="A674" s="1">
        <f t="shared" si="41"/>
        <v>671</v>
      </c>
      <c r="B674" s="14">
        <f t="shared" si="43"/>
        <v>33.550000000000004</v>
      </c>
      <c r="C674" t="e">
        <f t="shared" si="42"/>
        <v>#N/A</v>
      </c>
      <c r="D674">
        <f t="shared" si="40"/>
        <v>2.0862778315905026</v>
      </c>
    </row>
    <row r="675" spans="1:4" x14ac:dyDescent="0.25">
      <c r="A675" s="1">
        <f t="shared" si="41"/>
        <v>672</v>
      </c>
      <c r="B675" s="14">
        <f t="shared" si="43"/>
        <v>33.6</v>
      </c>
      <c r="C675" t="e">
        <f t="shared" si="42"/>
        <v>#N/A</v>
      </c>
      <c r="D675">
        <f t="shared" si="40"/>
        <v>2.0857866126461517</v>
      </c>
    </row>
    <row r="676" spans="1:4" x14ac:dyDescent="0.25">
      <c r="A676" s="1">
        <f t="shared" si="41"/>
        <v>673</v>
      </c>
      <c r="B676" s="14">
        <f t="shared" si="43"/>
        <v>33.65</v>
      </c>
      <c r="C676" t="e">
        <f t="shared" si="42"/>
        <v>#N/A</v>
      </c>
      <c r="D676">
        <f t="shared" si="40"/>
        <v>2.0852967191223999</v>
      </c>
    </row>
    <row r="677" spans="1:4" x14ac:dyDescent="0.25">
      <c r="A677" s="1">
        <f t="shared" si="41"/>
        <v>674</v>
      </c>
      <c r="B677" s="14">
        <f t="shared" si="43"/>
        <v>33.700000000000003</v>
      </c>
      <c r="C677" t="e">
        <f t="shared" si="42"/>
        <v>#N/A</v>
      </c>
      <c r="D677">
        <f t="shared" si="40"/>
        <v>2.0848081453516238</v>
      </c>
    </row>
    <row r="678" spans="1:4" x14ac:dyDescent="0.25">
      <c r="A678" s="1">
        <f t="shared" si="41"/>
        <v>675</v>
      </c>
      <c r="B678" s="14">
        <f t="shared" si="43"/>
        <v>33.75</v>
      </c>
      <c r="C678" t="e">
        <f t="shared" si="42"/>
        <v>#N/A</v>
      </c>
      <c r="D678">
        <f t="shared" si="40"/>
        <v>2.0843208857000359</v>
      </c>
    </row>
    <row r="679" spans="1:4" x14ac:dyDescent="0.25">
      <c r="A679" s="1">
        <f t="shared" si="41"/>
        <v>676</v>
      </c>
      <c r="B679" s="14">
        <f t="shared" si="43"/>
        <v>33.800000000000004</v>
      </c>
      <c r="C679" t="e">
        <f t="shared" si="42"/>
        <v>#N/A</v>
      </c>
      <c r="D679">
        <f t="shared" si="40"/>
        <v>2.0838349345674234</v>
      </c>
    </row>
    <row r="680" spans="1:4" x14ac:dyDescent="0.25">
      <c r="A680" s="1">
        <f t="shared" si="41"/>
        <v>677</v>
      </c>
      <c r="B680" s="14">
        <f t="shared" si="43"/>
        <v>33.85</v>
      </c>
      <c r="C680" t="e">
        <f t="shared" si="42"/>
        <v>#N/A</v>
      </c>
      <c r="D680">
        <f t="shared" si="40"/>
        <v>2.0833502863868874</v>
      </c>
    </row>
    <row r="681" spans="1:4" x14ac:dyDescent="0.25">
      <c r="A681" s="1">
        <f t="shared" si="41"/>
        <v>678</v>
      </c>
      <c r="B681" s="14">
        <f t="shared" si="43"/>
        <v>33.9</v>
      </c>
      <c r="C681" t="e">
        <f t="shared" si="42"/>
        <v>#N/A</v>
      </c>
      <c r="D681">
        <f t="shared" si="40"/>
        <v>2.0828669356245881</v>
      </c>
    </row>
    <row r="682" spans="1:4" x14ac:dyDescent="0.25">
      <c r="A682" s="1">
        <f t="shared" si="41"/>
        <v>679</v>
      </c>
      <c r="B682" s="14">
        <f t="shared" si="43"/>
        <v>33.950000000000003</v>
      </c>
      <c r="C682" t="e">
        <f t="shared" si="42"/>
        <v>#N/A</v>
      </c>
      <c r="D682">
        <f t="shared" si="40"/>
        <v>2.082384876779487</v>
      </c>
    </row>
    <row r="683" spans="1:4" x14ac:dyDescent="0.25">
      <c r="A683" s="1">
        <f t="shared" si="41"/>
        <v>680</v>
      </c>
      <c r="B683" s="14">
        <f t="shared" si="43"/>
        <v>34</v>
      </c>
      <c r="C683" t="e">
        <f t="shared" si="42"/>
        <v>#N/A</v>
      </c>
      <c r="D683">
        <f t="shared" si="40"/>
        <v>2.0819041043830979</v>
      </c>
    </row>
    <row r="684" spans="1:4" x14ac:dyDescent="0.25">
      <c r="A684" s="1">
        <f t="shared" si="41"/>
        <v>681</v>
      </c>
      <c r="B684" s="14">
        <f t="shared" si="43"/>
        <v>34.050000000000004</v>
      </c>
      <c r="C684" t="e">
        <f t="shared" si="42"/>
        <v>#N/A</v>
      </c>
      <c r="D684">
        <f t="shared" si="40"/>
        <v>2.081424612999236</v>
      </c>
    </row>
    <row r="685" spans="1:4" x14ac:dyDescent="0.25">
      <c r="A685" s="1">
        <f t="shared" si="41"/>
        <v>682</v>
      </c>
      <c r="B685" s="14">
        <f t="shared" si="43"/>
        <v>34.1</v>
      </c>
      <c r="C685" t="e">
        <f t="shared" si="42"/>
        <v>#N/A</v>
      </c>
      <c r="D685">
        <f t="shared" si="40"/>
        <v>2.080946397223769</v>
      </c>
    </row>
    <row r="686" spans="1:4" x14ac:dyDescent="0.25">
      <c r="A686" s="1">
        <f t="shared" si="41"/>
        <v>683</v>
      </c>
      <c r="B686" s="14">
        <f t="shared" si="43"/>
        <v>34.15</v>
      </c>
      <c r="C686" t="e">
        <f t="shared" si="42"/>
        <v>#N/A</v>
      </c>
      <c r="D686">
        <f t="shared" si="40"/>
        <v>2.0804694516843751</v>
      </c>
    </row>
    <row r="687" spans="1:4" x14ac:dyDescent="0.25">
      <c r="A687" s="1">
        <f t="shared" si="41"/>
        <v>684</v>
      </c>
      <c r="B687" s="14">
        <f t="shared" si="43"/>
        <v>34.200000000000003</v>
      </c>
      <c r="C687" t="e">
        <f t="shared" si="42"/>
        <v>#N/A</v>
      </c>
      <c r="D687">
        <f t="shared" si="40"/>
        <v>2.0799937710402969</v>
      </c>
    </row>
    <row r="688" spans="1:4" x14ac:dyDescent="0.25">
      <c r="A688" s="1">
        <f t="shared" si="41"/>
        <v>685</v>
      </c>
      <c r="B688" s="14">
        <f t="shared" si="43"/>
        <v>34.25</v>
      </c>
      <c r="C688" t="e">
        <f t="shared" si="42"/>
        <v>#N/A</v>
      </c>
      <c r="D688">
        <f t="shared" si="40"/>
        <v>2.0795193499821036</v>
      </c>
    </row>
    <row r="689" spans="1:4" x14ac:dyDescent="0.25">
      <c r="A689" s="1">
        <f t="shared" si="41"/>
        <v>686</v>
      </c>
      <c r="B689" s="14">
        <f t="shared" si="43"/>
        <v>34.300000000000004</v>
      </c>
      <c r="C689" t="e">
        <f t="shared" si="42"/>
        <v>#N/A</v>
      </c>
      <c r="D689">
        <f t="shared" si="40"/>
        <v>2.0790461832314522</v>
      </c>
    </row>
    <row r="690" spans="1:4" x14ac:dyDescent="0.25">
      <c r="A690" s="1">
        <f t="shared" si="41"/>
        <v>687</v>
      </c>
      <c r="B690" s="14">
        <f t="shared" si="43"/>
        <v>34.35</v>
      </c>
      <c r="C690" t="e">
        <f t="shared" si="42"/>
        <v>#N/A</v>
      </c>
      <c r="D690">
        <f t="shared" si="40"/>
        <v>2.0785742655408499</v>
      </c>
    </row>
    <row r="691" spans="1:4" x14ac:dyDescent="0.25">
      <c r="A691" s="1">
        <f t="shared" si="41"/>
        <v>688</v>
      </c>
      <c r="B691" s="14">
        <f t="shared" si="43"/>
        <v>34.4</v>
      </c>
      <c r="C691" t="e">
        <f t="shared" si="42"/>
        <v>#N/A</v>
      </c>
      <c r="D691">
        <f t="shared" si="40"/>
        <v>2.0781035916934232</v>
      </c>
    </row>
    <row r="692" spans="1:4" x14ac:dyDescent="0.25">
      <c r="A692" s="1">
        <f t="shared" si="41"/>
        <v>689</v>
      </c>
      <c r="B692" s="14">
        <f t="shared" si="43"/>
        <v>34.450000000000003</v>
      </c>
      <c r="C692" t="e">
        <f t="shared" si="42"/>
        <v>#N/A</v>
      </c>
      <c r="D692">
        <f t="shared" si="40"/>
        <v>2.077634156502683</v>
      </c>
    </row>
    <row r="693" spans="1:4" x14ac:dyDescent="0.25">
      <c r="A693" s="1">
        <f t="shared" si="41"/>
        <v>690</v>
      </c>
      <c r="B693" s="14">
        <f t="shared" si="43"/>
        <v>34.5</v>
      </c>
      <c r="C693" t="e">
        <f t="shared" si="42"/>
        <v>#N/A</v>
      </c>
      <c r="D693">
        <f t="shared" si="40"/>
        <v>2.0771659548122989</v>
      </c>
    </row>
    <row r="694" spans="1:4" x14ac:dyDescent="0.25">
      <c r="A694" s="1">
        <f t="shared" si="41"/>
        <v>691</v>
      </c>
      <c r="B694" s="14">
        <f t="shared" si="43"/>
        <v>34.550000000000004</v>
      </c>
      <c r="C694" t="e">
        <f t="shared" si="42"/>
        <v>#N/A</v>
      </c>
      <c r="D694">
        <f t="shared" si="40"/>
        <v>2.0766989814958698</v>
      </c>
    </row>
    <row r="695" spans="1:4" x14ac:dyDescent="0.25">
      <c r="A695" s="1">
        <f t="shared" si="41"/>
        <v>692</v>
      </c>
      <c r="B695" s="14">
        <f t="shared" si="43"/>
        <v>34.6</v>
      </c>
      <c r="C695" t="e">
        <f t="shared" si="42"/>
        <v>#N/A</v>
      </c>
      <c r="D695">
        <f t="shared" si="40"/>
        <v>2.0762332314566971</v>
      </c>
    </row>
    <row r="696" spans="1:4" x14ac:dyDescent="0.25">
      <c r="A696" s="1">
        <f t="shared" si="41"/>
        <v>693</v>
      </c>
      <c r="B696" s="14">
        <f t="shared" si="43"/>
        <v>34.65</v>
      </c>
      <c r="C696" t="e">
        <f t="shared" si="42"/>
        <v>#N/A</v>
      </c>
      <c r="D696">
        <f t="shared" si="40"/>
        <v>2.0757686996275657</v>
      </c>
    </row>
    <row r="697" spans="1:4" x14ac:dyDescent="0.25">
      <c r="A697" s="1">
        <f t="shared" si="41"/>
        <v>694</v>
      </c>
      <c r="B697" s="14">
        <f t="shared" si="43"/>
        <v>34.700000000000003</v>
      </c>
      <c r="C697" t="e">
        <f t="shared" si="42"/>
        <v>#N/A</v>
      </c>
      <c r="D697">
        <f t="shared" si="40"/>
        <v>2.0753053809705206</v>
      </c>
    </row>
    <row r="698" spans="1:4" x14ac:dyDescent="0.25">
      <c r="A698" s="1">
        <f t="shared" si="41"/>
        <v>695</v>
      </c>
      <c r="B698" s="14">
        <f t="shared" si="43"/>
        <v>34.75</v>
      </c>
      <c r="C698" t="e">
        <f t="shared" si="42"/>
        <v>#N/A</v>
      </c>
      <c r="D698">
        <f t="shared" si="40"/>
        <v>2.0748432704766469</v>
      </c>
    </row>
    <row r="699" spans="1:4" x14ac:dyDescent="0.25">
      <c r="A699" s="1">
        <f t="shared" si="41"/>
        <v>696</v>
      </c>
      <c r="B699" s="14">
        <f t="shared" si="43"/>
        <v>34.800000000000004</v>
      </c>
      <c r="C699" t="e">
        <f t="shared" si="42"/>
        <v>#N/A</v>
      </c>
      <c r="D699">
        <f t="shared" si="40"/>
        <v>2.074382363165856</v>
      </c>
    </row>
    <row r="700" spans="1:4" x14ac:dyDescent="0.25">
      <c r="A700" s="1">
        <f t="shared" si="41"/>
        <v>697</v>
      </c>
      <c r="B700" s="14">
        <f t="shared" si="43"/>
        <v>34.85</v>
      </c>
      <c r="C700" t="e">
        <f t="shared" si="42"/>
        <v>#N/A</v>
      </c>
      <c r="D700">
        <f t="shared" si="40"/>
        <v>2.073922654086668</v>
      </c>
    </row>
    <row r="701" spans="1:4" x14ac:dyDescent="0.25">
      <c r="A701" s="1">
        <f t="shared" si="41"/>
        <v>698</v>
      </c>
      <c r="B701" s="14">
        <f t="shared" si="43"/>
        <v>34.9</v>
      </c>
      <c r="C701" t="e">
        <f t="shared" si="42"/>
        <v>#N/A</v>
      </c>
      <c r="D701">
        <f t="shared" si="40"/>
        <v>2.073464138316</v>
      </c>
    </row>
    <row r="702" spans="1:4" x14ac:dyDescent="0.25">
      <c r="A702" s="1">
        <f t="shared" si="41"/>
        <v>699</v>
      </c>
      <c r="B702" s="14">
        <f t="shared" si="43"/>
        <v>34.950000000000003</v>
      </c>
      <c r="C702" t="e">
        <f t="shared" si="42"/>
        <v>#N/A</v>
      </c>
      <c r="D702">
        <f t="shared" si="40"/>
        <v>2.0730068109589546</v>
      </c>
    </row>
    <row r="703" spans="1:4" x14ac:dyDescent="0.25">
      <c r="A703" s="1">
        <f t="shared" si="41"/>
        <v>700</v>
      </c>
      <c r="B703" s="14">
        <f t="shared" si="43"/>
        <v>35</v>
      </c>
      <c r="C703" t="e">
        <f t="shared" si="42"/>
        <v>#N/A</v>
      </c>
      <c r="D703">
        <f t="shared" si="40"/>
        <v>2.0725506671486116</v>
      </c>
    </row>
    <row r="704" spans="1:4" x14ac:dyDescent="0.25">
      <c r="A704" s="1">
        <f t="shared" si="41"/>
        <v>701</v>
      </c>
      <c r="B704" s="14">
        <f t="shared" si="43"/>
        <v>35.050000000000004</v>
      </c>
      <c r="C704" t="e">
        <f t="shared" si="42"/>
        <v>#N/A</v>
      </c>
      <c r="D704">
        <f t="shared" si="40"/>
        <v>2.0720957020458202</v>
      </c>
    </row>
    <row r="705" spans="1:4" x14ac:dyDescent="0.25">
      <c r="A705" s="1">
        <f t="shared" si="41"/>
        <v>702</v>
      </c>
      <c r="B705" s="14">
        <f t="shared" si="43"/>
        <v>35.1</v>
      </c>
      <c r="C705" t="e">
        <f t="shared" si="42"/>
        <v>#N/A</v>
      </c>
      <c r="D705">
        <f t="shared" si="40"/>
        <v>2.0716419108389927</v>
      </c>
    </row>
    <row r="706" spans="1:4" x14ac:dyDescent="0.25">
      <c r="A706" s="1">
        <f t="shared" si="41"/>
        <v>703</v>
      </c>
      <c r="B706" s="14">
        <f t="shared" si="43"/>
        <v>35.15</v>
      </c>
      <c r="C706" t="e">
        <f t="shared" si="42"/>
        <v>#N/A</v>
      </c>
      <c r="D706">
        <f t="shared" si="40"/>
        <v>2.0711892887439052</v>
      </c>
    </row>
    <row r="707" spans="1:4" x14ac:dyDescent="0.25">
      <c r="A707" s="1">
        <f t="shared" si="41"/>
        <v>704</v>
      </c>
      <c r="B707" s="14">
        <f t="shared" si="43"/>
        <v>35.200000000000003</v>
      </c>
      <c r="C707" t="e">
        <f t="shared" si="42"/>
        <v>#N/A</v>
      </c>
      <c r="D707">
        <f t="shared" si="40"/>
        <v>2.0707378310034903</v>
      </c>
    </row>
    <row r="708" spans="1:4" x14ac:dyDescent="0.25">
      <c r="A708" s="1">
        <f t="shared" si="41"/>
        <v>705</v>
      </c>
      <c r="B708" s="14">
        <f t="shared" si="43"/>
        <v>35.25</v>
      </c>
      <c r="C708" t="e">
        <f t="shared" si="42"/>
        <v>#N/A</v>
      </c>
      <c r="D708">
        <f t="shared" ref="D708:D771" si="44">IF(B708&gt;$H$10,-LOG((($H$7*B708/1000)-($H$3*$H$4/1000))/(($H$3+B708)/1000)),NA())</f>
        <v>2.0702875328876424</v>
      </c>
    </row>
    <row r="709" spans="1:4" x14ac:dyDescent="0.25">
      <c r="A709" s="1">
        <f t="shared" ref="A709:A772" si="45">A708+1</f>
        <v>706</v>
      </c>
      <c r="B709" s="14">
        <f t="shared" si="43"/>
        <v>35.300000000000004</v>
      </c>
      <c r="C709" t="e">
        <f t="shared" ref="C709:C772" si="46">IF(B709&lt;$H$10,14+LOG((($H$3*$H$4/1000)-(B709*$H$7/1000))/(($H$3+B709)/1000)),NA())</f>
        <v>#N/A</v>
      </c>
      <c r="D709">
        <f t="shared" si="44"/>
        <v>2.0698383896930164</v>
      </c>
    </row>
    <row r="710" spans="1:4" x14ac:dyDescent="0.25">
      <c r="A710" s="1">
        <f t="shared" si="45"/>
        <v>707</v>
      </c>
      <c r="B710" s="14">
        <f t="shared" ref="B710:B773" si="47">A710*$H$8</f>
        <v>35.35</v>
      </c>
      <c r="C710" t="e">
        <f t="shared" si="46"/>
        <v>#N/A</v>
      </c>
      <c r="D710">
        <f t="shared" si="44"/>
        <v>2.069390396742834</v>
      </c>
    </row>
    <row r="711" spans="1:4" x14ac:dyDescent="0.25">
      <c r="A711" s="1">
        <f t="shared" si="45"/>
        <v>708</v>
      </c>
      <c r="B711" s="14">
        <f t="shared" si="47"/>
        <v>35.4</v>
      </c>
      <c r="C711" t="e">
        <f t="shared" si="46"/>
        <v>#N/A</v>
      </c>
      <c r="D711">
        <f t="shared" si="44"/>
        <v>2.0689435493866886</v>
      </c>
    </row>
    <row r="712" spans="1:4" x14ac:dyDescent="0.25">
      <c r="A712" s="1">
        <f t="shared" si="45"/>
        <v>709</v>
      </c>
      <c r="B712" s="14">
        <f t="shared" si="47"/>
        <v>35.450000000000003</v>
      </c>
      <c r="C712" t="e">
        <f t="shared" si="46"/>
        <v>#N/A</v>
      </c>
      <c r="D712">
        <f t="shared" si="44"/>
        <v>2.0684978430003511</v>
      </c>
    </row>
    <row r="713" spans="1:4" x14ac:dyDescent="0.25">
      <c r="A713" s="1">
        <f t="shared" si="45"/>
        <v>710</v>
      </c>
      <c r="B713" s="14">
        <f t="shared" si="47"/>
        <v>35.5</v>
      </c>
      <c r="C713" t="e">
        <f t="shared" si="46"/>
        <v>#N/A</v>
      </c>
      <c r="D713">
        <f t="shared" si="44"/>
        <v>2.0680532729855825</v>
      </c>
    </row>
    <row r="714" spans="1:4" x14ac:dyDescent="0.25">
      <c r="A714" s="1">
        <f t="shared" si="45"/>
        <v>711</v>
      </c>
      <c r="B714" s="14">
        <f t="shared" si="47"/>
        <v>35.550000000000004</v>
      </c>
      <c r="C714" t="e">
        <f t="shared" si="46"/>
        <v>#N/A</v>
      </c>
      <c r="D714">
        <f t="shared" si="44"/>
        <v>2.0676098347699416</v>
      </c>
    </row>
    <row r="715" spans="1:4" x14ac:dyDescent="0.25">
      <c r="A715" s="1">
        <f t="shared" si="45"/>
        <v>712</v>
      </c>
      <c r="B715" s="14">
        <f t="shared" si="47"/>
        <v>35.6</v>
      </c>
      <c r="C715" t="e">
        <f t="shared" si="46"/>
        <v>#N/A</v>
      </c>
      <c r="D715">
        <f t="shared" si="44"/>
        <v>2.067167523806599</v>
      </c>
    </row>
    <row r="716" spans="1:4" x14ac:dyDescent="0.25">
      <c r="A716" s="1">
        <f t="shared" si="45"/>
        <v>713</v>
      </c>
      <c r="B716" s="14">
        <f t="shared" si="47"/>
        <v>35.65</v>
      </c>
      <c r="C716" t="e">
        <f t="shared" si="46"/>
        <v>#N/A</v>
      </c>
      <c r="D716">
        <f t="shared" si="44"/>
        <v>2.0667263355741521</v>
      </c>
    </row>
    <row r="717" spans="1:4" x14ac:dyDescent="0.25">
      <c r="A717" s="1">
        <f t="shared" si="45"/>
        <v>714</v>
      </c>
      <c r="B717" s="14">
        <f t="shared" si="47"/>
        <v>35.700000000000003</v>
      </c>
      <c r="C717" t="e">
        <f t="shared" si="46"/>
        <v>#N/A</v>
      </c>
      <c r="D717">
        <f t="shared" si="44"/>
        <v>2.0662862655764385</v>
      </c>
    </row>
    <row r="718" spans="1:4" x14ac:dyDescent="0.25">
      <c r="A718" s="1">
        <f t="shared" si="45"/>
        <v>715</v>
      </c>
      <c r="B718" s="14">
        <f t="shared" si="47"/>
        <v>35.75</v>
      </c>
      <c r="C718" t="e">
        <f t="shared" si="46"/>
        <v>#N/A</v>
      </c>
      <c r="D718">
        <f t="shared" si="44"/>
        <v>2.0658473093423568</v>
      </c>
    </row>
    <row r="719" spans="1:4" x14ac:dyDescent="0.25">
      <c r="A719" s="1">
        <f t="shared" si="45"/>
        <v>716</v>
      </c>
      <c r="B719" s="14">
        <f t="shared" si="47"/>
        <v>35.800000000000004</v>
      </c>
      <c r="C719" t="e">
        <f t="shared" si="46"/>
        <v>#N/A</v>
      </c>
      <c r="D719">
        <f t="shared" si="44"/>
        <v>2.0654094624256842</v>
      </c>
    </row>
    <row r="720" spans="1:4" x14ac:dyDescent="0.25">
      <c r="A720" s="1">
        <f t="shared" si="45"/>
        <v>717</v>
      </c>
      <c r="B720" s="14">
        <f t="shared" si="47"/>
        <v>35.85</v>
      </c>
      <c r="C720" t="e">
        <f t="shared" si="46"/>
        <v>#N/A</v>
      </c>
      <c r="D720">
        <f t="shared" si="44"/>
        <v>2.0649727204048958</v>
      </c>
    </row>
    <row r="721" spans="1:4" x14ac:dyDescent="0.25">
      <c r="A721" s="1">
        <f t="shared" si="45"/>
        <v>718</v>
      </c>
      <c r="B721" s="14">
        <f t="shared" si="47"/>
        <v>35.9</v>
      </c>
      <c r="C721" t="e">
        <f t="shared" si="46"/>
        <v>#N/A</v>
      </c>
      <c r="D721">
        <f t="shared" si="44"/>
        <v>2.0645370788829909</v>
      </c>
    </row>
    <row r="722" spans="1:4" x14ac:dyDescent="0.25">
      <c r="A722" s="1">
        <f t="shared" si="45"/>
        <v>719</v>
      </c>
      <c r="B722" s="14">
        <f t="shared" si="47"/>
        <v>35.950000000000003</v>
      </c>
      <c r="C722" t="e">
        <f t="shared" si="46"/>
        <v>#N/A</v>
      </c>
      <c r="D722">
        <f t="shared" si="44"/>
        <v>2.0641025334873127</v>
      </c>
    </row>
    <row r="723" spans="1:4" x14ac:dyDescent="0.25">
      <c r="A723" s="1">
        <f t="shared" si="45"/>
        <v>720</v>
      </c>
      <c r="B723" s="14">
        <f t="shared" si="47"/>
        <v>36</v>
      </c>
      <c r="C723" t="e">
        <f t="shared" si="46"/>
        <v>#N/A</v>
      </c>
      <c r="D723">
        <f t="shared" si="44"/>
        <v>2.0636690798693773</v>
      </c>
    </row>
    <row r="724" spans="1:4" x14ac:dyDescent="0.25">
      <c r="A724" s="1">
        <f t="shared" si="45"/>
        <v>721</v>
      </c>
      <c r="B724" s="14">
        <f t="shared" si="47"/>
        <v>36.050000000000004</v>
      </c>
      <c r="C724" t="e">
        <f t="shared" si="46"/>
        <v>#N/A</v>
      </c>
      <c r="D724">
        <f t="shared" si="44"/>
        <v>2.0632367137046979</v>
      </c>
    </row>
    <row r="725" spans="1:4" x14ac:dyDescent="0.25">
      <c r="A725" s="1">
        <f t="shared" si="45"/>
        <v>722</v>
      </c>
      <c r="B725" s="14">
        <f t="shared" si="47"/>
        <v>36.1</v>
      </c>
      <c r="C725" t="e">
        <f t="shared" si="46"/>
        <v>#N/A</v>
      </c>
      <c r="D725">
        <f t="shared" si="44"/>
        <v>2.0628054306926158</v>
      </c>
    </row>
    <row r="726" spans="1:4" x14ac:dyDescent="0.25">
      <c r="A726" s="1">
        <f t="shared" si="45"/>
        <v>723</v>
      </c>
      <c r="B726" s="14">
        <f t="shared" si="47"/>
        <v>36.15</v>
      </c>
      <c r="C726" t="e">
        <f t="shared" si="46"/>
        <v>#N/A</v>
      </c>
      <c r="D726">
        <f t="shared" si="44"/>
        <v>2.0623752265561297</v>
      </c>
    </row>
    <row r="727" spans="1:4" x14ac:dyDescent="0.25">
      <c r="A727" s="1">
        <f t="shared" si="45"/>
        <v>724</v>
      </c>
      <c r="B727" s="14">
        <f t="shared" si="47"/>
        <v>36.200000000000003</v>
      </c>
      <c r="C727" t="e">
        <f t="shared" si="46"/>
        <v>#N/A</v>
      </c>
      <c r="D727">
        <f t="shared" si="44"/>
        <v>2.0619460970417265</v>
      </c>
    </row>
    <row r="728" spans="1:4" x14ac:dyDescent="0.25">
      <c r="A728" s="1">
        <f t="shared" si="45"/>
        <v>725</v>
      </c>
      <c r="B728" s="14">
        <f t="shared" si="47"/>
        <v>36.25</v>
      </c>
      <c r="C728" t="e">
        <f t="shared" si="46"/>
        <v>#N/A</v>
      </c>
      <c r="D728">
        <f t="shared" si="44"/>
        <v>2.0615180379192148</v>
      </c>
    </row>
    <row r="729" spans="1:4" x14ac:dyDescent="0.25">
      <c r="A729" s="1">
        <f t="shared" si="45"/>
        <v>726</v>
      </c>
      <c r="B729" s="14">
        <f t="shared" si="47"/>
        <v>36.300000000000004</v>
      </c>
      <c r="C729" t="e">
        <f t="shared" si="46"/>
        <v>#N/A</v>
      </c>
      <c r="D729">
        <f t="shared" si="44"/>
        <v>2.0610910449815609</v>
      </c>
    </row>
    <row r="730" spans="1:4" x14ac:dyDescent="0.25">
      <c r="A730" s="1">
        <f t="shared" si="45"/>
        <v>727</v>
      </c>
      <c r="B730" s="14">
        <f t="shared" si="47"/>
        <v>36.35</v>
      </c>
      <c r="C730" t="e">
        <f t="shared" si="46"/>
        <v>#N/A</v>
      </c>
      <c r="D730">
        <f t="shared" si="44"/>
        <v>2.0606651140447227</v>
      </c>
    </row>
    <row r="731" spans="1:4" x14ac:dyDescent="0.25">
      <c r="A731" s="1">
        <f t="shared" si="45"/>
        <v>728</v>
      </c>
      <c r="B731" s="14">
        <f t="shared" si="47"/>
        <v>36.4</v>
      </c>
      <c r="C731" t="e">
        <f t="shared" si="46"/>
        <v>#N/A</v>
      </c>
      <c r="D731">
        <f t="shared" si="44"/>
        <v>2.0602402409474885</v>
      </c>
    </row>
    <row r="732" spans="1:4" x14ac:dyDescent="0.25">
      <c r="A732" s="1">
        <f t="shared" si="45"/>
        <v>729</v>
      </c>
      <c r="B732" s="14">
        <f t="shared" si="47"/>
        <v>36.450000000000003</v>
      </c>
      <c r="C732" t="e">
        <f t="shared" si="46"/>
        <v>#N/A</v>
      </c>
      <c r="D732">
        <f t="shared" si="44"/>
        <v>2.0598164215513144</v>
      </c>
    </row>
    <row r="733" spans="1:4" x14ac:dyDescent="0.25">
      <c r="A733" s="1">
        <f t="shared" si="45"/>
        <v>730</v>
      </c>
      <c r="B733" s="14">
        <f t="shared" si="47"/>
        <v>36.5</v>
      </c>
      <c r="C733" t="e">
        <f t="shared" si="46"/>
        <v>#N/A</v>
      </c>
      <c r="D733">
        <f t="shared" si="44"/>
        <v>2.0593936517401672</v>
      </c>
    </row>
    <row r="734" spans="1:4" x14ac:dyDescent="0.25">
      <c r="A734" s="1">
        <f t="shared" si="45"/>
        <v>731</v>
      </c>
      <c r="B734" s="14">
        <f t="shared" si="47"/>
        <v>36.550000000000004</v>
      </c>
      <c r="C734" t="e">
        <f t="shared" si="46"/>
        <v>#N/A</v>
      </c>
      <c r="D734">
        <f t="shared" si="44"/>
        <v>2.0589719274203633</v>
      </c>
    </row>
    <row r="735" spans="1:4" x14ac:dyDescent="0.25">
      <c r="A735" s="1">
        <f t="shared" si="45"/>
        <v>732</v>
      </c>
      <c r="B735" s="14">
        <f t="shared" si="47"/>
        <v>36.6</v>
      </c>
      <c r="C735" t="e">
        <f t="shared" si="46"/>
        <v>#N/A</v>
      </c>
      <c r="D735">
        <f t="shared" si="44"/>
        <v>2.0585512445204124</v>
      </c>
    </row>
    <row r="736" spans="1:4" x14ac:dyDescent="0.25">
      <c r="A736" s="1">
        <f t="shared" si="45"/>
        <v>733</v>
      </c>
      <c r="B736" s="14">
        <f t="shared" si="47"/>
        <v>36.65</v>
      </c>
      <c r="C736" t="e">
        <f t="shared" si="46"/>
        <v>#N/A</v>
      </c>
      <c r="D736">
        <f t="shared" si="44"/>
        <v>2.058131598990864</v>
      </c>
    </row>
    <row r="737" spans="1:4" x14ac:dyDescent="0.25">
      <c r="A737" s="1">
        <f t="shared" si="45"/>
        <v>734</v>
      </c>
      <c r="B737" s="14">
        <f t="shared" si="47"/>
        <v>36.700000000000003</v>
      </c>
      <c r="C737" t="e">
        <f t="shared" si="46"/>
        <v>#N/A</v>
      </c>
      <c r="D737">
        <f t="shared" si="44"/>
        <v>2.0577129868041495</v>
      </c>
    </row>
    <row r="738" spans="1:4" x14ac:dyDescent="0.25">
      <c r="A738" s="1">
        <f t="shared" si="45"/>
        <v>735</v>
      </c>
      <c r="B738" s="14">
        <f t="shared" si="47"/>
        <v>36.75</v>
      </c>
      <c r="C738" t="e">
        <f t="shared" si="46"/>
        <v>#N/A</v>
      </c>
      <c r="D738">
        <f t="shared" si="44"/>
        <v>2.0572954039544324</v>
      </c>
    </row>
    <row r="739" spans="1:4" x14ac:dyDescent="0.25">
      <c r="A739" s="1">
        <f t="shared" si="45"/>
        <v>736</v>
      </c>
      <c r="B739" s="14">
        <f t="shared" si="47"/>
        <v>36.800000000000004</v>
      </c>
      <c r="C739" t="e">
        <f t="shared" si="46"/>
        <v>#N/A</v>
      </c>
      <c r="D739">
        <f t="shared" si="44"/>
        <v>2.056878846457455</v>
      </c>
    </row>
    <row r="740" spans="1:4" x14ac:dyDescent="0.25">
      <c r="A740" s="1">
        <f t="shared" si="45"/>
        <v>737</v>
      </c>
      <c r="B740" s="14">
        <f t="shared" si="47"/>
        <v>36.85</v>
      </c>
      <c r="C740" t="e">
        <f t="shared" si="46"/>
        <v>#N/A</v>
      </c>
      <c r="D740">
        <f t="shared" si="44"/>
        <v>2.0564633103503884</v>
      </c>
    </row>
    <row r="741" spans="1:4" x14ac:dyDescent="0.25">
      <c r="A741" s="1">
        <f t="shared" si="45"/>
        <v>738</v>
      </c>
      <c r="B741" s="14">
        <f t="shared" si="47"/>
        <v>36.9</v>
      </c>
      <c r="C741" t="e">
        <f t="shared" si="46"/>
        <v>#N/A</v>
      </c>
      <c r="D741">
        <f t="shared" si="44"/>
        <v>2.0560487916916848</v>
      </c>
    </row>
    <row r="742" spans="1:4" x14ac:dyDescent="0.25">
      <c r="A742" s="1">
        <f t="shared" si="45"/>
        <v>739</v>
      </c>
      <c r="B742" s="14">
        <f t="shared" si="47"/>
        <v>36.950000000000003</v>
      </c>
      <c r="C742" t="e">
        <f t="shared" si="46"/>
        <v>#N/A</v>
      </c>
      <c r="D742">
        <f t="shared" si="44"/>
        <v>2.0556352865609262</v>
      </c>
    </row>
    <row r="743" spans="1:4" x14ac:dyDescent="0.25">
      <c r="A743" s="1">
        <f t="shared" si="45"/>
        <v>740</v>
      </c>
      <c r="B743" s="14">
        <f t="shared" si="47"/>
        <v>37</v>
      </c>
      <c r="C743" t="e">
        <f t="shared" si="46"/>
        <v>#N/A</v>
      </c>
      <c r="D743">
        <f t="shared" si="44"/>
        <v>2.0552227910586822</v>
      </c>
    </row>
    <row r="744" spans="1:4" x14ac:dyDescent="0.25">
      <c r="A744" s="1">
        <f t="shared" si="45"/>
        <v>741</v>
      </c>
      <c r="B744" s="14">
        <f t="shared" si="47"/>
        <v>37.050000000000004</v>
      </c>
      <c r="C744" t="e">
        <f t="shared" si="46"/>
        <v>#N/A</v>
      </c>
      <c r="D744">
        <f t="shared" si="44"/>
        <v>2.0548113013063625</v>
      </c>
    </row>
    <row r="745" spans="1:4" x14ac:dyDescent="0.25">
      <c r="A745" s="1">
        <f t="shared" si="45"/>
        <v>742</v>
      </c>
      <c r="B745" s="14">
        <f t="shared" si="47"/>
        <v>37.1</v>
      </c>
      <c r="C745" t="e">
        <f t="shared" si="46"/>
        <v>#N/A</v>
      </c>
      <c r="D745">
        <f t="shared" si="44"/>
        <v>2.0544008134460721</v>
      </c>
    </row>
    <row r="746" spans="1:4" x14ac:dyDescent="0.25">
      <c r="A746" s="1">
        <f t="shared" si="45"/>
        <v>743</v>
      </c>
      <c r="B746" s="14">
        <f t="shared" si="47"/>
        <v>37.15</v>
      </c>
      <c r="C746" t="e">
        <f t="shared" si="46"/>
        <v>#N/A</v>
      </c>
      <c r="D746">
        <f t="shared" si="44"/>
        <v>2.0539913236404717</v>
      </c>
    </row>
    <row r="747" spans="1:4" x14ac:dyDescent="0.25">
      <c r="A747" s="1">
        <f t="shared" si="45"/>
        <v>744</v>
      </c>
      <c r="B747" s="14">
        <f t="shared" si="47"/>
        <v>37.200000000000003</v>
      </c>
      <c r="C747" t="e">
        <f t="shared" si="46"/>
        <v>#N/A</v>
      </c>
      <c r="D747">
        <f t="shared" si="44"/>
        <v>2.0535828280726318</v>
      </c>
    </row>
    <row r="748" spans="1:4" x14ac:dyDescent="0.25">
      <c r="A748" s="1">
        <f t="shared" si="45"/>
        <v>745</v>
      </c>
      <c r="B748" s="14">
        <f t="shared" si="47"/>
        <v>37.25</v>
      </c>
      <c r="C748" t="e">
        <f t="shared" si="46"/>
        <v>#N/A</v>
      </c>
      <c r="D748">
        <f t="shared" si="44"/>
        <v>2.0531753229458958</v>
      </c>
    </row>
    <row r="749" spans="1:4" x14ac:dyDescent="0.25">
      <c r="A749" s="1">
        <f t="shared" si="45"/>
        <v>746</v>
      </c>
      <c r="B749" s="14">
        <f t="shared" si="47"/>
        <v>37.300000000000004</v>
      </c>
      <c r="C749" t="e">
        <f t="shared" si="46"/>
        <v>#N/A</v>
      </c>
      <c r="D749">
        <f t="shared" si="44"/>
        <v>2.0527688044837404</v>
      </c>
    </row>
    <row r="750" spans="1:4" x14ac:dyDescent="0.25">
      <c r="A750" s="1">
        <f t="shared" si="45"/>
        <v>747</v>
      </c>
      <c r="B750" s="14">
        <f t="shared" si="47"/>
        <v>37.35</v>
      </c>
      <c r="C750" t="e">
        <f t="shared" si="46"/>
        <v>#N/A</v>
      </c>
      <c r="D750">
        <f t="shared" si="44"/>
        <v>2.0523632689296352</v>
      </c>
    </row>
    <row r="751" spans="1:4" x14ac:dyDescent="0.25">
      <c r="A751" s="1">
        <f t="shared" si="45"/>
        <v>748</v>
      </c>
      <c r="B751" s="14">
        <f t="shared" si="47"/>
        <v>37.4</v>
      </c>
      <c r="C751" t="e">
        <f t="shared" si="46"/>
        <v>#N/A</v>
      </c>
      <c r="D751">
        <f t="shared" si="44"/>
        <v>2.051958712546909</v>
      </c>
    </row>
    <row r="752" spans="1:4" x14ac:dyDescent="0.25">
      <c r="A752" s="1">
        <f t="shared" si="45"/>
        <v>749</v>
      </c>
      <c r="B752" s="14">
        <f t="shared" si="47"/>
        <v>37.450000000000003</v>
      </c>
      <c r="C752" t="e">
        <f t="shared" si="46"/>
        <v>#N/A</v>
      </c>
      <c r="D752">
        <f t="shared" si="44"/>
        <v>2.0515551316186116</v>
      </c>
    </row>
    <row r="753" spans="1:4" x14ac:dyDescent="0.25">
      <c r="A753" s="1">
        <f t="shared" si="45"/>
        <v>750</v>
      </c>
      <c r="B753" s="14">
        <f t="shared" si="47"/>
        <v>37.5</v>
      </c>
      <c r="C753" t="e">
        <f t="shared" si="46"/>
        <v>#N/A</v>
      </c>
      <c r="D753">
        <f t="shared" si="44"/>
        <v>2.0511525224473814</v>
      </c>
    </row>
    <row r="754" spans="1:4" x14ac:dyDescent="0.25">
      <c r="A754" s="1">
        <f t="shared" si="45"/>
        <v>751</v>
      </c>
      <c r="B754" s="14">
        <f t="shared" si="47"/>
        <v>37.550000000000004</v>
      </c>
      <c r="C754" t="e">
        <f t="shared" si="46"/>
        <v>#N/A</v>
      </c>
      <c r="D754">
        <f t="shared" si="44"/>
        <v>2.0507508813553099</v>
      </c>
    </row>
    <row r="755" spans="1:4" x14ac:dyDescent="0.25">
      <c r="A755" s="1">
        <f t="shared" si="45"/>
        <v>752</v>
      </c>
      <c r="B755" s="14">
        <f t="shared" si="47"/>
        <v>37.6</v>
      </c>
      <c r="C755" t="e">
        <f t="shared" si="46"/>
        <v>#N/A</v>
      </c>
      <c r="D755">
        <f t="shared" si="44"/>
        <v>2.0503502046838111</v>
      </c>
    </row>
    <row r="756" spans="1:4" x14ac:dyDescent="0.25">
      <c r="A756" s="1">
        <f t="shared" si="45"/>
        <v>753</v>
      </c>
      <c r="B756" s="14">
        <f t="shared" si="47"/>
        <v>37.65</v>
      </c>
      <c r="C756" t="e">
        <f t="shared" si="46"/>
        <v>#N/A</v>
      </c>
      <c r="D756">
        <f t="shared" si="44"/>
        <v>2.0499504887934905</v>
      </c>
    </row>
    <row r="757" spans="1:4" x14ac:dyDescent="0.25">
      <c r="A757" s="1">
        <f t="shared" si="45"/>
        <v>754</v>
      </c>
      <c r="B757" s="14">
        <f t="shared" si="47"/>
        <v>37.700000000000003</v>
      </c>
      <c r="C757" t="e">
        <f t="shared" si="46"/>
        <v>#N/A</v>
      </c>
      <c r="D757">
        <f t="shared" si="44"/>
        <v>2.0495517300640125</v>
      </c>
    </row>
    <row r="758" spans="1:4" x14ac:dyDescent="0.25">
      <c r="A758" s="1">
        <f t="shared" si="45"/>
        <v>755</v>
      </c>
      <c r="B758" s="14">
        <f t="shared" si="47"/>
        <v>37.75</v>
      </c>
      <c r="C758" t="e">
        <f t="shared" si="46"/>
        <v>#N/A</v>
      </c>
      <c r="D758">
        <f t="shared" si="44"/>
        <v>2.0491539248939743</v>
      </c>
    </row>
    <row r="759" spans="1:4" x14ac:dyDescent="0.25">
      <c r="A759" s="1">
        <f t="shared" si="45"/>
        <v>756</v>
      </c>
      <c r="B759" s="14">
        <f t="shared" si="47"/>
        <v>37.800000000000004</v>
      </c>
      <c r="C759" t="e">
        <f t="shared" si="46"/>
        <v>#N/A</v>
      </c>
      <c r="D759">
        <f t="shared" si="44"/>
        <v>2.0487570697007773</v>
      </c>
    </row>
    <row r="760" spans="1:4" x14ac:dyDescent="0.25">
      <c r="A760" s="1">
        <f t="shared" si="45"/>
        <v>757</v>
      </c>
      <c r="B760" s="14">
        <f t="shared" si="47"/>
        <v>37.85</v>
      </c>
      <c r="C760" t="e">
        <f t="shared" si="46"/>
        <v>#N/A</v>
      </c>
      <c r="D760">
        <f t="shared" si="44"/>
        <v>2.0483611609204981</v>
      </c>
    </row>
    <row r="761" spans="1:4" x14ac:dyDescent="0.25">
      <c r="A761" s="1">
        <f t="shared" si="45"/>
        <v>758</v>
      </c>
      <c r="B761" s="14">
        <f t="shared" si="47"/>
        <v>37.9</v>
      </c>
      <c r="C761" t="e">
        <f t="shared" si="46"/>
        <v>#N/A</v>
      </c>
      <c r="D761">
        <f t="shared" si="44"/>
        <v>2.0479661950077666</v>
      </c>
    </row>
    <row r="762" spans="1:4" x14ac:dyDescent="0.25">
      <c r="A762" s="1">
        <f t="shared" si="45"/>
        <v>759</v>
      </c>
      <c r="B762" s="14">
        <f t="shared" si="47"/>
        <v>37.950000000000003</v>
      </c>
      <c r="C762" t="e">
        <f t="shared" si="46"/>
        <v>#N/A</v>
      </c>
      <c r="D762">
        <f t="shared" si="44"/>
        <v>2.0475721684356376</v>
      </c>
    </row>
    <row r="763" spans="1:4" x14ac:dyDescent="0.25">
      <c r="A763" s="1">
        <f t="shared" si="45"/>
        <v>760</v>
      </c>
      <c r="B763" s="14">
        <f t="shared" si="47"/>
        <v>38</v>
      </c>
      <c r="C763" t="e">
        <f t="shared" si="46"/>
        <v>#N/A</v>
      </c>
      <c r="D763">
        <f t="shared" si="44"/>
        <v>2.0471790776954695</v>
      </c>
    </row>
    <row r="764" spans="1:4" x14ac:dyDescent="0.25">
      <c r="A764" s="1">
        <f t="shared" si="45"/>
        <v>761</v>
      </c>
      <c r="B764" s="14">
        <f t="shared" si="47"/>
        <v>38.050000000000004</v>
      </c>
      <c r="C764" t="e">
        <f t="shared" si="46"/>
        <v>#N/A</v>
      </c>
      <c r="D764">
        <f t="shared" si="44"/>
        <v>2.0467869192967991</v>
      </c>
    </row>
    <row r="765" spans="1:4" x14ac:dyDescent="0.25">
      <c r="A765" s="1">
        <f t="shared" si="45"/>
        <v>762</v>
      </c>
      <c r="B765" s="14">
        <f t="shared" si="47"/>
        <v>38.1</v>
      </c>
      <c r="C765" t="e">
        <f t="shared" si="46"/>
        <v>#N/A</v>
      </c>
      <c r="D765">
        <f t="shared" si="44"/>
        <v>2.0463956897672237</v>
      </c>
    </row>
    <row r="766" spans="1:4" x14ac:dyDescent="0.25">
      <c r="A766" s="1">
        <f t="shared" si="45"/>
        <v>763</v>
      </c>
      <c r="B766" s="14">
        <f t="shared" si="47"/>
        <v>38.15</v>
      </c>
      <c r="C766" t="e">
        <f t="shared" si="46"/>
        <v>#N/A</v>
      </c>
      <c r="D766">
        <f t="shared" si="44"/>
        <v>2.0460053856522773</v>
      </c>
    </row>
    <row r="767" spans="1:4" x14ac:dyDescent="0.25">
      <c r="A767" s="1">
        <f t="shared" si="45"/>
        <v>764</v>
      </c>
      <c r="B767" s="14">
        <f t="shared" si="47"/>
        <v>38.200000000000003</v>
      </c>
      <c r="C767" t="e">
        <f t="shared" si="46"/>
        <v>#N/A</v>
      </c>
      <c r="D767">
        <f t="shared" si="44"/>
        <v>2.045616003515311</v>
      </c>
    </row>
    <row r="768" spans="1:4" x14ac:dyDescent="0.25">
      <c r="A768" s="1">
        <f t="shared" si="45"/>
        <v>765</v>
      </c>
      <c r="B768" s="14">
        <f t="shared" si="47"/>
        <v>38.25</v>
      </c>
      <c r="C768" t="e">
        <f t="shared" si="46"/>
        <v>#N/A</v>
      </c>
      <c r="D768">
        <f t="shared" si="44"/>
        <v>2.0452275399373767</v>
      </c>
    </row>
    <row r="769" spans="1:4" x14ac:dyDescent="0.25">
      <c r="A769" s="1">
        <f t="shared" si="45"/>
        <v>766</v>
      </c>
      <c r="B769" s="14">
        <f t="shared" si="47"/>
        <v>38.300000000000004</v>
      </c>
      <c r="C769" t="e">
        <f t="shared" si="46"/>
        <v>#N/A</v>
      </c>
      <c r="D769">
        <f t="shared" si="44"/>
        <v>2.0448399915171072</v>
      </c>
    </row>
    <row r="770" spans="1:4" x14ac:dyDescent="0.25">
      <c r="A770" s="1">
        <f t="shared" si="45"/>
        <v>767</v>
      </c>
      <c r="B770" s="14">
        <f t="shared" si="47"/>
        <v>38.35</v>
      </c>
      <c r="C770" t="e">
        <f t="shared" si="46"/>
        <v>#N/A</v>
      </c>
      <c r="D770">
        <f t="shared" si="44"/>
        <v>2.0444533548705994</v>
      </c>
    </row>
    <row r="771" spans="1:4" x14ac:dyDescent="0.25">
      <c r="A771" s="1">
        <f t="shared" si="45"/>
        <v>768</v>
      </c>
      <c r="B771" s="14">
        <f t="shared" si="47"/>
        <v>38.400000000000006</v>
      </c>
      <c r="C771" t="e">
        <f t="shared" si="46"/>
        <v>#N/A</v>
      </c>
      <c r="D771">
        <f t="shared" si="44"/>
        <v>2.0440676266313003</v>
      </c>
    </row>
    <row r="772" spans="1:4" x14ac:dyDescent="0.25">
      <c r="A772" s="1">
        <f t="shared" si="45"/>
        <v>769</v>
      </c>
      <c r="B772" s="14">
        <f t="shared" si="47"/>
        <v>38.450000000000003</v>
      </c>
      <c r="C772" t="e">
        <f t="shared" si="46"/>
        <v>#N/A</v>
      </c>
      <c r="D772">
        <f t="shared" ref="D772:D835" si="48">IF(B772&gt;$H$10,-LOG((($H$7*B772/1000)-($H$3*$H$4/1000))/(($H$3+B772)/1000)),NA())</f>
        <v>2.0436828034498906</v>
      </c>
    </row>
    <row r="773" spans="1:4" x14ac:dyDescent="0.25">
      <c r="A773" s="1">
        <f t="shared" ref="A773:A836" si="49">A772+1</f>
        <v>770</v>
      </c>
      <c r="B773" s="14">
        <f t="shared" si="47"/>
        <v>38.5</v>
      </c>
      <c r="C773" t="e">
        <f t="shared" ref="C773:C836" si="50">IF(B773&lt;$H$10,14+LOG((($H$3*$H$4/1000)-(B773*$H$7/1000))/(($H$3+B773)/1000)),NA())</f>
        <v>#N/A</v>
      </c>
      <c r="D773">
        <f t="shared" si="48"/>
        <v>2.0432988819941715</v>
      </c>
    </row>
    <row r="774" spans="1:4" x14ac:dyDescent="0.25">
      <c r="A774" s="1">
        <f t="shared" si="49"/>
        <v>771</v>
      </c>
      <c r="B774" s="14">
        <f t="shared" ref="B774:B837" si="51">A774*$H$8</f>
        <v>38.550000000000004</v>
      </c>
      <c r="C774" t="e">
        <f t="shared" si="50"/>
        <v>#N/A</v>
      </c>
      <c r="D774">
        <f t="shared" si="48"/>
        <v>2.0429158589489513</v>
      </c>
    </row>
    <row r="775" spans="1:4" x14ac:dyDescent="0.25">
      <c r="A775" s="1">
        <f t="shared" si="49"/>
        <v>772</v>
      </c>
      <c r="B775" s="14">
        <f t="shared" si="51"/>
        <v>38.6</v>
      </c>
      <c r="C775" t="e">
        <f t="shared" si="50"/>
        <v>#N/A</v>
      </c>
      <c r="D775">
        <f t="shared" si="48"/>
        <v>2.0425337310159328</v>
      </c>
    </row>
    <row r="776" spans="1:4" x14ac:dyDescent="0.25">
      <c r="A776" s="1">
        <f t="shared" si="49"/>
        <v>773</v>
      </c>
      <c r="B776" s="14">
        <f t="shared" si="51"/>
        <v>38.650000000000006</v>
      </c>
      <c r="C776" t="e">
        <f t="shared" si="50"/>
        <v>#N/A</v>
      </c>
      <c r="D776">
        <f t="shared" si="48"/>
        <v>2.0421524949136041</v>
      </c>
    </row>
    <row r="777" spans="1:4" x14ac:dyDescent="0.25">
      <c r="A777" s="1">
        <f t="shared" si="49"/>
        <v>774</v>
      </c>
      <c r="B777" s="14">
        <f t="shared" si="51"/>
        <v>38.700000000000003</v>
      </c>
      <c r="C777" t="e">
        <f t="shared" si="50"/>
        <v>#N/A</v>
      </c>
      <c r="D777">
        <f t="shared" si="48"/>
        <v>2.0417721473771264</v>
      </c>
    </row>
    <row r="778" spans="1:4" x14ac:dyDescent="0.25">
      <c r="A778" s="1">
        <f t="shared" si="49"/>
        <v>775</v>
      </c>
      <c r="B778" s="14">
        <f t="shared" si="51"/>
        <v>38.75</v>
      </c>
      <c r="C778" t="e">
        <f t="shared" si="50"/>
        <v>#N/A</v>
      </c>
      <c r="D778">
        <f t="shared" si="48"/>
        <v>2.0413926851582249</v>
      </c>
    </row>
    <row r="779" spans="1:4" x14ac:dyDescent="0.25">
      <c r="A779" s="1">
        <f t="shared" si="49"/>
        <v>776</v>
      </c>
      <c r="B779" s="14">
        <f t="shared" si="51"/>
        <v>38.800000000000004</v>
      </c>
      <c r="C779" t="e">
        <f t="shared" si="50"/>
        <v>#N/A</v>
      </c>
      <c r="D779">
        <f t="shared" si="48"/>
        <v>2.0410141050250816</v>
      </c>
    </row>
    <row r="780" spans="1:4" x14ac:dyDescent="0.25">
      <c r="A780" s="1">
        <f t="shared" si="49"/>
        <v>777</v>
      </c>
      <c r="B780" s="14">
        <f t="shared" si="51"/>
        <v>38.85</v>
      </c>
      <c r="C780" t="e">
        <f t="shared" si="50"/>
        <v>#N/A</v>
      </c>
      <c r="D780">
        <f t="shared" si="48"/>
        <v>2.040636403762226</v>
      </c>
    </row>
    <row r="781" spans="1:4" x14ac:dyDescent="0.25">
      <c r="A781" s="1">
        <f t="shared" si="49"/>
        <v>778</v>
      </c>
      <c r="B781" s="14">
        <f t="shared" si="51"/>
        <v>38.900000000000006</v>
      </c>
      <c r="C781" t="e">
        <f t="shared" si="50"/>
        <v>#N/A</v>
      </c>
      <c r="D781">
        <f t="shared" si="48"/>
        <v>2.0402595781704296</v>
      </c>
    </row>
    <row r="782" spans="1:4" x14ac:dyDescent="0.25">
      <c r="A782" s="1">
        <f t="shared" si="49"/>
        <v>779</v>
      </c>
      <c r="B782" s="14">
        <f t="shared" si="51"/>
        <v>38.950000000000003</v>
      </c>
      <c r="C782" t="e">
        <f t="shared" si="50"/>
        <v>#N/A</v>
      </c>
      <c r="D782">
        <f t="shared" si="48"/>
        <v>2.0398836250665995</v>
      </c>
    </row>
    <row r="783" spans="1:4" x14ac:dyDescent="0.25">
      <c r="A783" s="1">
        <f t="shared" si="49"/>
        <v>780</v>
      </c>
      <c r="B783" s="14">
        <f t="shared" si="51"/>
        <v>39</v>
      </c>
      <c r="C783" t="e">
        <f t="shared" si="50"/>
        <v>#N/A</v>
      </c>
      <c r="D783">
        <f t="shared" si="48"/>
        <v>2.0395085412836735</v>
      </c>
    </row>
    <row r="784" spans="1:4" x14ac:dyDescent="0.25">
      <c r="A784" s="1">
        <f t="shared" si="49"/>
        <v>781</v>
      </c>
      <c r="B784" s="14">
        <f t="shared" si="51"/>
        <v>39.050000000000004</v>
      </c>
      <c r="C784" t="e">
        <f t="shared" si="50"/>
        <v>#N/A</v>
      </c>
      <c r="D784">
        <f t="shared" si="48"/>
        <v>2.0391343236705159</v>
      </c>
    </row>
    <row r="785" spans="1:4" x14ac:dyDescent="0.25">
      <c r="A785" s="1">
        <f t="shared" si="49"/>
        <v>782</v>
      </c>
      <c r="B785" s="14">
        <f t="shared" si="51"/>
        <v>39.1</v>
      </c>
      <c r="C785" t="e">
        <f t="shared" si="50"/>
        <v>#N/A</v>
      </c>
      <c r="D785">
        <f t="shared" si="48"/>
        <v>2.0387609690918134</v>
      </c>
    </row>
    <row r="786" spans="1:4" x14ac:dyDescent="0.25">
      <c r="A786" s="1">
        <f t="shared" si="49"/>
        <v>783</v>
      </c>
      <c r="B786" s="14">
        <f t="shared" si="51"/>
        <v>39.150000000000006</v>
      </c>
      <c r="C786" t="e">
        <f t="shared" si="50"/>
        <v>#N/A</v>
      </c>
      <c r="D786">
        <f t="shared" si="48"/>
        <v>2.0383884744279741</v>
      </c>
    </row>
    <row r="787" spans="1:4" x14ac:dyDescent="0.25">
      <c r="A787" s="1">
        <f t="shared" si="49"/>
        <v>784</v>
      </c>
      <c r="B787" s="14">
        <f t="shared" si="51"/>
        <v>39.200000000000003</v>
      </c>
      <c r="C787" t="e">
        <f t="shared" si="50"/>
        <v>#N/A</v>
      </c>
      <c r="D787">
        <f t="shared" si="48"/>
        <v>2.0380168365750251</v>
      </c>
    </row>
    <row r="788" spans="1:4" x14ac:dyDescent="0.25">
      <c r="A788" s="1">
        <f t="shared" si="49"/>
        <v>785</v>
      </c>
      <c r="B788" s="14">
        <f t="shared" si="51"/>
        <v>39.25</v>
      </c>
      <c r="C788" t="e">
        <f t="shared" si="50"/>
        <v>#N/A</v>
      </c>
      <c r="D788">
        <f t="shared" si="48"/>
        <v>2.0376460524445106</v>
      </c>
    </row>
    <row r="789" spans="1:4" x14ac:dyDescent="0.25">
      <c r="A789" s="1">
        <f t="shared" si="49"/>
        <v>786</v>
      </c>
      <c r="B789" s="14">
        <f t="shared" si="51"/>
        <v>39.300000000000004</v>
      </c>
      <c r="C789" t="e">
        <f t="shared" si="50"/>
        <v>#N/A</v>
      </c>
      <c r="D789">
        <f t="shared" si="48"/>
        <v>2.0372761189633928</v>
      </c>
    </row>
    <row r="790" spans="1:4" x14ac:dyDescent="0.25">
      <c r="A790" s="1">
        <f t="shared" si="49"/>
        <v>787</v>
      </c>
      <c r="B790" s="14">
        <f t="shared" si="51"/>
        <v>39.35</v>
      </c>
      <c r="C790" t="e">
        <f t="shared" si="50"/>
        <v>#N/A</v>
      </c>
      <c r="D790">
        <f t="shared" si="48"/>
        <v>2.0369070330739532</v>
      </c>
    </row>
    <row r="791" spans="1:4" x14ac:dyDescent="0.25">
      <c r="A791" s="1">
        <f t="shared" si="49"/>
        <v>788</v>
      </c>
      <c r="B791" s="14">
        <f t="shared" si="51"/>
        <v>39.400000000000006</v>
      </c>
      <c r="C791" t="e">
        <f t="shared" si="50"/>
        <v>#N/A</v>
      </c>
      <c r="D791">
        <f t="shared" si="48"/>
        <v>2.0365387917336926</v>
      </c>
    </row>
    <row r="792" spans="1:4" x14ac:dyDescent="0.25">
      <c r="A792" s="1">
        <f t="shared" si="49"/>
        <v>789</v>
      </c>
      <c r="B792" s="14">
        <f t="shared" si="51"/>
        <v>39.450000000000003</v>
      </c>
      <c r="C792" t="e">
        <f t="shared" si="50"/>
        <v>#N/A</v>
      </c>
      <c r="D792">
        <f t="shared" si="48"/>
        <v>2.036171391915234</v>
      </c>
    </row>
    <row r="793" spans="1:4" x14ac:dyDescent="0.25">
      <c r="A793" s="1">
        <f t="shared" si="49"/>
        <v>790</v>
      </c>
      <c r="B793" s="14">
        <f t="shared" si="51"/>
        <v>39.5</v>
      </c>
      <c r="C793" t="e">
        <f t="shared" si="50"/>
        <v>#N/A</v>
      </c>
      <c r="D793">
        <f t="shared" si="48"/>
        <v>2.0358048306062266</v>
      </c>
    </row>
    <row r="794" spans="1:4" x14ac:dyDescent="0.25">
      <c r="A794" s="1">
        <f t="shared" si="49"/>
        <v>791</v>
      </c>
      <c r="B794" s="14">
        <f t="shared" si="51"/>
        <v>39.550000000000004</v>
      </c>
      <c r="C794" t="e">
        <f t="shared" si="50"/>
        <v>#N/A</v>
      </c>
      <c r="D794">
        <f t="shared" si="48"/>
        <v>2.0354391048092477</v>
      </c>
    </row>
    <row r="795" spans="1:4" x14ac:dyDescent="0.25">
      <c r="A795" s="1">
        <f t="shared" si="49"/>
        <v>792</v>
      </c>
      <c r="B795" s="14">
        <f t="shared" si="51"/>
        <v>39.6</v>
      </c>
      <c r="C795" t="e">
        <f t="shared" si="50"/>
        <v>#N/A</v>
      </c>
      <c r="D795">
        <f t="shared" si="48"/>
        <v>2.0350742115417089</v>
      </c>
    </row>
    <row r="796" spans="1:4" x14ac:dyDescent="0.25">
      <c r="A796" s="1">
        <f t="shared" si="49"/>
        <v>793</v>
      </c>
      <c r="B796" s="14">
        <f t="shared" si="51"/>
        <v>39.650000000000006</v>
      </c>
      <c r="C796" t="e">
        <f t="shared" si="50"/>
        <v>#N/A</v>
      </c>
      <c r="D796">
        <f t="shared" si="48"/>
        <v>2.0347101478357601</v>
      </c>
    </row>
    <row r="797" spans="1:4" x14ac:dyDescent="0.25">
      <c r="A797" s="1">
        <f t="shared" si="49"/>
        <v>794</v>
      </c>
      <c r="B797" s="14">
        <f t="shared" si="51"/>
        <v>39.700000000000003</v>
      </c>
      <c r="C797" t="e">
        <f t="shared" si="50"/>
        <v>#N/A</v>
      </c>
      <c r="D797">
        <f t="shared" si="48"/>
        <v>2.0343469107381971</v>
      </c>
    </row>
    <row r="798" spans="1:4" x14ac:dyDescent="0.25">
      <c r="A798" s="1">
        <f t="shared" si="49"/>
        <v>795</v>
      </c>
      <c r="B798" s="14">
        <f t="shared" si="51"/>
        <v>39.75</v>
      </c>
      <c r="C798" t="e">
        <f t="shared" si="50"/>
        <v>#N/A</v>
      </c>
      <c r="D798">
        <f t="shared" si="48"/>
        <v>2.0339844973103673</v>
      </c>
    </row>
    <row r="799" spans="1:4" x14ac:dyDescent="0.25">
      <c r="A799" s="1">
        <f t="shared" si="49"/>
        <v>796</v>
      </c>
      <c r="B799" s="14">
        <f t="shared" si="51"/>
        <v>39.800000000000004</v>
      </c>
      <c r="C799" t="e">
        <f t="shared" si="50"/>
        <v>#N/A</v>
      </c>
      <c r="D799">
        <f t="shared" si="48"/>
        <v>2.0336229046280772</v>
      </c>
    </row>
    <row r="800" spans="1:4" x14ac:dyDescent="0.25">
      <c r="A800" s="1">
        <f t="shared" si="49"/>
        <v>797</v>
      </c>
      <c r="B800" s="14">
        <f t="shared" si="51"/>
        <v>39.85</v>
      </c>
      <c r="C800" t="e">
        <f t="shared" si="50"/>
        <v>#N/A</v>
      </c>
      <c r="D800">
        <f t="shared" si="48"/>
        <v>2.0332621297815003</v>
      </c>
    </row>
    <row r="801" spans="1:4" x14ac:dyDescent="0.25">
      <c r="A801" s="1">
        <f t="shared" si="49"/>
        <v>798</v>
      </c>
      <c r="B801" s="14">
        <f t="shared" si="51"/>
        <v>39.900000000000006</v>
      </c>
      <c r="C801" t="e">
        <f t="shared" si="50"/>
        <v>#N/A</v>
      </c>
      <c r="D801">
        <f t="shared" si="48"/>
        <v>2.0329021698750878</v>
      </c>
    </row>
    <row r="802" spans="1:4" x14ac:dyDescent="0.25">
      <c r="A802" s="1">
        <f t="shared" si="49"/>
        <v>799</v>
      </c>
      <c r="B802" s="14">
        <f t="shared" si="51"/>
        <v>39.950000000000003</v>
      </c>
      <c r="C802" t="e">
        <f t="shared" si="50"/>
        <v>#N/A</v>
      </c>
      <c r="D802">
        <f t="shared" si="48"/>
        <v>2.0325430220274772</v>
      </c>
    </row>
    <row r="803" spans="1:4" x14ac:dyDescent="0.25">
      <c r="A803" s="1">
        <f t="shared" si="49"/>
        <v>800</v>
      </c>
      <c r="B803" s="14">
        <f t="shared" si="51"/>
        <v>40</v>
      </c>
      <c r="C803" t="e">
        <f t="shared" si="50"/>
        <v>#N/A</v>
      </c>
      <c r="D803">
        <f t="shared" si="48"/>
        <v>2.0321846833714012</v>
      </c>
    </row>
    <row r="804" spans="1:4" x14ac:dyDescent="0.25">
      <c r="A804" s="1">
        <f t="shared" si="49"/>
        <v>801</v>
      </c>
      <c r="B804" s="14">
        <f t="shared" si="51"/>
        <v>40.050000000000004</v>
      </c>
      <c r="C804" t="e">
        <f t="shared" si="50"/>
        <v>#N/A</v>
      </c>
      <c r="D804">
        <f t="shared" si="48"/>
        <v>2.0318271510536015</v>
      </c>
    </row>
    <row r="805" spans="1:4" x14ac:dyDescent="0.25">
      <c r="A805" s="1">
        <f t="shared" si="49"/>
        <v>802</v>
      </c>
      <c r="B805" s="14">
        <f t="shared" si="51"/>
        <v>40.1</v>
      </c>
      <c r="C805" t="e">
        <f t="shared" si="50"/>
        <v>#N/A</v>
      </c>
      <c r="D805">
        <f t="shared" si="48"/>
        <v>2.0314704222347384</v>
      </c>
    </row>
    <row r="806" spans="1:4" x14ac:dyDescent="0.25">
      <c r="A806" s="1">
        <f t="shared" si="49"/>
        <v>803</v>
      </c>
      <c r="B806" s="14">
        <f t="shared" si="51"/>
        <v>40.150000000000006</v>
      </c>
      <c r="C806" t="e">
        <f t="shared" si="50"/>
        <v>#N/A</v>
      </c>
      <c r="D806">
        <f t="shared" si="48"/>
        <v>2.0311144940893047</v>
      </c>
    </row>
    <row r="807" spans="1:4" x14ac:dyDescent="0.25">
      <c r="A807" s="1">
        <f t="shared" si="49"/>
        <v>804</v>
      </c>
      <c r="B807" s="14">
        <f t="shared" si="51"/>
        <v>40.200000000000003</v>
      </c>
      <c r="C807" t="e">
        <f t="shared" si="50"/>
        <v>#N/A</v>
      </c>
      <c r="D807">
        <f t="shared" si="48"/>
        <v>2.0307593638055379</v>
      </c>
    </row>
    <row r="808" spans="1:4" x14ac:dyDescent="0.25">
      <c r="A808" s="1">
        <f t="shared" si="49"/>
        <v>805</v>
      </c>
      <c r="B808" s="14">
        <f t="shared" si="51"/>
        <v>40.25</v>
      </c>
      <c r="C808" t="e">
        <f t="shared" si="50"/>
        <v>#N/A</v>
      </c>
      <c r="D808">
        <f t="shared" si="48"/>
        <v>2.0304050285853346</v>
      </c>
    </row>
    <row r="809" spans="1:4" x14ac:dyDescent="0.25">
      <c r="A809" s="1">
        <f t="shared" si="49"/>
        <v>806</v>
      </c>
      <c r="B809" s="14">
        <f t="shared" si="51"/>
        <v>40.300000000000004</v>
      </c>
      <c r="C809" t="e">
        <f t="shared" si="50"/>
        <v>#N/A</v>
      </c>
      <c r="D809">
        <f t="shared" si="48"/>
        <v>2.0300514856441638</v>
      </c>
    </row>
    <row r="810" spans="1:4" x14ac:dyDescent="0.25">
      <c r="A810" s="1">
        <f t="shared" si="49"/>
        <v>807</v>
      </c>
      <c r="B810" s="14">
        <f t="shared" si="51"/>
        <v>40.35</v>
      </c>
      <c r="C810" t="e">
        <f t="shared" si="50"/>
        <v>#N/A</v>
      </c>
      <c r="D810">
        <f t="shared" si="48"/>
        <v>2.0296987322109836</v>
      </c>
    </row>
    <row r="811" spans="1:4" x14ac:dyDescent="0.25">
      <c r="A811" s="1">
        <f t="shared" si="49"/>
        <v>808</v>
      </c>
      <c r="B811" s="14">
        <f t="shared" si="51"/>
        <v>40.400000000000006</v>
      </c>
      <c r="C811" t="e">
        <f t="shared" si="50"/>
        <v>#N/A</v>
      </c>
      <c r="D811">
        <f t="shared" si="48"/>
        <v>2.0293467655281567</v>
      </c>
    </row>
    <row r="812" spans="1:4" x14ac:dyDescent="0.25">
      <c r="A812" s="1">
        <f t="shared" si="49"/>
        <v>809</v>
      </c>
      <c r="B812" s="14">
        <f t="shared" si="51"/>
        <v>40.450000000000003</v>
      </c>
      <c r="C812" t="e">
        <f t="shared" si="50"/>
        <v>#N/A</v>
      </c>
      <c r="D812">
        <f t="shared" si="48"/>
        <v>2.0289955828513655</v>
      </c>
    </row>
    <row r="813" spans="1:4" x14ac:dyDescent="0.25">
      <c r="A813" s="1">
        <f t="shared" si="49"/>
        <v>810</v>
      </c>
      <c r="B813" s="14">
        <f t="shared" si="51"/>
        <v>40.5</v>
      </c>
      <c r="C813" t="e">
        <f t="shared" si="50"/>
        <v>#N/A</v>
      </c>
      <c r="D813">
        <f t="shared" si="48"/>
        <v>2.0286451814495301</v>
      </c>
    </row>
    <row r="814" spans="1:4" x14ac:dyDescent="0.25">
      <c r="A814" s="1">
        <f t="shared" si="49"/>
        <v>811</v>
      </c>
      <c r="B814" s="14">
        <f t="shared" si="51"/>
        <v>40.550000000000004</v>
      </c>
      <c r="C814" t="e">
        <f t="shared" si="50"/>
        <v>#N/A</v>
      </c>
      <c r="D814">
        <f t="shared" si="48"/>
        <v>2.0282955586047264</v>
      </c>
    </row>
    <row r="815" spans="1:4" x14ac:dyDescent="0.25">
      <c r="A815" s="1">
        <f t="shared" si="49"/>
        <v>812</v>
      </c>
      <c r="B815" s="14">
        <f t="shared" si="51"/>
        <v>40.6</v>
      </c>
      <c r="C815" t="e">
        <f t="shared" si="50"/>
        <v>#N/A</v>
      </c>
      <c r="D815">
        <f t="shared" si="48"/>
        <v>2.0279467116121039</v>
      </c>
    </row>
    <row r="816" spans="1:4" x14ac:dyDescent="0.25">
      <c r="A816" s="1">
        <f t="shared" si="49"/>
        <v>813</v>
      </c>
      <c r="B816" s="14">
        <f t="shared" si="51"/>
        <v>40.650000000000006</v>
      </c>
      <c r="C816" t="e">
        <f t="shared" si="50"/>
        <v>#N/A</v>
      </c>
      <c r="D816">
        <f t="shared" si="48"/>
        <v>2.0275986377798043</v>
      </c>
    </row>
    <row r="817" spans="1:4" x14ac:dyDescent="0.25">
      <c r="A817" s="1">
        <f t="shared" si="49"/>
        <v>814</v>
      </c>
      <c r="B817" s="14">
        <f t="shared" si="51"/>
        <v>40.700000000000003</v>
      </c>
      <c r="C817" t="e">
        <f t="shared" si="50"/>
        <v>#N/A</v>
      </c>
      <c r="D817">
        <f t="shared" si="48"/>
        <v>2.0272513344288816</v>
      </c>
    </row>
    <row r="818" spans="1:4" x14ac:dyDescent="0.25">
      <c r="A818" s="1">
        <f t="shared" si="49"/>
        <v>815</v>
      </c>
      <c r="B818" s="14">
        <f t="shared" si="51"/>
        <v>40.75</v>
      </c>
      <c r="C818" t="e">
        <f t="shared" si="50"/>
        <v>#N/A</v>
      </c>
      <c r="D818">
        <f t="shared" si="48"/>
        <v>2.0269047988932232</v>
      </c>
    </row>
    <row r="819" spans="1:4" x14ac:dyDescent="0.25">
      <c r="A819" s="1">
        <f t="shared" si="49"/>
        <v>816</v>
      </c>
      <c r="B819" s="14">
        <f t="shared" si="51"/>
        <v>40.800000000000004</v>
      </c>
      <c r="C819" t="e">
        <f t="shared" si="50"/>
        <v>#N/A</v>
      </c>
      <c r="D819">
        <f t="shared" si="48"/>
        <v>2.0265590285194679</v>
      </c>
    </row>
    <row r="820" spans="1:4" x14ac:dyDescent="0.25">
      <c r="A820" s="1">
        <f t="shared" si="49"/>
        <v>817</v>
      </c>
      <c r="B820" s="14">
        <f t="shared" si="51"/>
        <v>40.85</v>
      </c>
      <c r="C820" t="e">
        <f t="shared" si="50"/>
        <v>#N/A</v>
      </c>
      <c r="D820">
        <f t="shared" si="48"/>
        <v>2.0262140206669303</v>
      </c>
    </row>
    <row r="821" spans="1:4" x14ac:dyDescent="0.25">
      <c r="A821" s="1">
        <f t="shared" si="49"/>
        <v>818</v>
      </c>
      <c r="B821" s="14">
        <f t="shared" si="51"/>
        <v>40.900000000000006</v>
      </c>
      <c r="C821" t="e">
        <f t="shared" si="50"/>
        <v>#N/A</v>
      </c>
      <c r="D821">
        <f t="shared" si="48"/>
        <v>2.0258697727075208</v>
      </c>
    </row>
    <row r="822" spans="1:4" x14ac:dyDescent="0.25">
      <c r="A822" s="1">
        <f t="shared" si="49"/>
        <v>819</v>
      </c>
      <c r="B822" s="14">
        <f t="shared" si="51"/>
        <v>40.950000000000003</v>
      </c>
      <c r="C822" t="e">
        <f t="shared" si="50"/>
        <v>#N/A</v>
      </c>
      <c r="D822">
        <f t="shared" si="48"/>
        <v>2.0255262820256696</v>
      </c>
    </row>
    <row r="823" spans="1:4" x14ac:dyDescent="0.25">
      <c r="A823" s="1">
        <f t="shared" si="49"/>
        <v>820</v>
      </c>
      <c r="B823" s="14">
        <f t="shared" si="51"/>
        <v>41</v>
      </c>
      <c r="C823" t="e">
        <f t="shared" si="50"/>
        <v>#N/A</v>
      </c>
      <c r="D823">
        <f t="shared" si="48"/>
        <v>2.0251835460182486</v>
      </c>
    </row>
    <row r="824" spans="1:4" x14ac:dyDescent="0.25">
      <c r="A824" s="1">
        <f t="shared" si="49"/>
        <v>821</v>
      </c>
      <c r="B824" s="14">
        <f t="shared" si="51"/>
        <v>41.050000000000004</v>
      </c>
      <c r="C824" t="e">
        <f t="shared" si="50"/>
        <v>#N/A</v>
      </c>
      <c r="D824">
        <f t="shared" si="48"/>
        <v>2.0248415620944966</v>
      </c>
    </row>
    <row r="825" spans="1:4" x14ac:dyDescent="0.25">
      <c r="A825" s="1">
        <f t="shared" si="49"/>
        <v>822</v>
      </c>
      <c r="B825" s="14">
        <f t="shared" si="51"/>
        <v>41.1</v>
      </c>
      <c r="C825" t="e">
        <f t="shared" si="50"/>
        <v>#N/A</v>
      </c>
      <c r="D825">
        <f t="shared" si="48"/>
        <v>2.0245003276759412</v>
      </c>
    </row>
    <row r="826" spans="1:4" x14ac:dyDescent="0.25">
      <c r="A826" s="1">
        <f t="shared" si="49"/>
        <v>823</v>
      </c>
      <c r="B826" s="14">
        <f t="shared" si="51"/>
        <v>41.150000000000006</v>
      </c>
      <c r="C826" t="e">
        <f t="shared" si="50"/>
        <v>#N/A</v>
      </c>
      <c r="D826">
        <f t="shared" si="48"/>
        <v>2.0241598401963263</v>
      </c>
    </row>
    <row r="827" spans="1:4" x14ac:dyDescent="0.25">
      <c r="A827" s="1">
        <f t="shared" si="49"/>
        <v>824</v>
      </c>
      <c r="B827" s="14">
        <f t="shared" si="51"/>
        <v>41.2</v>
      </c>
      <c r="C827" t="e">
        <f t="shared" si="50"/>
        <v>#N/A</v>
      </c>
      <c r="D827">
        <f t="shared" si="48"/>
        <v>2.0238200971015363</v>
      </c>
    </row>
    <row r="828" spans="1:4" x14ac:dyDescent="0.25">
      <c r="A828" s="1">
        <f t="shared" si="49"/>
        <v>825</v>
      </c>
      <c r="B828" s="14">
        <f t="shared" si="51"/>
        <v>41.25</v>
      </c>
      <c r="C828" t="e">
        <f t="shared" si="50"/>
        <v>#N/A</v>
      </c>
      <c r="D828">
        <f t="shared" si="48"/>
        <v>2.0234810958495228</v>
      </c>
    </row>
    <row r="829" spans="1:4" x14ac:dyDescent="0.25">
      <c r="A829" s="1">
        <f t="shared" si="49"/>
        <v>826</v>
      </c>
      <c r="B829" s="14">
        <f t="shared" si="51"/>
        <v>41.300000000000004</v>
      </c>
      <c r="C829" t="e">
        <f t="shared" si="50"/>
        <v>#N/A</v>
      </c>
      <c r="D829">
        <f t="shared" si="48"/>
        <v>2.0231428339102298</v>
      </c>
    </row>
    <row r="830" spans="1:4" x14ac:dyDescent="0.25">
      <c r="A830" s="1">
        <f t="shared" si="49"/>
        <v>827</v>
      </c>
      <c r="B830" s="14">
        <f t="shared" si="51"/>
        <v>41.35</v>
      </c>
      <c r="C830" t="e">
        <f t="shared" si="50"/>
        <v>#N/A</v>
      </c>
      <c r="D830">
        <f t="shared" si="48"/>
        <v>2.0228053087655211</v>
      </c>
    </row>
    <row r="831" spans="1:4" x14ac:dyDescent="0.25">
      <c r="A831" s="1">
        <f t="shared" si="49"/>
        <v>828</v>
      </c>
      <c r="B831" s="14">
        <f t="shared" si="51"/>
        <v>41.400000000000006</v>
      </c>
      <c r="C831" t="e">
        <f t="shared" si="50"/>
        <v>#N/A</v>
      </c>
      <c r="D831">
        <f t="shared" si="48"/>
        <v>2.0224685179091111</v>
      </c>
    </row>
    <row r="832" spans="1:4" x14ac:dyDescent="0.25">
      <c r="A832" s="1">
        <f t="shared" si="49"/>
        <v>829</v>
      </c>
      <c r="B832" s="14">
        <f t="shared" si="51"/>
        <v>41.45</v>
      </c>
      <c r="C832" t="e">
        <f t="shared" si="50"/>
        <v>#N/A</v>
      </c>
      <c r="D832">
        <f t="shared" si="48"/>
        <v>2.0221324588464871</v>
      </c>
    </row>
    <row r="833" spans="1:4" x14ac:dyDescent="0.25">
      <c r="A833" s="1">
        <f t="shared" si="49"/>
        <v>830</v>
      </c>
      <c r="B833" s="14">
        <f t="shared" si="51"/>
        <v>41.5</v>
      </c>
      <c r="C833" t="e">
        <f t="shared" si="50"/>
        <v>#N/A</v>
      </c>
      <c r="D833">
        <f t="shared" si="48"/>
        <v>2.021797129094844</v>
      </c>
    </row>
    <row r="834" spans="1:4" x14ac:dyDescent="0.25">
      <c r="A834" s="1">
        <f t="shared" si="49"/>
        <v>831</v>
      </c>
      <c r="B834" s="14">
        <f t="shared" si="51"/>
        <v>41.550000000000004</v>
      </c>
      <c r="C834" t="e">
        <f t="shared" si="50"/>
        <v>#N/A</v>
      </c>
      <c r="D834">
        <f t="shared" si="48"/>
        <v>2.0214625261830101</v>
      </c>
    </row>
    <row r="835" spans="1:4" x14ac:dyDescent="0.25">
      <c r="A835" s="1">
        <f t="shared" si="49"/>
        <v>832</v>
      </c>
      <c r="B835" s="14">
        <f t="shared" si="51"/>
        <v>41.6</v>
      </c>
      <c r="C835" t="e">
        <f t="shared" si="50"/>
        <v>#N/A</v>
      </c>
      <c r="D835">
        <f t="shared" si="48"/>
        <v>2.0211286476513766</v>
      </c>
    </row>
    <row r="836" spans="1:4" x14ac:dyDescent="0.25">
      <c r="A836" s="1">
        <f t="shared" si="49"/>
        <v>833</v>
      </c>
      <c r="B836" s="14">
        <f t="shared" si="51"/>
        <v>41.650000000000006</v>
      </c>
      <c r="C836" t="e">
        <f t="shared" si="50"/>
        <v>#N/A</v>
      </c>
      <c r="D836">
        <f t="shared" ref="D836:D899" si="52">IF(B836&gt;$H$10,-LOG((($H$7*B836/1000)-($H$3*$H$4/1000))/(($H$3+B836)/1000)),NA())</f>
        <v>2.0207954910518304</v>
      </c>
    </row>
    <row r="837" spans="1:4" x14ac:dyDescent="0.25">
      <c r="A837" s="1">
        <f t="shared" ref="A837:A900" si="53">A836+1</f>
        <v>834</v>
      </c>
      <c r="B837" s="14">
        <f t="shared" si="51"/>
        <v>41.7</v>
      </c>
      <c r="C837" t="e">
        <f t="shared" ref="C837:C900" si="54">IF(B837&lt;$H$10,14+LOG((($H$3*$H$4/1000)-(B837*$H$7/1000))/(($H$3+B837)/1000)),NA())</f>
        <v>#N/A</v>
      </c>
      <c r="D837">
        <f t="shared" si="52"/>
        <v>2.020463053947684</v>
      </c>
    </row>
    <row r="838" spans="1:4" x14ac:dyDescent="0.25">
      <c r="A838" s="1">
        <f t="shared" si="53"/>
        <v>835</v>
      </c>
      <c r="B838" s="14">
        <f t="shared" ref="B838:B901" si="55">A838*$H$8</f>
        <v>41.75</v>
      </c>
      <c r="C838" t="e">
        <f t="shared" si="54"/>
        <v>#N/A</v>
      </c>
      <c r="D838">
        <f t="shared" si="52"/>
        <v>2.0201313339136044</v>
      </c>
    </row>
    <row r="839" spans="1:4" x14ac:dyDescent="0.25">
      <c r="A839" s="1">
        <f t="shared" si="53"/>
        <v>836</v>
      </c>
      <c r="B839" s="14">
        <f t="shared" si="55"/>
        <v>41.800000000000004</v>
      </c>
      <c r="C839" t="e">
        <f t="shared" si="54"/>
        <v>#N/A</v>
      </c>
      <c r="D839">
        <f t="shared" si="52"/>
        <v>2.0198003285355486</v>
      </c>
    </row>
    <row r="840" spans="1:4" x14ac:dyDescent="0.25">
      <c r="A840" s="1">
        <f t="shared" si="53"/>
        <v>837</v>
      </c>
      <c r="B840" s="14">
        <f t="shared" si="55"/>
        <v>41.85</v>
      </c>
      <c r="C840" t="e">
        <f t="shared" si="54"/>
        <v>#N/A</v>
      </c>
      <c r="D840">
        <f t="shared" si="52"/>
        <v>2.019470035410694</v>
      </c>
    </row>
    <row r="841" spans="1:4" x14ac:dyDescent="0.25">
      <c r="A841" s="1">
        <f t="shared" si="53"/>
        <v>838</v>
      </c>
      <c r="B841" s="14">
        <f t="shared" si="55"/>
        <v>41.900000000000006</v>
      </c>
      <c r="C841" t="e">
        <f t="shared" si="54"/>
        <v>#N/A</v>
      </c>
      <c r="D841">
        <f t="shared" si="52"/>
        <v>2.0191404521473713</v>
      </c>
    </row>
    <row r="842" spans="1:4" x14ac:dyDescent="0.25">
      <c r="A842" s="1">
        <f t="shared" si="53"/>
        <v>839</v>
      </c>
      <c r="B842" s="14">
        <f t="shared" si="55"/>
        <v>41.95</v>
      </c>
      <c r="C842" t="e">
        <f t="shared" si="54"/>
        <v>#N/A</v>
      </c>
      <c r="D842">
        <f t="shared" si="52"/>
        <v>2.0188115763649979</v>
      </c>
    </row>
    <row r="843" spans="1:4" x14ac:dyDescent="0.25">
      <c r="A843" s="1">
        <f t="shared" si="53"/>
        <v>840</v>
      </c>
      <c r="B843" s="14">
        <f t="shared" si="55"/>
        <v>42</v>
      </c>
      <c r="C843" t="e">
        <f t="shared" si="54"/>
        <v>#N/A</v>
      </c>
      <c r="D843">
        <f t="shared" si="52"/>
        <v>2.0184834056940133</v>
      </c>
    </row>
    <row r="844" spans="1:4" x14ac:dyDescent="0.25">
      <c r="A844" s="1">
        <f t="shared" si="53"/>
        <v>841</v>
      </c>
      <c r="B844" s="14">
        <f t="shared" si="55"/>
        <v>42.050000000000004</v>
      </c>
      <c r="C844" t="e">
        <f t="shared" si="54"/>
        <v>#N/A</v>
      </c>
      <c r="D844">
        <f t="shared" si="52"/>
        <v>2.0181559377758096</v>
      </c>
    </row>
    <row r="845" spans="1:4" x14ac:dyDescent="0.25">
      <c r="A845" s="1">
        <f t="shared" si="53"/>
        <v>842</v>
      </c>
      <c r="B845" s="14">
        <f t="shared" si="55"/>
        <v>42.1</v>
      </c>
      <c r="C845" t="e">
        <f t="shared" si="54"/>
        <v>#N/A</v>
      </c>
      <c r="D845">
        <f t="shared" si="52"/>
        <v>2.0178291702626709</v>
      </c>
    </row>
    <row r="846" spans="1:4" x14ac:dyDescent="0.25">
      <c r="A846" s="1">
        <f t="shared" si="53"/>
        <v>843</v>
      </c>
      <c r="B846" s="14">
        <f t="shared" si="55"/>
        <v>42.150000000000006</v>
      </c>
      <c r="C846" t="e">
        <f t="shared" si="54"/>
        <v>#N/A</v>
      </c>
      <c r="D846">
        <f t="shared" si="52"/>
        <v>2.0175031008177062</v>
      </c>
    </row>
    <row r="847" spans="1:4" x14ac:dyDescent="0.25">
      <c r="A847" s="1">
        <f t="shared" si="53"/>
        <v>844</v>
      </c>
      <c r="B847" s="14">
        <f t="shared" si="55"/>
        <v>42.2</v>
      </c>
      <c r="C847" t="e">
        <f t="shared" si="54"/>
        <v>#N/A</v>
      </c>
      <c r="D847">
        <f t="shared" si="52"/>
        <v>2.0171777271147842</v>
      </c>
    </row>
    <row r="848" spans="1:4" x14ac:dyDescent="0.25">
      <c r="A848" s="1">
        <f t="shared" si="53"/>
        <v>845</v>
      </c>
      <c r="B848" s="14">
        <f t="shared" si="55"/>
        <v>42.25</v>
      </c>
      <c r="C848" t="e">
        <f t="shared" si="54"/>
        <v>#N/A</v>
      </c>
      <c r="D848">
        <f t="shared" si="52"/>
        <v>2.0168530468384716</v>
      </c>
    </row>
    <row r="849" spans="1:4" x14ac:dyDescent="0.25">
      <c r="A849" s="1">
        <f t="shared" si="53"/>
        <v>846</v>
      </c>
      <c r="B849" s="14">
        <f t="shared" si="55"/>
        <v>42.300000000000004</v>
      </c>
      <c r="C849" t="e">
        <f t="shared" si="54"/>
        <v>#N/A</v>
      </c>
      <c r="D849">
        <f t="shared" si="52"/>
        <v>2.016529057683969</v>
      </c>
    </row>
    <row r="850" spans="1:4" x14ac:dyDescent="0.25">
      <c r="A850" s="1">
        <f t="shared" si="53"/>
        <v>847</v>
      </c>
      <c r="B850" s="14">
        <f t="shared" si="55"/>
        <v>42.35</v>
      </c>
      <c r="C850" t="e">
        <f t="shared" si="54"/>
        <v>#N/A</v>
      </c>
      <c r="D850">
        <f t="shared" si="52"/>
        <v>2.0162057573570467</v>
      </c>
    </row>
    <row r="851" spans="1:4" x14ac:dyDescent="0.25">
      <c r="A851" s="1">
        <f t="shared" si="53"/>
        <v>848</v>
      </c>
      <c r="B851" s="14">
        <f t="shared" si="55"/>
        <v>42.400000000000006</v>
      </c>
      <c r="C851" t="e">
        <f t="shared" si="54"/>
        <v>#N/A</v>
      </c>
      <c r="D851">
        <f t="shared" si="52"/>
        <v>2.0158831435739857</v>
      </c>
    </row>
    <row r="852" spans="1:4" x14ac:dyDescent="0.25">
      <c r="A852" s="1">
        <f t="shared" si="53"/>
        <v>849</v>
      </c>
      <c r="B852" s="14">
        <f t="shared" si="55"/>
        <v>42.45</v>
      </c>
      <c r="C852" t="e">
        <f t="shared" si="54"/>
        <v>#N/A</v>
      </c>
      <c r="D852">
        <f t="shared" si="52"/>
        <v>2.015561214061512</v>
      </c>
    </row>
    <row r="853" spans="1:4" x14ac:dyDescent="0.25">
      <c r="A853" s="1">
        <f t="shared" si="53"/>
        <v>850</v>
      </c>
      <c r="B853" s="14">
        <f t="shared" si="55"/>
        <v>42.5</v>
      </c>
      <c r="C853" t="e">
        <f t="shared" si="54"/>
        <v>#N/A</v>
      </c>
      <c r="D853">
        <f t="shared" si="52"/>
        <v>2.0152399665567367</v>
      </c>
    </row>
    <row r="854" spans="1:4" x14ac:dyDescent="0.25">
      <c r="A854" s="1">
        <f t="shared" si="53"/>
        <v>851</v>
      </c>
      <c r="B854" s="14">
        <f t="shared" si="55"/>
        <v>42.550000000000004</v>
      </c>
      <c r="C854" t="e">
        <f t="shared" si="54"/>
        <v>#N/A</v>
      </c>
      <c r="D854">
        <f t="shared" si="52"/>
        <v>2.0149193988070961</v>
      </c>
    </row>
    <row r="855" spans="1:4" x14ac:dyDescent="0.25">
      <c r="A855" s="1">
        <f t="shared" si="53"/>
        <v>852</v>
      </c>
      <c r="B855" s="14">
        <f t="shared" si="55"/>
        <v>42.6</v>
      </c>
      <c r="C855" t="e">
        <f t="shared" si="54"/>
        <v>#N/A</v>
      </c>
      <c r="D855">
        <f t="shared" si="52"/>
        <v>2.0145995085702881</v>
      </c>
    </row>
    <row r="856" spans="1:4" x14ac:dyDescent="0.25">
      <c r="A856" s="1">
        <f t="shared" si="53"/>
        <v>853</v>
      </c>
      <c r="B856" s="14">
        <f t="shared" si="55"/>
        <v>42.650000000000006</v>
      </c>
      <c r="C856" t="e">
        <f t="shared" si="54"/>
        <v>#N/A</v>
      </c>
      <c r="D856">
        <f t="shared" si="52"/>
        <v>2.0142802936142163</v>
      </c>
    </row>
    <row r="857" spans="1:4" x14ac:dyDescent="0.25">
      <c r="A857" s="1">
        <f t="shared" si="53"/>
        <v>854</v>
      </c>
      <c r="B857" s="14">
        <f t="shared" si="55"/>
        <v>42.7</v>
      </c>
      <c r="C857" t="e">
        <f t="shared" si="54"/>
        <v>#N/A</v>
      </c>
      <c r="D857">
        <f t="shared" si="52"/>
        <v>2.0139617517169257</v>
      </c>
    </row>
    <row r="858" spans="1:4" x14ac:dyDescent="0.25">
      <c r="A858" s="1">
        <f t="shared" si="53"/>
        <v>855</v>
      </c>
      <c r="B858" s="14">
        <f t="shared" si="55"/>
        <v>42.75</v>
      </c>
      <c r="C858" t="e">
        <f t="shared" si="54"/>
        <v>#N/A</v>
      </c>
      <c r="D858">
        <f t="shared" si="52"/>
        <v>2.013643880666546</v>
      </c>
    </row>
    <row r="859" spans="1:4" x14ac:dyDescent="0.25">
      <c r="A859" s="1">
        <f t="shared" si="53"/>
        <v>856</v>
      </c>
      <c r="B859" s="14">
        <f t="shared" si="55"/>
        <v>42.800000000000004</v>
      </c>
      <c r="C859" t="e">
        <f t="shared" si="54"/>
        <v>#N/A</v>
      </c>
      <c r="D859">
        <f t="shared" si="52"/>
        <v>2.0133266782612336</v>
      </c>
    </row>
    <row r="860" spans="1:4" x14ac:dyDescent="0.25">
      <c r="A860" s="1">
        <f t="shared" si="53"/>
        <v>857</v>
      </c>
      <c r="B860" s="14">
        <f t="shared" si="55"/>
        <v>42.85</v>
      </c>
      <c r="C860" t="e">
        <f t="shared" si="54"/>
        <v>#N/A</v>
      </c>
      <c r="D860">
        <f t="shared" si="52"/>
        <v>2.0130101423091094</v>
      </c>
    </row>
    <row r="861" spans="1:4" x14ac:dyDescent="0.25">
      <c r="A861" s="1">
        <f t="shared" si="53"/>
        <v>858</v>
      </c>
      <c r="B861" s="14">
        <f t="shared" si="55"/>
        <v>42.900000000000006</v>
      </c>
      <c r="C861" t="e">
        <f t="shared" si="54"/>
        <v>#N/A</v>
      </c>
      <c r="D861">
        <f t="shared" si="52"/>
        <v>2.0126942706282054</v>
      </c>
    </row>
    <row r="862" spans="1:4" x14ac:dyDescent="0.25">
      <c r="A862" s="1">
        <f t="shared" si="53"/>
        <v>859</v>
      </c>
      <c r="B862" s="14">
        <f t="shared" si="55"/>
        <v>42.95</v>
      </c>
      <c r="C862" t="e">
        <f t="shared" si="54"/>
        <v>#N/A</v>
      </c>
      <c r="D862">
        <f t="shared" si="52"/>
        <v>2.0123790610464036</v>
      </c>
    </row>
    <row r="863" spans="1:4" x14ac:dyDescent="0.25">
      <c r="A863" s="1">
        <f t="shared" si="53"/>
        <v>860</v>
      </c>
      <c r="B863" s="14">
        <f t="shared" si="55"/>
        <v>43</v>
      </c>
      <c r="C863" t="e">
        <f t="shared" si="54"/>
        <v>#N/A</v>
      </c>
      <c r="D863">
        <f t="shared" si="52"/>
        <v>2.0120645114013804</v>
      </c>
    </row>
    <row r="864" spans="1:4" x14ac:dyDescent="0.25">
      <c r="A864" s="1">
        <f t="shared" si="53"/>
        <v>861</v>
      </c>
      <c r="B864" s="14">
        <f t="shared" si="55"/>
        <v>43.050000000000004</v>
      </c>
      <c r="C864" t="e">
        <f t="shared" si="54"/>
        <v>#N/A</v>
      </c>
      <c r="D864">
        <f t="shared" si="52"/>
        <v>2.0117506195405492</v>
      </c>
    </row>
    <row r="865" spans="1:4" x14ac:dyDescent="0.25">
      <c r="A865" s="1">
        <f t="shared" si="53"/>
        <v>862</v>
      </c>
      <c r="B865" s="14">
        <f t="shared" si="55"/>
        <v>43.1</v>
      </c>
      <c r="C865" t="e">
        <f t="shared" si="54"/>
        <v>#N/A</v>
      </c>
      <c r="D865">
        <f t="shared" si="52"/>
        <v>2.0114373833210042</v>
      </c>
    </row>
    <row r="866" spans="1:4" x14ac:dyDescent="0.25">
      <c r="A866" s="1">
        <f t="shared" si="53"/>
        <v>863</v>
      </c>
      <c r="B866" s="14">
        <f t="shared" si="55"/>
        <v>43.150000000000006</v>
      </c>
      <c r="C866" t="e">
        <f t="shared" si="54"/>
        <v>#N/A</v>
      </c>
      <c r="D866">
        <f t="shared" si="52"/>
        <v>2.0111248006094642</v>
      </c>
    </row>
    <row r="867" spans="1:4" x14ac:dyDescent="0.25">
      <c r="A867" s="1">
        <f t="shared" si="53"/>
        <v>864</v>
      </c>
      <c r="B867" s="14">
        <f t="shared" si="55"/>
        <v>43.2</v>
      </c>
      <c r="C867" t="e">
        <f t="shared" si="54"/>
        <v>#N/A</v>
      </c>
      <c r="D867">
        <f t="shared" si="52"/>
        <v>2.0108128692822174</v>
      </c>
    </row>
    <row r="868" spans="1:4" x14ac:dyDescent="0.25">
      <c r="A868" s="1">
        <f t="shared" si="53"/>
        <v>865</v>
      </c>
      <c r="B868" s="14">
        <f t="shared" si="55"/>
        <v>43.25</v>
      </c>
      <c r="C868" t="e">
        <f t="shared" si="54"/>
        <v>#N/A</v>
      </c>
      <c r="D868">
        <f t="shared" si="52"/>
        <v>2.0105015872250664</v>
      </c>
    </row>
    <row r="869" spans="1:4" x14ac:dyDescent="0.25">
      <c r="A869" s="1">
        <f t="shared" si="53"/>
        <v>866</v>
      </c>
      <c r="B869" s="14">
        <f t="shared" si="55"/>
        <v>43.300000000000004</v>
      </c>
      <c r="C869" t="e">
        <f t="shared" si="54"/>
        <v>#N/A</v>
      </c>
      <c r="D869">
        <f t="shared" si="52"/>
        <v>2.0101909523332724</v>
      </c>
    </row>
    <row r="870" spans="1:4" x14ac:dyDescent="0.25">
      <c r="A870" s="1">
        <f t="shared" si="53"/>
        <v>867</v>
      </c>
      <c r="B870" s="14">
        <f t="shared" si="55"/>
        <v>43.35</v>
      </c>
      <c r="C870" t="e">
        <f t="shared" si="54"/>
        <v>#N/A</v>
      </c>
      <c r="D870">
        <f t="shared" si="52"/>
        <v>2.0098809625115015</v>
      </c>
    </row>
    <row r="871" spans="1:4" x14ac:dyDescent="0.25">
      <c r="A871" s="1">
        <f t="shared" si="53"/>
        <v>868</v>
      </c>
      <c r="B871" s="14">
        <f t="shared" si="55"/>
        <v>43.400000000000006</v>
      </c>
      <c r="C871" t="e">
        <f t="shared" si="54"/>
        <v>#N/A</v>
      </c>
      <c r="D871">
        <f t="shared" si="52"/>
        <v>2.00957161567377</v>
      </c>
    </row>
    <row r="872" spans="1:4" x14ac:dyDescent="0.25">
      <c r="A872" s="1">
        <f t="shared" si="53"/>
        <v>869</v>
      </c>
      <c r="B872" s="14">
        <f t="shared" si="55"/>
        <v>43.45</v>
      </c>
      <c r="C872" t="e">
        <f t="shared" si="54"/>
        <v>#N/A</v>
      </c>
      <c r="D872">
        <f t="shared" si="52"/>
        <v>2.0092629097433927</v>
      </c>
    </row>
    <row r="873" spans="1:4" x14ac:dyDescent="0.25">
      <c r="A873" s="1">
        <f t="shared" si="53"/>
        <v>870</v>
      </c>
      <c r="B873" s="14">
        <f t="shared" si="55"/>
        <v>43.5</v>
      </c>
      <c r="C873" t="e">
        <f t="shared" si="54"/>
        <v>#N/A</v>
      </c>
      <c r="D873">
        <f t="shared" si="52"/>
        <v>2.0089548426529262</v>
      </c>
    </row>
    <row r="874" spans="1:4" x14ac:dyDescent="0.25">
      <c r="A874" s="1">
        <f t="shared" si="53"/>
        <v>871</v>
      </c>
      <c r="B874" s="14">
        <f t="shared" si="55"/>
        <v>43.550000000000004</v>
      </c>
      <c r="C874" t="e">
        <f t="shared" si="54"/>
        <v>#N/A</v>
      </c>
      <c r="D874">
        <f t="shared" si="52"/>
        <v>2.00864741234412</v>
      </c>
    </row>
    <row r="875" spans="1:4" x14ac:dyDescent="0.25">
      <c r="A875" s="1">
        <f t="shared" si="53"/>
        <v>872</v>
      </c>
      <c r="B875" s="14">
        <f t="shared" si="55"/>
        <v>43.6</v>
      </c>
      <c r="C875" t="e">
        <f t="shared" si="54"/>
        <v>#N/A</v>
      </c>
      <c r="D875">
        <f t="shared" si="52"/>
        <v>2.0083406167678599</v>
      </c>
    </row>
    <row r="876" spans="1:4" x14ac:dyDescent="0.25">
      <c r="A876" s="1">
        <f t="shared" si="53"/>
        <v>873</v>
      </c>
      <c r="B876" s="14">
        <f t="shared" si="55"/>
        <v>43.650000000000006</v>
      </c>
      <c r="C876" t="e">
        <f t="shared" si="54"/>
        <v>#N/A</v>
      </c>
      <c r="D876">
        <f t="shared" si="52"/>
        <v>2.0080344538841191</v>
      </c>
    </row>
    <row r="877" spans="1:4" x14ac:dyDescent="0.25">
      <c r="A877" s="1">
        <f t="shared" si="53"/>
        <v>874</v>
      </c>
      <c r="B877" s="14">
        <f t="shared" si="55"/>
        <v>43.7</v>
      </c>
      <c r="C877" t="e">
        <f t="shared" si="54"/>
        <v>#N/A</v>
      </c>
      <c r="D877">
        <f t="shared" si="52"/>
        <v>2.0077289216619043</v>
      </c>
    </row>
    <row r="878" spans="1:4" x14ac:dyDescent="0.25">
      <c r="A878" s="1">
        <f t="shared" si="53"/>
        <v>875</v>
      </c>
      <c r="B878" s="14">
        <f t="shared" si="55"/>
        <v>43.75</v>
      </c>
      <c r="C878" t="e">
        <f t="shared" si="54"/>
        <v>#N/A</v>
      </c>
      <c r="D878">
        <f t="shared" si="52"/>
        <v>2.0074240180792069</v>
      </c>
    </row>
    <row r="879" spans="1:4" x14ac:dyDescent="0.25">
      <c r="A879" s="1">
        <f t="shared" si="53"/>
        <v>876</v>
      </c>
      <c r="B879" s="14">
        <f t="shared" si="55"/>
        <v>43.800000000000004</v>
      </c>
      <c r="C879" t="e">
        <f t="shared" si="54"/>
        <v>#N/A</v>
      </c>
      <c r="D879">
        <f t="shared" si="52"/>
        <v>2.0071197411229478</v>
      </c>
    </row>
    <row r="880" spans="1:4" x14ac:dyDescent="0.25">
      <c r="A880" s="1">
        <f t="shared" si="53"/>
        <v>877</v>
      </c>
      <c r="B880" s="14">
        <f t="shared" si="55"/>
        <v>43.85</v>
      </c>
      <c r="C880" t="e">
        <f t="shared" si="54"/>
        <v>#N/A</v>
      </c>
      <c r="D880">
        <f t="shared" si="52"/>
        <v>2.0068160887889306</v>
      </c>
    </row>
    <row r="881" spans="1:4" x14ac:dyDescent="0.25">
      <c r="A881" s="1">
        <f t="shared" si="53"/>
        <v>878</v>
      </c>
      <c r="B881" s="14">
        <f t="shared" si="55"/>
        <v>43.900000000000006</v>
      </c>
      <c r="C881" t="e">
        <f t="shared" si="54"/>
        <v>#N/A</v>
      </c>
      <c r="D881">
        <f t="shared" si="52"/>
        <v>2.0065130590817883</v>
      </c>
    </row>
    <row r="882" spans="1:4" x14ac:dyDescent="0.25">
      <c r="A882" s="1">
        <f t="shared" si="53"/>
        <v>879</v>
      </c>
      <c r="B882" s="14">
        <f t="shared" si="55"/>
        <v>43.95</v>
      </c>
      <c r="C882" t="e">
        <f t="shared" si="54"/>
        <v>#N/A</v>
      </c>
      <c r="D882">
        <f t="shared" si="52"/>
        <v>2.0062106500149364</v>
      </c>
    </row>
    <row r="883" spans="1:4" x14ac:dyDescent="0.25">
      <c r="A883" s="1">
        <f t="shared" si="53"/>
        <v>880</v>
      </c>
      <c r="B883" s="14">
        <f t="shared" si="55"/>
        <v>44</v>
      </c>
      <c r="C883" t="e">
        <f t="shared" si="54"/>
        <v>#N/A</v>
      </c>
      <c r="D883">
        <f t="shared" si="52"/>
        <v>2.0059088596105203</v>
      </c>
    </row>
    <row r="884" spans="1:4" x14ac:dyDescent="0.25">
      <c r="A884" s="1">
        <f t="shared" si="53"/>
        <v>881</v>
      </c>
      <c r="B884" s="14">
        <f t="shared" si="55"/>
        <v>44.050000000000004</v>
      </c>
      <c r="C884" t="e">
        <f t="shared" si="54"/>
        <v>#N/A</v>
      </c>
      <c r="D884">
        <f t="shared" si="52"/>
        <v>2.0056076858993666</v>
      </c>
    </row>
    <row r="885" spans="1:4" x14ac:dyDescent="0.25">
      <c r="A885" s="1">
        <f t="shared" si="53"/>
        <v>882</v>
      </c>
      <c r="B885" s="14">
        <f t="shared" si="55"/>
        <v>44.1</v>
      </c>
      <c r="C885" t="e">
        <f t="shared" si="54"/>
        <v>#N/A</v>
      </c>
      <c r="D885">
        <f t="shared" si="52"/>
        <v>2.0053071269209362</v>
      </c>
    </row>
    <row r="886" spans="1:4" x14ac:dyDescent="0.25">
      <c r="A886" s="1">
        <f t="shared" si="53"/>
        <v>883</v>
      </c>
      <c r="B886" s="14">
        <f t="shared" si="55"/>
        <v>44.150000000000006</v>
      </c>
      <c r="C886" t="e">
        <f t="shared" si="54"/>
        <v>#N/A</v>
      </c>
      <c r="D886">
        <f t="shared" si="52"/>
        <v>2.0050071807232728</v>
      </c>
    </row>
    <row r="887" spans="1:4" x14ac:dyDescent="0.25">
      <c r="A887" s="1">
        <f t="shared" si="53"/>
        <v>884</v>
      </c>
      <c r="B887" s="14">
        <f t="shared" si="55"/>
        <v>44.2</v>
      </c>
      <c r="C887" t="e">
        <f t="shared" si="54"/>
        <v>#N/A</v>
      </c>
      <c r="D887">
        <f t="shared" si="52"/>
        <v>2.0047078453629563</v>
      </c>
    </row>
    <row r="888" spans="1:4" x14ac:dyDescent="0.25">
      <c r="A888" s="1">
        <f t="shared" si="53"/>
        <v>885</v>
      </c>
      <c r="B888" s="14">
        <f t="shared" si="55"/>
        <v>44.25</v>
      </c>
      <c r="C888" t="e">
        <f t="shared" si="54"/>
        <v>#N/A</v>
      </c>
      <c r="D888">
        <f t="shared" si="52"/>
        <v>2.004409118905055</v>
      </c>
    </row>
    <row r="889" spans="1:4" x14ac:dyDescent="0.25">
      <c r="A889" s="1">
        <f t="shared" si="53"/>
        <v>886</v>
      </c>
      <c r="B889" s="14">
        <f t="shared" si="55"/>
        <v>44.300000000000004</v>
      </c>
      <c r="C889" t="e">
        <f t="shared" si="54"/>
        <v>#N/A</v>
      </c>
      <c r="D889">
        <f t="shared" si="52"/>
        <v>2.0041109994230766</v>
      </c>
    </row>
    <row r="890" spans="1:4" x14ac:dyDescent="0.25">
      <c r="A890" s="1">
        <f t="shared" si="53"/>
        <v>887</v>
      </c>
      <c r="B890" s="14">
        <f t="shared" si="55"/>
        <v>44.35</v>
      </c>
      <c r="C890" t="e">
        <f t="shared" si="54"/>
        <v>#N/A</v>
      </c>
      <c r="D890">
        <f t="shared" si="52"/>
        <v>2.0038134849989215</v>
      </c>
    </row>
    <row r="891" spans="1:4" x14ac:dyDescent="0.25">
      <c r="A891" s="1">
        <f t="shared" si="53"/>
        <v>888</v>
      </c>
      <c r="B891" s="14">
        <f t="shared" si="55"/>
        <v>44.400000000000006</v>
      </c>
      <c r="C891" t="e">
        <f t="shared" si="54"/>
        <v>#N/A</v>
      </c>
      <c r="D891">
        <f t="shared" si="52"/>
        <v>2.0035165737228371</v>
      </c>
    </row>
    <row r="892" spans="1:4" x14ac:dyDescent="0.25">
      <c r="A892" s="1">
        <f t="shared" si="53"/>
        <v>889</v>
      </c>
      <c r="B892" s="14">
        <f t="shared" si="55"/>
        <v>44.45</v>
      </c>
      <c r="C892" t="e">
        <f t="shared" si="54"/>
        <v>#N/A</v>
      </c>
      <c r="D892">
        <f t="shared" si="52"/>
        <v>2.0032202636933691</v>
      </c>
    </row>
    <row r="893" spans="1:4" x14ac:dyDescent="0.25">
      <c r="A893" s="1">
        <f t="shared" si="53"/>
        <v>890</v>
      </c>
      <c r="B893" s="14">
        <f t="shared" si="55"/>
        <v>44.5</v>
      </c>
      <c r="C893" t="e">
        <f t="shared" si="54"/>
        <v>#N/A</v>
      </c>
      <c r="D893">
        <f t="shared" si="52"/>
        <v>2.0029245530173165</v>
      </c>
    </row>
    <row r="894" spans="1:4" x14ac:dyDescent="0.25">
      <c r="A894" s="1">
        <f t="shared" si="53"/>
        <v>891</v>
      </c>
      <c r="B894" s="14">
        <f t="shared" si="55"/>
        <v>44.550000000000004</v>
      </c>
      <c r="C894" t="e">
        <f t="shared" si="54"/>
        <v>#N/A</v>
      </c>
      <c r="D894">
        <f t="shared" si="52"/>
        <v>2.0026294398096853</v>
      </c>
    </row>
    <row r="895" spans="1:4" x14ac:dyDescent="0.25">
      <c r="A895" s="1">
        <f t="shared" si="53"/>
        <v>892</v>
      </c>
      <c r="B895" s="14">
        <f t="shared" si="55"/>
        <v>44.6</v>
      </c>
      <c r="C895" t="e">
        <f t="shared" si="54"/>
        <v>#N/A</v>
      </c>
      <c r="D895">
        <f t="shared" si="52"/>
        <v>2.0023349221936417</v>
      </c>
    </row>
    <row r="896" spans="1:4" x14ac:dyDescent="0.25">
      <c r="A896" s="1">
        <f t="shared" si="53"/>
        <v>893</v>
      </c>
      <c r="B896" s="14">
        <f t="shared" si="55"/>
        <v>44.650000000000006</v>
      </c>
      <c r="C896" t="e">
        <f t="shared" si="54"/>
        <v>#N/A</v>
      </c>
      <c r="D896">
        <f t="shared" si="52"/>
        <v>2.002040998300469</v>
      </c>
    </row>
    <row r="897" spans="1:4" x14ac:dyDescent="0.25">
      <c r="A897" s="1">
        <f t="shared" si="53"/>
        <v>894</v>
      </c>
      <c r="B897" s="14">
        <f t="shared" si="55"/>
        <v>44.7</v>
      </c>
      <c r="C897" t="e">
        <f t="shared" si="54"/>
        <v>#N/A</v>
      </c>
      <c r="D897">
        <f t="shared" si="52"/>
        <v>2.0017476662695199</v>
      </c>
    </row>
    <row r="898" spans="1:4" x14ac:dyDescent="0.25">
      <c r="A898" s="1">
        <f t="shared" si="53"/>
        <v>895</v>
      </c>
      <c r="B898" s="14">
        <f t="shared" si="55"/>
        <v>44.75</v>
      </c>
      <c r="C898" t="e">
        <f t="shared" si="54"/>
        <v>#N/A</v>
      </c>
      <c r="D898">
        <f t="shared" si="52"/>
        <v>2.0014549242481743</v>
      </c>
    </row>
    <row r="899" spans="1:4" x14ac:dyDescent="0.25">
      <c r="A899" s="1">
        <f t="shared" si="53"/>
        <v>896</v>
      </c>
      <c r="B899" s="14">
        <f t="shared" si="55"/>
        <v>44.800000000000004</v>
      </c>
      <c r="C899" t="e">
        <f t="shared" si="54"/>
        <v>#N/A</v>
      </c>
      <c r="D899">
        <f t="shared" si="52"/>
        <v>2.0011627703917925</v>
      </c>
    </row>
    <row r="900" spans="1:4" x14ac:dyDescent="0.25">
      <c r="A900" s="1">
        <f t="shared" si="53"/>
        <v>897</v>
      </c>
      <c r="B900" s="14">
        <f t="shared" si="55"/>
        <v>44.85</v>
      </c>
      <c r="C900" t="e">
        <f t="shared" si="54"/>
        <v>#N/A</v>
      </c>
      <c r="D900">
        <f t="shared" ref="D900:D963" si="56">IF(B900&gt;$H$10,-LOG((($H$7*B900/1000)-($H$3*$H$4/1000))/(($H$3+B900)/1000)),NA())</f>
        <v>2.0008712028636721</v>
      </c>
    </row>
    <row r="901" spans="1:4" x14ac:dyDescent="0.25">
      <c r="A901" s="1">
        <f t="shared" ref="A901:A964" si="57">A900+1</f>
        <v>898</v>
      </c>
      <c r="B901" s="14">
        <f t="shared" si="55"/>
        <v>44.900000000000006</v>
      </c>
      <c r="C901" t="e">
        <f t="shared" ref="C901:C964" si="58">IF(B901&lt;$H$10,14+LOG((($H$3*$H$4/1000)-(B901*$H$7/1000))/(($H$3+B901)/1000)),NA())</f>
        <v>#N/A</v>
      </c>
      <c r="D901">
        <f t="shared" si="56"/>
        <v>2.0005802198350051</v>
      </c>
    </row>
    <row r="902" spans="1:4" x14ac:dyDescent="0.25">
      <c r="A902" s="1">
        <f t="shared" si="57"/>
        <v>899</v>
      </c>
      <c r="B902" s="14">
        <f t="shared" ref="B902:B965" si="59">A902*$H$8</f>
        <v>44.95</v>
      </c>
      <c r="C902" t="e">
        <f t="shared" si="58"/>
        <v>#N/A</v>
      </c>
      <c r="D902">
        <f t="shared" si="56"/>
        <v>2.000289819484832</v>
      </c>
    </row>
    <row r="903" spans="1:4" x14ac:dyDescent="0.25">
      <c r="A903" s="1">
        <f t="shared" si="57"/>
        <v>900</v>
      </c>
      <c r="B903" s="14">
        <f t="shared" si="59"/>
        <v>45</v>
      </c>
      <c r="C903" t="e">
        <f t="shared" si="58"/>
        <v>#N/A</v>
      </c>
      <c r="D903">
        <f t="shared" si="56"/>
        <v>2</v>
      </c>
    </row>
    <row r="904" spans="1:4" x14ac:dyDescent="0.25">
      <c r="A904" s="1">
        <f t="shared" si="57"/>
        <v>901</v>
      </c>
      <c r="B904" s="14">
        <f t="shared" si="59"/>
        <v>45.050000000000004</v>
      </c>
      <c r="C904" t="e">
        <f t="shared" si="58"/>
        <v>#N/A</v>
      </c>
      <c r="D904">
        <f t="shared" si="56"/>
        <v>1.9997107595751207</v>
      </c>
    </row>
    <row r="905" spans="1:4" x14ac:dyDescent="0.25">
      <c r="A905" s="1">
        <f t="shared" si="57"/>
        <v>902</v>
      </c>
      <c r="B905" s="14">
        <f t="shared" si="59"/>
        <v>45.1</v>
      </c>
      <c r="C905" t="e">
        <f t="shared" si="58"/>
        <v>#N/A</v>
      </c>
      <c r="D905">
        <f t="shared" si="56"/>
        <v>1.9994220964125262</v>
      </c>
    </row>
    <row r="906" spans="1:4" x14ac:dyDescent="0.25">
      <c r="A906" s="1">
        <f t="shared" si="57"/>
        <v>903</v>
      </c>
      <c r="B906" s="14">
        <f t="shared" si="59"/>
        <v>45.150000000000006</v>
      </c>
      <c r="C906" t="e">
        <f t="shared" si="58"/>
        <v>#N/A</v>
      </c>
      <c r="D906">
        <f t="shared" si="56"/>
        <v>1.9991340087222262</v>
      </c>
    </row>
    <row r="907" spans="1:4" x14ac:dyDescent="0.25">
      <c r="A907" s="1">
        <f t="shared" si="57"/>
        <v>904</v>
      </c>
      <c r="B907" s="14">
        <f t="shared" si="59"/>
        <v>45.2</v>
      </c>
      <c r="C907" t="e">
        <f t="shared" si="58"/>
        <v>#N/A</v>
      </c>
      <c r="D907">
        <f t="shared" si="56"/>
        <v>1.998846494721868</v>
      </c>
    </row>
    <row r="908" spans="1:4" x14ac:dyDescent="0.25">
      <c r="A908" s="1">
        <f t="shared" si="57"/>
        <v>905</v>
      </c>
      <c r="B908" s="14">
        <f t="shared" si="59"/>
        <v>45.25</v>
      </c>
      <c r="C908" t="e">
        <f t="shared" si="58"/>
        <v>#N/A</v>
      </c>
      <c r="D908">
        <f t="shared" si="56"/>
        <v>1.9985595526366926</v>
      </c>
    </row>
    <row r="909" spans="1:4" x14ac:dyDescent="0.25">
      <c r="A909" s="1">
        <f t="shared" si="57"/>
        <v>906</v>
      </c>
      <c r="B909" s="14">
        <f t="shared" si="59"/>
        <v>45.300000000000004</v>
      </c>
      <c r="C909" t="e">
        <f t="shared" si="58"/>
        <v>#N/A</v>
      </c>
      <c r="D909">
        <f t="shared" si="56"/>
        <v>1.998273180699494</v>
      </c>
    </row>
    <row r="910" spans="1:4" x14ac:dyDescent="0.25">
      <c r="A910" s="1">
        <f t="shared" si="57"/>
        <v>907</v>
      </c>
      <c r="B910" s="14">
        <f t="shared" si="59"/>
        <v>45.35</v>
      </c>
      <c r="C910" t="e">
        <f t="shared" si="58"/>
        <v>#N/A</v>
      </c>
      <c r="D910">
        <f t="shared" si="56"/>
        <v>1.9979873771505778</v>
      </c>
    </row>
    <row r="911" spans="1:4" x14ac:dyDescent="0.25">
      <c r="A911" s="1">
        <f t="shared" si="57"/>
        <v>908</v>
      </c>
      <c r="B911" s="14">
        <f t="shared" si="59"/>
        <v>45.400000000000006</v>
      </c>
      <c r="C911" t="e">
        <f t="shared" si="58"/>
        <v>#N/A</v>
      </c>
      <c r="D911">
        <f t="shared" si="56"/>
        <v>1.9977021402377204</v>
      </c>
    </row>
    <row r="912" spans="1:4" x14ac:dyDescent="0.25">
      <c r="A912" s="1">
        <f t="shared" si="57"/>
        <v>909</v>
      </c>
      <c r="B912" s="14">
        <f t="shared" si="59"/>
        <v>45.45</v>
      </c>
      <c r="C912" t="e">
        <f t="shared" si="58"/>
        <v>#N/A</v>
      </c>
      <c r="D912">
        <f t="shared" si="56"/>
        <v>1.9974174682161283</v>
      </c>
    </row>
    <row r="913" spans="1:4" x14ac:dyDescent="0.25">
      <c r="A913" s="1">
        <f t="shared" si="57"/>
        <v>910</v>
      </c>
      <c r="B913" s="14">
        <f t="shared" si="59"/>
        <v>45.5</v>
      </c>
      <c r="C913" t="e">
        <f t="shared" si="58"/>
        <v>#N/A</v>
      </c>
      <c r="D913">
        <f t="shared" si="56"/>
        <v>1.9971333593483969</v>
      </c>
    </row>
    <row r="914" spans="1:4" x14ac:dyDescent="0.25">
      <c r="A914" s="1">
        <f t="shared" si="57"/>
        <v>911</v>
      </c>
      <c r="B914" s="14">
        <f t="shared" si="59"/>
        <v>45.550000000000004</v>
      </c>
      <c r="C914" t="e">
        <f t="shared" si="58"/>
        <v>#N/A</v>
      </c>
      <c r="D914">
        <f t="shared" si="56"/>
        <v>1.9968498119044713</v>
      </c>
    </row>
    <row r="915" spans="1:4" x14ac:dyDescent="0.25">
      <c r="A915" s="1">
        <f t="shared" si="57"/>
        <v>912</v>
      </c>
      <c r="B915" s="14">
        <f t="shared" si="59"/>
        <v>45.6</v>
      </c>
      <c r="C915" t="e">
        <f t="shared" si="58"/>
        <v>#N/A</v>
      </c>
      <c r="D915">
        <f t="shared" si="56"/>
        <v>1.9965668241616059</v>
      </c>
    </row>
    <row r="916" spans="1:4" x14ac:dyDescent="0.25">
      <c r="A916" s="1">
        <f t="shared" si="57"/>
        <v>913</v>
      </c>
      <c r="B916" s="14">
        <f t="shared" si="59"/>
        <v>45.650000000000006</v>
      </c>
      <c r="C916" t="e">
        <f t="shared" si="58"/>
        <v>#N/A</v>
      </c>
      <c r="D916">
        <f t="shared" si="56"/>
        <v>1.9962843944043249</v>
      </c>
    </row>
    <row r="917" spans="1:4" x14ac:dyDescent="0.25">
      <c r="A917" s="1">
        <f t="shared" si="57"/>
        <v>914</v>
      </c>
      <c r="B917" s="14">
        <f t="shared" si="59"/>
        <v>45.7</v>
      </c>
      <c r="C917" t="e">
        <f t="shared" si="58"/>
        <v>#N/A</v>
      </c>
      <c r="D917">
        <f t="shared" si="56"/>
        <v>1.9960025209243828</v>
      </c>
    </row>
    <row r="918" spans="1:4" x14ac:dyDescent="0.25">
      <c r="A918" s="1">
        <f t="shared" si="57"/>
        <v>915</v>
      </c>
      <c r="B918" s="14">
        <f t="shared" si="59"/>
        <v>45.75</v>
      </c>
      <c r="C918" t="e">
        <f t="shared" si="58"/>
        <v>#N/A</v>
      </c>
      <c r="D918">
        <f t="shared" si="56"/>
        <v>1.9957212020207249</v>
      </c>
    </row>
    <row r="919" spans="1:4" x14ac:dyDescent="0.25">
      <c r="A919" s="1">
        <f t="shared" si="57"/>
        <v>916</v>
      </c>
      <c r="B919" s="14">
        <f t="shared" si="59"/>
        <v>45.800000000000004</v>
      </c>
      <c r="C919" t="e">
        <f t="shared" si="58"/>
        <v>#N/A</v>
      </c>
      <c r="D919">
        <f t="shared" si="56"/>
        <v>1.9954404359994495</v>
      </c>
    </row>
    <row r="920" spans="1:4" x14ac:dyDescent="0.25">
      <c r="A920" s="1">
        <f t="shared" si="57"/>
        <v>917</v>
      </c>
      <c r="B920" s="14">
        <f t="shared" si="59"/>
        <v>45.85</v>
      </c>
      <c r="C920" t="e">
        <f t="shared" si="58"/>
        <v>#N/A</v>
      </c>
      <c r="D920">
        <f t="shared" si="56"/>
        <v>1.9951602211737682</v>
      </c>
    </row>
    <row r="921" spans="1:4" x14ac:dyDescent="0.25">
      <c r="A921" s="1">
        <f t="shared" si="57"/>
        <v>918</v>
      </c>
      <c r="B921" s="14">
        <f t="shared" si="59"/>
        <v>45.900000000000006</v>
      </c>
      <c r="C921" t="e">
        <f t="shared" si="58"/>
        <v>#N/A</v>
      </c>
      <c r="D921">
        <f t="shared" si="56"/>
        <v>1.9948805558639682</v>
      </c>
    </row>
    <row r="922" spans="1:4" x14ac:dyDescent="0.25">
      <c r="A922" s="1">
        <f t="shared" si="57"/>
        <v>919</v>
      </c>
      <c r="B922" s="14">
        <f t="shared" si="59"/>
        <v>45.95</v>
      </c>
      <c r="C922" t="e">
        <f t="shared" si="58"/>
        <v>#N/A</v>
      </c>
      <c r="D922">
        <f t="shared" si="56"/>
        <v>1.994601438397374</v>
      </c>
    </row>
    <row r="923" spans="1:4" x14ac:dyDescent="0.25">
      <c r="A923" s="1">
        <f t="shared" si="57"/>
        <v>920</v>
      </c>
      <c r="B923" s="14">
        <f t="shared" si="59"/>
        <v>46</v>
      </c>
      <c r="C923" t="e">
        <f t="shared" si="58"/>
        <v>#N/A</v>
      </c>
      <c r="D923">
        <f t="shared" si="56"/>
        <v>1.9943228671083095</v>
      </c>
    </row>
    <row r="924" spans="1:4" x14ac:dyDescent="0.25">
      <c r="A924" s="1">
        <f t="shared" si="57"/>
        <v>921</v>
      </c>
      <c r="B924" s="14">
        <f t="shared" si="59"/>
        <v>46.050000000000004</v>
      </c>
      <c r="C924" t="e">
        <f t="shared" si="58"/>
        <v>#N/A</v>
      </c>
      <c r="D924">
        <f t="shared" si="56"/>
        <v>1.9940448403380602</v>
      </c>
    </row>
    <row r="925" spans="1:4" x14ac:dyDescent="0.25">
      <c r="A925" s="1">
        <f t="shared" si="57"/>
        <v>922</v>
      </c>
      <c r="B925" s="14">
        <f t="shared" si="59"/>
        <v>46.1</v>
      </c>
      <c r="C925" t="e">
        <f t="shared" si="58"/>
        <v>#N/A</v>
      </c>
      <c r="D925">
        <f t="shared" si="56"/>
        <v>1.9937673564348366</v>
      </c>
    </row>
    <row r="926" spans="1:4" x14ac:dyDescent="0.25">
      <c r="A926" s="1">
        <f t="shared" si="57"/>
        <v>923</v>
      </c>
      <c r="B926" s="14">
        <f t="shared" si="59"/>
        <v>46.150000000000006</v>
      </c>
      <c r="C926" t="e">
        <f t="shared" si="58"/>
        <v>#N/A</v>
      </c>
      <c r="D926">
        <f t="shared" si="56"/>
        <v>1.9934904137537364</v>
      </c>
    </row>
    <row r="927" spans="1:4" x14ac:dyDescent="0.25">
      <c r="A927" s="1">
        <f t="shared" si="57"/>
        <v>924</v>
      </c>
      <c r="B927" s="14">
        <f t="shared" si="59"/>
        <v>46.2</v>
      </c>
      <c r="C927" t="e">
        <f t="shared" si="58"/>
        <v>#N/A</v>
      </c>
      <c r="D927">
        <f t="shared" si="56"/>
        <v>1.9932140106567078</v>
      </c>
    </row>
    <row r="928" spans="1:4" x14ac:dyDescent="0.25">
      <c r="A928" s="1">
        <f t="shared" si="57"/>
        <v>925</v>
      </c>
      <c r="B928" s="14">
        <f t="shared" si="59"/>
        <v>46.25</v>
      </c>
      <c r="C928" t="e">
        <f t="shared" si="58"/>
        <v>#N/A</v>
      </c>
      <c r="D928">
        <f t="shared" si="56"/>
        <v>1.992938145512513</v>
      </c>
    </row>
    <row r="929" spans="1:4" x14ac:dyDescent="0.25">
      <c r="A929" s="1">
        <f t="shared" si="57"/>
        <v>926</v>
      </c>
      <c r="B929" s="14">
        <f t="shared" si="59"/>
        <v>46.300000000000004</v>
      </c>
      <c r="C929" t="e">
        <f t="shared" si="58"/>
        <v>#N/A</v>
      </c>
      <c r="D929">
        <f t="shared" si="56"/>
        <v>1.992662816696692</v>
      </c>
    </row>
    <row r="930" spans="1:4" x14ac:dyDescent="0.25">
      <c r="A930" s="1">
        <f t="shared" si="57"/>
        <v>927</v>
      </c>
      <c r="B930" s="14">
        <f t="shared" si="59"/>
        <v>46.35</v>
      </c>
      <c r="C930" t="e">
        <f t="shared" si="58"/>
        <v>#N/A</v>
      </c>
      <c r="D930">
        <f t="shared" si="56"/>
        <v>1.9923880225915256</v>
      </c>
    </row>
    <row r="931" spans="1:4" x14ac:dyDescent="0.25">
      <c r="A931" s="1">
        <f t="shared" si="57"/>
        <v>928</v>
      </c>
      <c r="B931" s="14">
        <f t="shared" si="59"/>
        <v>46.400000000000006</v>
      </c>
      <c r="C931" t="e">
        <f t="shared" si="58"/>
        <v>#N/A</v>
      </c>
      <c r="D931">
        <f t="shared" si="56"/>
        <v>1.992113761586001</v>
      </c>
    </row>
    <row r="932" spans="1:4" x14ac:dyDescent="0.25">
      <c r="A932" s="1">
        <f t="shared" si="57"/>
        <v>929</v>
      </c>
      <c r="B932" s="14">
        <f t="shared" si="59"/>
        <v>46.45</v>
      </c>
      <c r="C932" t="e">
        <f t="shared" si="58"/>
        <v>#N/A</v>
      </c>
      <c r="D932">
        <f t="shared" si="56"/>
        <v>1.9918400320757743</v>
      </c>
    </row>
    <row r="933" spans="1:4" x14ac:dyDescent="0.25">
      <c r="A933" s="1">
        <f t="shared" si="57"/>
        <v>930</v>
      </c>
      <c r="B933" s="14">
        <f t="shared" si="59"/>
        <v>46.5</v>
      </c>
      <c r="C933" t="e">
        <f t="shared" si="58"/>
        <v>#N/A</v>
      </c>
      <c r="D933">
        <f t="shared" si="56"/>
        <v>1.991566832463137</v>
      </c>
    </row>
    <row r="934" spans="1:4" x14ac:dyDescent="0.25">
      <c r="A934" s="1">
        <f t="shared" si="57"/>
        <v>931</v>
      </c>
      <c r="B934" s="14">
        <f t="shared" si="59"/>
        <v>46.550000000000004</v>
      </c>
      <c r="C934" t="e">
        <f t="shared" si="58"/>
        <v>#N/A</v>
      </c>
      <c r="D934">
        <f t="shared" si="56"/>
        <v>1.9912941611569794</v>
      </c>
    </row>
    <row r="935" spans="1:4" x14ac:dyDescent="0.25">
      <c r="A935" s="1">
        <f t="shared" si="57"/>
        <v>932</v>
      </c>
      <c r="B935" s="14">
        <f t="shared" si="59"/>
        <v>46.6</v>
      </c>
      <c r="C935" t="e">
        <f t="shared" si="58"/>
        <v>#N/A</v>
      </c>
      <c r="D935">
        <f t="shared" si="56"/>
        <v>1.9910220165727557</v>
      </c>
    </row>
    <row r="936" spans="1:4" x14ac:dyDescent="0.25">
      <c r="A936" s="1">
        <f t="shared" si="57"/>
        <v>933</v>
      </c>
      <c r="B936" s="14">
        <f t="shared" si="59"/>
        <v>46.650000000000006</v>
      </c>
      <c r="C936" t="e">
        <f t="shared" si="58"/>
        <v>#N/A</v>
      </c>
      <c r="D936">
        <f t="shared" si="56"/>
        <v>1.9907503971324505</v>
      </c>
    </row>
    <row r="937" spans="1:4" x14ac:dyDescent="0.25">
      <c r="A937" s="1">
        <f t="shared" si="57"/>
        <v>934</v>
      </c>
      <c r="B937" s="14">
        <f t="shared" si="59"/>
        <v>46.7</v>
      </c>
      <c r="C937" t="e">
        <f t="shared" si="58"/>
        <v>#N/A</v>
      </c>
      <c r="D937">
        <f t="shared" si="56"/>
        <v>1.9904793012645425</v>
      </c>
    </row>
    <row r="938" spans="1:4" x14ac:dyDescent="0.25">
      <c r="A938" s="1">
        <f t="shared" si="57"/>
        <v>935</v>
      </c>
      <c r="B938" s="14">
        <f t="shared" si="59"/>
        <v>46.75</v>
      </c>
      <c r="C938" t="e">
        <f t="shared" si="58"/>
        <v>#N/A</v>
      </c>
      <c r="D938">
        <f t="shared" si="56"/>
        <v>1.9902087274039715</v>
      </c>
    </row>
    <row r="939" spans="1:4" x14ac:dyDescent="0.25">
      <c r="A939" s="1">
        <f t="shared" si="57"/>
        <v>936</v>
      </c>
      <c r="B939" s="14">
        <f t="shared" si="59"/>
        <v>46.800000000000004</v>
      </c>
      <c r="C939" t="e">
        <f t="shared" si="58"/>
        <v>#N/A</v>
      </c>
      <c r="D939">
        <f t="shared" si="56"/>
        <v>1.9899386739921041</v>
      </c>
    </row>
    <row r="940" spans="1:4" x14ac:dyDescent="0.25">
      <c r="A940" s="1">
        <f t="shared" si="57"/>
        <v>937</v>
      </c>
      <c r="B940" s="14">
        <f t="shared" si="59"/>
        <v>46.85</v>
      </c>
      <c r="C940" t="e">
        <f t="shared" si="58"/>
        <v>#N/A</v>
      </c>
      <c r="D940">
        <f t="shared" si="56"/>
        <v>1.9896691394766992</v>
      </c>
    </row>
    <row r="941" spans="1:4" x14ac:dyDescent="0.25">
      <c r="A941" s="1">
        <f t="shared" si="57"/>
        <v>938</v>
      </c>
      <c r="B941" s="14">
        <f t="shared" si="59"/>
        <v>46.900000000000006</v>
      </c>
      <c r="C941" t="e">
        <f t="shared" si="58"/>
        <v>#N/A</v>
      </c>
      <c r="D941">
        <f t="shared" si="56"/>
        <v>1.9894001223118756</v>
      </c>
    </row>
    <row r="942" spans="1:4" x14ac:dyDescent="0.25">
      <c r="A942" s="1">
        <f t="shared" si="57"/>
        <v>939</v>
      </c>
      <c r="B942" s="14">
        <f t="shared" si="59"/>
        <v>46.95</v>
      </c>
      <c r="C942" t="e">
        <f t="shared" si="58"/>
        <v>#N/A</v>
      </c>
      <c r="D942">
        <f t="shared" si="56"/>
        <v>1.9891316209580772</v>
      </c>
    </row>
    <row r="943" spans="1:4" x14ac:dyDescent="0.25">
      <c r="A943" s="1">
        <f t="shared" si="57"/>
        <v>940</v>
      </c>
      <c r="B943" s="14">
        <f t="shared" si="59"/>
        <v>47</v>
      </c>
      <c r="C943" t="e">
        <f t="shared" si="58"/>
        <v>#N/A</v>
      </c>
      <c r="D943">
        <f t="shared" si="56"/>
        <v>1.9888636338820402</v>
      </c>
    </row>
    <row r="944" spans="1:4" x14ac:dyDescent="0.25">
      <c r="A944" s="1">
        <f t="shared" si="57"/>
        <v>941</v>
      </c>
      <c r="B944" s="14">
        <f t="shared" si="59"/>
        <v>47.050000000000004</v>
      </c>
      <c r="C944" t="e">
        <f t="shared" si="58"/>
        <v>#N/A</v>
      </c>
      <c r="D944">
        <f t="shared" si="56"/>
        <v>1.9885961595567616</v>
      </c>
    </row>
    <row r="945" spans="1:4" x14ac:dyDescent="0.25">
      <c r="A945" s="1">
        <f t="shared" si="57"/>
        <v>942</v>
      </c>
      <c r="B945" s="14">
        <f t="shared" si="59"/>
        <v>47.1</v>
      </c>
      <c r="C945" t="e">
        <f t="shared" si="58"/>
        <v>#N/A</v>
      </c>
      <c r="D945">
        <f t="shared" si="56"/>
        <v>1.9883291964614633</v>
      </c>
    </row>
    <row r="946" spans="1:4" x14ac:dyDescent="0.25">
      <c r="A946" s="1">
        <f t="shared" si="57"/>
        <v>943</v>
      </c>
      <c r="B946" s="14">
        <f t="shared" si="59"/>
        <v>47.150000000000006</v>
      </c>
      <c r="C946" t="e">
        <f t="shared" si="58"/>
        <v>#N/A</v>
      </c>
      <c r="D946">
        <f t="shared" si="56"/>
        <v>1.9880627430815632</v>
      </c>
    </row>
    <row r="947" spans="1:4" x14ac:dyDescent="0.25">
      <c r="A947" s="1">
        <f t="shared" si="57"/>
        <v>944</v>
      </c>
      <c r="B947" s="14">
        <f t="shared" si="59"/>
        <v>47.2</v>
      </c>
      <c r="C947" t="e">
        <f t="shared" si="58"/>
        <v>#N/A</v>
      </c>
      <c r="D947">
        <f t="shared" si="56"/>
        <v>1.9877967979086399</v>
      </c>
    </row>
    <row r="948" spans="1:4" x14ac:dyDescent="0.25">
      <c r="A948" s="1">
        <f t="shared" si="57"/>
        <v>945</v>
      </c>
      <c r="B948" s="14">
        <f t="shared" si="59"/>
        <v>47.25</v>
      </c>
      <c r="C948" t="e">
        <f t="shared" si="58"/>
        <v>#N/A</v>
      </c>
      <c r="D948">
        <f t="shared" si="56"/>
        <v>1.9875313594404018</v>
      </c>
    </row>
    <row r="949" spans="1:4" x14ac:dyDescent="0.25">
      <c r="A949" s="1">
        <f t="shared" si="57"/>
        <v>946</v>
      </c>
      <c r="B949" s="14">
        <f t="shared" si="59"/>
        <v>47.300000000000004</v>
      </c>
      <c r="C949" t="e">
        <f t="shared" si="58"/>
        <v>#N/A</v>
      </c>
      <c r="D949">
        <f t="shared" si="56"/>
        <v>1.9872664261806559</v>
      </c>
    </row>
    <row r="950" spans="1:4" x14ac:dyDescent="0.25">
      <c r="A950" s="1">
        <f t="shared" si="57"/>
        <v>947</v>
      </c>
      <c r="B950" s="14">
        <f t="shared" si="59"/>
        <v>47.35</v>
      </c>
      <c r="C950" t="e">
        <f t="shared" si="58"/>
        <v>#N/A</v>
      </c>
      <c r="D950">
        <f t="shared" si="56"/>
        <v>1.987001996639274</v>
      </c>
    </row>
    <row r="951" spans="1:4" x14ac:dyDescent="0.25">
      <c r="A951" s="1">
        <f t="shared" si="57"/>
        <v>948</v>
      </c>
      <c r="B951" s="14">
        <f t="shared" si="59"/>
        <v>47.400000000000006</v>
      </c>
      <c r="C951" t="e">
        <f t="shared" si="58"/>
        <v>#N/A</v>
      </c>
      <c r="D951">
        <f t="shared" si="56"/>
        <v>1.9867380693321632</v>
      </c>
    </row>
    <row r="952" spans="1:4" x14ac:dyDescent="0.25">
      <c r="A952" s="1">
        <f t="shared" si="57"/>
        <v>949</v>
      </c>
      <c r="B952" s="14">
        <f t="shared" si="59"/>
        <v>47.45</v>
      </c>
      <c r="C952" t="e">
        <f t="shared" si="58"/>
        <v>#N/A</v>
      </c>
      <c r="D952">
        <f t="shared" si="56"/>
        <v>1.9864746427812334</v>
      </c>
    </row>
    <row r="953" spans="1:4" x14ac:dyDescent="0.25">
      <c r="A953" s="1">
        <f t="shared" si="57"/>
        <v>950</v>
      </c>
      <c r="B953" s="14">
        <f t="shared" si="59"/>
        <v>47.5</v>
      </c>
      <c r="C953" t="e">
        <f t="shared" si="58"/>
        <v>#N/A</v>
      </c>
      <c r="D953">
        <f t="shared" si="56"/>
        <v>1.9862117155143666</v>
      </c>
    </row>
    <row r="954" spans="1:4" x14ac:dyDescent="0.25">
      <c r="A954" s="1">
        <f t="shared" si="57"/>
        <v>951</v>
      </c>
      <c r="B954" s="14">
        <f t="shared" si="59"/>
        <v>47.550000000000004</v>
      </c>
      <c r="C954" t="e">
        <f t="shared" si="58"/>
        <v>#N/A</v>
      </c>
      <c r="D954">
        <f t="shared" si="56"/>
        <v>1.985949286065386</v>
      </c>
    </row>
    <row r="955" spans="1:4" x14ac:dyDescent="0.25">
      <c r="A955" s="1">
        <f t="shared" si="57"/>
        <v>952</v>
      </c>
      <c r="B955" s="14">
        <f t="shared" si="59"/>
        <v>47.6</v>
      </c>
      <c r="C955" t="e">
        <f t="shared" si="58"/>
        <v>#N/A</v>
      </c>
      <c r="D955">
        <f t="shared" si="56"/>
        <v>1.9856873529740249</v>
      </c>
    </row>
    <row r="956" spans="1:4" x14ac:dyDescent="0.25">
      <c r="A956" s="1">
        <f t="shared" si="57"/>
        <v>953</v>
      </c>
      <c r="B956" s="14">
        <f t="shared" si="59"/>
        <v>47.650000000000006</v>
      </c>
      <c r="C956" t="e">
        <f t="shared" si="58"/>
        <v>#N/A</v>
      </c>
      <c r="D956">
        <f t="shared" si="56"/>
        <v>1.9854259147858964</v>
      </c>
    </row>
    <row r="957" spans="1:4" x14ac:dyDescent="0.25">
      <c r="A957" s="1">
        <f t="shared" si="57"/>
        <v>954</v>
      </c>
      <c r="B957" s="14">
        <f t="shared" si="59"/>
        <v>47.7</v>
      </c>
      <c r="C957" t="e">
        <f t="shared" si="58"/>
        <v>#N/A</v>
      </c>
      <c r="D957">
        <f t="shared" si="56"/>
        <v>1.985164970052463</v>
      </c>
    </row>
    <row r="958" spans="1:4" x14ac:dyDescent="0.25">
      <c r="A958" s="1">
        <f t="shared" si="57"/>
        <v>955</v>
      </c>
      <c r="B958" s="14">
        <f t="shared" si="59"/>
        <v>47.75</v>
      </c>
      <c r="C958" t="e">
        <f t="shared" si="58"/>
        <v>#N/A</v>
      </c>
      <c r="D958">
        <f t="shared" si="56"/>
        <v>1.9849045173310065</v>
      </c>
    </row>
    <row r="959" spans="1:4" x14ac:dyDescent="0.25">
      <c r="A959" s="1">
        <f t="shared" si="57"/>
        <v>956</v>
      </c>
      <c r="B959" s="14">
        <f t="shared" si="59"/>
        <v>47.800000000000004</v>
      </c>
      <c r="C959" t="e">
        <f t="shared" si="58"/>
        <v>#N/A</v>
      </c>
      <c r="D959">
        <f t="shared" si="56"/>
        <v>1.9846445551845984</v>
      </c>
    </row>
    <row r="960" spans="1:4" x14ac:dyDescent="0.25">
      <c r="A960" s="1">
        <f t="shared" si="57"/>
        <v>957</v>
      </c>
      <c r="B960" s="14">
        <f t="shared" si="59"/>
        <v>47.85</v>
      </c>
      <c r="C960" t="e">
        <f t="shared" si="58"/>
        <v>#N/A</v>
      </c>
      <c r="D960">
        <f t="shared" si="56"/>
        <v>1.9843850821820685</v>
      </c>
    </row>
    <row r="961" spans="1:4" x14ac:dyDescent="0.25">
      <c r="A961" s="1">
        <f t="shared" si="57"/>
        <v>958</v>
      </c>
      <c r="B961" s="14">
        <f t="shared" si="59"/>
        <v>47.900000000000006</v>
      </c>
      <c r="C961" t="e">
        <f t="shared" si="58"/>
        <v>#N/A</v>
      </c>
      <c r="D961">
        <f t="shared" si="56"/>
        <v>1.9841260968979781</v>
      </c>
    </row>
    <row r="962" spans="1:4" x14ac:dyDescent="0.25">
      <c r="A962" s="1">
        <f t="shared" si="57"/>
        <v>959</v>
      </c>
      <c r="B962" s="14">
        <f t="shared" si="59"/>
        <v>47.95</v>
      </c>
      <c r="C962" t="e">
        <f t="shared" si="58"/>
        <v>#N/A</v>
      </c>
      <c r="D962">
        <f t="shared" si="56"/>
        <v>1.9838675979125882</v>
      </c>
    </row>
    <row r="963" spans="1:4" x14ac:dyDescent="0.25">
      <c r="A963" s="1">
        <f t="shared" si="57"/>
        <v>960</v>
      </c>
      <c r="B963" s="14">
        <f t="shared" si="59"/>
        <v>48</v>
      </c>
      <c r="C963" t="e">
        <f t="shared" si="58"/>
        <v>#N/A</v>
      </c>
      <c r="D963">
        <f t="shared" si="56"/>
        <v>1.9836095838118306</v>
      </c>
    </row>
    <row r="964" spans="1:4" x14ac:dyDescent="0.25">
      <c r="A964" s="1">
        <f t="shared" si="57"/>
        <v>961</v>
      </c>
      <c r="B964" s="14">
        <f t="shared" si="59"/>
        <v>48.050000000000004</v>
      </c>
      <c r="C964" t="e">
        <f t="shared" si="58"/>
        <v>#N/A</v>
      </c>
      <c r="D964">
        <f t="shared" ref="D964:D1002" si="60">IF(B964&gt;$H$10,-LOG((($H$7*B964/1000)-($H$3*$H$4/1000))/(($H$3+B964)/1000)),NA())</f>
        <v>1.9833520531872804</v>
      </c>
    </row>
    <row r="965" spans="1:4" x14ac:dyDescent="0.25">
      <c r="A965" s="1">
        <f t="shared" ref="A965:A1002" si="61">A964+1</f>
        <v>962</v>
      </c>
      <c r="B965" s="14">
        <f t="shared" si="59"/>
        <v>48.1</v>
      </c>
      <c r="C965" t="e">
        <f t="shared" ref="C965:C1002" si="62">IF(B965&lt;$H$10,14+LOG((($H$3*$H$4/1000)-(B965*$H$7/1000))/(($H$3+B965)/1000)),NA())</f>
        <v>#N/A</v>
      </c>
      <c r="D965">
        <f t="shared" si="60"/>
        <v>1.9830950046361249</v>
      </c>
    </row>
    <row r="966" spans="1:4" x14ac:dyDescent="0.25">
      <c r="A966" s="1">
        <f t="shared" si="61"/>
        <v>963</v>
      </c>
      <c r="B966" s="14">
        <f t="shared" ref="B966:B1002" si="63">A966*$H$8</f>
        <v>48.150000000000006</v>
      </c>
      <c r="C966" t="e">
        <f t="shared" si="62"/>
        <v>#N/A</v>
      </c>
      <c r="D966">
        <f t="shared" si="60"/>
        <v>1.9828384367611376</v>
      </c>
    </row>
    <row r="967" spans="1:4" x14ac:dyDescent="0.25">
      <c r="A967" s="1">
        <f t="shared" si="61"/>
        <v>964</v>
      </c>
      <c r="B967" s="14">
        <f t="shared" si="63"/>
        <v>48.2</v>
      </c>
      <c r="C967" t="e">
        <f t="shared" si="62"/>
        <v>#N/A</v>
      </c>
      <c r="D967">
        <f t="shared" si="60"/>
        <v>1.9825823481706466</v>
      </c>
    </row>
    <row r="968" spans="1:4" x14ac:dyDescent="0.25">
      <c r="A968" s="1">
        <f t="shared" si="61"/>
        <v>965</v>
      </c>
      <c r="B968" s="14">
        <f t="shared" si="63"/>
        <v>48.25</v>
      </c>
      <c r="C968" t="e">
        <f t="shared" si="62"/>
        <v>#N/A</v>
      </c>
      <c r="D968">
        <f t="shared" si="60"/>
        <v>1.9823267374785096</v>
      </c>
    </row>
    <row r="969" spans="1:4" x14ac:dyDescent="0.25">
      <c r="A969" s="1">
        <f t="shared" si="61"/>
        <v>966</v>
      </c>
      <c r="B969" s="14">
        <f t="shared" si="63"/>
        <v>48.300000000000004</v>
      </c>
      <c r="C969" t="e">
        <f t="shared" si="62"/>
        <v>#N/A</v>
      </c>
      <c r="D969">
        <f t="shared" si="60"/>
        <v>1.9820716033040824</v>
      </c>
    </row>
    <row r="970" spans="1:4" x14ac:dyDescent="0.25">
      <c r="A970" s="1">
        <f t="shared" si="61"/>
        <v>967</v>
      </c>
      <c r="B970" s="14">
        <f t="shared" si="63"/>
        <v>48.35</v>
      </c>
      <c r="C970" t="e">
        <f t="shared" si="62"/>
        <v>#N/A</v>
      </c>
      <c r="D970">
        <f t="shared" si="60"/>
        <v>1.9818169442721933</v>
      </c>
    </row>
    <row r="971" spans="1:4" x14ac:dyDescent="0.25">
      <c r="A971" s="1">
        <f t="shared" si="61"/>
        <v>968</v>
      </c>
      <c r="B971" s="14">
        <f t="shared" si="63"/>
        <v>48.400000000000006</v>
      </c>
      <c r="C971" t="e">
        <f t="shared" si="62"/>
        <v>#N/A</v>
      </c>
      <c r="D971">
        <f t="shared" si="60"/>
        <v>1.9815627590131155</v>
      </c>
    </row>
    <row r="972" spans="1:4" x14ac:dyDescent="0.25">
      <c r="A972" s="1">
        <f t="shared" si="61"/>
        <v>969</v>
      </c>
      <c r="B972" s="14">
        <f t="shared" si="63"/>
        <v>48.45</v>
      </c>
      <c r="C972" t="e">
        <f t="shared" si="62"/>
        <v>#N/A</v>
      </c>
      <c r="D972">
        <f t="shared" si="60"/>
        <v>1.9813090461625369</v>
      </c>
    </row>
    <row r="973" spans="1:4" x14ac:dyDescent="0.25">
      <c r="A973" s="1">
        <f t="shared" si="61"/>
        <v>970</v>
      </c>
      <c r="B973" s="14">
        <f t="shared" si="63"/>
        <v>48.5</v>
      </c>
      <c r="C973" t="e">
        <f t="shared" si="62"/>
        <v>#N/A</v>
      </c>
      <c r="D973">
        <f t="shared" si="60"/>
        <v>1.9810558043615358</v>
      </c>
    </row>
    <row r="974" spans="1:4" x14ac:dyDescent="0.25">
      <c r="A974" s="1">
        <f t="shared" si="61"/>
        <v>971</v>
      </c>
      <c r="B974" s="14">
        <f t="shared" si="63"/>
        <v>48.550000000000004</v>
      </c>
      <c r="C974" t="e">
        <f t="shared" si="62"/>
        <v>#N/A</v>
      </c>
      <c r="D974">
        <f t="shared" si="60"/>
        <v>1.9808030322565513</v>
      </c>
    </row>
    <row r="975" spans="1:4" x14ac:dyDescent="0.25">
      <c r="A975" s="1">
        <f t="shared" si="61"/>
        <v>972</v>
      </c>
      <c r="B975" s="14">
        <f t="shared" si="63"/>
        <v>48.6</v>
      </c>
      <c r="C975" t="e">
        <f t="shared" si="62"/>
        <v>#N/A</v>
      </c>
      <c r="D975">
        <f t="shared" si="60"/>
        <v>1.9805507284993573</v>
      </c>
    </row>
    <row r="976" spans="1:4" x14ac:dyDescent="0.25">
      <c r="A976" s="1">
        <f t="shared" si="61"/>
        <v>973</v>
      </c>
      <c r="B976" s="14">
        <f t="shared" si="63"/>
        <v>48.650000000000006</v>
      </c>
      <c r="C976" t="e">
        <f t="shared" si="62"/>
        <v>#N/A</v>
      </c>
      <c r="D976">
        <f t="shared" si="60"/>
        <v>1.9802988917470359</v>
      </c>
    </row>
    <row r="977" spans="1:4" x14ac:dyDescent="0.25">
      <c r="A977" s="1">
        <f t="shared" si="61"/>
        <v>974</v>
      </c>
      <c r="B977" s="14">
        <f t="shared" si="63"/>
        <v>48.7</v>
      </c>
      <c r="C977" t="e">
        <f t="shared" si="62"/>
        <v>#N/A</v>
      </c>
      <c r="D977">
        <f t="shared" si="60"/>
        <v>1.9800475206619488</v>
      </c>
    </row>
    <row r="978" spans="1:4" x14ac:dyDescent="0.25">
      <c r="A978" s="1">
        <f t="shared" si="61"/>
        <v>975</v>
      </c>
      <c r="B978" s="14">
        <f t="shared" si="63"/>
        <v>48.75</v>
      </c>
      <c r="C978" t="e">
        <f t="shared" si="62"/>
        <v>#N/A</v>
      </c>
      <c r="D978">
        <f t="shared" si="60"/>
        <v>1.9797966139117131</v>
      </c>
    </row>
    <row r="979" spans="1:4" x14ac:dyDescent="0.25">
      <c r="A979" s="1">
        <f t="shared" si="61"/>
        <v>976</v>
      </c>
      <c r="B979" s="14">
        <f t="shared" si="63"/>
        <v>48.800000000000004</v>
      </c>
      <c r="C979" t="e">
        <f t="shared" si="62"/>
        <v>#N/A</v>
      </c>
      <c r="D979">
        <f t="shared" si="60"/>
        <v>1.9795461701691732</v>
      </c>
    </row>
    <row r="980" spans="1:4" x14ac:dyDescent="0.25">
      <c r="A980" s="1">
        <f t="shared" si="61"/>
        <v>977</v>
      </c>
      <c r="B980" s="14">
        <f t="shared" si="63"/>
        <v>48.85</v>
      </c>
      <c r="C980" t="e">
        <f t="shared" si="62"/>
        <v>#N/A</v>
      </c>
      <c r="D980">
        <f t="shared" si="60"/>
        <v>1.979296188112375</v>
      </c>
    </row>
    <row r="981" spans="1:4" x14ac:dyDescent="0.25">
      <c r="A981" s="1">
        <f t="shared" si="61"/>
        <v>978</v>
      </c>
      <c r="B981" s="14">
        <f t="shared" si="63"/>
        <v>48.900000000000006</v>
      </c>
      <c r="C981" t="e">
        <f t="shared" si="62"/>
        <v>#N/A</v>
      </c>
      <c r="D981">
        <f t="shared" si="60"/>
        <v>1.9790466664245401</v>
      </c>
    </row>
    <row r="982" spans="1:4" x14ac:dyDescent="0.25">
      <c r="A982" s="1">
        <f t="shared" si="61"/>
        <v>979</v>
      </c>
      <c r="B982" s="14">
        <f t="shared" si="63"/>
        <v>48.95</v>
      </c>
      <c r="C982" t="e">
        <f t="shared" si="62"/>
        <v>#N/A</v>
      </c>
      <c r="D982">
        <f t="shared" si="60"/>
        <v>1.9787976037940396</v>
      </c>
    </row>
    <row r="983" spans="1:4" x14ac:dyDescent="0.25">
      <c r="A983" s="1">
        <f t="shared" si="61"/>
        <v>980</v>
      </c>
      <c r="B983" s="14">
        <f t="shared" si="63"/>
        <v>49</v>
      </c>
      <c r="C983" t="e">
        <f t="shared" si="62"/>
        <v>#N/A</v>
      </c>
      <c r="D983">
        <f t="shared" si="60"/>
        <v>1.9785489989143674</v>
      </c>
    </row>
    <row r="984" spans="1:4" x14ac:dyDescent="0.25">
      <c r="A984" s="1">
        <f t="shared" si="61"/>
        <v>981</v>
      </c>
      <c r="B984" s="14">
        <f t="shared" si="63"/>
        <v>49.050000000000004</v>
      </c>
      <c r="C984" t="e">
        <f t="shared" si="62"/>
        <v>#N/A</v>
      </c>
      <c r="D984">
        <f t="shared" si="60"/>
        <v>1.9783008504841169</v>
      </c>
    </row>
    <row r="985" spans="1:4" x14ac:dyDescent="0.25">
      <c r="A985" s="1">
        <f t="shared" si="61"/>
        <v>982</v>
      </c>
      <c r="B985" s="14">
        <f t="shared" si="63"/>
        <v>49.1</v>
      </c>
      <c r="C985" t="e">
        <f t="shared" si="62"/>
        <v>#N/A</v>
      </c>
      <c r="D985">
        <f t="shared" si="60"/>
        <v>1.9780531572069526</v>
      </c>
    </row>
    <row r="986" spans="1:4" x14ac:dyDescent="0.25">
      <c r="A986" s="1">
        <f t="shared" si="61"/>
        <v>983</v>
      </c>
      <c r="B986" s="14">
        <f t="shared" si="63"/>
        <v>49.150000000000006</v>
      </c>
      <c r="C986" t="e">
        <f t="shared" si="62"/>
        <v>#N/A</v>
      </c>
      <c r="D986">
        <f t="shared" si="60"/>
        <v>1.977805917791587</v>
      </c>
    </row>
    <row r="987" spans="1:4" x14ac:dyDescent="0.25">
      <c r="A987" s="1">
        <f t="shared" si="61"/>
        <v>984</v>
      </c>
      <c r="B987" s="14">
        <f t="shared" si="63"/>
        <v>49.2</v>
      </c>
      <c r="C987" t="e">
        <f t="shared" si="62"/>
        <v>#N/A</v>
      </c>
      <c r="D987">
        <f t="shared" si="60"/>
        <v>1.9775591309517548</v>
      </c>
    </row>
    <row r="988" spans="1:4" x14ac:dyDescent="0.25">
      <c r="A988" s="1">
        <f t="shared" si="61"/>
        <v>985</v>
      </c>
      <c r="B988" s="14">
        <f t="shared" si="63"/>
        <v>49.25</v>
      </c>
      <c r="C988" t="e">
        <f t="shared" si="62"/>
        <v>#N/A</v>
      </c>
      <c r="D988">
        <f t="shared" si="60"/>
        <v>1.9773127954061871</v>
      </c>
    </row>
    <row r="989" spans="1:4" x14ac:dyDescent="0.25">
      <c r="A989" s="1">
        <f t="shared" si="61"/>
        <v>986</v>
      </c>
      <c r="B989" s="14">
        <f t="shared" si="63"/>
        <v>49.300000000000004</v>
      </c>
      <c r="C989" t="e">
        <f t="shared" si="62"/>
        <v>#N/A</v>
      </c>
      <c r="D989">
        <f t="shared" si="60"/>
        <v>1.9770669098785874</v>
      </c>
    </row>
    <row r="990" spans="1:4" x14ac:dyDescent="0.25">
      <c r="A990" s="1">
        <f t="shared" si="61"/>
        <v>987</v>
      </c>
      <c r="B990" s="14">
        <f t="shared" si="63"/>
        <v>49.35</v>
      </c>
      <c r="C990" t="e">
        <f t="shared" si="62"/>
        <v>#N/A</v>
      </c>
      <c r="D990">
        <f t="shared" si="60"/>
        <v>1.976821473097607</v>
      </c>
    </row>
    <row r="991" spans="1:4" x14ac:dyDescent="0.25">
      <c r="A991" s="1">
        <f t="shared" si="61"/>
        <v>988</v>
      </c>
      <c r="B991" s="14">
        <f t="shared" si="63"/>
        <v>49.400000000000006</v>
      </c>
      <c r="C991" t="e">
        <f t="shared" si="62"/>
        <v>#N/A</v>
      </c>
      <c r="D991">
        <f t="shared" si="60"/>
        <v>1.9765764837968196</v>
      </c>
    </row>
    <row r="992" spans="1:4" x14ac:dyDescent="0.25">
      <c r="A992" s="1">
        <f t="shared" si="61"/>
        <v>989</v>
      </c>
      <c r="B992" s="14">
        <f t="shared" si="63"/>
        <v>49.45</v>
      </c>
      <c r="C992" t="e">
        <f t="shared" si="62"/>
        <v>#N/A</v>
      </c>
      <c r="D992">
        <f t="shared" si="60"/>
        <v>1.976331940714698</v>
      </c>
    </row>
    <row r="993" spans="1:4" x14ac:dyDescent="0.25">
      <c r="A993" s="1">
        <f t="shared" si="61"/>
        <v>990</v>
      </c>
      <c r="B993" s="14">
        <f t="shared" si="63"/>
        <v>49.5</v>
      </c>
      <c r="C993" t="e">
        <f t="shared" si="62"/>
        <v>#N/A</v>
      </c>
      <c r="D993">
        <f t="shared" si="60"/>
        <v>1.9760878425945887</v>
      </c>
    </row>
    <row r="994" spans="1:4" x14ac:dyDescent="0.25">
      <c r="A994" s="1">
        <f t="shared" si="61"/>
        <v>991</v>
      </c>
      <c r="B994" s="14">
        <f t="shared" si="63"/>
        <v>49.550000000000004</v>
      </c>
      <c r="C994" t="e">
        <f t="shared" si="62"/>
        <v>#N/A</v>
      </c>
      <c r="D994">
        <f t="shared" si="60"/>
        <v>1.9758441881846882</v>
      </c>
    </row>
    <row r="995" spans="1:4" x14ac:dyDescent="0.25">
      <c r="A995" s="1">
        <f t="shared" si="61"/>
        <v>992</v>
      </c>
      <c r="B995" s="14">
        <f t="shared" si="63"/>
        <v>49.6</v>
      </c>
      <c r="C995" t="e">
        <f t="shared" si="62"/>
        <v>#N/A</v>
      </c>
      <c r="D995">
        <f t="shared" si="60"/>
        <v>1.9756009762380193</v>
      </c>
    </row>
    <row r="996" spans="1:4" x14ac:dyDescent="0.25">
      <c r="A996" s="1">
        <f t="shared" si="61"/>
        <v>993</v>
      </c>
      <c r="B996" s="14">
        <f t="shared" si="63"/>
        <v>49.650000000000006</v>
      </c>
      <c r="C996" t="e">
        <f t="shared" si="62"/>
        <v>#N/A</v>
      </c>
      <c r="D996">
        <f t="shared" si="60"/>
        <v>1.9753582055124079</v>
      </c>
    </row>
    <row r="997" spans="1:4" x14ac:dyDescent="0.25">
      <c r="A997" s="1">
        <f t="shared" si="61"/>
        <v>994</v>
      </c>
      <c r="B997" s="14">
        <f t="shared" si="63"/>
        <v>49.7</v>
      </c>
      <c r="C997" t="e">
        <f t="shared" si="62"/>
        <v>#N/A</v>
      </c>
      <c r="D997">
        <f t="shared" si="60"/>
        <v>1.9751158747704574</v>
      </c>
    </row>
    <row r="998" spans="1:4" x14ac:dyDescent="0.25">
      <c r="A998" s="1">
        <f t="shared" si="61"/>
        <v>995</v>
      </c>
      <c r="B998" s="14">
        <f t="shared" si="63"/>
        <v>49.75</v>
      </c>
      <c r="C998" t="e">
        <f t="shared" si="62"/>
        <v>#N/A</v>
      </c>
      <c r="D998">
        <f t="shared" si="60"/>
        <v>1.9748739827795263</v>
      </c>
    </row>
    <row r="999" spans="1:4" x14ac:dyDescent="0.25">
      <c r="A999" s="1">
        <f t="shared" si="61"/>
        <v>996</v>
      </c>
      <c r="B999" s="14">
        <f t="shared" si="63"/>
        <v>49.800000000000004</v>
      </c>
      <c r="C999" t="e">
        <f t="shared" si="62"/>
        <v>#N/A</v>
      </c>
      <c r="D999">
        <f t="shared" si="60"/>
        <v>1.9746325283117059</v>
      </c>
    </row>
    <row r="1000" spans="1:4" x14ac:dyDescent="0.25">
      <c r="A1000" s="1">
        <f t="shared" si="61"/>
        <v>997</v>
      </c>
      <c r="B1000" s="14">
        <f t="shared" si="63"/>
        <v>49.85</v>
      </c>
      <c r="C1000" t="e">
        <f t="shared" si="62"/>
        <v>#N/A</v>
      </c>
      <c r="D1000">
        <f t="shared" si="60"/>
        <v>1.9743915101437948</v>
      </c>
    </row>
    <row r="1001" spans="1:4" x14ac:dyDescent="0.25">
      <c r="A1001" s="1">
        <f t="shared" si="61"/>
        <v>998</v>
      </c>
      <c r="B1001" s="14">
        <f t="shared" si="63"/>
        <v>49.900000000000006</v>
      </c>
      <c r="C1001" t="e">
        <f t="shared" si="62"/>
        <v>#N/A</v>
      </c>
      <c r="D1001">
        <f t="shared" si="60"/>
        <v>1.9741509270572775</v>
      </c>
    </row>
    <row r="1002" spans="1:4" x14ac:dyDescent="0.25">
      <c r="A1002" s="1">
        <f t="shared" si="61"/>
        <v>999</v>
      </c>
      <c r="B1002" s="14">
        <f t="shared" si="63"/>
        <v>49.95</v>
      </c>
      <c r="C1002" t="e">
        <f t="shared" si="62"/>
        <v>#N/A</v>
      </c>
      <c r="D1002">
        <f t="shared" si="60"/>
        <v>1.9739107778383007</v>
      </c>
    </row>
  </sheetData>
  <mergeCells count="3">
    <mergeCell ref="A1:A2"/>
    <mergeCell ref="B1:B2"/>
    <mergeCell ref="C1:D1"/>
  </mergeCells>
  <pageMargins left="0.7" right="0.7" top="0.75" bottom="0.75" header="0.3" footer="0.3"/>
  <pageSetup paperSize="9" orientation="portrait" horizontalDpi="1200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Check Box 1">
              <controlPr defaultSize="0" autoFill="0" autoLine="0" autoPict="0">
                <anchor moveWithCells="1">
                  <from>
                    <xdr:col>9</xdr:col>
                    <xdr:colOff>238125</xdr:colOff>
                    <xdr:row>2</xdr:row>
                    <xdr:rowOff>19050</xdr:rowOff>
                  </from>
                  <to>
                    <xdr:col>10</xdr:col>
                    <xdr:colOff>504825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5" name="Check Box 2">
              <controlPr defaultSize="0" autoFill="0" autoLine="0" autoPict="0">
                <anchor moveWithCells="1">
                  <from>
                    <xdr:col>9</xdr:col>
                    <xdr:colOff>238125</xdr:colOff>
                    <xdr:row>4</xdr:row>
                    <xdr:rowOff>28575</xdr:rowOff>
                  </from>
                  <to>
                    <xdr:col>10</xdr:col>
                    <xdr:colOff>495300</xdr:colOff>
                    <xdr:row>5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T1003"/>
  <sheetViews>
    <sheetView topLeftCell="P1" zoomScale="110" zoomScaleNormal="110" workbookViewId="0">
      <selection activeCell="G5" sqref="G5"/>
    </sheetView>
  </sheetViews>
  <sheetFormatPr defaultColWidth="9.140625" defaultRowHeight="15" x14ac:dyDescent="0.25"/>
  <cols>
    <col min="6" max="6" width="12.28515625" bestFit="1" customWidth="1"/>
    <col min="7" max="7" width="13" bestFit="1" customWidth="1"/>
    <col min="8" max="8" width="12.28515625" customWidth="1"/>
    <col min="9" max="9" width="13" bestFit="1" customWidth="1"/>
    <col min="10" max="13" width="13" customWidth="1"/>
    <col min="14" max="14" width="10.5703125" bestFit="1" customWidth="1"/>
    <col min="23" max="23" width="9.140625" customWidth="1"/>
    <col min="24" max="24" width="11.140625" customWidth="1"/>
    <col min="26" max="26" width="28.42578125" customWidth="1"/>
    <col min="32" max="32" width="9.5703125" bestFit="1" customWidth="1"/>
    <col min="33" max="34" width="9.5703125" customWidth="1"/>
    <col min="35" max="35" width="28.85546875" customWidth="1"/>
    <col min="36" max="36" width="9.140625" customWidth="1"/>
  </cols>
  <sheetData>
    <row r="1" spans="1:46" ht="18" customHeight="1" x14ac:dyDescent="0.25">
      <c r="A1" s="61" t="s">
        <v>0</v>
      </c>
      <c r="B1" s="63" t="s">
        <v>9</v>
      </c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65"/>
      <c r="O1" s="65"/>
      <c r="P1" s="65"/>
      <c r="Q1" s="65"/>
      <c r="R1" s="65"/>
      <c r="S1" s="65"/>
      <c r="T1" s="65"/>
      <c r="U1" s="65"/>
      <c r="V1" s="65"/>
      <c r="W1" s="65"/>
      <c r="X1" s="66"/>
    </row>
    <row r="2" spans="1:46" ht="18" customHeight="1" x14ac:dyDescent="0.25">
      <c r="A2" s="67"/>
      <c r="B2" s="68"/>
      <c r="C2" s="67" t="s">
        <v>35</v>
      </c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 t="s">
        <v>16</v>
      </c>
      <c r="P2" s="71"/>
      <c r="Q2" s="71"/>
      <c r="R2" s="71"/>
      <c r="S2" s="71"/>
      <c r="T2" s="71"/>
      <c r="U2" s="71"/>
      <c r="V2" s="71"/>
      <c r="W2" s="71"/>
      <c r="X2" s="68"/>
    </row>
    <row r="3" spans="1:46" ht="18" customHeight="1" x14ac:dyDescent="0.25">
      <c r="A3" s="62"/>
      <c r="B3" s="64"/>
      <c r="C3" s="50" t="s">
        <v>37</v>
      </c>
      <c r="D3" s="50" t="s">
        <v>38</v>
      </c>
      <c r="E3" s="50" t="s">
        <v>26</v>
      </c>
      <c r="F3" s="50" t="s">
        <v>27</v>
      </c>
      <c r="G3" s="50" t="s">
        <v>28</v>
      </c>
      <c r="H3" s="50" t="s">
        <v>29</v>
      </c>
      <c r="I3" s="50" t="s">
        <v>30</v>
      </c>
      <c r="J3" s="50" t="s">
        <v>44</v>
      </c>
      <c r="K3" s="50" t="s">
        <v>33</v>
      </c>
      <c r="L3" s="50" t="s">
        <v>31</v>
      </c>
      <c r="M3" s="69" t="s">
        <v>1</v>
      </c>
      <c r="N3" s="69"/>
      <c r="O3" s="50" t="s">
        <v>39</v>
      </c>
      <c r="P3" s="50" t="s">
        <v>40</v>
      </c>
      <c r="Q3" s="50" t="s">
        <v>26</v>
      </c>
      <c r="R3" s="51" t="s">
        <v>27</v>
      </c>
      <c r="S3" s="51" t="s">
        <v>28</v>
      </c>
      <c r="T3" s="50" t="s">
        <v>29</v>
      </c>
      <c r="U3" s="50" t="s">
        <v>30</v>
      </c>
      <c r="V3" s="50" t="s">
        <v>32</v>
      </c>
      <c r="W3" s="69" t="s">
        <v>1</v>
      </c>
      <c r="X3" s="70"/>
    </row>
    <row r="4" spans="1:46" ht="18" x14ac:dyDescent="0.35">
      <c r="A4" s="1">
        <v>0</v>
      </c>
      <c r="B4">
        <v>0</v>
      </c>
      <c r="C4">
        <f t="shared" ref="C4:C67" si="0">IF((($AB$5*$AB$4/1000)-($AB$8*B4/1000))&gt;0,(($AB$5*$AB$4/1000)-($AB$8*B4/1000))/((B4+$AB$4)/1000),NA())</f>
        <v>0.1</v>
      </c>
      <c r="D4">
        <f t="shared" ref="D4:D67" si="1">IF(C4&gt;0,($AB$8*B4/1000)/((B4+$AB$4)/1000),NA())</f>
        <v>0</v>
      </c>
      <c r="E4">
        <f>IF(C4&gt;0,1,NA())</f>
        <v>1</v>
      </c>
      <c r="F4">
        <f>IF(C4&gt;0,D4+10^(-7)+10^(-$AB$6),NA())</f>
        <v>1.7882794100389214E-5</v>
      </c>
      <c r="G4">
        <f>IF(C4&gt;0,(10^(-7)*D4)-(10^(-$AB$6)*C4),NA())</f>
        <v>-1.7782794100389216E-6</v>
      </c>
      <c r="H4">
        <f>IF(C4&gt;0,((-F4)+SQRT(F4^(2)-4*E4*G4))/(2*E4),NA())</f>
        <v>1.3246100112652595E-3</v>
      </c>
      <c r="I4">
        <f t="shared" ref="I4:I67" si="2">IF(C4&gt;0,((-F4)-SQRT(F4^(2)-4*E4*G4))/(2*E4),NA())</f>
        <v>-1.3424928053656486E-3</v>
      </c>
      <c r="J4">
        <f>IF(C4&gt;0,C4-H4,NA())</f>
        <v>9.8675389988734749E-2</v>
      </c>
      <c r="K4">
        <f>IF(C4&gt;0,H4+10^(-7),NA())</f>
        <v>1.3247100112652596E-3</v>
      </c>
      <c r="L4">
        <f>IF(C4&gt;0,D4+H4,NA())</f>
        <v>1.3246100112652595E-3</v>
      </c>
      <c r="M4">
        <f>IF(C4&gt;0,-LOG(K4),NA())</f>
        <v>2.8778791815694045</v>
      </c>
      <c r="N4">
        <f>IF(M4&gt;$AF$11,NA(),M4)</f>
        <v>2.8778791815694045</v>
      </c>
      <c r="O4" t="e">
        <f>IF((($AB$8*B4/1000)-($AB$5*$AB$4/1000))&gt;0,(($AB$8*B4/1000)-($AB$5*$AB$4/1000))/((B4+$AB$4)/1000),NA())</f>
        <v>#N/A</v>
      </c>
      <c r="P4" t="e">
        <f>IF(O4&gt;0,($AB$5*$AB$4/1000)/((B4+$AB$4)/1000),NA())</f>
        <v>#N/A</v>
      </c>
      <c r="Q4" t="e">
        <f>IF(O4&gt;0,1,NA())</f>
        <v>#N/A</v>
      </c>
      <c r="R4" t="e">
        <f>IF(O4&gt;0,O4+10^(-7)+10^(-(14-$AB$6)),NA())</f>
        <v>#N/A</v>
      </c>
      <c r="S4" t="e">
        <f>IF(O4&gt;0,-(10^(-(14-$AB$6))*P4),NA())</f>
        <v>#N/A</v>
      </c>
      <c r="T4" t="e">
        <f>IF(O4&gt;0,((-R4)+SQRT(R4^(2)-4*Q4*S4))/(2*Q4),NA())</f>
        <v>#N/A</v>
      </c>
      <c r="U4" t="e">
        <f>IF(O4&gt;0,((-R4)-SQRT(R4^(2)-4*Q4*S4))/(2*Q4),NA())</f>
        <v>#N/A</v>
      </c>
      <c r="V4" t="e">
        <f>IF(Q4&gt;0,O4+10^(-7)+T4,NA())</f>
        <v>#N/A</v>
      </c>
      <c r="W4" t="e">
        <f>IF(O4&gt;0,14+LOG(V4),NA())</f>
        <v>#N/A</v>
      </c>
      <c r="X4" t="e">
        <f>IF(W4&lt;$AF$11,NA(),W4)</f>
        <v>#N/A</v>
      </c>
      <c r="Z4" s="3" t="s">
        <v>6</v>
      </c>
      <c r="AA4" s="5" t="s">
        <v>2</v>
      </c>
      <c r="AB4" s="15">
        <v>20</v>
      </c>
      <c r="AC4" s="6" t="s">
        <v>3</v>
      </c>
      <c r="AF4" s="22">
        <v>40</v>
      </c>
    </row>
    <row r="5" spans="1:46" ht="18" x14ac:dyDescent="0.35">
      <c r="A5" s="1">
        <f>A4+1</f>
        <v>1</v>
      </c>
      <c r="B5" s="14">
        <f t="shared" ref="B5:B68" si="3">A5*$AB$9</f>
        <v>0.05</v>
      </c>
      <c r="C5">
        <f t="shared" si="0"/>
        <v>9.9563591022443887E-2</v>
      </c>
      <c r="D5">
        <f t="shared" si="1"/>
        <v>1.8703241895261843E-4</v>
      </c>
      <c r="E5">
        <f t="shared" ref="E5:E68" si="4">IF(C5&gt;0,1,NA())</f>
        <v>1</v>
      </c>
      <c r="F5">
        <f t="shared" ref="F5:F67" si="5">IF(C5&gt;0,D5+10^(-7)+10^(-$AB$6),NA())</f>
        <v>2.0491521305300765E-4</v>
      </c>
      <c r="G5">
        <f t="shared" ref="G5:G68" si="6">IF(C5&gt;0,(10^(-7)*D5)-(10^(-$AB$6)*C5),NA())</f>
        <v>-1.7705001358055847E-6</v>
      </c>
      <c r="H5">
        <f t="shared" ref="H5:H68" si="7">IF(C5&gt;0,((-F5)+SQRT(F5^(2)-4*E5*G5))/(2*E5),NA())</f>
        <v>1.2320826502438661E-3</v>
      </c>
      <c r="I5">
        <f t="shared" si="2"/>
        <v>-1.4369978632968736E-3</v>
      </c>
      <c r="J5">
        <f t="shared" ref="J5:J68" si="8">IF(C5&gt;0,C5-H5,NA())</f>
        <v>9.8331508372200019E-2</v>
      </c>
      <c r="K5">
        <f t="shared" ref="K5:K68" si="9">IF(C5&gt;0,H5+10^(-7),NA())</f>
        <v>1.2321826502438662E-3</v>
      </c>
      <c r="L5">
        <f t="shared" ref="L5:L68" si="10">IF(C5&gt;0,D5+H5,NA())</f>
        <v>1.4191150691964846E-3</v>
      </c>
      <c r="M5">
        <f t="shared" ref="M5:M68" si="11">IF(C5&gt;0,-LOG(K5),NA())</f>
        <v>2.9093249105859451</v>
      </c>
      <c r="N5">
        <f t="shared" ref="N5:N68" si="12">IF(M5&gt;$AF$11,NA(),M5)</f>
        <v>2.9093249105859451</v>
      </c>
      <c r="O5" t="e">
        <f t="shared" ref="O5:O68" si="13">IF((($AB$8*B5/1000)-($AB$5*$AB$4/1000))&gt;0,(($AB$8*B5/1000)-($AB$5*$AB$4/1000))/((B5+$AB$4)/1000),NA())</f>
        <v>#N/A</v>
      </c>
      <c r="P5" t="e">
        <f t="shared" ref="P5:P68" si="14">IF(O5&gt;0,($AB$5*$AB$4/1000)/((B5+$AB$4)/1000),NA())</f>
        <v>#N/A</v>
      </c>
      <c r="Q5" t="e">
        <f t="shared" ref="Q5:Q68" si="15">IF(O5&gt;0,1,NA())</f>
        <v>#N/A</v>
      </c>
      <c r="R5" t="e">
        <f t="shared" ref="R5:R68" si="16">IF(O5&gt;0,O5+10^(-7)+10^(-(14-$AB$6)),NA())</f>
        <v>#N/A</v>
      </c>
      <c r="S5" t="e">
        <f t="shared" ref="S5:S68" si="17">IF(O5&gt;0,-(10^(-(14-$AB$6))*P5),NA())</f>
        <v>#N/A</v>
      </c>
      <c r="T5" t="e">
        <f t="shared" ref="T5:T68" si="18">IF(O5&gt;0,((-R5)+SQRT(R5^(2)-4*Q5*S5))/(2*Q5),NA())</f>
        <v>#N/A</v>
      </c>
      <c r="U5" t="e">
        <f t="shared" ref="U5:U68" si="19">IF(O5&gt;0,((-R5)-SQRT(R5^(2)-4*Q5*S5))/(2*Q5),NA())</f>
        <v>#N/A</v>
      </c>
      <c r="V5" t="e">
        <f t="shared" ref="V5:V68" si="20">IF(Q5&gt;0,O5+10^(-7)+T5,NA())</f>
        <v>#N/A</v>
      </c>
      <c r="W5" t="e">
        <f t="shared" ref="W5:W68" si="21">IF(O5&gt;0,14+LOG(V5),NA())</f>
        <v>#N/A</v>
      </c>
      <c r="X5" t="e">
        <f t="shared" ref="X5:X68" si="22">IF(W5&lt;$AF$11,NA(),W5)</f>
        <v>#N/A</v>
      </c>
      <c r="AA5" s="7" t="s">
        <v>4</v>
      </c>
      <c r="AB5" s="17">
        <v>0.1</v>
      </c>
      <c r="AC5" s="9" t="s">
        <v>11</v>
      </c>
    </row>
    <row r="6" spans="1:46" ht="18" x14ac:dyDescent="0.35">
      <c r="A6" s="1">
        <f t="shared" ref="A6:A69" si="23">A5+1</f>
        <v>2</v>
      </c>
      <c r="B6" s="14">
        <f t="shared" si="3"/>
        <v>0.1</v>
      </c>
      <c r="C6">
        <f t="shared" si="0"/>
        <v>9.9129353233830847E-2</v>
      </c>
      <c r="D6">
        <f t="shared" si="1"/>
        <v>3.731343283582089E-4</v>
      </c>
      <c r="E6">
        <f t="shared" si="4"/>
        <v>1</v>
      </c>
      <c r="F6">
        <f t="shared" si="5"/>
        <v>3.9101712245859813E-4</v>
      </c>
      <c r="G6">
        <f t="shared" si="6"/>
        <v>-1.7627595644291299E-6</v>
      </c>
      <c r="H6">
        <f t="shared" si="7"/>
        <v>1.1464985780747661E-3</v>
      </c>
      <c r="I6">
        <f t="shared" si="2"/>
        <v>-1.5375157005333641E-3</v>
      </c>
      <c r="J6">
        <f t="shared" si="8"/>
        <v>9.7982854655756083E-2</v>
      </c>
      <c r="K6">
        <f t="shared" si="9"/>
        <v>1.1465985780747662E-3</v>
      </c>
      <c r="L6">
        <f t="shared" si="10"/>
        <v>1.519632906432975E-3</v>
      </c>
      <c r="M6">
        <f t="shared" si="11"/>
        <v>2.9405886011403299</v>
      </c>
      <c r="N6">
        <f t="shared" si="12"/>
        <v>2.9405886011403299</v>
      </c>
      <c r="O6" t="e">
        <f t="shared" si="13"/>
        <v>#N/A</v>
      </c>
      <c r="P6" t="e">
        <f t="shared" si="14"/>
        <v>#N/A</v>
      </c>
      <c r="Q6" t="e">
        <f t="shared" si="15"/>
        <v>#N/A</v>
      </c>
      <c r="R6" t="e">
        <f t="shared" si="16"/>
        <v>#N/A</v>
      </c>
      <c r="S6" t="e">
        <f t="shared" si="17"/>
        <v>#N/A</v>
      </c>
      <c r="T6" t="e">
        <f t="shared" si="18"/>
        <v>#N/A</v>
      </c>
      <c r="U6" t="e">
        <f t="shared" si="19"/>
        <v>#N/A</v>
      </c>
      <c r="V6" t="e">
        <f t="shared" si="20"/>
        <v>#N/A</v>
      </c>
      <c r="W6" t="e">
        <f t="shared" si="21"/>
        <v>#N/A</v>
      </c>
      <c r="X6" t="e">
        <f t="shared" si="22"/>
        <v>#N/A</v>
      </c>
      <c r="AA6" s="10" t="s">
        <v>5</v>
      </c>
      <c r="AB6" s="13">
        <v>4.75</v>
      </c>
      <c r="AC6" s="11"/>
    </row>
    <row r="7" spans="1:46" x14ac:dyDescent="0.25">
      <c r="A7" s="1">
        <f t="shared" si="23"/>
        <v>3</v>
      </c>
      <c r="B7" s="14">
        <f t="shared" si="3"/>
        <v>0.15000000000000002</v>
      </c>
      <c r="C7">
        <f t="shared" si="0"/>
        <v>9.8697270471464038E-2</v>
      </c>
      <c r="D7">
        <f t="shared" si="1"/>
        <v>5.5831265508684874E-4</v>
      </c>
      <c r="E7">
        <f t="shared" si="4"/>
        <v>1</v>
      </c>
      <c r="F7">
        <f t="shared" si="5"/>
        <v>5.7619544918723791E-4</v>
      </c>
      <c r="G7">
        <f t="shared" si="6"/>
        <v>-1.7550574077989608E-6</v>
      </c>
      <c r="H7">
        <f t="shared" si="7"/>
        <v>1.0676521441930172E-3</v>
      </c>
      <c r="I7">
        <f t="shared" si="2"/>
        <v>-1.6438475933802552E-3</v>
      </c>
      <c r="J7">
        <f t="shared" si="8"/>
        <v>9.7629618327271017E-2</v>
      </c>
      <c r="K7">
        <f t="shared" si="9"/>
        <v>1.0677521441930173E-3</v>
      </c>
      <c r="L7">
        <f t="shared" si="10"/>
        <v>1.625964799279866E-3</v>
      </c>
      <c r="M7">
        <f t="shared" si="11"/>
        <v>2.9715295477772701</v>
      </c>
      <c r="N7">
        <f t="shared" si="12"/>
        <v>2.9715295477772701</v>
      </c>
      <c r="O7" t="e">
        <f t="shared" si="13"/>
        <v>#N/A</v>
      </c>
      <c r="P7" t="e">
        <f t="shared" si="14"/>
        <v>#N/A</v>
      </c>
      <c r="Q7" t="e">
        <f t="shared" si="15"/>
        <v>#N/A</v>
      </c>
      <c r="R7" t="e">
        <f t="shared" si="16"/>
        <v>#N/A</v>
      </c>
      <c r="S7" t="e">
        <f t="shared" si="17"/>
        <v>#N/A</v>
      </c>
      <c r="T7" t="e">
        <f t="shared" si="18"/>
        <v>#N/A</v>
      </c>
      <c r="U7" t="e">
        <f t="shared" si="19"/>
        <v>#N/A</v>
      </c>
      <c r="V7" t="e">
        <f t="shared" si="20"/>
        <v>#N/A</v>
      </c>
      <c r="W7" t="e">
        <f t="shared" si="21"/>
        <v>#N/A</v>
      </c>
      <c r="X7" t="e">
        <f t="shared" si="22"/>
        <v>#N/A</v>
      </c>
    </row>
    <row r="8" spans="1:46" ht="18" x14ac:dyDescent="0.35">
      <c r="A8" s="1">
        <f t="shared" si="23"/>
        <v>4</v>
      </c>
      <c r="B8" s="14">
        <f t="shared" si="3"/>
        <v>0.2</v>
      </c>
      <c r="C8">
        <f t="shared" si="0"/>
        <v>9.8267326732673285E-2</v>
      </c>
      <c r="D8">
        <f t="shared" si="1"/>
        <v>7.4257425742574258E-4</v>
      </c>
      <c r="E8">
        <f t="shared" si="4"/>
        <v>1</v>
      </c>
      <c r="F8">
        <f t="shared" si="5"/>
        <v>7.6045705152613175E-4</v>
      </c>
      <c r="G8">
        <f t="shared" si="6"/>
        <v>-1.7473933806570592E-6</v>
      </c>
      <c r="H8">
        <f t="shared" si="7"/>
        <v>9.9525942855024376E-4</v>
      </c>
      <c r="I8">
        <f t="shared" si="2"/>
        <v>-1.7557164800763756E-3</v>
      </c>
      <c r="J8">
        <f t="shared" si="8"/>
        <v>9.7272067304123036E-2</v>
      </c>
      <c r="K8">
        <f t="shared" si="9"/>
        <v>9.9535942855024382E-4</v>
      </c>
      <c r="L8">
        <f t="shared" si="10"/>
        <v>1.7378336859759863E-3</v>
      </c>
      <c r="M8">
        <f t="shared" si="11"/>
        <v>3.0020200653358646</v>
      </c>
      <c r="N8">
        <f t="shared" si="12"/>
        <v>3.0020200653358646</v>
      </c>
      <c r="O8" t="e">
        <f t="shared" si="13"/>
        <v>#N/A</v>
      </c>
      <c r="P8" t="e">
        <f t="shared" si="14"/>
        <v>#N/A</v>
      </c>
      <c r="Q8" t="e">
        <f t="shared" si="15"/>
        <v>#N/A</v>
      </c>
      <c r="R8" t="e">
        <f t="shared" si="16"/>
        <v>#N/A</v>
      </c>
      <c r="S8" t="e">
        <f t="shared" si="17"/>
        <v>#N/A</v>
      </c>
      <c r="T8" t="e">
        <f t="shared" si="18"/>
        <v>#N/A</v>
      </c>
      <c r="U8" t="e">
        <f t="shared" si="19"/>
        <v>#N/A</v>
      </c>
      <c r="V8" t="e">
        <f t="shared" si="20"/>
        <v>#N/A</v>
      </c>
      <c r="W8" t="e">
        <f t="shared" si="21"/>
        <v>#N/A</v>
      </c>
      <c r="X8" t="e">
        <f t="shared" si="22"/>
        <v>#N/A</v>
      </c>
      <c r="Z8" s="3" t="s">
        <v>7</v>
      </c>
      <c r="AA8" s="5" t="s">
        <v>8</v>
      </c>
      <c r="AB8" s="16">
        <v>7.4999999999999997E-2</v>
      </c>
      <c r="AC8" s="6" t="s">
        <v>11</v>
      </c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</row>
    <row r="9" spans="1:46" ht="18" x14ac:dyDescent="0.35">
      <c r="A9" s="1">
        <f t="shared" si="23"/>
        <v>5</v>
      </c>
      <c r="B9" s="14">
        <f t="shared" si="3"/>
        <v>0.25</v>
      </c>
      <c r="C9">
        <f t="shared" si="0"/>
        <v>9.7839506172839499E-2</v>
      </c>
      <c r="D9">
        <f t="shared" si="1"/>
        <v>9.2592592592592585E-4</v>
      </c>
      <c r="E9">
        <f t="shared" si="4"/>
        <v>1</v>
      </c>
      <c r="F9">
        <f t="shared" si="5"/>
        <v>9.4380872002631502E-4</v>
      </c>
      <c r="G9">
        <f t="shared" si="6"/>
        <v>-1.7397672005627719E-6</v>
      </c>
      <c r="H9">
        <f t="shared" si="7"/>
        <v>9.2897426626472224E-4</v>
      </c>
      <c r="I9">
        <f t="shared" si="2"/>
        <v>-1.8727829862910373E-3</v>
      </c>
      <c r="J9">
        <f t="shared" si="8"/>
        <v>9.6910531906574782E-2</v>
      </c>
      <c r="K9">
        <f t="shared" si="9"/>
        <v>9.2907426626472219E-4</v>
      </c>
      <c r="L9">
        <f t="shared" si="10"/>
        <v>1.854900192190648E-3</v>
      </c>
      <c r="M9">
        <f t="shared" si="11"/>
        <v>3.0319495689559548</v>
      </c>
      <c r="N9">
        <f t="shared" si="12"/>
        <v>3.0319495689559548</v>
      </c>
      <c r="O9" t="e">
        <f t="shared" si="13"/>
        <v>#N/A</v>
      </c>
      <c r="P9" t="e">
        <f t="shared" si="14"/>
        <v>#N/A</v>
      </c>
      <c r="Q9" t="e">
        <f t="shared" si="15"/>
        <v>#N/A</v>
      </c>
      <c r="R9" t="e">
        <f t="shared" si="16"/>
        <v>#N/A</v>
      </c>
      <c r="S9" t="e">
        <f t="shared" si="17"/>
        <v>#N/A</v>
      </c>
      <c r="T9" t="e">
        <f t="shared" si="18"/>
        <v>#N/A</v>
      </c>
      <c r="U9" t="e">
        <f t="shared" si="19"/>
        <v>#N/A</v>
      </c>
      <c r="V9" t="e">
        <f t="shared" si="20"/>
        <v>#N/A</v>
      </c>
      <c r="W9" t="e">
        <f t="shared" si="21"/>
        <v>#N/A</v>
      </c>
      <c r="X9" t="e">
        <f t="shared" si="22"/>
        <v>#N/A</v>
      </c>
      <c r="AA9" s="10" t="s">
        <v>10</v>
      </c>
      <c r="AB9" s="12">
        <v>0.05</v>
      </c>
      <c r="AC9" s="11" t="s">
        <v>3</v>
      </c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</row>
    <row r="10" spans="1:46" x14ac:dyDescent="0.25">
      <c r="A10" s="1">
        <f t="shared" si="23"/>
        <v>6</v>
      </c>
      <c r="B10" s="14">
        <f t="shared" si="3"/>
        <v>0.30000000000000004</v>
      </c>
      <c r="C10">
        <f t="shared" si="0"/>
        <v>9.7413793103448276E-2</v>
      </c>
      <c r="D10">
        <f t="shared" si="1"/>
        <v>1.1083743842364531E-3</v>
      </c>
      <c r="E10">
        <f t="shared" si="4"/>
        <v>1</v>
      </c>
      <c r="F10">
        <f t="shared" si="5"/>
        <v>1.1262571783368423E-3</v>
      </c>
      <c r="G10">
        <f t="shared" si="6"/>
        <v>-1.732178587858112E-6</v>
      </c>
      <c r="H10">
        <f t="shared" si="7"/>
        <v>8.6840638972553814E-4</v>
      </c>
      <c r="I10">
        <f t="shared" si="2"/>
        <v>-1.9946635680623804E-3</v>
      </c>
      <c r="J10">
        <f t="shared" si="8"/>
        <v>9.6545386713722744E-2</v>
      </c>
      <c r="K10">
        <f t="shared" si="9"/>
        <v>8.6850638972553809E-4</v>
      </c>
      <c r="L10">
        <f t="shared" si="10"/>
        <v>1.9767807739619913E-3</v>
      </c>
      <c r="M10">
        <f t="shared" si="11"/>
        <v>3.0612269820386051</v>
      </c>
      <c r="N10">
        <f t="shared" si="12"/>
        <v>3.0612269820386051</v>
      </c>
      <c r="O10" t="e">
        <f t="shared" si="13"/>
        <v>#N/A</v>
      </c>
      <c r="P10" t="e">
        <f t="shared" si="14"/>
        <v>#N/A</v>
      </c>
      <c r="Q10" t="e">
        <f t="shared" si="15"/>
        <v>#N/A</v>
      </c>
      <c r="R10" t="e">
        <f t="shared" si="16"/>
        <v>#N/A</v>
      </c>
      <c r="S10" t="e">
        <f t="shared" si="17"/>
        <v>#N/A</v>
      </c>
      <c r="T10" t="e">
        <f t="shared" si="18"/>
        <v>#N/A</v>
      </c>
      <c r="U10" t="e">
        <f t="shared" si="19"/>
        <v>#N/A</v>
      </c>
      <c r="V10" t="e">
        <f t="shared" si="20"/>
        <v>#N/A</v>
      </c>
      <c r="W10" t="e">
        <f t="shared" si="21"/>
        <v>#N/A</v>
      </c>
      <c r="X10" t="e">
        <f t="shared" si="22"/>
        <v>#N/A</v>
      </c>
      <c r="AI10" s="35"/>
      <c r="AJ10" s="35"/>
      <c r="AK10" s="35"/>
      <c r="AL10" s="35"/>
      <c r="AM10" s="35"/>
      <c r="AN10" s="35"/>
      <c r="AO10" s="35"/>
      <c r="AP10" s="35"/>
      <c r="AQ10" s="52"/>
      <c r="AR10" s="52"/>
      <c r="AS10" s="52"/>
      <c r="AT10" s="52"/>
    </row>
    <row r="11" spans="1:46" ht="18" x14ac:dyDescent="0.35">
      <c r="A11" s="1">
        <f t="shared" si="23"/>
        <v>7</v>
      </c>
      <c r="B11" s="14">
        <f t="shared" si="3"/>
        <v>0.35000000000000003</v>
      </c>
      <c r="C11">
        <f t="shared" si="0"/>
        <v>9.6990171990172E-2</v>
      </c>
      <c r="D11">
        <f t="shared" si="1"/>
        <v>1.2899262899262901E-3</v>
      </c>
      <c r="E11">
        <f t="shared" si="4"/>
        <v>1</v>
      </c>
      <c r="F11">
        <f t="shared" si="5"/>
        <v>1.3078090840266793E-3</v>
      </c>
      <c r="G11">
        <f t="shared" si="6"/>
        <v>-1.7246272656335733E-6</v>
      </c>
      <c r="H11">
        <f t="shared" si="7"/>
        <v>8.1313956628717389E-4</v>
      </c>
      <c r="I11">
        <f t="shared" si="2"/>
        <v>-2.1209486503138532E-3</v>
      </c>
      <c r="J11">
        <f t="shared" si="8"/>
        <v>9.6177032423884826E-2</v>
      </c>
      <c r="K11">
        <f t="shared" si="9"/>
        <v>8.1323956628717383E-4</v>
      </c>
      <c r="L11">
        <f t="shared" si="10"/>
        <v>2.1030658562134642E-3</v>
      </c>
      <c r="M11">
        <f t="shared" si="11"/>
        <v>3.0897814999280317</v>
      </c>
      <c r="N11">
        <f t="shared" si="12"/>
        <v>3.0897814999280317</v>
      </c>
      <c r="O11" t="e">
        <f t="shared" si="13"/>
        <v>#N/A</v>
      </c>
      <c r="P11" t="e">
        <f t="shared" si="14"/>
        <v>#N/A</v>
      </c>
      <c r="Q11" t="e">
        <f t="shared" si="15"/>
        <v>#N/A</v>
      </c>
      <c r="R11" t="e">
        <f t="shared" si="16"/>
        <v>#N/A</v>
      </c>
      <c r="S11" t="e">
        <f t="shared" si="17"/>
        <v>#N/A</v>
      </c>
      <c r="T11" t="e">
        <f t="shared" si="18"/>
        <v>#N/A</v>
      </c>
      <c r="U11" t="e">
        <f t="shared" si="19"/>
        <v>#N/A</v>
      </c>
      <c r="V11" t="e">
        <f t="shared" si="20"/>
        <v>#N/A</v>
      </c>
      <c r="W11" t="e">
        <f t="shared" si="21"/>
        <v>#N/A</v>
      </c>
      <c r="X11" t="e">
        <f t="shared" si="22"/>
        <v>#N/A</v>
      </c>
      <c r="Z11" s="3" t="s">
        <v>12</v>
      </c>
      <c r="AA11" s="4" t="s">
        <v>15</v>
      </c>
      <c r="AB11" s="25">
        <f>AB4*AB5/AB8</f>
        <v>26.666666666666668</v>
      </c>
      <c r="AC11" s="4" t="s">
        <v>3</v>
      </c>
      <c r="AD11" s="4"/>
      <c r="AE11" s="4" t="s">
        <v>14</v>
      </c>
      <c r="AF11" s="26">
        <f>7+0.5*AB6+0.5*LOG((AB5*AB8)/(AB5+AB8))</f>
        <v>8.6910116073527028</v>
      </c>
      <c r="AG11" s="19"/>
      <c r="AH11" s="19"/>
      <c r="AI11" s="55"/>
      <c r="AJ11" s="35" t="b">
        <v>1</v>
      </c>
      <c r="AK11" s="38">
        <f>IF(AJ11=FALSE,"",0)</f>
        <v>0</v>
      </c>
      <c r="AL11" s="38">
        <f>IF(AJ11=FALSE,"",AF11)</f>
        <v>8.6910116073527028</v>
      </c>
      <c r="AM11" s="38">
        <f>IF(AJ11=FALSE,"",AK12)</f>
        <v>26.666666666666668</v>
      </c>
      <c r="AN11" s="35">
        <f>IF(AJ11=FALSE,"",0)</f>
        <v>0</v>
      </c>
      <c r="AO11" s="35"/>
      <c r="AP11" s="35"/>
      <c r="AQ11" s="52"/>
      <c r="AR11" s="52"/>
      <c r="AS11" s="52"/>
      <c r="AT11" s="52"/>
    </row>
    <row r="12" spans="1:46" x14ac:dyDescent="0.25">
      <c r="A12" s="1">
        <f t="shared" si="23"/>
        <v>8</v>
      </c>
      <c r="B12" s="14">
        <f t="shared" si="3"/>
        <v>0.4</v>
      </c>
      <c r="C12">
        <f t="shared" si="0"/>
        <v>9.6568627450980396E-2</v>
      </c>
      <c r="D12">
        <f t="shared" si="1"/>
        <v>1.4705882352941176E-3</v>
      </c>
      <c r="E12">
        <f t="shared" si="4"/>
        <v>1</v>
      </c>
      <c r="F12">
        <f t="shared" si="5"/>
        <v>1.4884710293945069E-3</v>
      </c>
      <c r="G12">
        <f t="shared" si="6"/>
        <v>-1.7171129596944488E-6</v>
      </c>
      <c r="H12">
        <f t="shared" si="7"/>
        <v>7.6274804892616395E-4</v>
      </c>
      <c r="I12">
        <f t="shared" si="2"/>
        <v>-2.2512190783206707E-3</v>
      </c>
      <c r="J12">
        <f t="shared" si="8"/>
        <v>9.5805879402054234E-2</v>
      </c>
      <c r="K12">
        <f t="shared" si="9"/>
        <v>7.628480489261639E-4</v>
      </c>
      <c r="L12">
        <f t="shared" si="10"/>
        <v>2.2333362842202817E-3</v>
      </c>
      <c r="M12">
        <f t="shared" si="11"/>
        <v>3.1175619601903981</v>
      </c>
      <c r="N12">
        <f t="shared" si="12"/>
        <v>3.1175619601903981</v>
      </c>
      <c r="O12" t="e">
        <f t="shared" si="13"/>
        <v>#N/A</v>
      </c>
      <c r="P12" t="e">
        <f t="shared" si="14"/>
        <v>#N/A</v>
      </c>
      <c r="Q12" t="e">
        <f t="shared" si="15"/>
        <v>#N/A</v>
      </c>
      <c r="R12" t="e">
        <f t="shared" si="16"/>
        <v>#N/A</v>
      </c>
      <c r="S12" t="e">
        <f t="shared" si="17"/>
        <v>#N/A</v>
      </c>
      <c r="T12" t="e">
        <f t="shared" si="18"/>
        <v>#N/A</v>
      </c>
      <c r="U12" t="e">
        <f t="shared" si="19"/>
        <v>#N/A</v>
      </c>
      <c r="V12" t="e">
        <f t="shared" si="20"/>
        <v>#N/A</v>
      </c>
      <c r="W12" t="e">
        <f t="shared" si="21"/>
        <v>#N/A</v>
      </c>
      <c r="X12" t="e">
        <f t="shared" si="22"/>
        <v>#N/A</v>
      </c>
      <c r="Z12" s="8"/>
      <c r="AA12" s="8"/>
      <c r="AB12" s="8"/>
      <c r="AC12" s="8"/>
      <c r="AD12" s="8"/>
      <c r="AE12" s="8"/>
      <c r="AF12" s="27"/>
      <c r="AG12" s="8"/>
      <c r="AH12" s="8"/>
      <c r="AI12" s="56"/>
      <c r="AJ12" s="35"/>
      <c r="AK12" s="38">
        <f>IF(AJ11=FALSE,NA(),AB11)</f>
        <v>26.666666666666668</v>
      </c>
      <c r="AL12" s="38">
        <f>IF(AJ11=FALSE,NA(),AF11)</f>
        <v>8.6910116073527028</v>
      </c>
      <c r="AM12" s="38">
        <f>IF(AJ11=FALSE,"",AK12)</f>
        <v>26.666666666666668</v>
      </c>
      <c r="AN12" s="35">
        <f>IF(AJ11=FALSE,"",15)</f>
        <v>15</v>
      </c>
      <c r="AO12" s="35"/>
      <c r="AP12" s="35"/>
      <c r="AQ12" s="52"/>
      <c r="AR12" s="52"/>
      <c r="AS12" s="52"/>
      <c r="AT12" s="52"/>
    </row>
    <row r="13" spans="1:46" ht="18" x14ac:dyDescent="0.35">
      <c r="A13" s="1">
        <f t="shared" si="23"/>
        <v>9</v>
      </c>
      <c r="B13" s="14">
        <f t="shared" si="3"/>
        <v>0.45</v>
      </c>
      <c r="C13">
        <f t="shared" si="0"/>
        <v>9.6149144254278743E-2</v>
      </c>
      <c r="D13">
        <f t="shared" si="1"/>
        <v>1.6503667481662593E-3</v>
      </c>
      <c r="E13">
        <f t="shared" si="4"/>
        <v>1</v>
      </c>
      <c r="F13">
        <f t="shared" si="5"/>
        <v>1.6682495422666486E-3</v>
      </c>
      <c r="G13">
        <f t="shared" si="6"/>
        <v>-1.7096353985276431E-6</v>
      </c>
      <c r="H13">
        <f t="shared" si="7"/>
        <v>7.1681027984265503E-4</v>
      </c>
      <c r="I13">
        <f t="shared" si="2"/>
        <v>-2.3850598221093035E-3</v>
      </c>
      <c r="J13">
        <f t="shared" si="8"/>
        <v>9.5432333974436082E-2</v>
      </c>
      <c r="K13">
        <f t="shared" si="9"/>
        <v>7.1691027984265498E-4</v>
      </c>
      <c r="L13">
        <f t="shared" si="10"/>
        <v>2.3671770280089145E-3</v>
      </c>
      <c r="M13">
        <f t="shared" si="11"/>
        <v>3.1445351921806659</v>
      </c>
      <c r="N13">
        <f t="shared" si="12"/>
        <v>3.1445351921806659</v>
      </c>
      <c r="O13" t="e">
        <f t="shared" si="13"/>
        <v>#N/A</v>
      </c>
      <c r="P13" t="e">
        <f t="shared" si="14"/>
        <v>#N/A</v>
      </c>
      <c r="Q13" t="e">
        <f t="shared" si="15"/>
        <v>#N/A</v>
      </c>
      <c r="R13" t="e">
        <f t="shared" si="16"/>
        <v>#N/A</v>
      </c>
      <c r="S13" t="e">
        <f t="shared" si="17"/>
        <v>#N/A</v>
      </c>
      <c r="T13" t="e">
        <f t="shared" si="18"/>
        <v>#N/A</v>
      </c>
      <c r="U13" t="e">
        <f t="shared" si="19"/>
        <v>#N/A</v>
      </c>
      <c r="V13" t="e">
        <f t="shared" si="20"/>
        <v>#N/A</v>
      </c>
      <c r="W13" t="e">
        <f t="shared" si="21"/>
        <v>#N/A</v>
      </c>
      <c r="X13" t="e">
        <f t="shared" si="22"/>
        <v>#N/A</v>
      </c>
      <c r="Z13" s="3" t="s">
        <v>13</v>
      </c>
      <c r="AA13" s="4" t="s">
        <v>15</v>
      </c>
      <c r="AB13" s="21">
        <f>AB11/2</f>
        <v>13.333333333333334</v>
      </c>
      <c r="AC13" s="4" t="s">
        <v>3</v>
      </c>
      <c r="AD13" s="4"/>
      <c r="AE13" s="4" t="s">
        <v>14</v>
      </c>
      <c r="AF13" s="26">
        <f>AB6</f>
        <v>4.75</v>
      </c>
      <c r="AG13" s="39"/>
      <c r="AH13" s="39"/>
      <c r="AI13" s="55"/>
      <c r="AJ13" s="35"/>
      <c r="AK13" s="38">
        <f>IF(AJ11=FALSE,"",B1003)</f>
        <v>49.95</v>
      </c>
      <c r="AL13" s="38">
        <f>IF(AJ11=FALSE,"",AF11)</f>
        <v>8.6910116073527028</v>
      </c>
      <c r="AM13" s="35"/>
      <c r="AN13" s="35"/>
      <c r="AO13" s="35"/>
      <c r="AP13" s="35"/>
      <c r="AQ13" s="52"/>
      <c r="AR13" s="52"/>
      <c r="AS13" s="52"/>
      <c r="AT13" s="52"/>
    </row>
    <row r="14" spans="1:46" x14ac:dyDescent="0.25">
      <c r="A14" s="1">
        <f t="shared" si="23"/>
        <v>10</v>
      </c>
      <c r="B14" s="14">
        <f t="shared" si="3"/>
        <v>0.5</v>
      </c>
      <c r="C14">
        <f t="shared" si="0"/>
        <v>9.5731707317073159E-2</v>
      </c>
      <c r="D14">
        <f t="shared" si="1"/>
        <v>1.8292682926829265E-3</v>
      </c>
      <c r="E14">
        <f t="shared" si="4"/>
        <v>1</v>
      </c>
      <c r="F14">
        <f t="shared" si="5"/>
        <v>1.8471510867833158E-3</v>
      </c>
      <c r="G14">
        <f t="shared" si="6"/>
        <v>-1.7021943132689675E-6</v>
      </c>
      <c r="H14">
        <f t="shared" si="7"/>
        <v>6.7491940424507573E-4</v>
      </c>
      <c r="I14">
        <f t="shared" si="2"/>
        <v>-2.5220704910283915E-3</v>
      </c>
      <c r="J14">
        <f t="shared" si="8"/>
        <v>9.5056787912828081E-2</v>
      </c>
      <c r="K14">
        <f t="shared" si="9"/>
        <v>6.7501940424507568E-4</v>
      </c>
      <c r="L14">
        <f t="shared" si="10"/>
        <v>2.504187696928002E-3</v>
      </c>
      <c r="M14">
        <f t="shared" si="11"/>
        <v>3.1706837426720322</v>
      </c>
      <c r="N14">
        <f t="shared" si="12"/>
        <v>3.1706837426720322</v>
      </c>
      <c r="O14" t="e">
        <f t="shared" si="13"/>
        <v>#N/A</v>
      </c>
      <c r="P14" t="e">
        <f t="shared" si="14"/>
        <v>#N/A</v>
      </c>
      <c r="Q14" t="e">
        <f t="shared" si="15"/>
        <v>#N/A</v>
      </c>
      <c r="R14" t="e">
        <f t="shared" si="16"/>
        <v>#N/A</v>
      </c>
      <c r="S14" t="e">
        <f t="shared" si="17"/>
        <v>#N/A</v>
      </c>
      <c r="T14" t="e">
        <f t="shared" si="18"/>
        <v>#N/A</v>
      </c>
      <c r="U14" t="e">
        <f t="shared" si="19"/>
        <v>#N/A</v>
      </c>
      <c r="V14" t="e">
        <f t="shared" si="20"/>
        <v>#N/A</v>
      </c>
      <c r="W14" t="e">
        <f t="shared" si="21"/>
        <v>#N/A</v>
      </c>
      <c r="X14" t="e">
        <f t="shared" si="22"/>
        <v>#N/A</v>
      </c>
      <c r="AD14" s="32"/>
      <c r="AE14" s="32"/>
      <c r="AF14" s="33" t="e">
        <f>IF(AA14=FALSE,NA(),$AF$15-($AB$15-AB14)/($AB$16-$AB$15)*($AF$16-$AF$15))</f>
        <v>#N/A</v>
      </c>
      <c r="AG14" s="29"/>
      <c r="AH14" s="29"/>
      <c r="AI14" s="35"/>
      <c r="AJ14" s="35" t="b">
        <v>1</v>
      </c>
      <c r="AK14" s="38">
        <f>IF(AJ14=FALSE,"",0)</f>
        <v>0</v>
      </c>
      <c r="AL14" s="38">
        <f>IF(AJ14=FALSE,"",AF13)</f>
        <v>4.75</v>
      </c>
      <c r="AM14" s="35">
        <f>IF(AJ14=FALSE,"",AK15)</f>
        <v>13.333333333333334</v>
      </c>
      <c r="AN14" s="35">
        <f>IF(AJ14=FALSE,"",0)</f>
        <v>0</v>
      </c>
      <c r="AO14" s="35"/>
      <c r="AP14" s="35"/>
      <c r="AQ14" s="52"/>
      <c r="AR14" s="52"/>
      <c r="AS14" s="52"/>
      <c r="AT14" s="52"/>
    </row>
    <row r="15" spans="1:46" x14ac:dyDescent="0.25">
      <c r="A15" s="1">
        <f t="shared" si="23"/>
        <v>11</v>
      </c>
      <c r="B15" s="14">
        <f t="shared" si="3"/>
        <v>0.55000000000000004</v>
      </c>
      <c r="C15">
        <f t="shared" si="0"/>
        <v>9.5316301703163006E-2</v>
      </c>
      <c r="D15">
        <f t="shared" si="1"/>
        <v>2.0072992700729923E-3</v>
      </c>
      <c r="E15">
        <f t="shared" si="4"/>
        <v>1</v>
      </c>
      <c r="F15">
        <f t="shared" si="5"/>
        <v>2.0251820641733814E-3</v>
      </c>
      <c r="G15">
        <f t="shared" si="6"/>
        <v>-1.6947894376709185E-6</v>
      </c>
      <c r="H15">
        <f t="shared" si="7"/>
        <v>6.3669064062216087E-4</v>
      </c>
      <c r="I15">
        <f t="shared" si="2"/>
        <v>-2.6618727047955423E-3</v>
      </c>
      <c r="J15">
        <f t="shared" si="8"/>
        <v>9.4679611062540844E-2</v>
      </c>
      <c r="K15">
        <f t="shared" si="9"/>
        <v>6.3679064062216082E-4</v>
      </c>
      <c r="L15">
        <f t="shared" si="10"/>
        <v>2.6439899106951532E-3</v>
      </c>
      <c r="M15">
        <f t="shared" si="11"/>
        <v>3.1960033283671532</v>
      </c>
      <c r="N15">
        <f t="shared" si="12"/>
        <v>3.1960033283671532</v>
      </c>
      <c r="O15" t="e">
        <f t="shared" si="13"/>
        <v>#N/A</v>
      </c>
      <c r="P15" t="e">
        <f t="shared" si="14"/>
        <v>#N/A</v>
      </c>
      <c r="Q15" t="e">
        <f t="shared" si="15"/>
        <v>#N/A</v>
      </c>
      <c r="R15" t="e">
        <f t="shared" si="16"/>
        <v>#N/A</v>
      </c>
      <c r="S15" t="e">
        <f t="shared" si="17"/>
        <v>#N/A</v>
      </c>
      <c r="T15" t="e">
        <f t="shared" si="18"/>
        <v>#N/A</v>
      </c>
      <c r="U15" t="e">
        <f t="shared" si="19"/>
        <v>#N/A</v>
      </c>
      <c r="V15" t="e">
        <f t="shared" si="20"/>
        <v>#N/A</v>
      </c>
      <c r="W15" t="e">
        <f t="shared" si="21"/>
        <v>#N/A</v>
      </c>
      <c r="X15" t="e">
        <f t="shared" si="22"/>
        <v>#N/A</v>
      </c>
      <c r="Y15" t="s">
        <v>17</v>
      </c>
      <c r="Z15" s="53"/>
      <c r="AA15" s="54"/>
      <c r="AB15" s="54"/>
      <c r="AC15" s="54"/>
      <c r="AD15" s="32"/>
      <c r="AE15" s="32"/>
      <c r="AF15" s="33" t="e">
        <f>IF(AA14=FALSE,NA(),14+LOG((($AB$8*AB15/1000)-($AB$4*$AB$5/1000))/(($AB$4+AB15)/1000)))</f>
        <v>#N/A</v>
      </c>
      <c r="AG15" s="29"/>
      <c r="AH15" s="29"/>
      <c r="AI15" s="35"/>
      <c r="AJ15" s="35"/>
      <c r="AK15" s="38">
        <f>IF(AJ14=FALSE,NA(),AB13)</f>
        <v>13.333333333333334</v>
      </c>
      <c r="AL15" s="38">
        <f>IF(AJ14=FALSE,NA(),AF13)</f>
        <v>4.75</v>
      </c>
      <c r="AM15" s="35">
        <f>IF(AJ14=FALSE,"",AK15)</f>
        <v>13.333333333333334</v>
      </c>
      <c r="AN15" s="35">
        <f>IF(AJ14=FALSE,"",15)</f>
        <v>15</v>
      </c>
      <c r="AO15" s="35"/>
      <c r="AP15" s="35"/>
      <c r="AQ15" s="52"/>
      <c r="AR15" s="52"/>
      <c r="AS15" s="52"/>
      <c r="AT15" s="52"/>
    </row>
    <row r="16" spans="1:46" x14ac:dyDescent="0.25">
      <c r="A16" s="1">
        <f t="shared" si="23"/>
        <v>12</v>
      </c>
      <c r="B16" s="14">
        <f t="shared" si="3"/>
        <v>0.60000000000000009</v>
      </c>
      <c r="C16">
        <f t="shared" si="0"/>
        <v>9.4902912621359234E-2</v>
      </c>
      <c r="D16">
        <f t="shared" si="1"/>
        <v>2.1844660194174758E-3</v>
      </c>
      <c r="E16">
        <f t="shared" si="4"/>
        <v>1</v>
      </c>
      <c r="F16">
        <f t="shared" si="5"/>
        <v>2.2023488135178649E-3</v>
      </c>
      <c r="G16">
        <f t="shared" si="6"/>
        <v>-1.6874205080709185E-6</v>
      </c>
      <c r="H16">
        <f t="shared" si="7"/>
        <v>6.0176586881499541E-4</v>
      </c>
      <c r="I16">
        <f t="shared" si="2"/>
        <v>-2.8041146823328603E-3</v>
      </c>
      <c r="J16">
        <f t="shared" si="8"/>
        <v>9.4301146752544238E-2</v>
      </c>
      <c r="K16">
        <f t="shared" si="9"/>
        <v>6.0186586881499536E-4</v>
      </c>
      <c r="L16">
        <f t="shared" si="10"/>
        <v>2.7862318882324712E-3</v>
      </c>
      <c r="M16">
        <f t="shared" si="11"/>
        <v>3.2205002843635278</v>
      </c>
      <c r="N16">
        <f t="shared" si="12"/>
        <v>3.2205002843635278</v>
      </c>
      <c r="O16" t="e">
        <f t="shared" si="13"/>
        <v>#N/A</v>
      </c>
      <c r="P16" t="e">
        <f t="shared" si="14"/>
        <v>#N/A</v>
      </c>
      <c r="Q16" t="e">
        <f t="shared" si="15"/>
        <v>#N/A</v>
      </c>
      <c r="R16" t="e">
        <f t="shared" si="16"/>
        <v>#N/A</v>
      </c>
      <c r="S16" t="e">
        <f t="shared" si="17"/>
        <v>#N/A</v>
      </c>
      <c r="T16" t="e">
        <f t="shared" si="18"/>
        <v>#N/A</v>
      </c>
      <c r="U16" t="e">
        <f t="shared" si="19"/>
        <v>#N/A</v>
      </c>
      <c r="V16" t="e">
        <f t="shared" si="20"/>
        <v>#N/A</v>
      </c>
      <c r="W16" t="e">
        <f t="shared" si="21"/>
        <v>#N/A</v>
      </c>
      <c r="X16" t="e">
        <f t="shared" si="22"/>
        <v>#N/A</v>
      </c>
      <c r="Z16" s="34"/>
      <c r="AA16" s="35"/>
      <c r="AB16" s="32" t="e">
        <f>IF(AA14=FALSE,NA(),AB15+AB9)</f>
        <v>#N/A</v>
      </c>
      <c r="AC16" s="32"/>
      <c r="AD16" s="32"/>
      <c r="AE16" s="32"/>
      <c r="AF16" s="33" t="e">
        <f>IF(AA14=FALSE,NA(),14+LOG((($AB$8*AB16/1000)-($AB$4*$AB$5/1000))/(($AB$4+AB16)/1000)))</f>
        <v>#N/A</v>
      </c>
      <c r="AG16" s="29"/>
      <c r="AH16" s="29"/>
      <c r="AI16" s="35"/>
      <c r="AJ16" s="35"/>
      <c r="AK16" s="38">
        <f>IF(AJ14=FALSE,"",B1003)</f>
        <v>49.95</v>
      </c>
      <c r="AL16" s="38">
        <f>IF(AJ14=FALSE,"",AF13)</f>
        <v>4.75</v>
      </c>
      <c r="AM16" s="35"/>
      <c r="AN16" s="35"/>
      <c r="AO16" s="35"/>
      <c r="AP16" s="35"/>
      <c r="AQ16" s="52"/>
      <c r="AR16" s="52"/>
      <c r="AS16" s="52"/>
      <c r="AT16" s="52"/>
    </row>
    <row r="17" spans="1:46" x14ac:dyDescent="0.25">
      <c r="A17" s="1">
        <f t="shared" si="23"/>
        <v>13</v>
      </c>
      <c r="B17" s="14">
        <f t="shared" si="3"/>
        <v>0.65</v>
      </c>
      <c r="C17">
        <f t="shared" si="0"/>
        <v>9.4491525423728823E-2</v>
      </c>
      <c r="D17">
        <f t="shared" si="1"/>
        <v>2.3607748184019373E-3</v>
      </c>
      <c r="E17">
        <f t="shared" si="4"/>
        <v>1</v>
      </c>
      <c r="F17">
        <f t="shared" si="5"/>
        <v>2.3786576125023264E-3</v>
      </c>
      <c r="G17">
        <f t="shared" si="6"/>
        <v>-1.6800872633600223E-6</v>
      </c>
      <c r="H17">
        <f t="shared" si="7"/>
        <v>5.698159497990146E-4</v>
      </c>
      <c r="I17">
        <f t="shared" si="2"/>
        <v>-2.948473562301341E-3</v>
      </c>
      <c r="J17">
        <f t="shared" si="8"/>
        <v>9.3921709473929804E-2</v>
      </c>
      <c r="K17">
        <f t="shared" si="9"/>
        <v>5.6991594979901455E-4</v>
      </c>
      <c r="L17">
        <f t="shared" si="10"/>
        <v>2.9305907682009519E-3</v>
      </c>
      <c r="M17">
        <f t="shared" si="11"/>
        <v>3.2441891885907079</v>
      </c>
      <c r="N17">
        <f t="shared" si="12"/>
        <v>3.2441891885907079</v>
      </c>
      <c r="O17" t="e">
        <f t="shared" si="13"/>
        <v>#N/A</v>
      </c>
      <c r="P17" t="e">
        <f t="shared" si="14"/>
        <v>#N/A</v>
      </c>
      <c r="Q17" t="e">
        <f t="shared" si="15"/>
        <v>#N/A</v>
      </c>
      <c r="R17" t="e">
        <f t="shared" si="16"/>
        <v>#N/A</v>
      </c>
      <c r="S17" t="e">
        <f t="shared" si="17"/>
        <v>#N/A</v>
      </c>
      <c r="T17" t="e">
        <f t="shared" si="18"/>
        <v>#N/A</v>
      </c>
      <c r="U17" t="e">
        <f t="shared" si="19"/>
        <v>#N/A</v>
      </c>
      <c r="V17" t="e">
        <f t="shared" si="20"/>
        <v>#N/A</v>
      </c>
      <c r="W17" t="e">
        <f t="shared" si="21"/>
        <v>#N/A</v>
      </c>
      <c r="X17" t="e">
        <f t="shared" si="22"/>
        <v>#N/A</v>
      </c>
      <c r="Z17" s="30" t="s">
        <v>24</v>
      </c>
      <c r="AA17" s="31" t="str">
        <f>IF(AA18=TRUE,AF4,"")</f>
        <v/>
      </c>
      <c r="AB17" s="32" t="e">
        <f>IF(AA18=FALSE,NA(),0)</f>
        <v>#N/A</v>
      </c>
      <c r="AC17" s="32"/>
      <c r="AD17" s="32"/>
      <c r="AE17" s="32"/>
      <c r="AF17" s="33" t="e">
        <f>IF(AA18=FALSE,NA(),$AF$19-($AB$19-AB17)/($AB$20-$AB$19)*($AF$20-$AF$19))</f>
        <v>#N/A</v>
      </c>
      <c r="AG17" s="29"/>
      <c r="AH17" s="29"/>
      <c r="AI17" s="35"/>
      <c r="AJ17" s="35"/>
      <c r="AK17" s="35"/>
      <c r="AL17" s="35"/>
      <c r="AM17" s="35"/>
      <c r="AN17" s="35"/>
      <c r="AO17" s="35"/>
      <c r="AP17" s="35"/>
      <c r="AQ17" s="52"/>
      <c r="AR17" s="52"/>
      <c r="AS17" s="52"/>
      <c r="AT17" s="52"/>
    </row>
    <row r="18" spans="1:46" x14ac:dyDescent="0.25">
      <c r="A18" s="1">
        <f t="shared" si="23"/>
        <v>14</v>
      </c>
      <c r="B18" s="14">
        <f t="shared" si="3"/>
        <v>0.70000000000000007</v>
      </c>
      <c r="C18">
        <f t="shared" si="0"/>
        <v>9.4082125603864739E-2</v>
      </c>
      <c r="D18">
        <f t="shared" si="1"/>
        <v>2.5362318840579713E-3</v>
      </c>
      <c r="E18">
        <f t="shared" si="4"/>
        <v>1</v>
      </c>
      <c r="F18">
        <f t="shared" si="5"/>
        <v>2.5541146781583603E-3</v>
      </c>
      <c r="G18">
        <f t="shared" si="6"/>
        <v>-1.6727894449520772E-6</v>
      </c>
      <c r="H18">
        <f t="shared" si="7"/>
        <v>5.4054132186004758E-4</v>
      </c>
      <c r="I18">
        <f t="shared" si="2"/>
        <v>-3.0946560000184079E-3</v>
      </c>
      <c r="J18">
        <f t="shared" si="8"/>
        <v>9.3541584282004694E-2</v>
      </c>
      <c r="K18">
        <f t="shared" si="9"/>
        <v>5.4064132186004753E-4</v>
      </c>
      <c r="L18">
        <f t="shared" si="10"/>
        <v>3.0767732059180188E-3</v>
      </c>
      <c r="M18">
        <f t="shared" si="11"/>
        <v>3.2670907637242865</v>
      </c>
      <c r="N18">
        <f t="shared" si="12"/>
        <v>3.2670907637242865</v>
      </c>
      <c r="O18" t="e">
        <f t="shared" si="13"/>
        <v>#N/A</v>
      </c>
      <c r="P18" t="e">
        <f t="shared" si="14"/>
        <v>#N/A</v>
      </c>
      <c r="Q18" t="e">
        <f t="shared" si="15"/>
        <v>#N/A</v>
      </c>
      <c r="R18" t="e">
        <f t="shared" si="16"/>
        <v>#N/A</v>
      </c>
      <c r="S18" t="e">
        <f t="shared" si="17"/>
        <v>#N/A</v>
      </c>
      <c r="T18" t="e">
        <f t="shared" si="18"/>
        <v>#N/A</v>
      </c>
      <c r="U18" t="e">
        <f t="shared" si="19"/>
        <v>#N/A</v>
      </c>
      <c r="V18" t="e">
        <f t="shared" si="20"/>
        <v>#N/A</v>
      </c>
      <c r="W18" t="e">
        <f t="shared" si="21"/>
        <v>#N/A</v>
      </c>
      <c r="X18" t="e">
        <f t="shared" si="22"/>
        <v>#N/A</v>
      </c>
      <c r="Z18" s="30"/>
      <c r="AA18" s="31" t="b">
        <v>0</v>
      </c>
      <c r="AB18" s="32" t="e">
        <f>IF(AA18=FALSE,NA(),AB11)</f>
        <v>#N/A</v>
      </c>
      <c r="AC18" s="32"/>
      <c r="AD18" s="32"/>
      <c r="AE18" s="32"/>
      <c r="AF18" s="33" t="e">
        <f>IF(AA18=FALSE,NA(),$AF$19-($AB$19-AB18)/($AB$20-$AB$19)*($AF$20-$AF$19))</f>
        <v>#N/A</v>
      </c>
      <c r="AG18" s="52"/>
      <c r="AH18" s="29"/>
      <c r="AI18" s="35"/>
      <c r="AJ18" s="35"/>
      <c r="AK18" s="35"/>
      <c r="AL18" s="35"/>
      <c r="AM18" s="35"/>
      <c r="AN18" s="35"/>
      <c r="AO18" s="35"/>
      <c r="AP18" s="35"/>
      <c r="AQ18" s="52"/>
      <c r="AR18" s="52"/>
      <c r="AS18" s="52"/>
      <c r="AT18" s="52"/>
    </row>
    <row r="19" spans="1:46" x14ac:dyDescent="0.25">
      <c r="A19" s="1">
        <f t="shared" si="23"/>
        <v>15</v>
      </c>
      <c r="B19" s="14">
        <f t="shared" si="3"/>
        <v>0.75</v>
      </c>
      <c r="C19">
        <f t="shared" si="0"/>
        <v>9.3674698795180714E-2</v>
      </c>
      <c r="D19">
        <f t="shared" si="1"/>
        <v>2.7108433734939754E-3</v>
      </c>
      <c r="E19">
        <f t="shared" si="4"/>
        <v>1</v>
      </c>
      <c r="F19">
        <f t="shared" si="5"/>
        <v>2.7287261675943645E-3</v>
      </c>
      <c r="G19">
        <f t="shared" si="6"/>
        <v>-1.6655267967533269E-6</v>
      </c>
      <c r="H19">
        <f t="shared" si="7"/>
        <v>5.136713730703919E-4</v>
      </c>
      <c r="I19">
        <f t="shared" si="2"/>
        <v>-3.2423975406647562E-3</v>
      </c>
      <c r="J19">
        <f t="shared" si="8"/>
        <v>9.3161027422110326E-2</v>
      </c>
      <c r="K19">
        <f t="shared" si="9"/>
        <v>5.1377137307039185E-4</v>
      </c>
      <c r="L19">
        <f t="shared" si="10"/>
        <v>3.2245147465643671E-3</v>
      </c>
      <c r="M19">
        <f t="shared" si="11"/>
        <v>3.2892300979363935</v>
      </c>
      <c r="N19">
        <f t="shared" si="12"/>
        <v>3.2892300979363935</v>
      </c>
      <c r="O19" t="e">
        <f t="shared" si="13"/>
        <v>#N/A</v>
      </c>
      <c r="P19" t="e">
        <f t="shared" si="14"/>
        <v>#N/A</v>
      </c>
      <c r="Q19" t="e">
        <f t="shared" si="15"/>
        <v>#N/A</v>
      </c>
      <c r="R19" t="e">
        <f t="shared" si="16"/>
        <v>#N/A</v>
      </c>
      <c r="S19" t="e">
        <f t="shared" si="17"/>
        <v>#N/A</v>
      </c>
      <c r="T19" t="e">
        <f t="shared" si="18"/>
        <v>#N/A</v>
      </c>
      <c r="U19" t="e">
        <f t="shared" si="19"/>
        <v>#N/A</v>
      </c>
      <c r="V19" t="e">
        <f t="shared" si="20"/>
        <v>#N/A</v>
      </c>
      <c r="W19" t="e">
        <f t="shared" si="21"/>
        <v>#N/A</v>
      </c>
      <c r="X19" t="e">
        <f t="shared" si="22"/>
        <v>#N/A</v>
      </c>
      <c r="Z19" s="30"/>
      <c r="AA19" s="31"/>
      <c r="AB19" s="32" t="e">
        <f>IF(AA18=FALSE,NA(),AB11+AA17*AB9)</f>
        <v>#N/A</v>
      </c>
      <c r="AC19" s="32"/>
      <c r="AD19" s="32"/>
      <c r="AE19" s="32"/>
      <c r="AF19" s="33" t="e">
        <f>IF(AA18=FALSE,NA(),14+LOG((($AB$8*AB19/1000)-($AB$4*$AB$5/1000))/(($AB$4+AB19)/1000)))</f>
        <v>#N/A</v>
      </c>
      <c r="AG19" s="52"/>
      <c r="AH19" s="29"/>
      <c r="AI19" s="35"/>
      <c r="AJ19" s="35"/>
      <c r="AK19" s="35"/>
      <c r="AL19" s="35"/>
      <c r="AM19" s="35"/>
      <c r="AN19" s="35"/>
      <c r="AO19" s="35"/>
      <c r="AP19" s="35"/>
      <c r="AQ19" s="52"/>
      <c r="AR19" s="52"/>
      <c r="AS19" s="52"/>
      <c r="AT19" s="52"/>
    </row>
    <row r="20" spans="1:46" x14ac:dyDescent="0.25">
      <c r="A20" s="1">
        <f t="shared" si="23"/>
        <v>16</v>
      </c>
      <c r="B20" s="14">
        <f t="shared" si="3"/>
        <v>0.8</v>
      </c>
      <c r="C20">
        <f t="shared" si="0"/>
        <v>9.3269230769230785E-2</v>
      </c>
      <c r="D20">
        <f t="shared" si="1"/>
        <v>2.8846153846153843E-3</v>
      </c>
      <c r="E20">
        <f t="shared" si="4"/>
        <v>1</v>
      </c>
      <c r="F20">
        <f t="shared" si="5"/>
        <v>2.9024981787157734E-3</v>
      </c>
      <c r="G20">
        <f t="shared" si="6"/>
        <v>-1.6582990651324558E-6</v>
      </c>
      <c r="H20">
        <f t="shared" si="7"/>
        <v>4.8896300845372906E-4</v>
      </c>
      <c r="I20">
        <f t="shared" si="2"/>
        <v>-3.3914611871695022E-3</v>
      </c>
      <c r="J20">
        <f t="shared" si="8"/>
        <v>9.2780267760777052E-2</v>
      </c>
      <c r="K20">
        <f t="shared" si="9"/>
        <v>4.8906300845372901E-4</v>
      </c>
      <c r="L20">
        <f t="shared" si="10"/>
        <v>3.3735783930691132E-3</v>
      </c>
      <c r="M20">
        <f t="shared" si="11"/>
        <v>3.3106351849235032</v>
      </c>
      <c r="N20">
        <f t="shared" si="12"/>
        <v>3.3106351849235032</v>
      </c>
      <c r="O20" t="e">
        <f t="shared" si="13"/>
        <v>#N/A</v>
      </c>
      <c r="P20" t="e">
        <f t="shared" si="14"/>
        <v>#N/A</v>
      </c>
      <c r="Q20" t="e">
        <f t="shared" si="15"/>
        <v>#N/A</v>
      </c>
      <c r="R20" t="e">
        <f t="shared" si="16"/>
        <v>#N/A</v>
      </c>
      <c r="S20" t="e">
        <f t="shared" si="17"/>
        <v>#N/A</v>
      </c>
      <c r="T20" t="e">
        <f t="shared" si="18"/>
        <v>#N/A</v>
      </c>
      <c r="U20" t="e">
        <f t="shared" si="19"/>
        <v>#N/A</v>
      </c>
      <c r="V20" t="e">
        <f t="shared" si="20"/>
        <v>#N/A</v>
      </c>
      <c r="W20" t="e">
        <f t="shared" si="21"/>
        <v>#N/A</v>
      </c>
      <c r="X20" t="e">
        <f t="shared" si="22"/>
        <v>#N/A</v>
      </c>
      <c r="Z20" s="44"/>
      <c r="AA20" s="45"/>
      <c r="AB20" s="32" t="e">
        <f>IF(AA18=FALSE,NA(),AB19+AB9)</f>
        <v>#N/A</v>
      </c>
      <c r="AC20" s="32"/>
      <c r="AD20" s="32"/>
      <c r="AE20" s="32"/>
      <c r="AF20" s="33" t="e">
        <f>IF(AA18=FALSE,NA(),14+LOG((($AB$8*AB20/1000)-($AB$4*$AB$5/1000))/(($AB$4+AB20)/1000)))</f>
        <v>#N/A</v>
      </c>
      <c r="AG20" s="52"/>
      <c r="AH20" s="29"/>
      <c r="AI20" s="35"/>
      <c r="AJ20" s="35"/>
      <c r="AK20" s="35"/>
      <c r="AL20" s="35"/>
      <c r="AM20" s="35"/>
      <c r="AN20" s="35"/>
      <c r="AO20" s="35"/>
      <c r="AP20" s="35"/>
      <c r="AQ20" s="52"/>
      <c r="AR20" s="52"/>
      <c r="AS20" s="52"/>
      <c r="AT20" s="52"/>
    </row>
    <row r="21" spans="1:46" x14ac:dyDescent="0.25">
      <c r="A21" s="1">
        <f t="shared" si="23"/>
        <v>17</v>
      </c>
      <c r="B21" s="14">
        <f t="shared" si="3"/>
        <v>0.85000000000000009</v>
      </c>
      <c r="C21">
        <f t="shared" si="0"/>
        <v>9.2865707434052758E-2</v>
      </c>
      <c r="D21">
        <f t="shared" si="1"/>
        <v>3.0575539568345324E-3</v>
      </c>
      <c r="E21">
        <f t="shared" si="4"/>
        <v>1</v>
      </c>
      <c r="F21">
        <f t="shared" si="5"/>
        <v>3.0754367509349214E-3</v>
      </c>
      <c r="G21">
        <f t="shared" si="6"/>
        <v>-1.6511059988910608E-6</v>
      </c>
      <c r="H21">
        <f t="shared" si="7"/>
        <v>4.6619873887168944E-4</v>
      </c>
      <c r="I21">
        <f t="shared" si="2"/>
        <v>-3.5416354898066106E-3</v>
      </c>
      <c r="J21">
        <f t="shared" si="8"/>
        <v>9.2399508695181071E-2</v>
      </c>
      <c r="K21">
        <f t="shared" si="9"/>
        <v>4.6629873887168944E-4</v>
      </c>
      <c r="L21">
        <f t="shared" si="10"/>
        <v>3.5237526957062216E-3</v>
      </c>
      <c r="M21">
        <f t="shared" si="11"/>
        <v>3.3313357591151131</v>
      </c>
      <c r="N21">
        <f t="shared" si="12"/>
        <v>3.3313357591151131</v>
      </c>
      <c r="O21" t="e">
        <f t="shared" si="13"/>
        <v>#N/A</v>
      </c>
      <c r="P21" t="e">
        <f t="shared" si="14"/>
        <v>#N/A</v>
      </c>
      <c r="Q21" t="e">
        <f t="shared" si="15"/>
        <v>#N/A</v>
      </c>
      <c r="R21" t="e">
        <f t="shared" si="16"/>
        <v>#N/A</v>
      </c>
      <c r="S21" t="e">
        <f t="shared" si="17"/>
        <v>#N/A</v>
      </c>
      <c r="T21" t="e">
        <f t="shared" si="18"/>
        <v>#N/A</v>
      </c>
      <c r="U21" t="e">
        <f t="shared" si="19"/>
        <v>#N/A</v>
      </c>
      <c r="V21" t="e">
        <f t="shared" si="20"/>
        <v>#N/A</v>
      </c>
      <c r="W21" t="e">
        <f t="shared" si="21"/>
        <v>#N/A</v>
      </c>
      <c r="X21" t="e">
        <f t="shared" si="22"/>
        <v>#N/A</v>
      </c>
      <c r="Z21" s="44"/>
      <c r="AA21" s="45"/>
      <c r="AB21" s="46" t="e">
        <f>IF(AA18=FALSE,NA(),B1003)</f>
        <v>#N/A</v>
      </c>
      <c r="AC21" s="46"/>
      <c r="AD21" s="46"/>
      <c r="AE21" s="46"/>
      <c r="AF21" s="47" t="e">
        <f>IF(AA18=FALSE,NA(),$AF$20+(AB21-$AB$20)/($AB$20-$AB$19)*($AF$20-$AF$19))</f>
        <v>#N/A</v>
      </c>
      <c r="AG21" s="52"/>
      <c r="AH21" s="29"/>
      <c r="AI21" s="52"/>
      <c r="AJ21" s="52"/>
      <c r="AK21" s="52"/>
      <c r="AL21" s="52"/>
      <c r="AM21" s="52"/>
      <c r="AN21" s="52"/>
      <c r="AO21" s="52"/>
      <c r="AP21" s="52"/>
      <c r="AQ21" s="52"/>
      <c r="AR21" s="52"/>
      <c r="AS21" s="52"/>
      <c r="AT21" s="52"/>
    </row>
    <row r="22" spans="1:46" x14ac:dyDescent="0.25">
      <c r="A22" s="1">
        <f t="shared" si="23"/>
        <v>18</v>
      </c>
      <c r="B22" s="14">
        <f t="shared" si="3"/>
        <v>0.9</v>
      </c>
      <c r="C22">
        <f t="shared" si="0"/>
        <v>9.2464114832535887E-2</v>
      </c>
      <c r="D22">
        <f t="shared" si="1"/>
        <v>3.2296650717703354E-3</v>
      </c>
      <c r="E22">
        <f t="shared" si="4"/>
        <v>1</v>
      </c>
      <c r="F22">
        <f t="shared" si="5"/>
        <v>3.2475478658707244E-3</v>
      </c>
      <c r="G22">
        <f t="shared" si="6"/>
        <v>-1.6439473492345531E-6</v>
      </c>
      <c r="H22">
        <f t="shared" si="7"/>
        <v>4.4518453318108625E-4</v>
      </c>
      <c r="I22">
        <f t="shared" si="2"/>
        <v>-3.6927323990518105E-3</v>
      </c>
      <c r="J22">
        <f t="shared" si="8"/>
        <v>9.2018930299354804E-2</v>
      </c>
      <c r="K22">
        <f t="shared" si="9"/>
        <v>4.4528453318108625E-4</v>
      </c>
      <c r="L22">
        <f t="shared" si="10"/>
        <v>3.6748496049514214E-3</v>
      </c>
      <c r="M22">
        <f t="shared" si="11"/>
        <v>3.3513623896897173</v>
      </c>
      <c r="N22">
        <f t="shared" si="12"/>
        <v>3.3513623896897173</v>
      </c>
      <c r="O22" t="e">
        <f t="shared" si="13"/>
        <v>#N/A</v>
      </c>
      <c r="P22" t="e">
        <f t="shared" si="14"/>
        <v>#N/A</v>
      </c>
      <c r="Q22" t="e">
        <f t="shared" si="15"/>
        <v>#N/A</v>
      </c>
      <c r="R22" t="e">
        <f t="shared" si="16"/>
        <v>#N/A</v>
      </c>
      <c r="S22" t="e">
        <f t="shared" si="17"/>
        <v>#N/A</v>
      </c>
      <c r="T22" t="e">
        <f t="shared" si="18"/>
        <v>#N/A</v>
      </c>
      <c r="U22" t="e">
        <f t="shared" si="19"/>
        <v>#N/A</v>
      </c>
      <c r="V22" t="e">
        <f t="shared" si="20"/>
        <v>#N/A</v>
      </c>
      <c r="W22" t="e">
        <f t="shared" si="21"/>
        <v>#N/A</v>
      </c>
      <c r="X22" t="e">
        <f t="shared" si="22"/>
        <v>#N/A</v>
      </c>
      <c r="Z22" s="44" t="s">
        <v>12</v>
      </c>
      <c r="AA22" s="45"/>
      <c r="AB22" s="46" t="e">
        <f>IF(AA18=FALSE,NA(),AB17)</f>
        <v>#N/A</v>
      </c>
      <c r="AC22" s="45"/>
      <c r="AD22" s="45"/>
      <c r="AE22" s="45"/>
      <c r="AF22" s="47" t="e">
        <f>IF(AA18=FALSE,NA(),AF17-(AF18-AF23))</f>
        <v>#N/A</v>
      </c>
      <c r="AG22" s="52"/>
      <c r="AH22" s="29"/>
      <c r="AI22" s="52"/>
      <c r="AJ22" s="52"/>
      <c r="AK22" s="52"/>
      <c r="AL22" s="52"/>
      <c r="AM22" s="52"/>
      <c r="AN22" s="52"/>
      <c r="AO22" s="52"/>
      <c r="AP22" s="52"/>
      <c r="AQ22" s="52"/>
      <c r="AR22" s="52"/>
      <c r="AS22" s="52"/>
      <c r="AT22" s="52"/>
    </row>
    <row r="23" spans="1:46" x14ac:dyDescent="0.25">
      <c r="A23" s="1">
        <f t="shared" si="23"/>
        <v>19</v>
      </c>
      <c r="B23" s="14">
        <f t="shared" si="3"/>
        <v>0.95000000000000007</v>
      </c>
      <c r="C23">
        <f t="shared" si="0"/>
        <v>9.2064439140811458E-2</v>
      </c>
      <c r="D23">
        <f t="shared" si="1"/>
        <v>3.4009546539379479E-3</v>
      </c>
      <c r="E23">
        <f t="shared" si="4"/>
        <v>1</v>
      </c>
      <c r="F23">
        <f t="shared" si="5"/>
        <v>3.418837448038337E-3</v>
      </c>
      <c r="G23">
        <f t="shared" si="6"/>
        <v>-1.63682286974347E-6</v>
      </c>
      <c r="H23">
        <f t="shared" si="7"/>
        <v>4.2574760293777173E-4</v>
      </c>
      <c r="I23">
        <f t="shared" si="2"/>
        <v>-3.8445850509761089E-3</v>
      </c>
      <c r="J23">
        <f t="shared" si="8"/>
        <v>9.1638691537873684E-2</v>
      </c>
      <c r="K23">
        <f t="shared" si="9"/>
        <v>4.2584760293777174E-4</v>
      </c>
      <c r="L23">
        <f t="shared" si="10"/>
        <v>3.8267022568757199E-3</v>
      </c>
      <c r="M23">
        <f t="shared" si="11"/>
        <v>3.3707457930206184</v>
      </c>
      <c r="N23">
        <f t="shared" si="12"/>
        <v>3.3707457930206184</v>
      </c>
      <c r="O23" t="e">
        <f t="shared" si="13"/>
        <v>#N/A</v>
      </c>
      <c r="P23" t="e">
        <f t="shared" si="14"/>
        <v>#N/A</v>
      </c>
      <c r="Q23" t="e">
        <f t="shared" si="15"/>
        <v>#N/A</v>
      </c>
      <c r="R23" t="e">
        <f t="shared" si="16"/>
        <v>#N/A</v>
      </c>
      <c r="S23" t="e">
        <f t="shared" si="17"/>
        <v>#N/A</v>
      </c>
      <c r="T23" t="e">
        <f t="shared" si="18"/>
        <v>#N/A</v>
      </c>
      <c r="U23" t="e">
        <f t="shared" si="19"/>
        <v>#N/A</v>
      </c>
      <c r="V23" t="e">
        <f t="shared" si="20"/>
        <v>#N/A</v>
      </c>
      <c r="W23" t="e">
        <f t="shared" si="21"/>
        <v>#N/A</v>
      </c>
      <c r="X23" t="e">
        <f t="shared" si="22"/>
        <v>#N/A</v>
      </c>
      <c r="Z23" s="44"/>
      <c r="AA23" s="45"/>
      <c r="AB23" s="48" t="e">
        <f>IF(AA18=FALSE,NA(),AB11)</f>
        <v>#N/A</v>
      </c>
      <c r="AC23" s="45"/>
      <c r="AD23" s="45"/>
      <c r="AE23" s="45"/>
      <c r="AF23" s="46" t="e">
        <f>IF(AA18=FALSE,NA(),AF11)</f>
        <v>#N/A</v>
      </c>
      <c r="AG23" s="52"/>
      <c r="AH23" s="29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</row>
    <row r="24" spans="1:46" x14ac:dyDescent="0.25">
      <c r="A24" s="1">
        <f t="shared" si="23"/>
        <v>20</v>
      </c>
      <c r="B24" s="14">
        <f t="shared" si="3"/>
        <v>1</v>
      </c>
      <c r="C24">
        <f t="shared" si="0"/>
        <v>9.166666666666666E-2</v>
      </c>
      <c r="D24">
        <f t="shared" si="1"/>
        <v>3.5714285714285709E-3</v>
      </c>
      <c r="E24">
        <f t="shared" si="4"/>
        <v>1</v>
      </c>
      <c r="F24">
        <f t="shared" si="5"/>
        <v>3.5893113655289599E-3</v>
      </c>
      <c r="G24">
        <f t="shared" si="6"/>
        <v>-1.6297323163452017E-6</v>
      </c>
      <c r="H24">
        <f t="shared" si="7"/>
        <v>4.0773423185646272E-4</v>
      </c>
      <c r="I24">
        <f t="shared" si="2"/>
        <v>-3.9970455973854227E-3</v>
      </c>
      <c r="J24">
        <f t="shared" si="8"/>
        <v>9.1258932434810203E-2</v>
      </c>
      <c r="K24">
        <f t="shared" si="9"/>
        <v>4.0783423185646273E-4</v>
      </c>
      <c r="L24">
        <f t="shared" si="10"/>
        <v>3.9791628032850336E-3</v>
      </c>
      <c r="M24">
        <f t="shared" si="11"/>
        <v>3.3895163242115673</v>
      </c>
      <c r="N24">
        <f t="shared" si="12"/>
        <v>3.3895163242115673</v>
      </c>
      <c r="O24" t="e">
        <f t="shared" si="13"/>
        <v>#N/A</v>
      </c>
      <c r="P24" t="e">
        <f t="shared" si="14"/>
        <v>#N/A</v>
      </c>
      <c r="Q24" t="e">
        <f t="shared" si="15"/>
        <v>#N/A</v>
      </c>
      <c r="R24" t="e">
        <f t="shared" si="16"/>
        <v>#N/A</v>
      </c>
      <c r="S24" t="e">
        <f t="shared" si="17"/>
        <v>#N/A</v>
      </c>
      <c r="T24" t="e">
        <f t="shared" si="18"/>
        <v>#N/A</v>
      </c>
      <c r="U24" t="e">
        <f t="shared" si="19"/>
        <v>#N/A</v>
      </c>
      <c r="V24" t="e">
        <f t="shared" si="20"/>
        <v>#N/A</v>
      </c>
      <c r="W24" t="e">
        <f t="shared" si="21"/>
        <v>#N/A</v>
      </c>
      <c r="X24" t="e">
        <f t="shared" si="22"/>
        <v>#N/A</v>
      </c>
      <c r="Z24" s="44"/>
      <c r="AA24" s="45"/>
      <c r="AB24" s="46" t="e">
        <f>IF(AA18=FALSE,NA(),AB21)</f>
        <v>#N/A</v>
      </c>
      <c r="AC24" s="45"/>
      <c r="AD24" s="45"/>
      <c r="AE24" s="45"/>
      <c r="AF24" s="47" t="e">
        <f>IF(AA18=FALSE,NA(),AF21-(AF18-AF23))</f>
        <v>#N/A</v>
      </c>
      <c r="AG24" s="52"/>
      <c r="AH24" s="29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</row>
    <row r="25" spans="1:46" x14ac:dyDescent="0.25">
      <c r="A25" s="1">
        <f t="shared" si="23"/>
        <v>21</v>
      </c>
      <c r="B25" s="14">
        <f t="shared" si="3"/>
        <v>1.05</v>
      </c>
      <c r="C25">
        <f t="shared" si="0"/>
        <v>9.1270783847980999E-2</v>
      </c>
      <c r="D25">
        <f t="shared" si="1"/>
        <v>3.7410926365795726E-3</v>
      </c>
      <c r="E25">
        <f t="shared" si="4"/>
        <v>1</v>
      </c>
      <c r="F25">
        <f t="shared" si="5"/>
        <v>3.7589754306799616E-3</v>
      </c>
      <c r="G25">
        <f t="shared" si="6"/>
        <v>-1.6226754472861179E-6</v>
      </c>
      <c r="H25">
        <f t="shared" si="7"/>
        <v>3.9100771944953214E-4</v>
      </c>
      <c r="I25">
        <f t="shared" si="2"/>
        <v>-4.1499831501294934E-3</v>
      </c>
      <c r="J25">
        <f t="shared" si="8"/>
        <v>9.0879776128531473E-2</v>
      </c>
      <c r="K25">
        <f t="shared" si="9"/>
        <v>3.9110771944953214E-4</v>
      </c>
      <c r="L25">
        <f t="shared" si="10"/>
        <v>4.1321003560291052E-3</v>
      </c>
      <c r="M25">
        <f t="shared" si="11"/>
        <v>3.4077036121193345</v>
      </c>
      <c r="N25">
        <f t="shared" si="12"/>
        <v>3.4077036121193345</v>
      </c>
      <c r="O25" t="e">
        <f t="shared" si="13"/>
        <v>#N/A</v>
      </c>
      <c r="P25" t="e">
        <f t="shared" si="14"/>
        <v>#N/A</v>
      </c>
      <c r="Q25" t="e">
        <f t="shared" si="15"/>
        <v>#N/A</v>
      </c>
      <c r="R25" t="e">
        <f t="shared" si="16"/>
        <v>#N/A</v>
      </c>
      <c r="S25" t="e">
        <f t="shared" si="17"/>
        <v>#N/A</v>
      </c>
      <c r="T25" t="e">
        <f t="shared" si="18"/>
        <v>#N/A</v>
      </c>
      <c r="U25" t="e">
        <f t="shared" si="19"/>
        <v>#N/A</v>
      </c>
      <c r="V25" t="e">
        <f t="shared" si="20"/>
        <v>#N/A</v>
      </c>
      <c r="W25" t="e">
        <f t="shared" si="21"/>
        <v>#N/A</v>
      </c>
      <c r="X25" t="e">
        <f t="shared" si="22"/>
        <v>#N/A</v>
      </c>
      <c r="Z25" s="44" t="s">
        <v>25</v>
      </c>
      <c r="AA25" s="45"/>
      <c r="AB25" s="46" t="e">
        <f>IF(AA18=FALSE,NA(),AB17)</f>
        <v>#N/A</v>
      </c>
      <c r="AC25" s="45"/>
      <c r="AD25" s="45"/>
      <c r="AE25" s="45"/>
      <c r="AF25" s="47" t="e">
        <f>IF(AA18=FALSE,NA(),AF26-((AB26-AB25)/(AB27-AB26))*(AF27-AF26))</f>
        <v>#N/A</v>
      </c>
      <c r="AG25" s="52"/>
      <c r="AH25" s="29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</row>
    <row r="26" spans="1:46" x14ac:dyDescent="0.25">
      <c r="A26" s="1">
        <f t="shared" si="23"/>
        <v>22</v>
      </c>
      <c r="B26" s="14">
        <f t="shared" si="3"/>
        <v>1.1000000000000001</v>
      </c>
      <c r="C26">
        <f t="shared" si="0"/>
        <v>9.0876777251184829E-2</v>
      </c>
      <c r="D26">
        <f t="shared" si="1"/>
        <v>3.9099526066350707E-3</v>
      </c>
      <c r="E26">
        <f t="shared" si="4"/>
        <v>1</v>
      </c>
      <c r="F26">
        <f t="shared" si="5"/>
        <v>3.9278354007354598E-3</v>
      </c>
      <c r="G26">
        <f t="shared" si="6"/>
        <v>-1.615652023104091E-6</v>
      </c>
      <c r="H26">
        <f t="shared" si="7"/>
        <v>3.7544647754937308E-4</v>
      </c>
      <c r="I26">
        <f t="shared" si="2"/>
        <v>-4.3032818782848328E-3</v>
      </c>
      <c r="J26">
        <f t="shared" si="8"/>
        <v>9.0501330773635452E-2</v>
      </c>
      <c r="K26">
        <f t="shared" si="9"/>
        <v>3.7554647754937308E-4</v>
      </c>
      <c r="L26">
        <f t="shared" si="10"/>
        <v>4.2853990841844438E-3</v>
      </c>
      <c r="M26">
        <f t="shared" si="11"/>
        <v>3.4253363071441498</v>
      </c>
      <c r="N26">
        <f t="shared" si="12"/>
        <v>3.4253363071441498</v>
      </c>
      <c r="O26" t="e">
        <f t="shared" si="13"/>
        <v>#N/A</v>
      </c>
      <c r="P26" t="e">
        <f t="shared" si="14"/>
        <v>#N/A</v>
      </c>
      <c r="Q26" t="e">
        <f t="shared" si="15"/>
        <v>#N/A</v>
      </c>
      <c r="R26" t="e">
        <f t="shared" si="16"/>
        <v>#N/A</v>
      </c>
      <c r="S26" t="e">
        <f t="shared" si="17"/>
        <v>#N/A</v>
      </c>
      <c r="T26" t="e">
        <f t="shared" si="18"/>
        <v>#N/A</v>
      </c>
      <c r="U26" t="e">
        <f t="shared" si="19"/>
        <v>#N/A</v>
      </c>
      <c r="V26" t="e">
        <f t="shared" si="20"/>
        <v>#N/A</v>
      </c>
      <c r="W26" t="e">
        <f t="shared" si="21"/>
        <v>#N/A</v>
      </c>
      <c r="X26" t="e">
        <f t="shared" si="22"/>
        <v>#N/A</v>
      </c>
      <c r="Z26" s="45"/>
      <c r="AA26" s="45"/>
      <c r="AB26" s="46" t="e">
        <f>IF(AA18=FALSE,NA(),AB27-AB9)</f>
        <v>#N/A</v>
      </c>
      <c r="AC26" s="45"/>
      <c r="AD26" s="45"/>
      <c r="AE26" s="45"/>
      <c r="AF26" s="45" t="e">
        <f>IF(AA18=FALSE,NA(),$AB$6+LOG(($AB$8*AB26/1000)/(($AB$4*$AB$5/1000)-($AB$8*AB26/1000))))</f>
        <v>#N/A</v>
      </c>
      <c r="AG26" s="52"/>
      <c r="AH26" s="29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</row>
    <row r="27" spans="1:46" x14ac:dyDescent="0.25">
      <c r="A27" s="1">
        <f t="shared" si="23"/>
        <v>23</v>
      </c>
      <c r="B27" s="14">
        <f t="shared" si="3"/>
        <v>1.1500000000000001</v>
      </c>
      <c r="C27">
        <f t="shared" si="0"/>
        <v>9.0484633569739958E-2</v>
      </c>
      <c r="D27">
        <f t="shared" si="1"/>
        <v>4.0780141843971638E-3</v>
      </c>
      <c r="E27">
        <f t="shared" si="4"/>
        <v>1</v>
      </c>
      <c r="F27">
        <f t="shared" si="5"/>
        <v>4.0958969784975529E-3</v>
      </c>
      <c r="G27">
        <f t="shared" si="6"/>
        <v>-1.6086618066014121E-6</v>
      </c>
      <c r="H27">
        <f t="shared" si="7"/>
        <v>3.6094229723735187E-4</v>
      </c>
      <c r="I27">
        <f t="shared" si="2"/>
        <v>-4.4568392757349043E-3</v>
      </c>
      <c r="J27">
        <f t="shared" si="8"/>
        <v>9.012369127250261E-2</v>
      </c>
      <c r="K27">
        <f t="shared" si="9"/>
        <v>3.6104229723735187E-4</v>
      </c>
      <c r="L27">
        <f t="shared" si="10"/>
        <v>4.4389564816345161E-3</v>
      </c>
      <c r="M27">
        <f t="shared" si="11"/>
        <v>3.4424419161532898</v>
      </c>
      <c r="N27">
        <f t="shared" si="12"/>
        <v>3.4424419161532898</v>
      </c>
      <c r="O27" t="e">
        <f t="shared" si="13"/>
        <v>#N/A</v>
      </c>
      <c r="P27" t="e">
        <f t="shared" si="14"/>
        <v>#N/A</v>
      </c>
      <c r="Q27" t="e">
        <f t="shared" si="15"/>
        <v>#N/A</v>
      </c>
      <c r="R27" t="e">
        <f t="shared" si="16"/>
        <v>#N/A</v>
      </c>
      <c r="S27" t="e">
        <f t="shared" si="17"/>
        <v>#N/A</v>
      </c>
      <c r="T27" t="e">
        <f t="shared" si="18"/>
        <v>#N/A</v>
      </c>
      <c r="U27" t="e">
        <f t="shared" si="19"/>
        <v>#N/A</v>
      </c>
      <c r="V27" t="e">
        <f t="shared" si="20"/>
        <v>#N/A</v>
      </c>
      <c r="W27" t="e">
        <f t="shared" si="21"/>
        <v>#N/A</v>
      </c>
      <c r="X27" t="e">
        <f t="shared" si="22"/>
        <v>#N/A</v>
      </c>
      <c r="Z27" s="45"/>
      <c r="AA27" s="45"/>
      <c r="AB27" s="46" t="e">
        <f>IF(AA18=FALSE,NA(),AB11-AA17*AB9)</f>
        <v>#N/A</v>
      </c>
      <c r="AC27" s="45"/>
      <c r="AD27" s="45"/>
      <c r="AE27" s="45"/>
      <c r="AF27" s="45" t="e">
        <f>IF(AA18=FALSE,NA(),$AB$6+LOG(($AB$8*AB27/1000)/(($AB$4*$AB$5/1000)-($AB$8*AB27/1000))))</f>
        <v>#N/A</v>
      </c>
      <c r="AG27" s="52"/>
      <c r="AH27" s="29"/>
      <c r="AI27" s="52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</row>
    <row r="28" spans="1:46" x14ac:dyDescent="0.25">
      <c r="A28" s="1">
        <f t="shared" si="23"/>
        <v>24</v>
      </c>
      <c r="B28" s="14">
        <f t="shared" si="3"/>
        <v>1.2000000000000002</v>
      </c>
      <c r="C28">
        <f t="shared" si="0"/>
        <v>9.0094339622641503E-2</v>
      </c>
      <c r="D28">
        <f t="shared" si="1"/>
        <v>4.2452830188679245E-3</v>
      </c>
      <c r="E28">
        <f t="shared" si="4"/>
        <v>1</v>
      </c>
      <c r="F28">
        <f t="shared" si="5"/>
        <v>4.2631658129683135E-3</v>
      </c>
      <c r="G28">
        <f t="shared" si="6"/>
        <v>-1.6017045628180848E-6</v>
      </c>
      <c r="H28">
        <f t="shared" si="7"/>
        <v>3.4739878970351966E-4</v>
      </c>
      <c r="I28">
        <f t="shared" si="2"/>
        <v>-4.6105646026718336E-3</v>
      </c>
      <c r="J28">
        <f t="shared" si="8"/>
        <v>8.974694083293798E-2</v>
      </c>
      <c r="K28">
        <f t="shared" si="9"/>
        <v>3.4749878970351966E-4</v>
      </c>
      <c r="L28">
        <f t="shared" si="10"/>
        <v>4.5926818085714437E-3</v>
      </c>
      <c r="M28">
        <f t="shared" si="11"/>
        <v>3.4590467036666679</v>
      </c>
      <c r="N28">
        <f t="shared" si="12"/>
        <v>3.4590467036666679</v>
      </c>
      <c r="O28" t="e">
        <f t="shared" si="13"/>
        <v>#N/A</v>
      </c>
      <c r="P28" t="e">
        <f t="shared" si="14"/>
        <v>#N/A</v>
      </c>
      <c r="Q28" t="e">
        <f t="shared" si="15"/>
        <v>#N/A</v>
      </c>
      <c r="R28" t="e">
        <f t="shared" si="16"/>
        <v>#N/A</v>
      </c>
      <c r="S28" t="e">
        <f t="shared" si="17"/>
        <v>#N/A</v>
      </c>
      <c r="T28" t="e">
        <f t="shared" si="18"/>
        <v>#N/A</v>
      </c>
      <c r="U28" t="e">
        <f t="shared" si="19"/>
        <v>#N/A</v>
      </c>
      <c r="V28" t="e">
        <f t="shared" si="20"/>
        <v>#N/A</v>
      </c>
      <c r="W28" t="e">
        <f t="shared" si="21"/>
        <v>#N/A</v>
      </c>
      <c r="X28" t="e">
        <f t="shared" si="22"/>
        <v>#N/A</v>
      </c>
      <c r="Z28" s="45"/>
      <c r="AA28" s="45"/>
      <c r="AB28" s="46" t="e">
        <f>IF(AA18=FALSE,NA(),AB21)</f>
        <v>#N/A</v>
      </c>
      <c r="AC28" s="45"/>
      <c r="AD28" s="45"/>
      <c r="AE28" s="45"/>
      <c r="AF28" s="45" t="e">
        <f>IF(AA18=FALSE,NA(),AF27+(AB28-AB27)/(AB27-AB26)*(AF27-AF26))</f>
        <v>#N/A</v>
      </c>
      <c r="AG28" s="52"/>
      <c r="AH28" s="29"/>
      <c r="AI28" s="29"/>
    </row>
    <row r="29" spans="1:46" x14ac:dyDescent="0.25">
      <c r="A29" s="1">
        <f t="shared" si="23"/>
        <v>25</v>
      </c>
      <c r="B29" s="14">
        <f t="shared" si="3"/>
        <v>1.25</v>
      </c>
      <c r="C29">
        <f t="shared" si="0"/>
        <v>8.9705882352941163E-2</v>
      </c>
      <c r="D29">
        <f t="shared" si="1"/>
        <v>4.4117647058823529E-3</v>
      </c>
      <c r="E29">
        <f t="shared" si="4"/>
        <v>1</v>
      </c>
      <c r="F29">
        <f t="shared" si="5"/>
        <v>4.4296474999827419E-3</v>
      </c>
      <c r="G29">
        <f t="shared" si="6"/>
        <v>-1.5947800590055029E-6</v>
      </c>
      <c r="H29">
        <f t="shared" si="7"/>
        <v>3.347299957710795E-4</v>
      </c>
      <c r="I29">
        <f t="shared" si="2"/>
        <v>-4.7643774957538219E-3</v>
      </c>
      <c r="J29">
        <f t="shared" si="8"/>
        <v>8.9371152357170081E-2</v>
      </c>
      <c r="K29">
        <f t="shared" si="9"/>
        <v>3.348299957710795E-4</v>
      </c>
      <c r="L29">
        <f t="shared" si="10"/>
        <v>4.7464947016534319E-3</v>
      </c>
      <c r="M29">
        <f t="shared" si="11"/>
        <v>3.4751756426311955</v>
      </c>
      <c r="N29">
        <f t="shared" si="12"/>
        <v>3.4751756426311955</v>
      </c>
      <c r="O29" t="e">
        <f t="shared" si="13"/>
        <v>#N/A</v>
      </c>
      <c r="P29" t="e">
        <f t="shared" si="14"/>
        <v>#N/A</v>
      </c>
      <c r="Q29" t="e">
        <f t="shared" si="15"/>
        <v>#N/A</v>
      </c>
      <c r="R29" t="e">
        <f t="shared" si="16"/>
        <v>#N/A</v>
      </c>
      <c r="S29" t="e">
        <f t="shared" si="17"/>
        <v>#N/A</v>
      </c>
      <c r="T29" t="e">
        <f t="shared" si="18"/>
        <v>#N/A</v>
      </c>
      <c r="U29" t="e">
        <f t="shared" si="19"/>
        <v>#N/A</v>
      </c>
      <c r="V29" t="e">
        <f t="shared" si="20"/>
        <v>#N/A</v>
      </c>
      <c r="W29" t="e">
        <f t="shared" si="21"/>
        <v>#N/A</v>
      </c>
      <c r="X29" t="e">
        <f t="shared" si="22"/>
        <v>#N/A</v>
      </c>
      <c r="Z29" s="52"/>
      <c r="AA29" s="52"/>
      <c r="AB29" s="52"/>
      <c r="AC29" s="52"/>
      <c r="AD29" s="52"/>
      <c r="AE29" s="52"/>
      <c r="AF29" s="52"/>
      <c r="AG29" s="52"/>
      <c r="AH29" s="29"/>
      <c r="AI29" s="29"/>
    </row>
    <row r="30" spans="1:46" x14ac:dyDescent="0.25">
      <c r="A30" s="1">
        <f t="shared" si="23"/>
        <v>26</v>
      </c>
      <c r="B30" s="14">
        <f t="shared" si="3"/>
        <v>1.3</v>
      </c>
      <c r="C30">
        <f t="shared" si="0"/>
        <v>8.9319248826291081E-2</v>
      </c>
      <c r="D30">
        <f t="shared" si="1"/>
        <v>4.5774647887323943E-3</v>
      </c>
      <c r="E30">
        <f t="shared" si="4"/>
        <v>1</v>
      </c>
      <c r="F30">
        <f t="shared" si="5"/>
        <v>4.5953475828327834E-3</v>
      </c>
      <c r="G30">
        <f t="shared" si="6"/>
        <v>-1.5878880646004921E-6</v>
      </c>
      <c r="H30">
        <f t="shared" si="7"/>
        <v>3.2285915368509416E-4</v>
      </c>
      <c r="I30">
        <f t="shared" si="2"/>
        <v>-4.9182067365178776E-3</v>
      </c>
      <c r="J30">
        <f t="shared" si="8"/>
        <v>8.899638967260598E-2</v>
      </c>
      <c r="K30">
        <f t="shared" si="9"/>
        <v>3.2295915368509416E-4</v>
      </c>
      <c r="L30">
        <f t="shared" si="10"/>
        <v>4.9003239424174885E-3</v>
      </c>
      <c r="M30">
        <f t="shared" si="11"/>
        <v>3.4908524016655371</v>
      </c>
      <c r="N30">
        <f t="shared" si="12"/>
        <v>3.4908524016655371</v>
      </c>
      <c r="O30" t="e">
        <f t="shared" si="13"/>
        <v>#N/A</v>
      </c>
      <c r="P30" t="e">
        <f t="shared" si="14"/>
        <v>#N/A</v>
      </c>
      <c r="Q30" t="e">
        <f t="shared" si="15"/>
        <v>#N/A</v>
      </c>
      <c r="R30" t="e">
        <f t="shared" si="16"/>
        <v>#N/A</v>
      </c>
      <c r="S30" t="e">
        <f t="shared" si="17"/>
        <v>#N/A</v>
      </c>
      <c r="T30" t="e">
        <f t="shared" si="18"/>
        <v>#N/A</v>
      </c>
      <c r="U30" t="e">
        <f t="shared" si="19"/>
        <v>#N/A</v>
      </c>
      <c r="V30" t="e">
        <f t="shared" si="20"/>
        <v>#N/A</v>
      </c>
      <c r="W30" t="e">
        <f t="shared" si="21"/>
        <v>#N/A</v>
      </c>
      <c r="X30" t="e">
        <f t="shared" si="22"/>
        <v>#N/A</v>
      </c>
      <c r="Z30" s="52"/>
      <c r="AA30" s="52"/>
      <c r="AB30" s="52"/>
      <c r="AC30" s="52"/>
      <c r="AD30" s="52"/>
      <c r="AE30" s="52"/>
      <c r="AF30" s="52"/>
      <c r="AG30" s="52"/>
      <c r="AH30" s="29"/>
      <c r="AI30" s="29"/>
    </row>
    <row r="31" spans="1:46" x14ac:dyDescent="0.25">
      <c r="A31" s="1">
        <f t="shared" si="23"/>
        <v>27</v>
      </c>
      <c r="B31" s="14">
        <f t="shared" si="3"/>
        <v>1.35</v>
      </c>
      <c r="C31">
        <f t="shared" si="0"/>
        <v>8.8934426229508201E-2</v>
      </c>
      <c r="D31">
        <f t="shared" si="1"/>
        <v>4.7423887587822013E-3</v>
      </c>
      <c r="E31">
        <f t="shared" si="4"/>
        <v>1</v>
      </c>
      <c r="F31">
        <f t="shared" si="5"/>
        <v>4.7602715528825904E-3</v>
      </c>
      <c r="G31">
        <f t="shared" si="6"/>
        <v>-1.5810283511997202E-6</v>
      </c>
      <c r="H31">
        <f t="shared" si="7"/>
        <v>3.1171761211751074E-4</v>
      </c>
      <c r="I31">
        <f t="shared" si="2"/>
        <v>-5.0719891650001011E-3</v>
      </c>
      <c r="J31">
        <f t="shared" si="8"/>
        <v>8.8622708617390689E-2</v>
      </c>
      <c r="K31">
        <f t="shared" si="9"/>
        <v>3.1181761211751074E-4</v>
      </c>
      <c r="L31">
        <f t="shared" si="10"/>
        <v>5.054106370899712E-3</v>
      </c>
      <c r="M31">
        <f t="shared" si="11"/>
        <v>3.5060993585845281</v>
      </c>
      <c r="N31">
        <f t="shared" si="12"/>
        <v>3.5060993585845281</v>
      </c>
      <c r="O31" t="e">
        <f t="shared" si="13"/>
        <v>#N/A</v>
      </c>
      <c r="P31" t="e">
        <f t="shared" si="14"/>
        <v>#N/A</v>
      </c>
      <c r="Q31" t="e">
        <f t="shared" si="15"/>
        <v>#N/A</v>
      </c>
      <c r="R31" t="e">
        <f t="shared" si="16"/>
        <v>#N/A</v>
      </c>
      <c r="S31" t="e">
        <f t="shared" si="17"/>
        <v>#N/A</v>
      </c>
      <c r="T31" t="e">
        <f t="shared" si="18"/>
        <v>#N/A</v>
      </c>
      <c r="U31" t="e">
        <f t="shared" si="19"/>
        <v>#N/A</v>
      </c>
      <c r="V31" t="e">
        <f t="shared" si="20"/>
        <v>#N/A</v>
      </c>
      <c r="W31" t="e">
        <f t="shared" si="21"/>
        <v>#N/A</v>
      </c>
      <c r="X31" t="e">
        <f t="shared" si="22"/>
        <v>#N/A</v>
      </c>
      <c r="Z31" s="52"/>
      <c r="AA31" s="52"/>
      <c r="AB31" s="52"/>
      <c r="AC31" s="52"/>
      <c r="AD31" s="52"/>
      <c r="AE31" s="52"/>
      <c r="AF31" s="52"/>
      <c r="AG31" s="52"/>
    </row>
    <row r="32" spans="1:46" x14ac:dyDescent="0.25">
      <c r="A32" s="1">
        <f t="shared" si="23"/>
        <v>28</v>
      </c>
      <c r="B32" s="14">
        <f t="shared" si="3"/>
        <v>1.4000000000000001</v>
      </c>
      <c r="C32">
        <f t="shared" si="0"/>
        <v>8.8551401869158886E-2</v>
      </c>
      <c r="D32">
        <f t="shared" si="1"/>
        <v>4.9065420560747671E-3</v>
      </c>
      <c r="E32">
        <f t="shared" si="4"/>
        <v>1</v>
      </c>
      <c r="F32">
        <f t="shared" si="5"/>
        <v>4.9244248501751561E-3</v>
      </c>
      <c r="G32">
        <f t="shared" si="6"/>
        <v>-1.5742006925344656E-6</v>
      </c>
      <c r="H32">
        <f t="shared" si="7"/>
        <v>3.0124387432989546E-4</v>
      </c>
      <c r="I32">
        <f t="shared" si="2"/>
        <v>-5.2256687245050516E-3</v>
      </c>
      <c r="J32">
        <f t="shared" si="8"/>
        <v>8.8250157994828993E-2</v>
      </c>
      <c r="K32">
        <f t="shared" si="9"/>
        <v>3.0134387432989546E-4</v>
      </c>
      <c r="L32">
        <f t="shared" si="10"/>
        <v>5.2077859304046625E-3</v>
      </c>
      <c r="M32">
        <f t="shared" si="11"/>
        <v>3.5209376323751429</v>
      </c>
      <c r="N32">
        <f t="shared" si="12"/>
        <v>3.5209376323751429</v>
      </c>
      <c r="O32" t="e">
        <f t="shared" si="13"/>
        <v>#N/A</v>
      </c>
      <c r="P32" t="e">
        <f t="shared" si="14"/>
        <v>#N/A</v>
      </c>
      <c r="Q32" t="e">
        <f t="shared" si="15"/>
        <v>#N/A</v>
      </c>
      <c r="R32" t="e">
        <f t="shared" si="16"/>
        <v>#N/A</v>
      </c>
      <c r="S32" t="e">
        <f t="shared" si="17"/>
        <v>#N/A</v>
      </c>
      <c r="T32" t="e">
        <f t="shared" si="18"/>
        <v>#N/A</v>
      </c>
      <c r="U32" t="e">
        <f t="shared" si="19"/>
        <v>#N/A</v>
      </c>
      <c r="V32" t="e">
        <f t="shared" si="20"/>
        <v>#N/A</v>
      </c>
      <c r="W32" t="e">
        <f t="shared" si="21"/>
        <v>#N/A</v>
      </c>
      <c r="X32" t="e">
        <f t="shared" si="22"/>
        <v>#N/A</v>
      </c>
      <c r="Z32" s="52"/>
      <c r="AA32" s="52"/>
      <c r="AB32" s="52"/>
      <c r="AC32" s="52"/>
      <c r="AD32" s="52"/>
      <c r="AE32" s="52"/>
      <c r="AF32" s="52"/>
      <c r="AG32" s="52"/>
    </row>
    <row r="33" spans="1:33" x14ac:dyDescent="0.25">
      <c r="A33" s="1">
        <f t="shared" si="23"/>
        <v>29</v>
      </c>
      <c r="B33" s="14">
        <f t="shared" si="3"/>
        <v>1.4500000000000002</v>
      </c>
      <c r="C33">
        <f t="shared" si="0"/>
        <v>8.8170163170163171E-2</v>
      </c>
      <c r="D33">
        <f t="shared" si="1"/>
        <v>5.0699300699300707E-3</v>
      </c>
      <c r="E33">
        <f t="shared" si="4"/>
        <v>1</v>
      </c>
      <c r="F33">
        <f t="shared" si="5"/>
        <v>5.0878128640304597E-3</v>
      </c>
      <c r="G33">
        <f t="shared" si="6"/>
        <v>-1.5674048644457391E-6</v>
      </c>
      <c r="H33">
        <f t="shared" si="7"/>
        <v>2.9138275945963556E-4</v>
      </c>
      <c r="I33">
        <f t="shared" si="2"/>
        <v>-5.3791956234900953E-3</v>
      </c>
      <c r="J33">
        <f t="shared" si="8"/>
        <v>8.787878041070353E-2</v>
      </c>
      <c r="K33">
        <f t="shared" si="9"/>
        <v>2.9148275945963556E-4</v>
      </c>
      <c r="L33">
        <f t="shared" si="10"/>
        <v>5.3613128293897062E-3</v>
      </c>
      <c r="M33">
        <f t="shared" si="11"/>
        <v>3.5353871276733182</v>
      </c>
      <c r="N33">
        <f t="shared" si="12"/>
        <v>3.5353871276733182</v>
      </c>
      <c r="O33" t="e">
        <f t="shared" si="13"/>
        <v>#N/A</v>
      </c>
      <c r="P33" t="e">
        <f t="shared" si="14"/>
        <v>#N/A</v>
      </c>
      <c r="Q33" t="e">
        <f t="shared" si="15"/>
        <v>#N/A</v>
      </c>
      <c r="R33" t="e">
        <f t="shared" si="16"/>
        <v>#N/A</v>
      </c>
      <c r="S33" t="e">
        <f t="shared" si="17"/>
        <v>#N/A</v>
      </c>
      <c r="T33" t="e">
        <f t="shared" si="18"/>
        <v>#N/A</v>
      </c>
      <c r="U33" t="e">
        <f t="shared" si="19"/>
        <v>#N/A</v>
      </c>
      <c r="V33" t="e">
        <f t="shared" si="20"/>
        <v>#N/A</v>
      </c>
      <c r="W33" t="e">
        <f t="shared" si="21"/>
        <v>#N/A</v>
      </c>
      <c r="X33" t="e">
        <f t="shared" si="22"/>
        <v>#N/A</v>
      </c>
      <c r="Z33" s="52"/>
      <c r="AA33" s="52"/>
      <c r="AB33" s="52"/>
      <c r="AC33" s="52"/>
      <c r="AD33" s="52"/>
      <c r="AE33" s="52"/>
      <c r="AF33" s="52"/>
      <c r="AG33" s="52"/>
    </row>
    <row r="34" spans="1:33" x14ac:dyDescent="0.25">
      <c r="A34" s="1">
        <f t="shared" si="23"/>
        <v>30</v>
      </c>
      <c r="B34" s="14">
        <f t="shared" si="3"/>
        <v>1.5</v>
      </c>
      <c r="C34">
        <f t="shared" si="0"/>
        <v>8.7790697674418619E-2</v>
      </c>
      <c r="D34">
        <f t="shared" si="1"/>
        <v>5.2325581395348836E-3</v>
      </c>
      <c r="E34">
        <f t="shared" si="4"/>
        <v>1</v>
      </c>
      <c r="F34">
        <f t="shared" si="5"/>
        <v>5.2504409336352727E-3</v>
      </c>
      <c r="G34">
        <f t="shared" si="6"/>
        <v>-1.5606406448597511E-6</v>
      </c>
      <c r="H34">
        <f t="shared" si="7"/>
        <v>2.8208466753925797E-4</v>
      </c>
      <c r="I34">
        <f t="shared" si="2"/>
        <v>-5.5325256011745302E-3</v>
      </c>
      <c r="J34">
        <f t="shared" si="8"/>
        <v>8.7508613006879357E-2</v>
      </c>
      <c r="K34">
        <f t="shared" si="9"/>
        <v>2.8218466753925797E-4</v>
      </c>
      <c r="L34">
        <f t="shared" si="10"/>
        <v>5.514642807074142E-3</v>
      </c>
      <c r="M34">
        <f t="shared" si="11"/>
        <v>3.5494665872648512</v>
      </c>
      <c r="N34">
        <f t="shared" si="12"/>
        <v>3.5494665872648512</v>
      </c>
      <c r="O34" t="e">
        <f t="shared" si="13"/>
        <v>#N/A</v>
      </c>
      <c r="P34" t="e">
        <f t="shared" si="14"/>
        <v>#N/A</v>
      </c>
      <c r="Q34" t="e">
        <f t="shared" si="15"/>
        <v>#N/A</v>
      </c>
      <c r="R34" t="e">
        <f t="shared" si="16"/>
        <v>#N/A</v>
      </c>
      <c r="S34" t="e">
        <f t="shared" si="17"/>
        <v>#N/A</v>
      </c>
      <c r="T34" t="e">
        <f t="shared" si="18"/>
        <v>#N/A</v>
      </c>
      <c r="U34" t="e">
        <f t="shared" si="19"/>
        <v>#N/A</v>
      </c>
      <c r="V34" t="e">
        <f t="shared" si="20"/>
        <v>#N/A</v>
      </c>
      <c r="W34" t="e">
        <f t="shared" si="21"/>
        <v>#N/A</v>
      </c>
      <c r="X34" t="e">
        <f t="shared" si="22"/>
        <v>#N/A</v>
      </c>
      <c r="Z34" s="52"/>
      <c r="AA34" s="52"/>
      <c r="AB34" s="52"/>
      <c r="AC34" s="52"/>
      <c r="AD34" s="52"/>
      <c r="AE34" s="52"/>
      <c r="AF34" s="52"/>
      <c r="AG34" s="52"/>
    </row>
    <row r="35" spans="1:33" x14ac:dyDescent="0.25">
      <c r="A35" s="1">
        <f t="shared" si="23"/>
        <v>31</v>
      </c>
      <c r="B35" s="14">
        <f t="shared" si="3"/>
        <v>1.55</v>
      </c>
      <c r="C35">
        <f t="shared" si="0"/>
        <v>8.7412993039443151E-2</v>
      </c>
      <c r="D35">
        <f t="shared" si="1"/>
        <v>5.3944315545243621E-3</v>
      </c>
      <c r="E35">
        <f t="shared" si="4"/>
        <v>1</v>
      </c>
      <c r="F35">
        <f t="shared" si="5"/>
        <v>5.4123143486247511E-3</v>
      </c>
      <c r="G35">
        <f t="shared" si="6"/>
        <v>-1.5539078137637208E-6</v>
      </c>
      <c r="H35">
        <f t="shared" si="7"/>
        <v>2.7330493584208334E-4</v>
      </c>
      <c r="I35">
        <f t="shared" si="2"/>
        <v>-5.6856192844668349E-3</v>
      </c>
      <c r="J35">
        <f t="shared" si="8"/>
        <v>8.7139688103601065E-2</v>
      </c>
      <c r="K35">
        <f t="shared" si="9"/>
        <v>2.7340493584208334E-4</v>
      </c>
      <c r="L35">
        <f t="shared" si="10"/>
        <v>5.667736490366445E-3</v>
      </c>
      <c r="M35">
        <f t="shared" si="11"/>
        <v>3.5631936492794232</v>
      </c>
      <c r="N35">
        <f t="shared" si="12"/>
        <v>3.5631936492794232</v>
      </c>
      <c r="O35" t="e">
        <f t="shared" si="13"/>
        <v>#N/A</v>
      </c>
      <c r="P35" t="e">
        <f t="shared" si="14"/>
        <v>#N/A</v>
      </c>
      <c r="Q35" t="e">
        <f t="shared" si="15"/>
        <v>#N/A</v>
      </c>
      <c r="R35" t="e">
        <f t="shared" si="16"/>
        <v>#N/A</v>
      </c>
      <c r="S35" t="e">
        <f t="shared" si="17"/>
        <v>#N/A</v>
      </c>
      <c r="T35" t="e">
        <f t="shared" si="18"/>
        <v>#N/A</v>
      </c>
      <c r="U35" t="e">
        <f t="shared" si="19"/>
        <v>#N/A</v>
      </c>
      <c r="V35" t="e">
        <f t="shared" si="20"/>
        <v>#N/A</v>
      </c>
      <c r="W35" t="e">
        <f t="shared" si="21"/>
        <v>#N/A</v>
      </c>
      <c r="X35" t="e">
        <f t="shared" si="22"/>
        <v>#N/A</v>
      </c>
    </row>
    <row r="36" spans="1:33" x14ac:dyDescent="0.25">
      <c r="A36" s="1">
        <f t="shared" si="23"/>
        <v>32</v>
      </c>
      <c r="B36" s="14">
        <f t="shared" si="3"/>
        <v>1.6</v>
      </c>
      <c r="C36">
        <f t="shared" si="0"/>
        <v>8.7037037037037038E-2</v>
      </c>
      <c r="D36">
        <f t="shared" si="1"/>
        <v>5.5555555555555549E-3</v>
      </c>
      <c r="E36">
        <f t="shared" si="4"/>
        <v>1</v>
      </c>
      <c r="F36">
        <f t="shared" si="5"/>
        <v>5.573438349655944E-3</v>
      </c>
      <c r="G36">
        <f t="shared" si="6"/>
        <v>-1.5472061531820242E-6</v>
      </c>
      <c r="H36">
        <f t="shared" si="7"/>
        <v>2.6500327528703122E-4</v>
      </c>
      <c r="I36">
        <f t="shared" si="2"/>
        <v>-5.8384416249429756E-3</v>
      </c>
      <c r="J36">
        <f t="shared" si="8"/>
        <v>8.6772033761750009E-2</v>
      </c>
      <c r="K36">
        <f t="shared" si="9"/>
        <v>2.6510327528703122E-4</v>
      </c>
      <c r="L36">
        <f t="shared" si="10"/>
        <v>5.8205588308425857E-3</v>
      </c>
      <c r="M36">
        <f t="shared" si="11"/>
        <v>3.5765849066301758</v>
      </c>
      <c r="N36">
        <f t="shared" si="12"/>
        <v>3.5765849066301758</v>
      </c>
      <c r="O36" t="e">
        <f t="shared" si="13"/>
        <v>#N/A</v>
      </c>
      <c r="P36" t="e">
        <f t="shared" si="14"/>
        <v>#N/A</v>
      </c>
      <c r="Q36" t="e">
        <f t="shared" si="15"/>
        <v>#N/A</v>
      </c>
      <c r="R36" t="e">
        <f t="shared" si="16"/>
        <v>#N/A</v>
      </c>
      <c r="S36" t="e">
        <f t="shared" si="17"/>
        <v>#N/A</v>
      </c>
      <c r="T36" t="e">
        <f t="shared" si="18"/>
        <v>#N/A</v>
      </c>
      <c r="U36" t="e">
        <f t="shared" si="19"/>
        <v>#N/A</v>
      </c>
      <c r="V36" t="e">
        <f t="shared" si="20"/>
        <v>#N/A</v>
      </c>
      <c r="W36" t="e">
        <f t="shared" si="21"/>
        <v>#N/A</v>
      </c>
      <c r="X36" t="e">
        <f t="shared" si="22"/>
        <v>#N/A</v>
      </c>
    </row>
    <row r="37" spans="1:33" x14ac:dyDescent="0.25">
      <c r="A37" s="1">
        <f t="shared" si="23"/>
        <v>33</v>
      </c>
      <c r="B37" s="14">
        <f t="shared" si="3"/>
        <v>1.6500000000000001</v>
      </c>
      <c r="C37">
        <f t="shared" si="0"/>
        <v>8.6662817551963062E-2</v>
      </c>
      <c r="D37">
        <f t="shared" si="1"/>
        <v>5.7159353348729793E-3</v>
      </c>
      <c r="E37">
        <f t="shared" si="4"/>
        <v>1</v>
      </c>
      <c r="F37">
        <f t="shared" si="5"/>
        <v>5.7338181289733683E-3</v>
      </c>
      <c r="G37">
        <f t="shared" si="6"/>
        <v>-1.5405354471526684E-6</v>
      </c>
      <c r="H37">
        <f t="shared" si="7"/>
        <v>2.5714327681436748E-4</v>
      </c>
      <c r="I37">
        <f t="shared" si="2"/>
        <v>-5.9909614057877363E-3</v>
      </c>
      <c r="J37">
        <f t="shared" si="8"/>
        <v>8.6405674275148697E-2</v>
      </c>
      <c r="K37">
        <f t="shared" si="9"/>
        <v>2.5724327681436748E-4</v>
      </c>
      <c r="L37">
        <f t="shared" si="10"/>
        <v>5.9730786116873463E-3</v>
      </c>
      <c r="M37">
        <f t="shared" si="11"/>
        <v>3.5896559669273427</v>
      </c>
      <c r="N37">
        <f t="shared" si="12"/>
        <v>3.5896559669273427</v>
      </c>
      <c r="O37" t="e">
        <f t="shared" si="13"/>
        <v>#N/A</v>
      </c>
      <c r="P37" t="e">
        <f t="shared" si="14"/>
        <v>#N/A</v>
      </c>
      <c r="Q37" t="e">
        <f t="shared" si="15"/>
        <v>#N/A</v>
      </c>
      <c r="R37" t="e">
        <f t="shared" si="16"/>
        <v>#N/A</v>
      </c>
      <c r="S37" t="e">
        <f t="shared" si="17"/>
        <v>#N/A</v>
      </c>
      <c r="T37" t="e">
        <f t="shared" si="18"/>
        <v>#N/A</v>
      </c>
      <c r="U37" t="e">
        <f t="shared" si="19"/>
        <v>#N/A</v>
      </c>
      <c r="V37" t="e">
        <f t="shared" si="20"/>
        <v>#N/A</v>
      </c>
      <c r="W37" t="e">
        <f t="shared" si="21"/>
        <v>#N/A</v>
      </c>
      <c r="X37" t="e">
        <f t="shared" si="22"/>
        <v>#N/A</v>
      </c>
    </row>
    <row r="38" spans="1:33" x14ac:dyDescent="0.25">
      <c r="A38" s="1">
        <f t="shared" si="23"/>
        <v>34</v>
      </c>
      <c r="B38" s="14">
        <f t="shared" si="3"/>
        <v>1.7000000000000002</v>
      </c>
      <c r="C38">
        <f t="shared" si="0"/>
        <v>8.629032258064516E-2</v>
      </c>
      <c r="D38">
        <f t="shared" si="1"/>
        <v>5.8755760368663593E-3</v>
      </c>
      <c r="E38">
        <f t="shared" si="4"/>
        <v>1</v>
      </c>
      <c r="F38">
        <f t="shared" si="5"/>
        <v>5.8934588309667484E-3</v>
      </c>
      <c r="G38">
        <f t="shared" si="6"/>
        <v>-1.5338954817040924E-6</v>
      </c>
      <c r="H38">
        <f t="shared" si="7"/>
        <v>2.4969197879164823E-4</v>
      </c>
      <c r="I38">
        <f t="shared" si="2"/>
        <v>-6.1431508097583966E-3</v>
      </c>
      <c r="J38">
        <f t="shared" si="8"/>
        <v>8.6040630601853518E-2</v>
      </c>
      <c r="K38">
        <f t="shared" si="9"/>
        <v>2.4979197879164823E-4</v>
      </c>
      <c r="L38">
        <f t="shared" si="10"/>
        <v>6.1252680156580076E-3</v>
      </c>
      <c r="M38">
        <f t="shared" si="11"/>
        <v>3.6024215116082248</v>
      </c>
      <c r="N38">
        <f t="shared" si="12"/>
        <v>3.6024215116082248</v>
      </c>
      <c r="O38" t="e">
        <f t="shared" si="13"/>
        <v>#N/A</v>
      </c>
      <c r="P38" t="e">
        <f t="shared" si="14"/>
        <v>#N/A</v>
      </c>
      <c r="Q38" t="e">
        <f t="shared" si="15"/>
        <v>#N/A</v>
      </c>
      <c r="R38" t="e">
        <f t="shared" si="16"/>
        <v>#N/A</v>
      </c>
      <c r="S38" t="e">
        <f t="shared" si="17"/>
        <v>#N/A</v>
      </c>
      <c r="T38" t="e">
        <f t="shared" si="18"/>
        <v>#N/A</v>
      </c>
      <c r="U38" t="e">
        <f t="shared" si="19"/>
        <v>#N/A</v>
      </c>
      <c r="V38" t="e">
        <f t="shared" si="20"/>
        <v>#N/A</v>
      </c>
      <c r="W38" t="e">
        <f t="shared" si="21"/>
        <v>#N/A</v>
      </c>
      <c r="X38" t="e">
        <f t="shared" si="22"/>
        <v>#N/A</v>
      </c>
    </row>
    <row r="39" spans="1:33" x14ac:dyDescent="0.25">
      <c r="A39" s="1">
        <f t="shared" si="23"/>
        <v>35</v>
      </c>
      <c r="B39" s="14">
        <f t="shared" si="3"/>
        <v>1.75</v>
      </c>
      <c r="C39">
        <f t="shared" si="0"/>
        <v>8.5919540229885058E-2</v>
      </c>
      <c r="D39">
        <f t="shared" si="1"/>
        <v>6.0344827586206913E-3</v>
      </c>
      <c r="E39">
        <f t="shared" si="4"/>
        <v>1</v>
      </c>
      <c r="F39">
        <f t="shared" si="5"/>
        <v>6.0523655527210804E-3</v>
      </c>
      <c r="G39">
        <f t="shared" si="6"/>
        <v>-1.5272860448322918E-6</v>
      </c>
      <c r="H39">
        <f t="shared" si="7"/>
        <v>2.4261948758469258E-4</v>
      </c>
      <c r="I39">
        <f t="shared" si="2"/>
        <v>-6.2949850403057729E-3</v>
      </c>
      <c r="J39">
        <f t="shared" si="8"/>
        <v>8.5676920742300364E-2</v>
      </c>
      <c r="K39">
        <f t="shared" si="9"/>
        <v>2.4271948758469258E-4</v>
      </c>
      <c r="L39">
        <f t="shared" si="10"/>
        <v>6.2771022462053839E-3</v>
      </c>
      <c r="M39">
        <f t="shared" si="11"/>
        <v>3.6148953534137034</v>
      </c>
      <c r="N39">
        <f t="shared" si="12"/>
        <v>3.6148953534137034</v>
      </c>
      <c r="O39" t="e">
        <f t="shared" si="13"/>
        <v>#N/A</v>
      </c>
      <c r="P39" t="e">
        <f t="shared" si="14"/>
        <v>#N/A</v>
      </c>
      <c r="Q39" t="e">
        <f t="shared" si="15"/>
        <v>#N/A</v>
      </c>
      <c r="R39" t="e">
        <f t="shared" si="16"/>
        <v>#N/A</v>
      </c>
      <c r="S39" t="e">
        <f t="shared" si="17"/>
        <v>#N/A</v>
      </c>
      <c r="T39" t="e">
        <f t="shared" si="18"/>
        <v>#N/A</v>
      </c>
      <c r="U39" t="e">
        <f t="shared" si="19"/>
        <v>#N/A</v>
      </c>
      <c r="V39" t="e">
        <f t="shared" si="20"/>
        <v>#N/A</v>
      </c>
      <c r="W39" t="e">
        <f t="shared" si="21"/>
        <v>#N/A</v>
      </c>
      <c r="X39" t="e">
        <f t="shared" si="22"/>
        <v>#N/A</v>
      </c>
    </row>
    <row r="40" spans="1:33" x14ac:dyDescent="0.25">
      <c r="A40" s="1">
        <f t="shared" si="23"/>
        <v>36</v>
      </c>
      <c r="B40" s="14">
        <f t="shared" si="3"/>
        <v>1.8</v>
      </c>
      <c r="C40">
        <f t="shared" si="0"/>
        <v>8.5550458715596342E-2</v>
      </c>
      <c r="D40">
        <f t="shared" si="1"/>
        <v>6.1926605504587159E-3</v>
      </c>
      <c r="E40">
        <f t="shared" si="4"/>
        <v>1</v>
      </c>
      <c r="F40">
        <f t="shared" si="5"/>
        <v>6.210543344559105E-3</v>
      </c>
      <c r="G40">
        <f t="shared" si="6"/>
        <v>-1.5207069264782518E-6</v>
      </c>
      <c r="H40">
        <f t="shared" si="7"/>
        <v>2.3589864441190579E-4</v>
      </c>
      <c r="I40">
        <f t="shared" si="2"/>
        <v>-6.4464419889710108E-3</v>
      </c>
      <c r="J40">
        <f t="shared" si="8"/>
        <v>8.5314560071184431E-2</v>
      </c>
      <c r="K40">
        <f t="shared" si="9"/>
        <v>2.3599864441190579E-4</v>
      </c>
      <c r="L40">
        <f t="shared" si="10"/>
        <v>6.4285591948706217E-3</v>
      </c>
      <c r="M40">
        <f t="shared" si="11"/>
        <v>3.6270904916320963</v>
      </c>
      <c r="N40">
        <f t="shared" si="12"/>
        <v>3.6270904916320963</v>
      </c>
      <c r="O40" t="e">
        <f t="shared" si="13"/>
        <v>#N/A</v>
      </c>
      <c r="P40" t="e">
        <f t="shared" si="14"/>
        <v>#N/A</v>
      </c>
      <c r="Q40" t="e">
        <f t="shared" si="15"/>
        <v>#N/A</v>
      </c>
      <c r="R40" t="e">
        <f t="shared" si="16"/>
        <v>#N/A</v>
      </c>
      <c r="S40" t="e">
        <f t="shared" si="17"/>
        <v>#N/A</v>
      </c>
      <c r="T40" t="e">
        <f t="shared" si="18"/>
        <v>#N/A</v>
      </c>
      <c r="U40" t="e">
        <f t="shared" si="19"/>
        <v>#N/A</v>
      </c>
      <c r="V40" t="e">
        <f t="shared" si="20"/>
        <v>#N/A</v>
      </c>
      <c r="W40" t="e">
        <f t="shared" si="21"/>
        <v>#N/A</v>
      </c>
      <c r="X40" t="e">
        <f t="shared" si="22"/>
        <v>#N/A</v>
      </c>
    </row>
    <row r="41" spans="1:33" x14ac:dyDescent="0.25">
      <c r="A41" s="1">
        <f t="shared" si="23"/>
        <v>37</v>
      </c>
      <c r="B41" s="14">
        <f t="shared" si="3"/>
        <v>1.85</v>
      </c>
      <c r="C41">
        <f t="shared" si="0"/>
        <v>8.5183066361556065E-2</v>
      </c>
      <c r="D41">
        <f t="shared" si="1"/>
        <v>6.3501144164759731E-3</v>
      </c>
      <c r="E41">
        <f t="shared" si="4"/>
        <v>1</v>
      </c>
      <c r="F41">
        <f t="shared" si="5"/>
        <v>6.3679972105763621E-3</v>
      </c>
      <c r="G41">
        <f t="shared" si="6"/>
        <v>-1.5141579185056946E-6</v>
      </c>
      <c r="H41">
        <f t="shared" si="7"/>
        <v>2.2950473248413992E-4</v>
      </c>
      <c r="I41">
        <f t="shared" si="2"/>
        <v>-6.5975019430605016E-3</v>
      </c>
      <c r="J41">
        <f t="shared" si="8"/>
        <v>8.495356162907193E-2</v>
      </c>
      <c r="K41">
        <f t="shared" si="9"/>
        <v>2.2960473248413992E-4</v>
      </c>
      <c r="L41">
        <f t="shared" si="10"/>
        <v>6.5796191489601134E-3</v>
      </c>
      <c r="M41">
        <f t="shared" si="11"/>
        <v>3.6390191647472077</v>
      </c>
      <c r="N41">
        <f t="shared" si="12"/>
        <v>3.6390191647472077</v>
      </c>
      <c r="O41" t="e">
        <f t="shared" si="13"/>
        <v>#N/A</v>
      </c>
      <c r="P41" t="e">
        <f t="shared" si="14"/>
        <v>#N/A</v>
      </c>
      <c r="Q41" t="e">
        <f t="shared" si="15"/>
        <v>#N/A</v>
      </c>
      <c r="R41" t="e">
        <f t="shared" si="16"/>
        <v>#N/A</v>
      </c>
      <c r="S41" t="e">
        <f t="shared" si="17"/>
        <v>#N/A</v>
      </c>
      <c r="T41" t="e">
        <f t="shared" si="18"/>
        <v>#N/A</v>
      </c>
      <c r="U41" t="e">
        <f t="shared" si="19"/>
        <v>#N/A</v>
      </c>
      <c r="V41" t="e">
        <f t="shared" si="20"/>
        <v>#N/A</v>
      </c>
      <c r="W41" t="e">
        <f t="shared" si="21"/>
        <v>#N/A</v>
      </c>
      <c r="X41" t="e">
        <f t="shared" si="22"/>
        <v>#N/A</v>
      </c>
    </row>
    <row r="42" spans="1:33" x14ac:dyDescent="0.25">
      <c r="A42" s="1">
        <f t="shared" si="23"/>
        <v>38</v>
      </c>
      <c r="B42" s="14">
        <f t="shared" si="3"/>
        <v>1.9000000000000001</v>
      </c>
      <c r="C42">
        <f t="shared" si="0"/>
        <v>8.4817351598173524E-2</v>
      </c>
      <c r="D42">
        <f t="shared" si="1"/>
        <v>6.5068493150684942E-3</v>
      </c>
      <c r="E42">
        <f t="shared" si="4"/>
        <v>1</v>
      </c>
      <c r="F42">
        <f t="shared" si="5"/>
        <v>6.5247321091688832E-3</v>
      </c>
      <c r="G42">
        <f t="shared" si="6"/>
        <v>-1.5076388146791311E-6</v>
      </c>
      <c r="H42">
        <f t="shared" si="7"/>
        <v>2.2341521921688317E-4</v>
      </c>
      <c r="I42">
        <f t="shared" si="2"/>
        <v>-6.748147328385766E-3</v>
      </c>
      <c r="J42">
        <f t="shared" si="8"/>
        <v>8.4593936378956638E-2</v>
      </c>
      <c r="K42">
        <f t="shared" si="9"/>
        <v>2.2351521921688318E-4</v>
      </c>
      <c r="L42">
        <f t="shared" si="10"/>
        <v>6.7302645342853778E-3</v>
      </c>
      <c r="M42">
        <f t="shared" si="11"/>
        <v>3.6506929002864941</v>
      </c>
      <c r="N42">
        <f t="shared" si="12"/>
        <v>3.6506929002864941</v>
      </c>
      <c r="O42" t="e">
        <f t="shared" si="13"/>
        <v>#N/A</v>
      </c>
      <c r="P42" t="e">
        <f t="shared" si="14"/>
        <v>#N/A</v>
      </c>
      <c r="Q42" t="e">
        <f t="shared" si="15"/>
        <v>#N/A</v>
      </c>
      <c r="R42" t="e">
        <f t="shared" si="16"/>
        <v>#N/A</v>
      </c>
      <c r="S42" t="e">
        <f t="shared" si="17"/>
        <v>#N/A</v>
      </c>
      <c r="T42" t="e">
        <f t="shared" si="18"/>
        <v>#N/A</v>
      </c>
      <c r="U42" t="e">
        <f t="shared" si="19"/>
        <v>#N/A</v>
      </c>
      <c r="V42" t="e">
        <f t="shared" si="20"/>
        <v>#N/A</v>
      </c>
      <c r="W42" t="e">
        <f t="shared" si="21"/>
        <v>#N/A</v>
      </c>
      <c r="X42" t="e">
        <f t="shared" si="22"/>
        <v>#N/A</v>
      </c>
    </row>
    <row r="43" spans="1:33" x14ac:dyDescent="0.25">
      <c r="A43" s="1">
        <f t="shared" si="23"/>
        <v>39</v>
      </c>
      <c r="B43" s="14">
        <f t="shared" si="3"/>
        <v>1.9500000000000002</v>
      </c>
      <c r="C43">
        <f t="shared" si="0"/>
        <v>8.4453302961275623E-2</v>
      </c>
      <c r="D43">
        <f t="shared" si="1"/>
        <v>6.6628701594533043E-3</v>
      </c>
      <c r="E43">
        <f t="shared" si="4"/>
        <v>1</v>
      </c>
      <c r="F43">
        <f t="shared" si="5"/>
        <v>6.6807529535536933E-3</v>
      </c>
      <c r="G43">
        <f t="shared" si="6"/>
        <v>-1.50114941064221E-6</v>
      </c>
      <c r="H43">
        <f t="shared" si="7"/>
        <v>2.1760952899190986E-4</v>
      </c>
      <c r="I43">
        <f t="shared" si="2"/>
        <v>-6.8983624825456032E-3</v>
      </c>
      <c r="J43">
        <f t="shared" si="8"/>
        <v>8.4235693432283709E-2</v>
      </c>
      <c r="K43">
        <f t="shared" si="9"/>
        <v>2.1770952899190986E-4</v>
      </c>
      <c r="L43">
        <f t="shared" si="10"/>
        <v>6.8804796884452141E-3</v>
      </c>
      <c r="M43">
        <f t="shared" si="11"/>
        <v>3.6621225617809725</v>
      </c>
      <c r="N43">
        <f t="shared" si="12"/>
        <v>3.6621225617809725</v>
      </c>
      <c r="O43" t="e">
        <f t="shared" si="13"/>
        <v>#N/A</v>
      </c>
      <c r="P43" t="e">
        <f t="shared" si="14"/>
        <v>#N/A</v>
      </c>
      <c r="Q43" t="e">
        <f t="shared" si="15"/>
        <v>#N/A</v>
      </c>
      <c r="R43" t="e">
        <f t="shared" si="16"/>
        <v>#N/A</v>
      </c>
      <c r="S43" t="e">
        <f t="shared" si="17"/>
        <v>#N/A</v>
      </c>
      <c r="T43" t="e">
        <f t="shared" si="18"/>
        <v>#N/A</v>
      </c>
      <c r="U43" t="e">
        <f t="shared" si="19"/>
        <v>#N/A</v>
      </c>
      <c r="V43" t="e">
        <f t="shared" si="20"/>
        <v>#N/A</v>
      </c>
      <c r="W43" t="e">
        <f t="shared" si="21"/>
        <v>#N/A</v>
      </c>
      <c r="X43" t="e">
        <f t="shared" si="22"/>
        <v>#N/A</v>
      </c>
    </row>
    <row r="44" spans="1:33" x14ac:dyDescent="0.25">
      <c r="A44" s="1">
        <f t="shared" si="23"/>
        <v>40</v>
      </c>
      <c r="B44" s="14">
        <f t="shared" si="3"/>
        <v>2</v>
      </c>
      <c r="C44">
        <f t="shared" si="0"/>
        <v>8.4090909090909105E-2</v>
      </c>
      <c r="D44">
        <f t="shared" si="1"/>
        <v>6.8181818181818179E-3</v>
      </c>
      <c r="E44">
        <f t="shared" si="4"/>
        <v>1</v>
      </c>
      <c r="F44">
        <f t="shared" si="5"/>
        <v>6.8360646122822069E-3</v>
      </c>
      <c r="G44">
        <f t="shared" si="6"/>
        <v>-1.4946895038963663E-6</v>
      </c>
      <c r="H44">
        <f t="shared" si="7"/>
        <v>2.1206884254892098E-4</v>
      </c>
      <c r="I44">
        <f t="shared" si="2"/>
        <v>-7.0481334548311275E-3</v>
      </c>
      <c r="J44">
        <f t="shared" si="8"/>
        <v>8.387884024836019E-2</v>
      </c>
      <c r="K44">
        <f t="shared" si="9"/>
        <v>2.1216884254892098E-4</v>
      </c>
      <c r="L44">
        <f t="shared" si="10"/>
        <v>7.0302506607307393E-3</v>
      </c>
      <c r="M44">
        <f t="shared" si="11"/>
        <v>3.6733183928314301</v>
      </c>
      <c r="N44">
        <f t="shared" si="12"/>
        <v>3.6733183928314301</v>
      </c>
      <c r="O44" t="e">
        <f t="shared" si="13"/>
        <v>#N/A</v>
      </c>
      <c r="P44" t="e">
        <f t="shared" si="14"/>
        <v>#N/A</v>
      </c>
      <c r="Q44" t="e">
        <f t="shared" si="15"/>
        <v>#N/A</v>
      </c>
      <c r="R44" t="e">
        <f t="shared" si="16"/>
        <v>#N/A</v>
      </c>
      <c r="S44" t="e">
        <f t="shared" si="17"/>
        <v>#N/A</v>
      </c>
      <c r="T44" t="e">
        <f t="shared" si="18"/>
        <v>#N/A</v>
      </c>
      <c r="U44" t="e">
        <f t="shared" si="19"/>
        <v>#N/A</v>
      </c>
      <c r="V44" t="e">
        <f t="shared" si="20"/>
        <v>#N/A</v>
      </c>
      <c r="W44" t="e">
        <f t="shared" si="21"/>
        <v>#N/A</v>
      </c>
      <c r="X44" t="e">
        <f t="shared" si="22"/>
        <v>#N/A</v>
      </c>
    </row>
    <row r="45" spans="1:33" x14ac:dyDescent="0.25">
      <c r="A45" s="1">
        <f t="shared" si="23"/>
        <v>41</v>
      </c>
      <c r="B45" s="14">
        <f t="shared" si="3"/>
        <v>2.0500000000000003</v>
      </c>
      <c r="C45">
        <f t="shared" si="0"/>
        <v>8.3730158730158724E-2</v>
      </c>
      <c r="D45">
        <f t="shared" si="1"/>
        <v>6.9727891156462591E-3</v>
      </c>
      <c r="E45">
        <f t="shared" si="4"/>
        <v>1</v>
      </c>
      <c r="F45">
        <f t="shared" si="5"/>
        <v>6.9906719097466482E-3</v>
      </c>
      <c r="G45">
        <f t="shared" si="6"/>
        <v>-1.4882588937797545E-6</v>
      </c>
      <c r="H45">
        <f t="shared" si="7"/>
        <v>2.067759196126384E-4</v>
      </c>
      <c r="I45">
        <f t="shared" si="2"/>
        <v>-7.197447829359287E-3</v>
      </c>
      <c r="J45">
        <f t="shared" si="8"/>
        <v>8.3523382810546082E-2</v>
      </c>
      <c r="K45">
        <f t="shared" si="9"/>
        <v>2.068759196126384E-4</v>
      </c>
      <c r="L45">
        <f t="shared" si="10"/>
        <v>7.1795650352588971E-3</v>
      </c>
      <c r="M45">
        <f t="shared" si="11"/>
        <v>3.6842900583337084</v>
      </c>
      <c r="N45">
        <f t="shared" si="12"/>
        <v>3.6842900583337084</v>
      </c>
      <c r="O45" t="e">
        <f t="shared" si="13"/>
        <v>#N/A</v>
      </c>
      <c r="P45" t="e">
        <f t="shared" si="14"/>
        <v>#N/A</v>
      </c>
      <c r="Q45" t="e">
        <f t="shared" si="15"/>
        <v>#N/A</v>
      </c>
      <c r="R45" t="e">
        <f t="shared" si="16"/>
        <v>#N/A</v>
      </c>
      <c r="S45" t="e">
        <f t="shared" si="17"/>
        <v>#N/A</v>
      </c>
      <c r="T45" t="e">
        <f t="shared" si="18"/>
        <v>#N/A</v>
      </c>
      <c r="U45" t="e">
        <f t="shared" si="19"/>
        <v>#N/A</v>
      </c>
      <c r="V45" t="e">
        <f t="shared" si="20"/>
        <v>#N/A</v>
      </c>
      <c r="W45" t="e">
        <f t="shared" si="21"/>
        <v>#N/A</v>
      </c>
      <c r="X45" t="e">
        <f t="shared" si="22"/>
        <v>#N/A</v>
      </c>
    </row>
    <row r="46" spans="1:33" x14ac:dyDescent="0.25">
      <c r="A46" s="1">
        <f t="shared" si="23"/>
        <v>42</v>
      </c>
      <c r="B46" s="14">
        <f t="shared" si="3"/>
        <v>2.1</v>
      </c>
      <c r="C46">
        <f t="shared" si="0"/>
        <v>8.3371040723981896E-2</v>
      </c>
      <c r="D46">
        <f t="shared" si="1"/>
        <v>7.1266968325791854E-3</v>
      </c>
      <c r="E46">
        <f t="shared" si="4"/>
        <v>1</v>
      </c>
      <c r="F46">
        <f t="shared" si="5"/>
        <v>7.1445796266795744E-3</v>
      </c>
      <c r="G46">
        <f t="shared" si="6"/>
        <v>-1.4818573814464762E-6</v>
      </c>
      <c r="H46">
        <f t="shared" si="7"/>
        <v>2.0171494181589304E-4</v>
      </c>
      <c r="I46">
        <f t="shared" si="2"/>
        <v>-7.3462945684954675E-3</v>
      </c>
      <c r="J46">
        <f t="shared" si="8"/>
        <v>8.3169325782166001E-2</v>
      </c>
      <c r="K46">
        <f t="shared" si="9"/>
        <v>2.0181494181589304E-4</v>
      </c>
      <c r="L46">
        <f t="shared" si="10"/>
        <v>7.3284117743950784E-3</v>
      </c>
      <c r="M46">
        <f t="shared" si="11"/>
        <v>3.6950466829555659</v>
      </c>
      <c r="N46">
        <f t="shared" si="12"/>
        <v>3.6950466829555659</v>
      </c>
      <c r="O46" t="e">
        <f t="shared" si="13"/>
        <v>#N/A</v>
      </c>
      <c r="P46" t="e">
        <f t="shared" si="14"/>
        <v>#N/A</v>
      </c>
      <c r="Q46" t="e">
        <f t="shared" si="15"/>
        <v>#N/A</v>
      </c>
      <c r="R46" t="e">
        <f t="shared" si="16"/>
        <v>#N/A</v>
      </c>
      <c r="S46" t="e">
        <f t="shared" si="17"/>
        <v>#N/A</v>
      </c>
      <c r="T46" t="e">
        <f t="shared" si="18"/>
        <v>#N/A</v>
      </c>
      <c r="U46" t="e">
        <f t="shared" si="19"/>
        <v>#N/A</v>
      </c>
      <c r="V46" t="e">
        <f t="shared" si="20"/>
        <v>#N/A</v>
      </c>
      <c r="W46" t="e">
        <f t="shared" si="21"/>
        <v>#N/A</v>
      </c>
      <c r="X46" t="e">
        <f t="shared" si="22"/>
        <v>#N/A</v>
      </c>
    </row>
    <row r="47" spans="1:33" x14ac:dyDescent="0.25">
      <c r="A47" s="1">
        <f t="shared" si="23"/>
        <v>43</v>
      </c>
      <c r="B47" s="14">
        <f t="shared" si="3"/>
        <v>2.15</v>
      </c>
      <c r="C47">
        <f t="shared" si="0"/>
        <v>8.3013544018058702E-2</v>
      </c>
      <c r="D47">
        <f t="shared" si="1"/>
        <v>7.2799097065462748E-3</v>
      </c>
      <c r="E47">
        <f t="shared" si="4"/>
        <v>1</v>
      </c>
      <c r="F47">
        <f t="shared" si="5"/>
        <v>7.2977925006466639E-3</v>
      </c>
      <c r="G47">
        <f t="shared" si="6"/>
        <v>-1.4754847698460801E-6</v>
      </c>
      <c r="H47">
        <f t="shared" si="7"/>
        <v>1.9687137337284647E-4</v>
      </c>
      <c r="I47">
        <f t="shared" si="2"/>
        <v>-7.4946638740195099E-3</v>
      </c>
      <c r="J47">
        <f t="shared" si="8"/>
        <v>8.2816672644685854E-2</v>
      </c>
      <c r="K47">
        <f t="shared" si="9"/>
        <v>1.9697137337284647E-4</v>
      </c>
      <c r="L47">
        <f t="shared" si="10"/>
        <v>7.4767810799191217E-3</v>
      </c>
      <c r="M47">
        <f t="shared" si="11"/>
        <v>3.7055968869835256</v>
      </c>
      <c r="N47">
        <f t="shared" si="12"/>
        <v>3.7055968869835256</v>
      </c>
      <c r="O47" t="e">
        <f t="shared" si="13"/>
        <v>#N/A</v>
      </c>
      <c r="P47" t="e">
        <f t="shared" si="14"/>
        <v>#N/A</v>
      </c>
      <c r="Q47" t="e">
        <f t="shared" si="15"/>
        <v>#N/A</v>
      </c>
      <c r="R47" t="e">
        <f t="shared" si="16"/>
        <v>#N/A</v>
      </c>
      <c r="S47" t="e">
        <f t="shared" si="17"/>
        <v>#N/A</v>
      </c>
      <c r="T47" t="e">
        <f t="shared" si="18"/>
        <v>#N/A</v>
      </c>
      <c r="U47" t="e">
        <f t="shared" si="19"/>
        <v>#N/A</v>
      </c>
      <c r="V47" t="e">
        <f t="shared" si="20"/>
        <v>#N/A</v>
      </c>
      <c r="W47" t="e">
        <f t="shared" si="21"/>
        <v>#N/A</v>
      </c>
      <c r="X47" t="e">
        <f t="shared" si="22"/>
        <v>#N/A</v>
      </c>
    </row>
    <row r="48" spans="1:33" x14ac:dyDescent="0.25">
      <c r="A48" s="1">
        <f t="shared" si="23"/>
        <v>44</v>
      </c>
      <c r="B48" s="14">
        <f t="shared" si="3"/>
        <v>2.2000000000000002</v>
      </c>
      <c r="C48">
        <f t="shared" si="0"/>
        <v>8.265765765765766E-2</v>
      </c>
      <c r="D48">
        <f t="shared" si="1"/>
        <v>7.432432432432432E-3</v>
      </c>
      <c r="E48">
        <f t="shared" si="4"/>
        <v>1</v>
      </c>
      <c r="F48">
        <f t="shared" si="5"/>
        <v>7.450315226532821E-3</v>
      </c>
      <c r="G48">
        <f t="shared" si="6"/>
        <v>-1.4691408637033429E-6</v>
      </c>
      <c r="H48">
        <f t="shared" si="7"/>
        <v>1.9223183729630364E-4</v>
      </c>
      <c r="I48">
        <f t="shared" si="2"/>
        <v>-7.6425470638291247E-3</v>
      </c>
      <c r="J48">
        <f t="shared" si="8"/>
        <v>8.2465425820361357E-2</v>
      </c>
      <c r="K48">
        <f t="shared" si="9"/>
        <v>1.9233183729630365E-4</v>
      </c>
      <c r="L48">
        <f t="shared" si="10"/>
        <v>7.6246642697287356E-3</v>
      </c>
      <c r="M48">
        <f t="shared" si="11"/>
        <v>3.715948819673915</v>
      </c>
      <c r="N48">
        <f t="shared" si="12"/>
        <v>3.715948819673915</v>
      </c>
      <c r="O48" t="e">
        <f t="shared" si="13"/>
        <v>#N/A</v>
      </c>
      <c r="P48" t="e">
        <f t="shared" si="14"/>
        <v>#N/A</v>
      </c>
      <c r="Q48" t="e">
        <f t="shared" si="15"/>
        <v>#N/A</v>
      </c>
      <c r="R48" t="e">
        <f t="shared" si="16"/>
        <v>#N/A</v>
      </c>
      <c r="S48" t="e">
        <f t="shared" si="17"/>
        <v>#N/A</v>
      </c>
      <c r="T48" t="e">
        <f t="shared" si="18"/>
        <v>#N/A</v>
      </c>
      <c r="U48" t="e">
        <f t="shared" si="19"/>
        <v>#N/A</v>
      </c>
      <c r="V48" t="e">
        <f t="shared" si="20"/>
        <v>#N/A</v>
      </c>
      <c r="W48" t="e">
        <f t="shared" si="21"/>
        <v>#N/A</v>
      </c>
      <c r="X48" t="e">
        <f t="shared" si="22"/>
        <v>#N/A</v>
      </c>
    </row>
    <row r="49" spans="1:24" x14ac:dyDescent="0.25">
      <c r="A49" s="1">
        <f t="shared" si="23"/>
        <v>45</v>
      </c>
      <c r="B49" s="14">
        <f t="shared" si="3"/>
        <v>2.25</v>
      </c>
      <c r="C49">
        <f t="shared" si="0"/>
        <v>8.2303370786516852E-2</v>
      </c>
      <c r="D49">
        <f t="shared" si="1"/>
        <v>7.5842696629213483E-3</v>
      </c>
      <c r="E49">
        <f t="shared" si="4"/>
        <v>1</v>
      </c>
      <c r="F49">
        <f t="shared" si="5"/>
        <v>7.6021524570217373E-3</v>
      </c>
      <c r="G49">
        <f t="shared" si="6"/>
        <v>-1.462825469498326E-6</v>
      </c>
      <c r="H49">
        <f t="shared" si="7"/>
        <v>1.877840052462304E-4</v>
      </c>
      <c r="I49">
        <f t="shared" si="2"/>
        <v>-7.7899364622679677E-3</v>
      </c>
      <c r="J49">
        <f t="shared" si="8"/>
        <v>8.2115586781270622E-2</v>
      </c>
      <c r="K49">
        <f t="shared" si="9"/>
        <v>1.878840052462304E-4</v>
      </c>
      <c r="L49">
        <f t="shared" si="10"/>
        <v>7.7720536681675787E-3</v>
      </c>
      <c r="M49">
        <f t="shared" si="11"/>
        <v>3.7261101902505738</v>
      </c>
      <c r="N49">
        <f t="shared" si="12"/>
        <v>3.7261101902505738</v>
      </c>
      <c r="O49" t="e">
        <f t="shared" si="13"/>
        <v>#N/A</v>
      </c>
      <c r="P49" t="e">
        <f t="shared" si="14"/>
        <v>#N/A</v>
      </c>
      <c r="Q49" t="e">
        <f t="shared" si="15"/>
        <v>#N/A</v>
      </c>
      <c r="R49" t="e">
        <f t="shared" si="16"/>
        <v>#N/A</v>
      </c>
      <c r="S49" t="e">
        <f t="shared" si="17"/>
        <v>#N/A</v>
      </c>
      <c r="T49" t="e">
        <f t="shared" si="18"/>
        <v>#N/A</v>
      </c>
      <c r="U49" t="e">
        <f t="shared" si="19"/>
        <v>#N/A</v>
      </c>
      <c r="V49" t="e">
        <f t="shared" si="20"/>
        <v>#N/A</v>
      </c>
      <c r="W49" t="e">
        <f t="shared" si="21"/>
        <v>#N/A</v>
      </c>
      <c r="X49" t="e">
        <f t="shared" si="22"/>
        <v>#N/A</v>
      </c>
    </row>
    <row r="50" spans="1:24" x14ac:dyDescent="0.25">
      <c r="A50" s="1">
        <f t="shared" si="23"/>
        <v>46</v>
      </c>
      <c r="B50" s="14">
        <f t="shared" si="3"/>
        <v>2.3000000000000003</v>
      </c>
      <c r="C50">
        <f t="shared" si="0"/>
        <v>8.1950672645739908E-2</v>
      </c>
      <c r="D50">
        <f t="shared" si="1"/>
        <v>7.7354260089686107E-3</v>
      </c>
      <c r="E50">
        <f t="shared" si="4"/>
        <v>1</v>
      </c>
      <c r="F50">
        <f t="shared" si="5"/>
        <v>7.7533088030689997E-3</v>
      </c>
      <c r="G50">
        <f t="shared" si="6"/>
        <v>-1.4565383954466947E-6</v>
      </c>
      <c r="H50">
        <f t="shared" si="7"/>
        <v>1.8351649934929227E-4</v>
      </c>
      <c r="I50">
        <f t="shared" si="2"/>
        <v>-7.9368253024182916E-3</v>
      </c>
      <c r="J50">
        <f t="shared" si="8"/>
        <v>8.1767156146390615E-2</v>
      </c>
      <c r="K50">
        <f t="shared" si="9"/>
        <v>1.8361649934929227E-4</v>
      </c>
      <c r="L50">
        <f t="shared" si="10"/>
        <v>7.9189425083179034E-3</v>
      </c>
      <c r="M50">
        <f t="shared" si="11"/>
        <v>3.7360882966946782</v>
      </c>
      <c r="N50">
        <f t="shared" si="12"/>
        <v>3.7360882966946782</v>
      </c>
      <c r="O50" t="e">
        <f t="shared" si="13"/>
        <v>#N/A</v>
      </c>
      <c r="P50" t="e">
        <f t="shared" si="14"/>
        <v>#N/A</v>
      </c>
      <c r="Q50" t="e">
        <f t="shared" si="15"/>
        <v>#N/A</v>
      </c>
      <c r="R50" t="e">
        <f t="shared" si="16"/>
        <v>#N/A</v>
      </c>
      <c r="S50" t="e">
        <f t="shared" si="17"/>
        <v>#N/A</v>
      </c>
      <c r="T50" t="e">
        <f t="shared" si="18"/>
        <v>#N/A</v>
      </c>
      <c r="U50" t="e">
        <f t="shared" si="19"/>
        <v>#N/A</v>
      </c>
      <c r="V50" t="e">
        <f t="shared" si="20"/>
        <v>#N/A</v>
      </c>
      <c r="W50" t="e">
        <f t="shared" si="21"/>
        <v>#N/A</v>
      </c>
      <c r="X50" t="e">
        <f t="shared" si="22"/>
        <v>#N/A</v>
      </c>
    </row>
    <row r="51" spans="1:24" x14ac:dyDescent="0.25">
      <c r="A51" s="1">
        <f t="shared" si="23"/>
        <v>47</v>
      </c>
      <c r="B51" s="14">
        <f t="shared" si="3"/>
        <v>2.35</v>
      </c>
      <c r="C51">
        <f t="shared" si="0"/>
        <v>8.1599552572706929E-2</v>
      </c>
      <c r="D51">
        <f t="shared" si="1"/>
        <v>7.8859060402684551E-3</v>
      </c>
      <c r="E51">
        <f t="shared" si="4"/>
        <v>1</v>
      </c>
      <c r="F51">
        <f t="shared" si="5"/>
        <v>7.9037888343688432E-3</v>
      </c>
      <c r="G51">
        <f t="shared" si="6"/>
        <v>-1.4502794514803056E-6</v>
      </c>
      <c r="H51">
        <f t="shared" si="7"/>
        <v>1.7941880454710232E-4</v>
      </c>
      <c r="I51">
        <f t="shared" si="2"/>
        <v>-8.0832076389159464E-3</v>
      </c>
      <c r="J51">
        <f t="shared" si="8"/>
        <v>8.1420133768159833E-2</v>
      </c>
      <c r="K51">
        <f t="shared" si="9"/>
        <v>1.7951880454710232E-4</v>
      </c>
      <c r="L51">
        <f t="shared" si="10"/>
        <v>8.0653248448155565E-3</v>
      </c>
      <c r="M51">
        <f t="shared" si="11"/>
        <v>3.7458900524712004</v>
      </c>
      <c r="N51">
        <f t="shared" si="12"/>
        <v>3.7458900524712004</v>
      </c>
      <c r="O51" t="e">
        <f t="shared" si="13"/>
        <v>#N/A</v>
      </c>
      <c r="P51" t="e">
        <f t="shared" si="14"/>
        <v>#N/A</v>
      </c>
      <c r="Q51" t="e">
        <f t="shared" si="15"/>
        <v>#N/A</v>
      </c>
      <c r="R51" t="e">
        <f t="shared" si="16"/>
        <v>#N/A</v>
      </c>
      <c r="S51" t="e">
        <f t="shared" si="17"/>
        <v>#N/A</v>
      </c>
      <c r="T51" t="e">
        <f t="shared" si="18"/>
        <v>#N/A</v>
      </c>
      <c r="U51" t="e">
        <f t="shared" si="19"/>
        <v>#N/A</v>
      </c>
      <c r="V51" t="e">
        <f t="shared" si="20"/>
        <v>#N/A</v>
      </c>
      <c r="W51" t="e">
        <f t="shared" si="21"/>
        <v>#N/A</v>
      </c>
      <c r="X51" t="e">
        <f t="shared" si="22"/>
        <v>#N/A</v>
      </c>
    </row>
    <row r="52" spans="1:24" x14ac:dyDescent="0.25">
      <c r="A52" s="1">
        <f t="shared" si="23"/>
        <v>48</v>
      </c>
      <c r="B52" s="14">
        <f t="shared" si="3"/>
        <v>2.4000000000000004</v>
      </c>
      <c r="C52">
        <f t="shared" si="0"/>
        <v>8.1250000000000003E-2</v>
      </c>
      <c r="D52">
        <f t="shared" si="1"/>
        <v>8.0357142857142867E-3</v>
      </c>
      <c r="E52">
        <f t="shared" si="4"/>
        <v>1</v>
      </c>
      <c r="F52">
        <f t="shared" si="5"/>
        <v>8.0535970798146748E-3</v>
      </c>
      <c r="G52">
        <f t="shared" si="6"/>
        <v>-1.4440484492280526E-6</v>
      </c>
      <c r="H52">
        <f t="shared" si="7"/>
        <v>1.7548119021867058E-4</v>
      </c>
      <c r="I52">
        <f t="shared" si="2"/>
        <v>-8.2290782700333454E-3</v>
      </c>
      <c r="J52">
        <f t="shared" si="8"/>
        <v>8.1074518809781337E-2</v>
      </c>
      <c r="K52">
        <f t="shared" si="9"/>
        <v>1.7558119021867058E-4</v>
      </c>
      <c r="L52">
        <f t="shared" si="10"/>
        <v>8.2111954759329572E-3</v>
      </c>
      <c r="M52">
        <f t="shared" si="11"/>
        <v>3.7555220113330359</v>
      </c>
      <c r="N52">
        <f t="shared" si="12"/>
        <v>3.7555220113330359</v>
      </c>
      <c r="O52" t="e">
        <f t="shared" si="13"/>
        <v>#N/A</v>
      </c>
      <c r="P52" t="e">
        <f t="shared" si="14"/>
        <v>#N/A</v>
      </c>
      <c r="Q52" t="e">
        <f t="shared" si="15"/>
        <v>#N/A</v>
      </c>
      <c r="R52" t="e">
        <f t="shared" si="16"/>
        <v>#N/A</v>
      </c>
      <c r="S52" t="e">
        <f t="shared" si="17"/>
        <v>#N/A</v>
      </c>
      <c r="T52" t="e">
        <f t="shared" si="18"/>
        <v>#N/A</v>
      </c>
      <c r="U52" t="e">
        <f t="shared" si="19"/>
        <v>#N/A</v>
      </c>
      <c r="V52" t="e">
        <f t="shared" si="20"/>
        <v>#N/A</v>
      </c>
      <c r="W52" t="e">
        <f t="shared" si="21"/>
        <v>#N/A</v>
      </c>
      <c r="X52" t="e">
        <f t="shared" si="22"/>
        <v>#N/A</v>
      </c>
    </row>
    <row r="53" spans="1:24" x14ac:dyDescent="0.25">
      <c r="A53" s="1">
        <f t="shared" si="23"/>
        <v>49</v>
      </c>
      <c r="B53" s="14">
        <f t="shared" si="3"/>
        <v>2.4500000000000002</v>
      </c>
      <c r="C53">
        <f t="shared" si="0"/>
        <v>8.0902004454342993E-2</v>
      </c>
      <c r="D53">
        <f t="shared" si="1"/>
        <v>8.1848552338530077E-3</v>
      </c>
      <c r="E53">
        <f t="shared" si="4"/>
        <v>1</v>
      </c>
      <c r="F53">
        <f t="shared" si="5"/>
        <v>8.2027380279533959E-3</v>
      </c>
      <c r="G53">
        <f t="shared" si="6"/>
        <v>-1.4378452019969673E-6</v>
      </c>
      <c r="H53">
        <f t="shared" si="7"/>
        <v>1.7169463998460959E-4</v>
      </c>
      <c r="I53">
        <f t="shared" si="2"/>
        <v>-8.3744326679380046E-3</v>
      </c>
      <c r="J53">
        <f t="shared" si="8"/>
        <v>8.0730309814358386E-2</v>
      </c>
      <c r="K53">
        <f t="shared" si="9"/>
        <v>1.7179463998460959E-4</v>
      </c>
      <c r="L53">
        <f t="shared" si="10"/>
        <v>8.3565498738376182E-3</v>
      </c>
      <c r="M53">
        <f t="shared" si="11"/>
        <v>3.7649903903384252</v>
      </c>
      <c r="N53">
        <f t="shared" si="12"/>
        <v>3.7649903903384252</v>
      </c>
      <c r="O53" t="e">
        <f t="shared" si="13"/>
        <v>#N/A</v>
      </c>
      <c r="P53" t="e">
        <f t="shared" si="14"/>
        <v>#N/A</v>
      </c>
      <c r="Q53" t="e">
        <f t="shared" si="15"/>
        <v>#N/A</v>
      </c>
      <c r="R53" t="e">
        <f t="shared" si="16"/>
        <v>#N/A</v>
      </c>
      <c r="S53" t="e">
        <f t="shared" si="17"/>
        <v>#N/A</v>
      </c>
      <c r="T53" t="e">
        <f t="shared" si="18"/>
        <v>#N/A</v>
      </c>
      <c r="U53" t="e">
        <f t="shared" si="19"/>
        <v>#N/A</v>
      </c>
      <c r="V53" t="e">
        <f t="shared" si="20"/>
        <v>#N/A</v>
      </c>
      <c r="W53" t="e">
        <f t="shared" si="21"/>
        <v>#N/A</v>
      </c>
      <c r="X53" t="e">
        <f t="shared" si="22"/>
        <v>#N/A</v>
      </c>
    </row>
    <row r="54" spans="1:24" x14ac:dyDescent="0.25">
      <c r="A54" s="1">
        <f t="shared" si="23"/>
        <v>50</v>
      </c>
      <c r="B54" s="14">
        <f t="shared" si="3"/>
        <v>2.5</v>
      </c>
      <c r="C54">
        <f t="shared" si="0"/>
        <v>8.0555555555555561E-2</v>
      </c>
      <c r="D54">
        <f t="shared" si="1"/>
        <v>8.3333333333333332E-3</v>
      </c>
      <c r="E54">
        <f t="shared" si="4"/>
        <v>1</v>
      </c>
      <c r="F54">
        <f t="shared" si="5"/>
        <v>8.3512161274337214E-3</v>
      </c>
      <c r="G54">
        <f t="shared" si="6"/>
        <v>-1.431669524753576E-6</v>
      </c>
      <c r="H54">
        <f t="shared" si="7"/>
        <v>1.6805078874046041E-4</v>
      </c>
      <c r="I54">
        <f t="shared" si="2"/>
        <v>-8.5192669161741827E-3</v>
      </c>
      <c r="J54">
        <f t="shared" si="8"/>
        <v>8.0387504766815096E-2</v>
      </c>
      <c r="K54">
        <f t="shared" si="9"/>
        <v>1.6815078874046042E-4</v>
      </c>
      <c r="L54">
        <f t="shared" si="10"/>
        <v>8.5013841220737928E-3</v>
      </c>
      <c r="M54">
        <f t="shared" si="11"/>
        <v>3.7743010912109201</v>
      </c>
      <c r="N54">
        <f t="shared" si="12"/>
        <v>3.7743010912109201</v>
      </c>
      <c r="O54" t="e">
        <f t="shared" si="13"/>
        <v>#N/A</v>
      </c>
      <c r="P54" t="e">
        <f t="shared" si="14"/>
        <v>#N/A</v>
      </c>
      <c r="Q54" t="e">
        <f t="shared" si="15"/>
        <v>#N/A</v>
      </c>
      <c r="R54" t="e">
        <f t="shared" si="16"/>
        <v>#N/A</v>
      </c>
      <c r="S54" t="e">
        <f t="shared" si="17"/>
        <v>#N/A</v>
      </c>
      <c r="T54" t="e">
        <f t="shared" si="18"/>
        <v>#N/A</v>
      </c>
      <c r="U54" t="e">
        <f t="shared" si="19"/>
        <v>#N/A</v>
      </c>
      <c r="V54" t="e">
        <f t="shared" si="20"/>
        <v>#N/A</v>
      </c>
      <c r="W54" t="e">
        <f t="shared" si="21"/>
        <v>#N/A</v>
      </c>
      <c r="X54" t="e">
        <f t="shared" si="22"/>
        <v>#N/A</v>
      </c>
    </row>
    <row r="55" spans="1:24" x14ac:dyDescent="0.25">
      <c r="A55" s="1">
        <f t="shared" si="23"/>
        <v>51</v>
      </c>
      <c r="B55" s="14">
        <f t="shared" si="3"/>
        <v>2.5500000000000003</v>
      </c>
      <c r="C55">
        <f t="shared" si="0"/>
        <v>8.0210643015521069E-2</v>
      </c>
      <c r="D55">
        <f t="shared" si="1"/>
        <v>8.4811529933481161E-3</v>
      </c>
      <c r="E55">
        <f t="shared" si="4"/>
        <v>1</v>
      </c>
      <c r="F55">
        <f t="shared" si="5"/>
        <v>8.4990357874485042E-3</v>
      </c>
      <c r="G55">
        <f t="shared" si="6"/>
        <v>-1.4255212341054987E-6</v>
      </c>
      <c r="H55">
        <f t="shared" si="7"/>
        <v>1.645418660873553E-4</v>
      </c>
      <c r="I55">
        <f t="shared" si="2"/>
        <v>-8.6635776535358595E-3</v>
      </c>
      <c r="J55">
        <f t="shared" si="8"/>
        <v>8.004610114943371E-2</v>
      </c>
      <c r="K55">
        <f t="shared" si="9"/>
        <v>1.646418660873553E-4</v>
      </c>
      <c r="L55">
        <f t="shared" si="10"/>
        <v>8.6456948594354713E-3</v>
      </c>
      <c r="M55">
        <f t="shared" si="11"/>
        <v>3.783459720163953</v>
      </c>
      <c r="N55">
        <f t="shared" si="12"/>
        <v>3.783459720163953</v>
      </c>
      <c r="O55" t="e">
        <f t="shared" si="13"/>
        <v>#N/A</v>
      </c>
      <c r="P55" t="e">
        <f t="shared" si="14"/>
        <v>#N/A</v>
      </c>
      <c r="Q55" t="e">
        <f t="shared" si="15"/>
        <v>#N/A</v>
      </c>
      <c r="R55" t="e">
        <f t="shared" si="16"/>
        <v>#N/A</v>
      </c>
      <c r="S55" t="e">
        <f t="shared" si="17"/>
        <v>#N/A</v>
      </c>
      <c r="T55" t="e">
        <f t="shared" si="18"/>
        <v>#N/A</v>
      </c>
      <c r="U55" t="e">
        <f t="shared" si="19"/>
        <v>#N/A</v>
      </c>
      <c r="V55" t="e">
        <f t="shared" si="20"/>
        <v>#N/A</v>
      </c>
      <c r="W55" t="e">
        <f t="shared" si="21"/>
        <v>#N/A</v>
      </c>
      <c r="X55" t="e">
        <f t="shared" si="22"/>
        <v>#N/A</v>
      </c>
    </row>
    <row r="56" spans="1:24" x14ac:dyDescent="0.25">
      <c r="A56" s="1">
        <f t="shared" si="23"/>
        <v>52</v>
      </c>
      <c r="B56" s="14">
        <f t="shared" si="3"/>
        <v>2.6</v>
      </c>
      <c r="C56">
        <f t="shared" si="0"/>
        <v>7.9867256637168135E-2</v>
      </c>
      <c r="D56">
        <f t="shared" si="1"/>
        <v>8.6283185840707963E-3</v>
      </c>
      <c r="E56">
        <f t="shared" si="4"/>
        <v>1</v>
      </c>
      <c r="F56">
        <f t="shared" si="5"/>
        <v>8.6462013781711845E-3</v>
      </c>
      <c r="G56">
        <f t="shared" si="6"/>
        <v>-1.4194001482832978E-6</v>
      </c>
      <c r="H56">
        <f t="shared" si="7"/>
        <v>1.611606454326826E-4</v>
      </c>
      <c r="I56">
        <f t="shared" si="2"/>
        <v>-8.807362023603868E-3</v>
      </c>
      <c r="J56">
        <f t="shared" si="8"/>
        <v>7.9706095991735448E-2</v>
      </c>
      <c r="K56">
        <f t="shared" si="9"/>
        <v>1.612606454326826E-4</v>
      </c>
      <c r="L56">
        <f t="shared" si="10"/>
        <v>8.7894792295034781E-3</v>
      </c>
      <c r="M56">
        <f t="shared" si="11"/>
        <v>3.7924716063046708</v>
      </c>
      <c r="N56">
        <f t="shared" si="12"/>
        <v>3.7924716063046708</v>
      </c>
      <c r="O56" t="e">
        <f t="shared" si="13"/>
        <v>#N/A</v>
      </c>
      <c r="P56" t="e">
        <f t="shared" si="14"/>
        <v>#N/A</v>
      </c>
      <c r="Q56" t="e">
        <f t="shared" si="15"/>
        <v>#N/A</v>
      </c>
      <c r="R56" t="e">
        <f t="shared" si="16"/>
        <v>#N/A</v>
      </c>
      <c r="S56" t="e">
        <f t="shared" si="17"/>
        <v>#N/A</v>
      </c>
      <c r="T56" t="e">
        <f t="shared" si="18"/>
        <v>#N/A</v>
      </c>
      <c r="U56" t="e">
        <f t="shared" si="19"/>
        <v>#N/A</v>
      </c>
      <c r="V56" t="e">
        <f t="shared" si="20"/>
        <v>#N/A</v>
      </c>
      <c r="W56" t="e">
        <f t="shared" si="21"/>
        <v>#N/A</v>
      </c>
      <c r="X56" t="e">
        <f t="shared" si="22"/>
        <v>#N/A</v>
      </c>
    </row>
    <row r="57" spans="1:24" x14ac:dyDescent="0.25">
      <c r="A57" s="1">
        <f t="shared" si="23"/>
        <v>53</v>
      </c>
      <c r="B57" s="14">
        <f t="shared" si="3"/>
        <v>2.6500000000000004</v>
      </c>
      <c r="C57">
        <f t="shared" si="0"/>
        <v>7.9525386313465785E-2</v>
      </c>
      <c r="D57">
        <f t="shared" si="1"/>
        <v>8.7748344370860935E-3</v>
      </c>
      <c r="E57">
        <f t="shared" si="4"/>
        <v>1</v>
      </c>
      <c r="F57">
        <f t="shared" si="5"/>
        <v>8.7927172311864817E-3</v>
      </c>
      <c r="G57">
        <f t="shared" si="6"/>
        <v>-1.413306087122564E-6</v>
      </c>
      <c r="H57">
        <f t="shared" si="7"/>
        <v>1.5790039812386188E-4</v>
      </c>
      <c r="I57">
        <f t="shared" si="2"/>
        <v>-8.9506176293103444E-3</v>
      </c>
      <c r="J57">
        <f t="shared" si="8"/>
        <v>7.9367485915341929E-2</v>
      </c>
      <c r="K57">
        <f t="shared" si="9"/>
        <v>1.5800039812386189E-4</v>
      </c>
      <c r="L57">
        <f t="shared" si="10"/>
        <v>8.9327348352099545E-3</v>
      </c>
      <c r="M57">
        <f t="shared" si="11"/>
        <v>3.8013418187241945</v>
      </c>
      <c r="N57">
        <f t="shared" si="12"/>
        <v>3.8013418187241945</v>
      </c>
      <c r="O57" t="e">
        <f t="shared" si="13"/>
        <v>#N/A</v>
      </c>
      <c r="P57" t="e">
        <f t="shared" si="14"/>
        <v>#N/A</v>
      </c>
      <c r="Q57" t="e">
        <f t="shared" si="15"/>
        <v>#N/A</v>
      </c>
      <c r="R57" t="e">
        <f t="shared" si="16"/>
        <v>#N/A</v>
      </c>
      <c r="S57" t="e">
        <f t="shared" si="17"/>
        <v>#N/A</v>
      </c>
      <c r="T57" t="e">
        <f t="shared" si="18"/>
        <v>#N/A</v>
      </c>
      <c r="U57" t="e">
        <f t="shared" si="19"/>
        <v>#N/A</v>
      </c>
      <c r="V57" t="e">
        <f t="shared" si="20"/>
        <v>#N/A</v>
      </c>
      <c r="W57" t="e">
        <f t="shared" si="21"/>
        <v>#N/A</v>
      </c>
      <c r="X57" t="e">
        <f t="shared" si="22"/>
        <v>#N/A</v>
      </c>
    </row>
    <row r="58" spans="1:24" x14ac:dyDescent="0.25">
      <c r="A58" s="1">
        <f t="shared" si="23"/>
        <v>54</v>
      </c>
      <c r="B58" s="14">
        <f t="shared" si="3"/>
        <v>2.7</v>
      </c>
      <c r="C58">
        <f t="shared" si="0"/>
        <v>7.9185022026431726E-2</v>
      </c>
      <c r="D58">
        <f t="shared" si="1"/>
        <v>8.9207048458149803E-3</v>
      </c>
      <c r="E58">
        <f t="shared" si="4"/>
        <v>1</v>
      </c>
      <c r="F58">
        <f t="shared" si="5"/>
        <v>8.9385876399153685E-3</v>
      </c>
      <c r="G58">
        <f t="shared" si="6"/>
        <v>-1.4072388720462387E-6</v>
      </c>
      <c r="H58">
        <f t="shared" si="7"/>
        <v>1.5475485205672119E-4</v>
      </c>
      <c r="I58">
        <f t="shared" si="2"/>
        <v>-9.0933424919720889E-3</v>
      </c>
      <c r="J58">
        <f t="shared" si="8"/>
        <v>7.9030267174375002E-2</v>
      </c>
      <c r="K58">
        <f t="shared" si="9"/>
        <v>1.5485485205672119E-4</v>
      </c>
      <c r="L58">
        <f t="shared" si="10"/>
        <v>9.0754596978717024E-3</v>
      </c>
      <c r="M58">
        <f t="shared" si="11"/>
        <v>3.810075182374054</v>
      </c>
      <c r="N58">
        <f t="shared" si="12"/>
        <v>3.810075182374054</v>
      </c>
      <c r="O58" t="e">
        <f t="shared" si="13"/>
        <v>#N/A</v>
      </c>
      <c r="P58" t="e">
        <f t="shared" si="14"/>
        <v>#N/A</v>
      </c>
      <c r="Q58" t="e">
        <f t="shared" si="15"/>
        <v>#N/A</v>
      </c>
      <c r="R58" t="e">
        <f t="shared" si="16"/>
        <v>#N/A</v>
      </c>
      <c r="S58" t="e">
        <f t="shared" si="17"/>
        <v>#N/A</v>
      </c>
      <c r="T58" t="e">
        <f t="shared" si="18"/>
        <v>#N/A</v>
      </c>
      <c r="U58" t="e">
        <f t="shared" si="19"/>
        <v>#N/A</v>
      </c>
      <c r="V58" t="e">
        <f t="shared" si="20"/>
        <v>#N/A</v>
      </c>
      <c r="W58" t="e">
        <f t="shared" si="21"/>
        <v>#N/A</v>
      </c>
      <c r="X58" t="e">
        <f t="shared" si="22"/>
        <v>#N/A</v>
      </c>
    </row>
    <row r="59" spans="1:24" x14ac:dyDescent="0.25">
      <c r="A59" s="1">
        <f t="shared" si="23"/>
        <v>55</v>
      </c>
      <c r="B59" s="14">
        <f t="shared" si="3"/>
        <v>2.75</v>
      </c>
      <c r="C59">
        <f t="shared" si="0"/>
        <v>7.8846153846153844E-2</v>
      </c>
      <c r="D59">
        <f t="shared" si="1"/>
        <v>9.0659340659340667E-3</v>
      </c>
      <c r="E59">
        <f t="shared" si="4"/>
        <v>1</v>
      </c>
      <c r="F59">
        <f t="shared" si="5"/>
        <v>9.0838168600344549E-3</v>
      </c>
      <c r="G59">
        <f t="shared" si="6"/>
        <v>-1.4011983260471718E-6</v>
      </c>
      <c r="H59">
        <f t="shared" si="7"/>
        <v>1.517181542679694E-4</v>
      </c>
      <c r="I59">
        <f t="shared" si="2"/>
        <v>-9.2355350143024234E-3</v>
      </c>
      <c r="J59">
        <f t="shared" si="8"/>
        <v>7.8694435691885875E-2</v>
      </c>
      <c r="K59">
        <f t="shared" si="9"/>
        <v>1.518181542679694E-4</v>
      </c>
      <c r="L59">
        <f t="shared" si="10"/>
        <v>9.217652220202037E-3</v>
      </c>
      <c r="M59">
        <f t="shared" si="11"/>
        <v>3.8186762928214018</v>
      </c>
      <c r="N59">
        <f t="shared" si="12"/>
        <v>3.8186762928214018</v>
      </c>
      <c r="O59" t="e">
        <f t="shared" si="13"/>
        <v>#N/A</v>
      </c>
      <c r="P59" t="e">
        <f t="shared" si="14"/>
        <v>#N/A</v>
      </c>
      <c r="Q59" t="e">
        <f t="shared" si="15"/>
        <v>#N/A</v>
      </c>
      <c r="R59" t="e">
        <f t="shared" si="16"/>
        <v>#N/A</v>
      </c>
      <c r="S59" t="e">
        <f t="shared" si="17"/>
        <v>#N/A</v>
      </c>
      <c r="T59" t="e">
        <f t="shared" si="18"/>
        <v>#N/A</v>
      </c>
      <c r="U59" t="e">
        <f t="shared" si="19"/>
        <v>#N/A</v>
      </c>
      <c r="V59" t="e">
        <f t="shared" si="20"/>
        <v>#N/A</v>
      </c>
      <c r="W59" t="e">
        <f t="shared" si="21"/>
        <v>#N/A</v>
      </c>
      <c r="X59" t="e">
        <f t="shared" si="22"/>
        <v>#N/A</v>
      </c>
    </row>
    <row r="60" spans="1:24" x14ac:dyDescent="0.25">
      <c r="A60" s="1">
        <f t="shared" si="23"/>
        <v>56</v>
      </c>
      <c r="B60" s="14">
        <f t="shared" si="3"/>
        <v>2.8000000000000003</v>
      </c>
      <c r="C60">
        <f t="shared" si="0"/>
        <v>7.8508771929824556E-2</v>
      </c>
      <c r="D60">
        <f t="shared" si="1"/>
        <v>9.2105263157894746E-3</v>
      </c>
      <c r="E60">
        <f t="shared" si="4"/>
        <v>1</v>
      </c>
      <c r="F60">
        <f t="shared" si="5"/>
        <v>9.2284091098898628E-3</v>
      </c>
      <c r="G60">
        <f t="shared" si="6"/>
        <v>-1.3951842736709077E-6</v>
      </c>
      <c r="H60">
        <f t="shared" si="7"/>
        <v>1.4878483708036065E-4</v>
      </c>
      <c r="I60">
        <f t="shared" si="2"/>
        <v>-9.3771939469702234E-3</v>
      </c>
      <c r="J60">
        <f t="shared" si="8"/>
        <v>7.8359987092744193E-2</v>
      </c>
      <c r="K60">
        <f t="shared" si="9"/>
        <v>1.4888483708036065E-4</v>
      </c>
      <c r="L60">
        <f t="shared" si="10"/>
        <v>9.3593111528698352E-3</v>
      </c>
      <c r="M60">
        <f t="shared" si="11"/>
        <v>3.8271495299687457</v>
      </c>
      <c r="N60">
        <f t="shared" si="12"/>
        <v>3.8271495299687457</v>
      </c>
      <c r="O60" t="e">
        <f t="shared" si="13"/>
        <v>#N/A</v>
      </c>
      <c r="P60" t="e">
        <f t="shared" si="14"/>
        <v>#N/A</v>
      </c>
      <c r="Q60" t="e">
        <f t="shared" si="15"/>
        <v>#N/A</v>
      </c>
      <c r="R60" t="e">
        <f t="shared" si="16"/>
        <v>#N/A</v>
      </c>
      <c r="S60" t="e">
        <f t="shared" si="17"/>
        <v>#N/A</v>
      </c>
      <c r="T60" t="e">
        <f t="shared" si="18"/>
        <v>#N/A</v>
      </c>
      <c r="U60" t="e">
        <f t="shared" si="19"/>
        <v>#N/A</v>
      </c>
      <c r="V60" t="e">
        <f t="shared" si="20"/>
        <v>#N/A</v>
      </c>
      <c r="W60" t="e">
        <f t="shared" si="21"/>
        <v>#N/A</v>
      </c>
      <c r="X60" t="e">
        <f t="shared" si="22"/>
        <v>#N/A</v>
      </c>
    </row>
    <row r="61" spans="1:24" x14ac:dyDescent="0.25">
      <c r="A61" s="1">
        <f t="shared" si="23"/>
        <v>57</v>
      </c>
      <c r="B61" s="14">
        <f t="shared" si="3"/>
        <v>2.85</v>
      </c>
      <c r="C61">
        <f t="shared" si="0"/>
        <v>7.817286652078774E-2</v>
      </c>
      <c r="D61">
        <f t="shared" si="1"/>
        <v>9.3544857768052495E-3</v>
      </c>
      <c r="E61">
        <f t="shared" si="4"/>
        <v>1</v>
      </c>
      <c r="F61">
        <f t="shared" si="5"/>
        <v>9.3723685709056377E-3</v>
      </c>
      <c r="G61">
        <f t="shared" si="6"/>
        <v>-1.3891965409986973E-6</v>
      </c>
      <c r="H61">
        <f t="shared" si="7"/>
        <v>1.4594978742053701E-4</v>
      </c>
      <c r="I61">
        <f t="shared" si="2"/>
        <v>-9.5183183583261756E-3</v>
      </c>
      <c r="J61">
        <f t="shared" si="8"/>
        <v>7.8026916733367202E-2</v>
      </c>
      <c r="K61">
        <f t="shared" si="9"/>
        <v>1.4604978742053701E-4</v>
      </c>
      <c r="L61">
        <f t="shared" si="10"/>
        <v>9.5004355642257857E-3</v>
      </c>
      <c r="M61">
        <f t="shared" si="11"/>
        <v>3.8354990708174763</v>
      </c>
      <c r="N61">
        <f t="shared" si="12"/>
        <v>3.8354990708174763</v>
      </c>
      <c r="O61" t="e">
        <f t="shared" si="13"/>
        <v>#N/A</v>
      </c>
      <c r="P61" t="e">
        <f t="shared" si="14"/>
        <v>#N/A</v>
      </c>
      <c r="Q61" t="e">
        <f t="shared" si="15"/>
        <v>#N/A</v>
      </c>
      <c r="R61" t="e">
        <f t="shared" si="16"/>
        <v>#N/A</v>
      </c>
      <c r="S61" t="e">
        <f t="shared" si="17"/>
        <v>#N/A</v>
      </c>
      <c r="T61" t="e">
        <f t="shared" si="18"/>
        <v>#N/A</v>
      </c>
      <c r="U61" t="e">
        <f t="shared" si="19"/>
        <v>#N/A</v>
      </c>
      <c r="V61" t="e">
        <f t="shared" si="20"/>
        <v>#N/A</v>
      </c>
      <c r="W61" t="e">
        <f t="shared" si="21"/>
        <v>#N/A</v>
      </c>
      <c r="X61" t="e">
        <f t="shared" si="22"/>
        <v>#N/A</v>
      </c>
    </row>
    <row r="62" spans="1:24" x14ac:dyDescent="0.25">
      <c r="A62" s="1">
        <f t="shared" si="23"/>
        <v>58</v>
      </c>
      <c r="B62" s="14">
        <f t="shared" si="3"/>
        <v>2.9000000000000004</v>
      </c>
      <c r="C62">
        <f t="shared" si="0"/>
        <v>7.7838427947598252E-2</v>
      </c>
      <c r="D62">
        <f t="shared" si="1"/>
        <v>9.4978165938864635E-3</v>
      </c>
      <c r="E62">
        <f t="shared" si="4"/>
        <v>1</v>
      </c>
      <c r="F62">
        <f t="shared" si="5"/>
        <v>9.5156993879868517E-3</v>
      </c>
      <c r="G62">
        <f t="shared" si="6"/>
        <v>-1.3832349556307327E-6</v>
      </c>
      <c r="H62">
        <f t="shared" si="7"/>
        <v>1.4320821897435224E-4</v>
      </c>
      <c r="I62">
        <f t="shared" si="2"/>
        <v>-9.6589076069612048E-3</v>
      </c>
      <c r="J62">
        <f t="shared" si="8"/>
        <v>7.7695219728623893E-2</v>
      </c>
      <c r="K62">
        <f t="shared" si="9"/>
        <v>1.4330821897435225E-4</v>
      </c>
      <c r="L62">
        <f t="shared" si="10"/>
        <v>9.6410248128608149E-3</v>
      </c>
      <c r="M62">
        <f t="shared" si="11"/>
        <v>3.8437289013483018</v>
      </c>
      <c r="N62">
        <f t="shared" si="12"/>
        <v>3.8437289013483018</v>
      </c>
      <c r="O62" t="e">
        <f t="shared" si="13"/>
        <v>#N/A</v>
      </c>
      <c r="P62" t="e">
        <f t="shared" si="14"/>
        <v>#N/A</v>
      </c>
      <c r="Q62" t="e">
        <f t="shared" si="15"/>
        <v>#N/A</v>
      </c>
      <c r="R62" t="e">
        <f t="shared" si="16"/>
        <v>#N/A</v>
      </c>
      <c r="S62" t="e">
        <f t="shared" si="17"/>
        <v>#N/A</v>
      </c>
      <c r="T62" t="e">
        <f t="shared" si="18"/>
        <v>#N/A</v>
      </c>
      <c r="U62" t="e">
        <f t="shared" si="19"/>
        <v>#N/A</v>
      </c>
      <c r="V62" t="e">
        <f t="shared" si="20"/>
        <v>#N/A</v>
      </c>
      <c r="W62" t="e">
        <f t="shared" si="21"/>
        <v>#N/A</v>
      </c>
      <c r="X62" t="e">
        <f t="shared" si="22"/>
        <v>#N/A</v>
      </c>
    </row>
    <row r="63" spans="1:24" x14ac:dyDescent="0.25">
      <c r="A63" s="1">
        <f t="shared" si="23"/>
        <v>59</v>
      </c>
      <c r="B63" s="14">
        <f t="shared" si="3"/>
        <v>2.95</v>
      </c>
      <c r="C63">
        <f t="shared" si="0"/>
        <v>7.7505446623093679E-2</v>
      </c>
      <c r="D63">
        <f t="shared" si="1"/>
        <v>9.6405228758169939E-3</v>
      </c>
      <c r="E63">
        <f t="shared" si="4"/>
        <v>1</v>
      </c>
      <c r="F63">
        <f t="shared" si="5"/>
        <v>9.6584056699173821E-3</v>
      </c>
      <c r="G63">
        <f t="shared" si="6"/>
        <v>-1.3772993466695998E-6</v>
      </c>
      <c r="H63">
        <f t="shared" si="7"/>
        <v>1.4055564688352645E-4</v>
      </c>
      <c r="I63">
        <f t="shared" si="2"/>
        <v>-9.7989613168009086E-3</v>
      </c>
      <c r="J63">
        <f t="shared" si="8"/>
        <v>7.736489097621016E-2</v>
      </c>
      <c r="K63">
        <f t="shared" si="9"/>
        <v>1.4065564688352646E-4</v>
      </c>
      <c r="L63">
        <f t="shared" si="10"/>
        <v>9.7810785227005204E-3</v>
      </c>
      <c r="M63">
        <f t="shared" si="11"/>
        <v>3.8518428275860428</v>
      </c>
      <c r="N63">
        <f t="shared" si="12"/>
        <v>3.8518428275860428</v>
      </c>
      <c r="O63" t="e">
        <f t="shared" si="13"/>
        <v>#N/A</v>
      </c>
      <c r="P63" t="e">
        <f t="shared" si="14"/>
        <v>#N/A</v>
      </c>
      <c r="Q63" t="e">
        <f t="shared" si="15"/>
        <v>#N/A</v>
      </c>
      <c r="R63" t="e">
        <f t="shared" si="16"/>
        <v>#N/A</v>
      </c>
      <c r="S63" t="e">
        <f t="shared" si="17"/>
        <v>#N/A</v>
      </c>
      <c r="T63" t="e">
        <f t="shared" si="18"/>
        <v>#N/A</v>
      </c>
      <c r="U63" t="e">
        <f t="shared" si="19"/>
        <v>#N/A</v>
      </c>
      <c r="V63" t="e">
        <f t="shared" si="20"/>
        <v>#N/A</v>
      </c>
      <c r="W63" t="e">
        <f t="shared" si="21"/>
        <v>#N/A</v>
      </c>
      <c r="X63" t="e">
        <f t="shared" si="22"/>
        <v>#N/A</v>
      </c>
    </row>
    <row r="64" spans="1:24" x14ac:dyDescent="0.25">
      <c r="A64" s="1">
        <f t="shared" si="23"/>
        <v>60</v>
      </c>
      <c r="B64" s="14">
        <f t="shared" si="3"/>
        <v>3</v>
      </c>
      <c r="C64">
        <f t="shared" si="0"/>
        <v>7.7173913043478273E-2</v>
      </c>
      <c r="D64">
        <f t="shared" si="1"/>
        <v>9.7826086956521729E-3</v>
      </c>
      <c r="E64">
        <f t="shared" si="4"/>
        <v>1</v>
      </c>
      <c r="F64">
        <f t="shared" si="5"/>
        <v>9.8004914897525611E-3</v>
      </c>
      <c r="G64">
        <f t="shared" si="6"/>
        <v>-1.3713895447039505E-6</v>
      </c>
      <c r="H64">
        <f t="shared" si="7"/>
        <v>1.3798786472163545E-4</v>
      </c>
      <c r="I64">
        <f t="shared" si="2"/>
        <v>-9.9384793544741966E-3</v>
      </c>
      <c r="J64">
        <f t="shared" si="8"/>
        <v>7.703592517875664E-2</v>
      </c>
      <c r="K64">
        <f t="shared" si="9"/>
        <v>1.3808786472163545E-4</v>
      </c>
      <c r="L64">
        <f t="shared" si="10"/>
        <v>9.9205965603738084E-3</v>
      </c>
      <c r="M64">
        <f t="shared" si="11"/>
        <v>3.8598444859108825</v>
      </c>
      <c r="N64">
        <f t="shared" si="12"/>
        <v>3.8598444859108825</v>
      </c>
      <c r="O64" t="e">
        <f t="shared" si="13"/>
        <v>#N/A</v>
      </c>
      <c r="P64" t="e">
        <f t="shared" si="14"/>
        <v>#N/A</v>
      </c>
      <c r="Q64" t="e">
        <f t="shared" si="15"/>
        <v>#N/A</v>
      </c>
      <c r="R64" t="e">
        <f t="shared" si="16"/>
        <v>#N/A</v>
      </c>
      <c r="S64" t="e">
        <f t="shared" si="17"/>
        <v>#N/A</v>
      </c>
      <c r="T64" t="e">
        <f t="shared" si="18"/>
        <v>#N/A</v>
      </c>
      <c r="U64" t="e">
        <f t="shared" si="19"/>
        <v>#N/A</v>
      </c>
      <c r="V64" t="e">
        <f t="shared" si="20"/>
        <v>#N/A</v>
      </c>
      <c r="W64" t="e">
        <f t="shared" si="21"/>
        <v>#N/A</v>
      </c>
      <c r="X64" t="e">
        <f t="shared" si="22"/>
        <v>#N/A</v>
      </c>
    </row>
    <row r="65" spans="1:24" x14ac:dyDescent="0.25">
      <c r="A65" s="1">
        <f t="shared" si="23"/>
        <v>61</v>
      </c>
      <c r="B65" s="14">
        <f t="shared" si="3"/>
        <v>3.0500000000000003</v>
      </c>
      <c r="C65">
        <f t="shared" si="0"/>
        <v>7.6843817787418653E-2</v>
      </c>
      <c r="D65">
        <f t="shared" si="1"/>
        <v>9.9240780911062903E-3</v>
      </c>
      <c r="E65">
        <f t="shared" si="4"/>
        <v>1</v>
      </c>
      <c r="F65">
        <f t="shared" si="5"/>
        <v>9.9419608852066785E-3</v>
      </c>
      <c r="G65">
        <f t="shared" si="6"/>
        <v>-1.3655053817923818E-6</v>
      </c>
      <c r="H65">
        <f t="shared" si="7"/>
        <v>1.3550092351729669E-4</v>
      </c>
      <c r="I65">
        <f t="shared" si="2"/>
        <v>-1.0077461808723976E-2</v>
      </c>
      <c r="J65">
        <f t="shared" si="8"/>
        <v>7.6708316863901352E-2</v>
      </c>
      <c r="K65">
        <f t="shared" si="9"/>
        <v>1.356009235172967E-4</v>
      </c>
      <c r="L65">
        <f t="shared" si="10"/>
        <v>1.0059579014623586E-2</v>
      </c>
      <c r="M65">
        <f t="shared" si="11"/>
        <v>3.8677373526732319</v>
      </c>
      <c r="N65">
        <f t="shared" si="12"/>
        <v>3.8677373526732319</v>
      </c>
      <c r="O65" t="e">
        <f t="shared" si="13"/>
        <v>#N/A</v>
      </c>
      <c r="P65" t="e">
        <f t="shared" si="14"/>
        <v>#N/A</v>
      </c>
      <c r="Q65" t="e">
        <f t="shared" si="15"/>
        <v>#N/A</v>
      </c>
      <c r="R65" t="e">
        <f t="shared" si="16"/>
        <v>#N/A</v>
      </c>
      <c r="S65" t="e">
        <f t="shared" si="17"/>
        <v>#N/A</v>
      </c>
      <c r="T65" t="e">
        <f t="shared" si="18"/>
        <v>#N/A</v>
      </c>
      <c r="U65" t="e">
        <f t="shared" si="19"/>
        <v>#N/A</v>
      </c>
      <c r="V65" t="e">
        <f t="shared" si="20"/>
        <v>#N/A</v>
      </c>
      <c r="W65" t="e">
        <f t="shared" si="21"/>
        <v>#N/A</v>
      </c>
      <c r="X65" t="e">
        <f t="shared" si="22"/>
        <v>#N/A</v>
      </c>
    </row>
    <row r="66" spans="1:24" x14ac:dyDescent="0.25">
      <c r="A66" s="1">
        <f t="shared" si="23"/>
        <v>62</v>
      </c>
      <c r="B66" s="14">
        <f t="shared" si="3"/>
        <v>3.1</v>
      </c>
      <c r="C66">
        <f t="shared" si="0"/>
        <v>7.6515151515151508E-2</v>
      </c>
      <c r="D66">
        <f t="shared" si="1"/>
        <v>1.0064935064935063E-2</v>
      </c>
      <c r="E66">
        <f t="shared" si="4"/>
        <v>1</v>
      </c>
      <c r="F66">
        <f t="shared" si="5"/>
        <v>1.0082817859035451E-2</v>
      </c>
      <c r="G66">
        <f t="shared" si="6"/>
        <v>-1.3596466914475296E-6</v>
      </c>
      <c r="H66">
        <f t="shared" si="7"/>
        <v>1.3309111261857604E-4</v>
      </c>
      <c r="I66">
        <f t="shared" si="2"/>
        <v>-1.0215908971654027E-2</v>
      </c>
      <c r="J66">
        <f t="shared" si="8"/>
        <v>7.6382060402532925E-2</v>
      </c>
      <c r="K66">
        <f t="shared" si="9"/>
        <v>1.3319111261857604E-4</v>
      </c>
      <c r="L66">
        <f t="shared" si="10"/>
        <v>1.0198026177553639E-2</v>
      </c>
      <c r="M66">
        <f t="shared" si="11"/>
        <v>3.8755247531648296</v>
      </c>
      <c r="N66">
        <f t="shared" si="12"/>
        <v>3.8755247531648296</v>
      </c>
      <c r="O66" t="e">
        <f t="shared" si="13"/>
        <v>#N/A</v>
      </c>
      <c r="P66" t="e">
        <f t="shared" si="14"/>
        <v>#N/A</v>
      </c>
      <c r="Q66" t="e">
        <f t="shared" si="15"/>
        <v>#N/A</v>
      </c>
      <c r="R66" t="e">
        <f t="shared" si="16"/>
        <v>#N/A</v>
      </c>
      <c r="S66" t="e">
        <f t="shared" si="17"/>
        <v>#N/A</v>
      </c>
      <c r="T66" t="e">
        <f t="shared" si="18"/>
        <v>#N/A</v>
      </c>
      <c r="U66" t="e">
        <f t="shared" si="19"/>
        <v>#N/A</v>
      </c>
      <c r="V66" t="e">
        <f t="shared" si="20"/>
        <v>#N/A</v>
      </c>
      <c r="W66" t="e">
        <f t="shared" si="21"/>
        <v>#N/A</v>
      </c>
      <c r="X66" t="e">
        <f t="shared" si="22"/>
        <v>#N/A</v>
      </c>
    </row>
    <row r="67" spans="1:24" x14ac:dyDescent="0.25">
      <c r="A67" s="1">
        <f t="shared" si="23"/>
        <v>63</v>
      </c>
      <c r="B67" s="14">
        <f t="shared" si="3"/>
        <v>3.1500000000000004</v>
      </c>
      <c r="C67">
        <f t="shared" si="0"/>
        <v>7.618790496760261E-2</v>
      </c>
      <c r="D67">
        <f t="shared" si="1"/>
        <v>1.0205183585313178E-2</v>
      </c>
      <c r="E67">
        <f t="shared" si="4"/>
        <v>1</v>
      </c>
      <c r="F67">
        <f t="shared" si="5"/>
        <v>1.0223066379413566E-2</v>
      </c>
      <c r="G67">
        <f t="shared" si="6"/>
        <v>-1.3538133086203666E-6</v>
      </c>
      <c r="H67">
        <f t="shared" si="7"/>
        <v>1.3075494221560964E-4</v>
      </c>
      <c r="I67">
        <f t="shared" si="2"/>
        <v>-1.0353821321629176E-2</v>
      </c>
      <c r="J67">
        <f t="shared" si="8"/>
        <v>7.6057150025387002E-2</v>
      </c>
      <c r="K67">
        <f t="shared" si="9"/>
        <v>1.3085494221560964E-4</v>
      </c>
      <c r="L67">
        <f t="shared" si="10"/>
        <v>1.0335938527528787E-2</v>
      </c>
      <c r="M67">
        <f t="shared" si="11"/>
        <v>3.8832098699944155</v>
      </c>
      <c r="N67">
        <f t="shared" si="12"/>
        <v>3.8832098699944155</v>
      </c>
      <c r="O67" t="e">
        <f t="shared" si="13"/>
        <v>#N/A</v>
      </c>
      <c r="P67" t="e">
        <f t="shared" si="14"/>
        <v>#N/A</v>
      </c>
      <c r="Q67" t="e">
        <f t="shared" si="15"/>
        <v>#N/A</v>
      </c>
      <c r="R67" t="e">
        <f t="shared" si="16"/>
        <v>#N/A</v>
      </c>
      <c r="S67" t="e">
        <f t="shared" si="17"/>
        <v>#N/A</v>
      </c>
      <c r="T67" t="e">
        <f t="shared" si="18"/>
        <v>#N/A</v>
      </c>
      <c r="U67" t="e">
        <f t="shared" si="19"/>
        <v>#N/A</v>
      </c>
      <c r="V67" t="e">
        <f t="shared" si="20"/>
        <v>#N/A</v>
      </c>
      <c r="W67" t="e">
        <f t="shared" si="21"/>
        <v>#N/A</v>
      </c>
      <c r="X67" t="e">
        <f t="shared" si="22"/>
        <v>#N/A</v>
      </c>
    </row>
    <row r="68" spans="1:24" x14ac:dyDescent="0.25">
      <c r="A68" s="1">
        <f t="shared" si="23"/>
        <v>64</v>
      </c>
      <c r="B68" s="14">
        <f t="shared" si="3"/>
        <v>3.2</v>
      </c>
      <c r="C68">
        <f t="shared" ref="C68:C131" si="24">IF((($AB$5*$AB$4/1000)-($AB$8*B68/1000))&gt;0,(($AB$5*$AB$4/1000)-($AB$8*B68/1000))/((B68+$AB$4)/1000),NA())</f>
        <v>7.5862068965517254E-2</v>
      </c>
      <c r="D68">
        <f t="shared" ref="D68:D131" si="25">IF(C68&gt;0,($AB$8*B68/1000)/((B68+$AB$4)/1000),NA())</f>
        <v>1.0344827586206896E-2</v>
      </c>
      <c r="E68">
        <f t="shared" si="4"/>
        <v>1</v>
      </c>
      <c r="F68">
        <f t="shared" ref="F68:F131" si="26">IF(C68&gt;0,D68+10^(-7)+10^(-$AB$6),NA())</f>
        <v>1.0362710380307285E-2</v>
      </c>
      <c r="G68">
        <f t="shared" si="6"/>
        <v>-1.3480050696846992E-6</v>
      </c>
      <c r="H68">
        <f t="shared" si="7"/>
        <v>1.2848912735857494E-4</v>
      </c>
      <c r="I68">
        <f t="shared" ref="I68:I131" si="27">IF(C68&gt;0,((-F68)-SQRT(F68^(2)-4*E68*G68))/(2*E68),NA())</f>
        <v>-1.049119950766586E-2</v>
      </c>
      <c r="J68">
        <f t="shared" si="8"/>
        <v>7.5733579838158677E-2</v>
      </c>
      <c r="K68">
        <f t="shared" si="9"/>
        <v>1.2858912735857494E-4</v>
      </c>
      <c r="L68">
        <f t="shared" si="10"/>
        <v>1.047331671356547E-2</v>
      </c>
      <c r="M68">
        <f t="shared" si="11"/>
        <v>3.8907957509125466</v>
      </c>
      <c r="N68">
        <f t="shared" si="12"/>
        <v>3.8907957509125466</v>
      </c>
      <c r="O68" t="e">
        <f t="shared" si="13"/>
        <v>#N/A</v>
      </c>
      <c r="P68" t="e">
        <f t="shared" si="14"/>
        <v>#N/A</v>
      </c>
      <c r="Q68" t="e">
        <f t="shared" si="15"/>
        <v>#N/A</v>
      </c>
      <c r="R68" t="e">
        <f t="shared" si="16"/>
        <v>#N/A</v>
      </c>
      <c r="S68" t="e">
        <f t="shared" si="17"/>
        <v>#N/A</v>
      </c>
      <c r="T68" t="e">
        <f t="shared" si="18"/>
        <v>#N/A</v>
      </c>
      <c r="U68" t="e">
        <f t="shared" si="19"/>
        <v>#N/A</v>
      </c>
      <c r="V68" t="e">
        <f t="shared" si="20"/>
        <v>#N/A</v>
      </c>
      <c r="W68" t="e">
        <f t="shared" si="21"/>
        <v>#N/A</v>
      </c>
      <c r="X68" t="e">
        <f t="shared" si="22"/>
        <v>#N/A</v>
      </c>
    </row>
    <row r="69" spans="1:24" x14ac:dyDescent="0.25">
      <c r="A69" s="1">
        <f t="shared" si="23"/>
        <v>65</v>
      </c>
      <c r="B69" s="14">
        <f t="shared" ref="B69:B132" si="28">A69*$AB$9</f>
        <v>3.25</v>
      </c>
      <c r="C69">
        <f t="shared" si="24"/>
        <v>7.5537634408602145E-2</v>
      </c>
      <c r="D69">
        <f t="shared" si="25"/>
        <v>1.0483870967741934E-2</v>
      </c>
      <c r="E69">
        <f t="shared" ref="E69:E132" si="29">IF(C69&gt;0,1,NA())</f>
        <v>1</v>
      </c>
      <c r="F69">
        <f t="shared" si="26"/>
        <v>1.0501753761842323E-2</v>
      </c>
      <c r="G69">
        <f t="shared" ref="G69:G132" si="30">IF(C69&gt;0,(10^(-7)*D69)-(10^(-$AB$6)*C69),NA())</f>
        <v>-1.3422218124218736E-6</v>
      </c>
      <c r="H69">
        <f t="shared" ref="H69:H132" si="31">IF(C69&gt;0,((-F69)+SQRT(F69^(2)-4*E69*G69))/(2*E69),NA())</f>
        <v>1.2629057332593646E-4</v>
      </c>
      <c r="I69">
        <f t="shared" si="27"/>
        <v>-1.0628044335168259E-2</v>
      </c>
      <c r="J69">
        <f t="shared" ref="J69:J132" si="32">IF(C69&gt;0,C69-H69,NA())</f>
        <v>7.5411343835276201E-2</v>
      </c>
      <c r="K69">
        <f t="shared" ref="K69:K132" si="33">IF(C69&gt;0,H69+10^(-7),NA())</f>
        <v>1.2639057332593646E-4</v>
      </c>
      <c r="L69">
        <f t="shared" ref="L69:L132" si="34">IF(C69&gt;0,D69+H69,NA())</f>
        <v>1.0610161541067871E-2</v>
      </c>
      <c r="M69">
        <f t="shared" ref="M69:M132" si="35">IF(C69&gt;0,-LOG(K69),NA())</f>
        <v>3.8982853161263846</v>
      </c>
      <c r="N69">
        <f t="shared" ref="N69:N132" si="36">IF(M69&gt;$AF$11,NA(),M69)</f>
        <v>3.8982853161263846</v>
      </c>
      <c r="O69" t="e">
        <f t="shared" ref="O69:O132" si="37">IF((($AB$8*B69/1000)-($AB$5*$AB$4/1000))&gt;0,(($AB$8*B69/1000)-($AB$5*$AB$4/1000))/((B69+$AB$4)/1000),NA())</f>
        <v>#N/A</v>
      </c>
      <c r="P69" t="e">
        <f t="shared" ref="P69:P132" si="38">IF(O69&gt;0,($AB$5*$AB$4/1000)/((B69+$AB$4)/1000),NA())</f>
        <v>#N/A</v>
      </c>
      <c r="Q69" t="e">
        <f t="shared" ref="Q69:Q132" si="39">IF(O69&gt;0,1,NA())</f>
        <v>#N/A</v>
      </c>
      <c r="R69" t="e">
        <f t="shared" ref="R69:R132" si="40">IF(O69&gt;0,O69+10^(-7)+10^(-(14-$AB$6)),NA())</f>
        <v>#N/A</v>
      </c>
      <c r="S69" t="e">
        <f t="shared" ref="S69:S132" si="41">IF(O69&gt;0,-(10^(-(14-$AB$6))*P69),NA())</f>
        <v>#N/A</v>
      </c>
      <c r="T69" t="e">
        <f t="shared" ref="T69:T132" si="42">IF(O69&gt;0,((-R69)+SQRT(R69^(2)-4*Q69*S69))/(2*Q69),NA())</f>
        <v>#N/A</v>
      </c>
      <c r="U69" t="e">
        <f t="shared" ref="U69:U132" si="43">IF(O69&gt;0,((-R69)-SQRT(R69^(2)-4*Q69*S69))/(2*Q69),NA())</f>
        <v>#N/A</v>
      </c>
      <c r="V69" t="e">
        <f t="shared" ref="V69:V132" si="44">IF(Q69&gt;0,O69+10^(-7)+T69,NA())</f>
        <v>#N/A</v>
      </c>
      <c r="W69" t="e">
        <f t="shared" ref="W69:W132" si="45">IF(O69&gt;0,14+LOG(V69),NA())</f>
        <v>#N/A</v>
      </c>
      <c r="X69" t="e">
        <f t="shared" ref="X69:X132" si="46">IF(W69&lt;$AF$11,NA(),W69)</f>
        <v>#N/A</v>
      </c>
    </row>
    <row r="70" spans="1:24" x14ac:dyDescent="0.25">
      <c r="A70" s="1">
        <f t="shared" ref="A70:A133" si="47">A69+1</f>
        <v>66</v>
      </c>
      <c r="B70" s="14">
        <f t="shared" si="28"/>
        <v>3.3000000000000003</v>
      </c>
      <c r="C70">
        <f t="shared" si="24"/>
        <v>7.521459227467811E-2</v>
      </c>
      <c r="D70">
        <f t="shared" si="25"/>
        <v>1.0622317596566523E-2</v>
      </c>
      <c r="E70">
        <f t="shared" si="29"/>
        <v>1</v>
      </c>
      <c r="F70">
        <f t="shared" si="26"/>
        <v>1.0640200390666911E-2</v>
      </c>
      <c r="G70">
        <f t="shared" si="30"/>
        <v>-1.3364633760056696E-6</v>
      </c>
      <c r="H70">
        <f t="shared" si="31"/>
        <v>1.2415636221347389E-4</v>
      </c>
      <c r="I70">
        <f t="shared" si="27"/>
        <v>-1.0764356752880386E-2</v>
      </c>
      <c r="J70">
        <f t="shared" si="32"/>
        <v>7.5090435912464643E-2</v>
      </c>
      <c r="K70">
        <f t="shared" si="33"/>
        <v>1.2425636221347389E-4</v>
      </c>
      <c r="L70">
        <f t="shared" si="34"/>
        <v>1.0746473958779996E-2</v>
      </c>
      <c r="M70">
        <f t="shared" si="35"/>
        <v>3.9056813651421933</v>
      </c>
      <c r="N70">
        <f t="shared" si="36"/>
        <v>3.9056813651421933</v>
      </c>
      <c r="O70" t="e">
        <f t="shared" si="37"/>
        <v>#N/A</v>
      </c>
      <c r="P70" t="e">
        <f t="shared" si="38"/>
        <v>#N/A</v>
      </c>
      <c r="Q70" t="e">
        <f t="shared" si="39"/>
        <v>#N/A</v>
      </c>
      <c r="R70" t="e">
        <f t="shared" si="40"/>
        <v>#N/A</v>
      </c>
      <c r="S70" t="e">
        <f t="shared" si="41"/>
        <v>#N/A</v>
      </c>
      <c r="T70" t="e">
        <f t="shared" si="42"/>
        <v>#N/A</v>
      </c>
      <c r="U70" t="e">
        <f t="shared" si="43"/>
        <v>#N/A</v>
      </c>
      <c r="V70" t="e">
        <f t="shared" si="44"/>
        <v>#N/A</v>
      </c>
      <c r="W70" t="e">
        <f t="shared" si="45"/>
        <v>#N/A</v>
      </c>
      <c r="X70" t="e">
        <f t="shared" si="46"/>
        <v>#N/A</v>
      </c>
    </row>
    <row r="71" spans="1:24" x14ac:dyDescent="0.25">
      <c r="A71" s="1">
        <f t="shared" si="47"/>
        <v>67</v>
      </c>
      <c r="B71" s="14">
        <f t="shared" si="28"/>
        <v>3.35</v>
      </c>
      <c r="C71">
        <f t="shared" si="24"/>
        <v>7.4892933618843679E-2</v>
      </c>
      <c r="D71">
        <f t="shared" si="25"/>
        <v>1.0760171306209846E-2</v>
      </c>
      <c r="E71">
        <f t="shared" si="29"/>
        <v>1</v>
      </c>
      <c r="F71">
        <f t="shared" si="26"/>
        <v>1.0778054100310235E-2</v>
      </c>
      <c r="G71">
        <f t="shared" si="30"/>
        <v>-1.3307296009873935E-6</v>
      </c>
      <c r="H71">
        <f t="shared" si="31"/>
        <v>1.2208374062843905E-4</v>
      </c>
      <c r="I71">
        <f t="shared" si="27"/>
        <v>-1.0900137840938674E-2</v>
      </c>
      <c r="J71">
        <f t="shared" si="32"/>
        <v>7.4770849878215237E-2</v>
      </c>
      <c r="K71">
        <f t="shared" si="33"/>
        <v>1.2218374062843905E-4</v>
      </c>
      <c r="L71">
        <f t="shared" si="34"/>
        <v>1.0882255046838285E-2</v>
      </c>
      <c r="M71">
        <f t="shared" si="35"/>
        <v>3.9129865831701061</v>
      </c>
      <c r="N71">
        <f t="shared" si="36"/>
        <v>3.9129865831701061</v>
      </c>
      <c r="O71" t="e">
        <f t="shared" si="37"/>
        <v>#N/A</v>
      </c>
      <c r="P71" t="e">
        <f t="shared" si="38"/>
        <v>#N/A</v>
      </c>
      <c r="Q71" t="e">
        <f t="shared" si="39"/>
        <v>#N/A</v>
      </c>
      <c r="R71" t="e">
        <f t="shared" si="40"/>
        <v>#N/A</v>
      </c>
      <c r="S71" t="e">
        <f t="shared" si="41"/>
        <v>#N/A</v>
      </c>
      <c r="T71" t="e">
        <f t="shared" si="42"/>
        <v>#N/A</v>
      </c>
      <c r="U71" t="e">
        <f t="shared" si="43"/>
        <v>#N/A</v>
      </c>
      <c r="V71" t="e">
        <f t="shared" si="44"/>
        <v>#N/A</v>
      </c>
      <c r="W71" t="e">
        <f t="shared" si="45"/>
        <v>#N/A</v>
      </c>
      <c r="X71" t="e">
        <f t="shared" si="46"/>
        <v>#N/A</v>
      </c>
    </row>
    <row r="72" spans="1:24" x14ac:dyDescent="0.25">
      <c r="A72" s="1">
        <f t="shared" si="47"/>
        <v>68</v>
      </c>
      <c r="B72" s="14">
        <f t="shared" si="28"/>
        <v>3.4000000000000004</v>
      </c>
      <c r="C72">
        <f t="shared" si="24"/>
        <v>7.4572649572649585E-2</v>
      </c>
      <c r="D72">
        <f t="shared" si="25"/>
        <v>1.08974358974359E-2</v>
      </c>
      <c r="E72">
        <f t="shared" si="29"/>
        <v>1</v>
      </c>
      <c r="F72">
        <f t="shared" si="26"/>
        <v>1.0915318691536289E-2</v>
      </c>
      <c r="G72">
        <f t="shared" si="30"/>
        <v>-1.3250203292811618E-6</v>
      </c>
      <c r="H72">
        <f t="shared" si="31"/>
        <v>1.2007010838535788E-4</v>
      </c>
      <c r="I72">
        <f t="shared" si="27"/>
        <v>-1.1035388799921646E-2</v>
      </c>
      <c r="J72">
        <f t="shared" si="32"/>
        <v>7.4452579464264229E-2</v>
      </c>
      <c r="K72">
        <f t="shared" si="33"/>
        <v>1.2017010838535788E-4</v>
      </c>
      <c r="L72">
        <f t="shared" si="34"/>
        <v>1.1017506005821258E-2</v>
      </c>
      <c r="M72">
        <f t="shared" si="35"/>
        <v>3.9202035471230414</v>
      </c>
      <c r="N72">
        <f t="shared" si="36"/>
        <v>3.9202035471230414</v>
      </c>
      <c r="O72" t="e">
        <f t="shared" si="37"/>
        <v>#N/A</v>
      </c>
      <c r="P72" t="e">
        <f t="shared" si="38"/>
        <v>#N/A</v>
      </c>
      <c r="Q72" t="e">
        <f t="shared" si="39"/>
        <v>#N/A</v>
      </c>
      <c r="R72" t="e">
        <f t="shared" si="40"/>
        <v>#N/A</v>
      </c>
      <c r="S72" t="e">
        <f t="shared" si="41"/>
        <v>#N/A</v>
      </c>
      <c r="T72" t="e">
        <f t="shared" si="42"/>
        <v>#N/A</v>
      </c>
      <c r="U72" t="e">
        <f t="shared" si="43"/>
        <v>#N/A</v>
      </c>
      <c r="V72" t="e">
        <f t="shared" si="44"/>
        <v>#N/A</v>
      </c>
      <c r="W72" t="e">
        <f t="shared" si="45"/>
        <v>#N/A</v>
      </c>
      <c r="X72" t="e">
        <f t="shared" si="46"/>
        <v>#N/A</v>
      </c>
    </row>
    <row r="73" spans="1:24" x14ac:dyDescent="0.25">
      <c r="A73" s="1">
        <f t="shared" si="47"/>
        <v>69</v>
      </c>
      <c r="B73" s="14">
        <f t="shared" si="28"/>
        <v>3.45</v>
      </c>
      <c r="C73">
        <f t="shared" si="24"/>
        <v>7.4253731343283599E-2</v>
      </c>
      <c r="D73">
        <f t="shared" si="25"/>
        <v>1.1034115138592751E-2</v>
      </c>
      <c r="E73">
        <f t="shared" si="29"/>
        <v>1</v>
      </c>
      <c r="F73">
        <f t="shared" si="26"/>
        <v>1.1051997932693139E-2</v>
      </c>
      <c r="G73">
        <f t="shared" si="30"/>
        <v>-1.3193354041493701E-6</v>
      </c>
      <c r="H73">
        <f t="shared" si="31"/>
        <v>1.1811300811077029E-4</v>
      </c>
      <c r="I73">
        <f t="shared" si="27"/>
        <v>-1.1170110940803909E-2</v>
      </c>
      <c r="J73">
        <f t="shared" si="32"/>
        <v>7.4135618335172834E-2</v>
      </c>
      <c r="K73">
        <f t="shared" si="33"/>
        <v>1.1821300811077029E-4</v>
      </c>
      <c r="L73">
        <f t="shared" si="34"/>
        <v>1.1152228146703521E-2</v>
      </c>
      <c r="M73">
        <f t="shared" si="35"/>
        <v>3.927334731239112</v>
      </c>
      <c r="N73">
        <f t="shared" si="36"/>
        <v>3.927334731239112</v>
      </c>
      <c r="O73" t="e">
        <f t="shared" si="37"/>
        <v>#N/A</v>
      </c>
      <c r="P73" t="e">
        <f t="shared" si="38"/>
        <v>#N/A</v>
      </c>
      <c r="Q73" t="e">
        <f t="shared" si="39"/>
        <v>#N/A</v>
      </c>
      <c r="R73" t="e">
        <f t="shared" si="40"/>
        <v>#N/A</v>
      </c>
      <c r="S73" t="e">
        <f t="shared" si="41"/>
        <v>#N/A</v>
      </c>
      <c r="T73" t="e">
        <f t="shared" si="42"/>
        <v>#N/A</v>
      </c>
      <c r="U73" t="e">
        <f t="shared" si="43"/>
        <v>#N/A</v>
      </c>
      <c r="V73" t="e">
        <f t="shared" si="44"/>
        <v>#N/A</v>
      </c>
      <c r="W73" t="e">
        <f t="shared" si="45"/>
        <v>#N/A</v>
      </c>
      <c r="X73" t="e">
        <f t="shared" si="46"/>
        <v>#N/A</v>
      </c>
    </row>
    <row r="74" spans="1:24" x14ac:dyDescent="0.25">
      <c r="A74" s="1">
        <f t="shared" si="47"/>
        <v>70</v>
      </c>
      <c r="B74" s="14">
        <f t="shared" si="28"/>
        <v>3.5</v>
      </c>
      <c r="C74">
        <f t="shared" si="24"/>
        <v>7.3936170212765953E-2</v>
      </c>
      <c r="D74">
        <f t="shared" si="25"/>
        <v>1.1170212765957449E-2</v>
      </c>
      <c r="E74">
        <f t="shared" si="29"/>
        <v>1</v>
      </c>
      <c r="F74">
        <f t="shared" si="26"/>
        <v>1.1188095560057837E-2</v>
      </c>
      <c r="G74">
        <f t="shared" si="30"/>
        <v>-1.3136746701883516E-6</v>
      </c>
      <c r="H74">
        <f t="shared" si="31"/>
        <v>1.1621011567376337E-4</v>
      </c>
      <c r="I74">
        <f t="shared" si="27"/>
        <v>-1.13043056757316E-2</v>
      </c>
      <c r="J74">
        <f t="shared" si="32"/>
        <v>7.3819960097092185E-2</v>
      </c>
      <c r="K74">
        <f t="shared" si="33"/>
        <v>1.1631011567376338E-4</v>
      </c>
      <c r="L74">
        <f t="shared" si="34"/>
        <v>1.1286422881631213E-2</v>
      </c>
      <c r="M74">
        <f t="shared" si="35"/>
        <v>3.9343825123545293</v>
      </c>
      <c r="N74">
        <f t="shared" si="36"/>
        <v>3.9343825123545293</v>
      </c>
      <c r="O74" t="e">
        <f t="shared" si="37"/>
        <v>#N/A</v>
      </c>
      <c r="P74" t="e">
        <f t="shared" si="38"/>
        <v>#N/A</v>
      </c>
      <c r="Q74" t="e">
        <f t="shared" si="39"/>
        <v>#N/A</v>
      </c>
      <c r="R74" t="e">
        <f t="shared" si="40"/>
        <v>#N/A</v>
      </c>
      <c r="S74" t="e">
        <f t="shared" si="41"/>
        <v>#N/A</v>
      </c>
      <c r="T74" t="e">
        <f t="shared" si="42"/>
        <v>#N/A</v>
      </c>
      <c r="U74" t="e">
        <f t="shared" si="43"/>
        <v>#N/A</v>
      </c>
      <c r="V74" t="e">
        <f t="shared" si="44"/>
        <v>#N/A</v>
      </c>
      <c r="W74" t="e">
        <f t="shared" si="45"/>
        <v>#N/A</v>
      </c>
      <c r="X74" t="e">
        <f t="shared" si="46"/>
        <v>#N/A</v>
      </c>
    </row>
    <row r="75" spans="1:24" x14ac:dyDescent="0.25">
      <c r="A75" s="1">
        <f t="shared" si="47"/>
        <v>71</v>
      </c>
      <c r="B75" s="14">
        <f t="shared" si="28"/>
        <v>3.5500000000000003</v>
      </c>
      <c r="C75">
        <f t="shared" si="24"/>
        <v>7.3619957537154987E-2</v>
      </c>
      <c r="D75">
        <f t="shared" si="25"/>
        <v>1.1305732484076432E-2</v>
      </c>
      <c r="E75">
        <f t="shared" si="29"/>
        <v>1</v>
      </c>
      <c r="F75">
        <f t="shared" si="26"/>
        <v>1.1323615278176821E-2</v>
      </c>
      <c r="G75">
        <f t="shared" si="30"/>
        <v>-1.3080379733142166E-6</v>
      </c>
      <c r="H75">
        <f t="shared" si="31"/>
        <v>1.143592313676443E-4</v>
      </c>
      <c r="I75">
        <f t="shared" si="27"/>
        <v>-1.1437974509544466E-2</v>
      </c>
      <c r="J75">
        <f t="shared" si="32"/>
        <v>7.3505598305787345E-2</v>
      </c>
      <c r="K75">
        <f t="shared" si="33"/>
        <v>1.1445923136764431E-4</v>
      </c>
      <c r="L75">
        <f t="shared" si="34"/>
        <v>1.1420091715444076E-2</v>
      </c>
      <c r="M75">
        <f t="shared" si="35"/>
        <v>3.9413491748518088</v>
      </c>
      <c r="N75">
        <f t="shared" si="36"/>
        <v>3.9413491748518088</v>
      </c>
      <c r="O75" t="e">
        <f t="shared" si="37"/>
        <v>#N/A</v>
      </c>
      <c r="P75" t="e">
        <f t="shared" si="38"/>
        <v>#N/A</v>
      </c>
      <c r="Q75" t="e">
        <f t="shared" si="39"/>
        <v>#N/A</v>
      </c>
      <c r="R75" t="e">
        <f t="shared" si="40"/>
        <v>#N/A</v>
      </c>
      <c r="S75" t="e">
        <f t="shared" si="41"/>
        <v>#N/A</v>
      </c>
      <c r="T75" t="e">
        <f t="shared" si="42"/>
        <v>#N/A</v>
      </c>
      <c r="U75" t="e">
        <f t="shared" si="43"/>
        <v>#N/A</v>
      </c>
      <c r="V75" t="e">
        <f t="shared" si="44"/>
        <v>#N/A</v>
      </c>
      <c r="W75" t="e">
        <f t="shared" si="45"/>
        <v>#N/A</v>
      </c>
      <c r="X75" t="e">
        <f t="shared" si="46"/>
        <v>#N/A</v>
      </c>
    </row>
    <row r="76" spans="1:24" x14ac:dyDescent="0.25">
      <c r="A76" s="1">
        <f t="shared" si="47"/>
        <v>72</v>
      </c>
      <c r="B76" s="14">
        <f t="shared" si="28"/>
        <v>3.6</v>
      </c>
      <c r="C76">
        <f t="shared" si="24"/>
        <v>7.3305084745762708E-2</v>
      </c>
      <c r="D76">
        <f t="shared" si="25"/>
        <v>1.1440677966101693E-2</v>
      </c>
      <c r="E76">
        <f t="shared" si="29"/>
        <v>1</v>
      </c>
      <c r="F76">
        <f t="shared" si="26"/>
        <v>1.1458560760202081E-2</v>
      </c>
      <c r="G76">
        <f t="shared" si="30"/>
        <v>-1.3024251607488705E-6</v>
      </c>
      <c r="H76">
        <f t="shared" si="31"/>
        <v>1.1255827177557558E-4</v>
      </c>
      <c r="I76">
        <f t="shared" si="27"/>
        <v>-1.1571119031977658E-2</v>
      </c>
      <c r="J76">
        <f t="shared" si="32"/>
        <v>7.3192526473987135E-2</v>
      </c>
      <c r="K76">
        <f t="shared" si="33"/>
        <v>1.1265827177557559E-4</v>
      </c>
      <c r="L76">
        <f t="shared" si="34"/>
        <v>1.1553236237877268E-2</v>
      </c>
      <c r="M76">
        <f t="shared" si="35"/>
        <v>3.9482369153063126</v>
      </c>
      <c r="N76">
        <f t="shared" si="36"/>
        <v>3.9482369153063126</v>
      </c>
      <c r="O76" t="e">
        <f t="shared" si="37"/>
        <v>#N/A</v>
      </c>
      <c r="P76" t="e">
        <f t="shared" si="38"/>
        <v>#N/A</v>
      </c>
      <c r="Q76" t="e">
        <f t="shared" si="39"/>
        <v>#N/A</v>
      </c>
      <c r="R76" t="e">
        <f t="shared" si="40"/>
        <v>#N/A</v>
      </c>
      <c r="S76" t="e">
        <f t="shared" si="41"/>
        <v>#N/A</v>
      </c>
      <c r="T76" t="e">
        <f t="shared" si="42"/>
        <v>#N/A</v>
      </c>
      <c r="U76" t="e">
        <f t="shared" si="43"/>
        <v>#N/A</v>
      </c>
      <c r="V76" t="e">
        <f t="shared" si="44"/>
        <v>#N/A</v>
      </c>
      <c r="W76" t="e">
        <f t="shared" si="45"/>
        <v>#N/A</v>
      </c>
      <c r="X76" t="e">
        <f t="shared" si="46"/>
        <v>#N/A</v>
      </c>
    </row>
    <row r="77" spans="1:24" x14ac:dyDescent="0.25">
      <c r="A77" s="1">
        <f t="shared" si="47"/>
        <v>73</v>
      </c>
      <c r="B77" s="14">
        <f t="shared" si="28"/>
        <v>3.6500000000000004</v>
      </c>
      <c r="C77">
        <f t="shared" si="24"/>
        <v>7.2991543340380549E-2</v>
      </c>
      <c r="D77">
        <f t="shared" si="25"/>
        <v>1.1575052854122624E-2</v>
      </c>
      <c r="E77">
        <f t="shared" si="29"/>
        <v>1</v>
      </c>
      <c r="F77">
        <f t="shared" si="26"/>
        <v>1.1592935648223012E-2</v>
      </c>
      <c r="G77">
        <f t="shared" si="30"/>
        <v>-1.2968360810062108E-6</v>
      </c>
      <c r="H77">
        <f t="shared" si="31"/>
        <v>1.1080526225974979E-4</v>
      </c>
      <c r="I77">
        <f t="shared" si="27"/>
        <v>-1.1703740910482763E-2</v>
      </c>
      <c r="J77">
        <f t="shared" si="32"/>
        <v>7.2880738078120802E-2</v>
      </c>
      <c r="K77">
        <f t="shared" si="33"/>
        <v>1.1090526225974979E-4</v>
      </c>
      <c r="L77">
        <f t="shared" si="34"/>
        <v>1.1685858116382373E-2</v>
      </c>
      <c r="M77">
        <f t="shared" si="35"/>
        <v>3.9550478468521706</v>
      </c>
      <c r="N77">
        <f t="shared" si="36"/>
        <v>3.9550478468521706</v>
      </c>
      <c r="O77" t="e">
        <f t="shared" si="37"/>
        <v>#N/A</v>
      </c>
      <c r="P77" t="e">
        <f t="shared" si="38"/>
        <v>#N/A</v>
      </c>
      <c r="Q77" t="e">
        <f t="shared" si="39"/>
        <v>#N/A</v>
      </c>
      <c r="R77" t="e">
        <f t="shared" si="40"/>
        <v>#N/A</v>
      </c>
      <c r="S77" t="e">
        <f t="shared" si="41"/>
        <v>#N/A</v>
      </c>
      <c r="T77" t="e">
        <f t="shared" si="42"/>
        <v>#N/A</v>
      </c>
      <c r="U77" t="e">
        <f t="shared" si="43"/>
        <v>#N/A</v>
      </c>
      <c r="V77" t="e">
        <f t="shared" si="44"/>
        <v>#N/A</v>
      </c>
      <c r="W77" t="e">
        <f t="shared" si="45"/>
        <v>#N/A</v>
      </c>
      <c r="X77" t="e">
        <f t="shared" si="46"/>
        <v>#N/A</v>
      </c>
    </row>
    <row r="78" spans="1:24" x14ac:dyDescent="0.25">
      <c r="A78" s="1">
        <f t="shared" si="47"/>
        <v>74</v>
      </c>
      <c r="B78" s="14">
        <f t="shared" si="28"/>
        <v>3.7</v>
      </c>
      <c r="C78">
        <f t="shared" si="24"/>
        <v>7.2679324894514771E-2</v>
      </c>
      <c r="D78">
        <f t="shared" si="25"/>
        <v>1.1708860759493673E-2</v>
      </c>
      <c r="E78">
        <f t="shared" si="29"/>
        <v>1</v>
      </c>
      <c r="F78">
        <f t="shared" si="26"/>
        <v>1.1726743553594061E-2</v>
      </c>
      <c r="G78">
        <f t="shared" si="30"/>
        <v>-1.2912705838784989E-6</v>
      </c>
      <c r="H78">
        <f t="shared" si="31"/>
        <v>1.0909833001961772E-4</v>
      </c>
      <c r="I78">
        <f t="shared" si="27"/>
        <v>-1.1835841883613678E-2</v>
      </c>
      <c r="J78">
        <f t="shared" si="32"/>
        <v>7.2570226564495161E-2</v>
      </c>
      <c r="K78">
        <f t="shared" si="33"/>
        <v>1.0919833001961772E-4</v>
      </c>
      <c r="L78">
        <f t="shared" si="34"/>
        <v>1.181795908951329E-2</v>
      </c>
      <c r="M78">
        <f t="shared" si="35"/>
        <v>3.9617840032870566</v>
      </c>
      <c r="N78">
        <f t="shared" si="36"/>
        <v>3.9617840032870566</v>
      </c>
      <c r="O78" t="e">
        <f t="shared" si="37"/>
        <v>#N/A</v>
      </c>
      <c r="P78" t="e">
        <f t="shared" si="38"/>
        <v>#N/A</v>
      </c>
      <c r="Q78" t="e">
        <f t="shared" si="39"/>
        <v>#N/A</v>
      </c>
      <c r="R78" t="e">
        <f t="shared" si="40"/>
        <v>#N/A</v>
      </c>
      <c r="S78" t="e">
        <f t="shared" si="41"/>
        <v>#N/A</v>
      </c>
      <c r="T78" t="e">
        <f t="shared" si="42"/>
        <v>#N/A</v>
      </c>
      <c r="U78" t="e">
        <f t="shared" si="43"/>
        <v>#N/A</v>
      </c>
      <c r="V78" t="e">
        <f t="shared" si="44"/>
        <v>#N/A</v>
      </c>
      <c r="W78" t="e">
        <f t="shared" si="45"/>
        <v>#N/A</v>
      </c>
      <c r="X78" t="e">
        <f t="shared" si="46"/>
        <v>#N/A</v>
      </c>
    </row>
    <row r="79" spans="1:24" x14ac:dyDescent="0.25">
      <c r="A79" s="1">
        <f t="shared" si="47"/>
        <v>75</v>
      </c>
      <c r="B79" s="14">
        <f t="shared" si="28"/>
        <v>3.75</v>
      </c>
      <c r="C79">
        <f t="shared" si="24"/>
        <v>7.2368421052631582E-2</v>
      </c>
      <c r="D79">
        <f t="shared" si="25"/>
        <v>1.1842105263157893E-2</v>
      </c>
      <c r="E79">
        <f t="shared" si="29"/>
        <v>1</v>
      </c>
      <c r="F79">
        <f t="shared" si="26"/>
        <v>1.1859988057258282E-2</v>
      </c>
      <c r="G79">
        <f t="shared" si="30"/>
        <v>-1.2857285204229038E-6</v>
      </c>
      <c r="H79">
        <f t="shared" si="31"/>
        <v>1.0743569766997075E-4</v>
      </c>
      <c r="I79">
        <f t="shared" si="27"/>
        <v>-1.1967423754928253E-2</v>
      </c>
      <c r="J79">
        <f t="shared" si="32"/>
        <v>7.2260985354961615E-2</v>
      </c>
      <c r="K79">
        <f t="shared" si="33"/>
        <v>1.0753569766997075E-4</v>
      </c>
      <c r="L79">
        <f t="shared" si="34"/>
        <v>1.1949540960827863E-2</v>
      </c>
      <c r="M79">
        <f t="shared" si="35"/>
        <v>3.9684473429339224</v>
      </c>
      <c r="N79">
        <f t="shared" si="36"/>
        <v>3.9684473429339224</v>
      </c>
      <c r="O79" t="e">
        <f t="shared" si="37"/>
        <v>#N/A</v>
      </c>
      <c r="P79" t="e">
        <f t="shared" si="38"/>
        <v>#N/A</v>
      </c>
      <c r="Q79" t="e">
        <f t="shared" si="39"/>
        <v>#N/A</v>
      </c>
      <c r="R79" t="e">
        <f t="shared" si="40"/>
        <v>#N/A</v>
      </c>
      <c r="S79" t="e">
        <f t="shared" si="41"/>
        <v>#N/A</v>
      </c>
      <c r="T79" t="e">
        <f t="shared" si="42"/>
        <v>#N/A</v>
      </c>
      <c r="U79" t="e">
        <f t="shared" si="43"/>
        <v>#N/A</v>
      </c>
      <c r="V79" t="e">
        <f t="shared" si="44"/>
        <v>#N/A</v>
      </c>
      <c r="W79" t="e">
        <f t="shared" si="45"/>
        <v>#N/A</v>
      </c>
      <c r="X79" t="e">
        <f t="shared" si="46"/>
        <v>#N/A</v>
      </c>
    </row>
    <row r="80" spans="1:24" x14ac:dyDescent="0.25">
      <c r="A80" s="1">
        <f t="shared" si="47"/>
        <v>76</v>
      </c>
      <c r="B80" s="14">
        <f t="shared" si="28"/>
        <v>3.8000000000000003</v>
      </c>
      <c r="C80">
        <f t="shared" si="24"/>
        <v>7.2058823529411759E-2</v>
      </c>
      <c r="D80">
        <f t="shared" si="25"/>
        <v>1.1974789915966387E-2</v>
      </c>
      <c r="E80">
        <f t="shared" si="29"/>
        <v>1</v>
      </c>
      <c r="F80">
        <f t="shared" si="26"/>
        <v>1.1992672710066776E-2</v>
      </c>
      <c r="G80">
        <f t="shared" si="30"/>
        <v>-1.2802097429482142E-6</v>
      </c>
      <c r="H80">
        <f t="shared" si="31"/>
        <v>1.0581567729449522E-4</v>
      </c>
      <c r="I80">
        <f t="shared" si="27"/>
        <v>-1.2098488387361271E-2</v>
      </c>
      <c r="J80">
        <f t="shared" si="32"/>
        <v>7.1953007852117265E-2</v>
      </c>
      <c r="K80">
        <f t="shared" si="33"/>
        <v>1.0591567729449522E-4</v>
      </c>
      <c r="L80">
        <f t="shared" si="34"/>
        <v>1.2080605593260883E-2</v>
      </c>
      <c r="M80">
        <f t="shared" si="35"/>
        <v>3.9750397522761323</v>
      </c>
      <c r="N80">
        <f t="shared" si="36"/>
        <v>3.9750397522761323</v>
      </c>
      <c r="O80" t="e">
        <f t="shared" si="37"/>
        <v>#N/A</v>
      </c>
      <c r="P80" t="e">
        <f t="shared" si="38"/>
        <v>#N/A</v>
      </c>
      <c r="Q80" t="e">
        <f t="shared" si="39"/>
        <v>#N/A</v>
      </c>
      <c r="R80" t="e">
        <f t="shared" si="40"/>
        <v>#N/A</v>
      </c>
      <c r="S80" t="e">
        <f t="shared" si="41"/>
        <v>#N/A</v>
      </c>
      <c r="T80" t="e">
        <f t="shared" si="42"/>
        <v>#N/A</v>
      </c>
      <c r="U80" t="e">
        <f t="shared" si="43"/>
        <v>#N/A</v>
      </c>
      <c r="V80" t="e">
        <f t="shared" si="44"/>
        <v>#N/A</v>
      </c>
      <c r="W80" t="e">
        <f t="shared" si="45"/>
        <v>#N/A</v>
      </c>
      <c r="X80" t="e">
        <f t="shared" si="46"/>
        <v>#N/A</v>
      </c>
    </row>
    <row r="81" spans="1:24" x14ac:dyDescent="0.25">
      <c r="A81" s="1">
        <f t="shared" si="47"/>
        <v>77</v>
      </c>
      <c r="B81" s="14">
        <f t="shared" si="28"/>
        <v>3.85</v>
      </c>
      <c r="C81">
        <f t="shared" si="24"/>
        <v>7.1750524109014668E-2</v>
      </c>
      <c r="D81">
        <f t="shared" si="25"/>
        <v>1.210691823899371E-2</v>
      </c>
      <c r="E81">
        <f t="shared" si="29"/>
        <v>1</v>
      </c>
      <c r="F81">
        <f t="shared" si="26"/>
        <v>1.2124801033094098E-2</v>
      </c>
      <c r="G81">
        <f t="shared" si="30"/>
        <v>-1.2747141050017208E-6</v>
      </c>
      <c r="H81">
        <f t="shared" si="31"/>
        <v>1.0423666493457676E-4</v>
      </c>
      <c r="I81">
        <f t="shared" si="27"/>
        <v>-1.2229037698028675E-2</v>
      </c>
      <c r="J81">
        <f t="shared" si="32"/>
        <v>7.1646287444080095E-2</v>
      </c>
      <c r="K81">
        <f t="shared" si="33"/>
        <v>1.0433666493457676E-4</v>
      </c>
      <c r="L81">
        <f t="shared" si="34"/>
        <v>1.2211154903928286E-2</v>
      </c>
      <c r="M81">
        <f t="shared" si="35"/>
        <v>3.9815630493815042</v>
      </c>
      <c r="N81">
        <f t="shared" si="36"/>
        <v>3.9815630493815042</v>
      </c>
      <c r="O81" t="e">
        <f t="shared" si="37"/>
        <v>#N/A</v>
      </c>
      <c r="P81" t="e">
        <f t="shared" si="38"/>
        <v>#N/A</v>
      </c>
      <c r="Q81" t="e">
        <f t="shared" si="39"/>
        <v>#N/A</v>
      </c>
      <c r="R81" t="e">
        <f t="shared" si="40"/>
        <v>#N/A</v>
      </c>
      <c r="S81" t="e">
        <f t="shared" si="41"/>
        <v>#N/A</v>
      </c>
      <c r="T81" t="e">
        <f t="shared" si="42"/>
        <v>#N/A</v>
      </c>
      <c r="U81" t="e">
        <f t="shared" si="43"/>
        <v>#N/A</v>
      </c>
      <c r="V81" t="e">
        <f t="shared" si="44"/>
        <v>#N/A</v>
      </c>
      <c r="W81" t="e">
        <f t="shared" si="45"/>
        <v>#N/A</v>
      </c>
      <c r="X81" t="e">
        <f t="shared" si="46"/>
        <v>#N/A</v>
      </c>
    </row>
    <row r="82" spans="1:24" x14ac:dyDescent="0.25">
      <c r="A82" s="1">
        <f t="shared" si="47"/>
        <v>78</v>
      </c>
      <c r="B82" s="14">
        <f t="shared" si="28"/>
        <v>3.9000000000000004</v>
      </c>
      <c r="C82">
        <f t="shared" si="24"/>
        <v>7.1443514644351475E-2</v>
      </c>
      <c r="D82">
        <f t="shared" si="25"/>
        <v>1.2238493723849376E-2</v>
      </c>
      <c r="E82">
        <f t="shared" si="29"/>
        <v>1</v>
      </c>
      <c r="F82">
        <f t="shared" si="26"/>
        <v>1.2256376517949764E-2</v>
      </c>
      <c r="G82">
        <f t="shared" si="30"/>
        <v>-1.2692414613562589E-6</v>
      </c>
      <c r="H82">
        <f t="shared" si="31"/>
        <v>1.0269713547700517E-4</v>
      </c>
      <c r="I82">
        <f t="shared" si="27"/>
        <v>-1.2359073653426769E-2</v>
      </c>
      <c r="J82">
        <f t="shared" si="32"/>
        <v>7.1340817508874471E-2</v>
      </c>
      <c r="K82">
        <f t="shared" si="33"/>
        <v>1.0279713547700517E-4</v>
      </c>
      <c r="L82">
        <f t="shared" si="34"/>
        <v>1.2341190859326381E-2</v>
      </c>
      <c r="M82">
        <f t="shared" si="35"/>
        <v>3.9880189871292933</v>
      </c>
      <c r="N82">
        <f t="shared" si="36"/>
        <v>3.9880189871292933</v>
      </c>
      <c r="O82" t="e">
        <f t="shared" si="37"/>
        <v>#N/A</v>
      </c>
      <c r="P82" t="e">
        <f t="shared" si="38"/>
        <v>#N/A</v>
      </c>
      <c r="Q82" t="e">
        <f t="shared" si="39"/>
        <v>#N/A</v>
      </c>
      <c r="R82" t="e">
        <f t="shared" si="40"/>
        <v>#N/A</v>
      </c>
      <c r="S82" t="e">
        <f t="shared" si="41"/>
        <v>#N/A</v>
      </c>
      <c r="T82" t="e">
        <f t="shared" si="42"/>
        <v>#N/A</v>
      </c>
      <c r="U82" t="e">
        <f t="shared" si="43"/>
        <v>#N/A</v>
      </c>
      <c r="V82" t="e">
        <f t="shared" si="44"/>
        <v>#N/A</v>
      </c>
      <c r="W82" t="e">
        <f t="shared" si="45"/>
        <v>#N/A</v>
      </c>
      <c r="X82" t="e">
        <f t="shared" si="46"/>
        <v>#N/A</v>
      </c>
    </row>
    <row r="83" spans="1:24" x14ac:dyDescent="0.25">
      <c r="A83" s="1">
        <f t="shared" si="47"/>
        <v>79</v>
      </c>
      <c r="B83" s="14">
        <f t="shared" si="28"/>
        <v>3.95</v>
      </c>
      <c r="C83">
        <f t="shared" si="24"/>
        <v>7.1137787056367432E-2</v>
      </c>
      <c r="D83">
        <f t="shared" si="25"/>
        <v>1.2369519832985388E-2</v>
      </c>
      <c r="E83">
        <f t="shared" si="29"/>
        <v>1</v>
      </c>
      <c r="F83">
        <f t="shared" si="26"/>
        <v>1.2387402627085776E-2</v>
      </c>
      <c r="G83">
        <f t="shared" si="30"/>
        <v>-1.2637916679974165E-6</v>
      </c>
      <c r="H83">
        <f t="shared" si="31"/>
        <v>1.0119563790757322E-4</v>
      </c>
      <c r="I83">
        <f t="shared" si="27"/>
        <v>-1.248859826499335E-2</v>
      </c>
      <c r="J83">
        <f t="shared" si="32"/>
        <v>7.103659141845986E-2</v>
      </c>
      <c r="K83">
        <f t="shared" si="33"/>
        <v>1.0129563790757323E-4</v>
      </c>
      <c r="L83">
        <f t="shared" si="34"/>
        <v>1.247071547089296E-2</v>
      </c>
      <c r="M83">
        <f t="shared" si="35"/>
        <v>3.9944092562533413</v>
      </c>
      <c r="N83">
        <f t="shared" si="36"/>
        <v>3.9944092562533413</v>
      </c>
      <c r="O83" t="e">
        <f t="shared" si="37"/>
        <v>#N/A</v>
      </c>
      <c r="P83" t="e">
        <f t="shared" si="38"/>
        <v>#N/A</v>
      </c>
      <c r="Q83" t="e">
        <f t="shared" si="39"/>
        <v>#N/A</v>
      </c>
      <c r="R83" t="e">
        <f t="shared" si="40"/>
        <v>#N/A</v>
      </c>
      <c r="S83" t="e">
        <f t="shared" si="41"/>
        <v>#N/A</v>
      </c>
      <c r="T83" t="e">
        <f t="shared" si="42"/>
        <v>#N/A</v>
      </c>
      <c r="U83" t="e">
        <f t="shared" si="43"/>
        <v>#N/A</v>
      </c>
      <c r="V83" t="e">
        <f t="shared" si="44"/>
        <v>#N/A</v>
      </c>
      <c r="W83" t="e">
        <f t="shared" si="45"/>
        <v>#N/A</v>
      </c>
      <c r="X83" t="e">
        <f t="shared" si="46"/>
        <v>#N/A</v>
      </c>
    </row>
    <row r="84" spans="1:24" x14ac:dyDescent="0.25">
      <c r="A84" s="1">
        <f t="shared" si="47"/>
        <v>80</v>
      </c>
      <c r="B84" s="14">
        <f t="shared" si="28"/>
        <v>4</v>
      </c>
      <c r="C84">
        <f t="shared" si="24"/>
        <v>7.0833333333333331E-2</v>
      </c>
      <c r="D84">
        <f t="shared" si="25"/>
        <v>1.2499999999999999E-2</v>
      </c>
      <c r="E84">
        <f t="shared" si="29"/>
        <v>1</v>
      </c>
      <c r="F84">
        <f t="shared" si="26"/>
        <v>1.2517882794100387E-2</v>
      </c>
      <c r="G84">
        <f t="shared" si="30"/>
        <v>-1.2583645821109028E-6</v>
      </c>
      <c r="H84">
        <f t="shared" si="31"/>
        <v>9.9730790900647188E-5</v>
      </c>
      <c r="I84">
        <f t="shared" si="27"/>
        <v>-1.2617613585001033E-2</v>
      </c>
      <c r="J84">
        <f t="shared" si="32"/>
        <v>7.0733602542432689E-2</v>
      </c>
      <c r="K84">
        <f t="shared" si="33"/>
        <v>9.9830790900647191E-5</v>
      </c>
      <c r="L84">
        <f t="shared" si="34"/>
        <v>1.2599730790900647E-2</v>
      </c>
      <c r="M84">
        <f t="shared" si="35"/>
        <v>4.0007354882134925</v>
      </c>
      <c r="N84">
        <f t="shared" si="36"/>
        <v>4.0007354882134925</v>
      </c>
      <c r="O84" t="e">
        <f t="shared" si="37"/>
        <v>#N/A</v>
      </c>
      <c r="P84" t="e">
        <f t="shared" si="38"/>
        <v>#N/A</v>
      </c>
      <c r="Q84" t="e">
        <f t="shared" si="39"/>
        <v>#N/A</v>
      </c>
      <c r="R84" t="e">
        <f t="shared" si="40"/>
        <v>#N/A</v>
      </c>
      <c r="S84" t="e">
        <f t="shared" si="41"/>
        <v>#N/A</v>
      </c>
      <c r="T84" t="e">
        <f t="shared" si="42"/>
        <v>#N/A</v>
      </c>
      <c r="U84" t="e">
        <f t="shared" si="43"/>
        <v>#N/A</v>
      </c>
      <c r="V84" t="e">
        <f t="shared" si="44"/>
        <v>#N/A</v>
      </c>
      <c r="W84" t="e">
        <f t="shared" si="45"/>
        <v>#N/A</v>
      </c>
      <c r="X84" t="e">
        <f t="shared" si="46"/>
        <v>#N/A</v>
      </c>
    </row>
    <row r="85" spans="1:24" x14ac:dyDescent="0.25">
      <c r="A85" s="1">
        <f t="shared" si="47"/>
        <v>81</v>
      </c>
      <c r="B85" s="14">
        <f t="shared" si="28"/>
        <v>4.05</v>
      </c>
      <c r="C85">
        <f t="shared" si="24"/>
        <v>7.0530145530145527E-2</v>
      </c>
      <c r="D85">
        <f t="shared" si="25"/>
        <v>1.2629937629937629E-2</v>
      </c>
      <c r="E85">
        <f t="shared" si="29"/>
        <v>1</v>
      </c>
      <c r="F85">
        <f t="shared" si="26"/>
        <v>1.2647820424038017E-2</v>
      </c>
      <c r="G85">
        <f t="shared" si="30"/>
        <v>-1.2529600620700709E-6</v>
      </c>
      <c r="H85">
        <f t="shared" si="31"/>
        <v>9.8301278717525913E-5</v>
      </c>
      <c r="I85">
        <f t="shared" si="27"/>
        <v>-1.2746121702755544E-2</v>
      </c>
      <c r="J85">
        <f t="shared" si="32"/>
        <v>7.0431844251427997E-2</v>
      </c>
      <c r="K85">
        <f t="shared" si="33"/>
        <v>9.8401278717525915E-5</v>
      </c>
      <c r="L85">
        <f t="shared" si="34"/>
        <v>1.2728238908655154E-2</v>
      </c>
      <c r="M85">
        <f t="shared" si="35"/>
        <v>4.006999257906493</v>
      </c>
      <c r="N85">
        <f t="shared" si="36"/>
        <v>4.006999257906493</v>
      </c>
      <c r="O85" t="e">
        <f t="shared" si="37"/>
        <v>#N/A</v>
      </c>
      <c r="P85" t="e">
        <f t="shared" si="38"/>
        <v>#N/A</v>
      </c>
      <c r="Q85" t="e">
        <f t="shared" si="39"/>
        <v>#N/A</v>
      </c>
      <c r="R85" t="e">
        <f t="shared" si="40"/>
        <v>#N/A</v>
      </c>
      <c r="S85" t="e">
        <f t="shared" si="41"/>
        <v>#N/A</v>
      </c>
      <c r="T85" t="e">
        <f t="shared" si="42"/>
        <v>#N/A</v>
      </c>
      <c r="U85" t="e">
        <f t="shared" si="43"/>
        <v>#N/A</v>
      </c>
      <c r="V85" t="e">
        <f t="shared" si="44"/>
        <v>#N/A</v>
      </c>
      <c r="W85" t="e">
        <f t="shared" si="45"/>
        <v>#N/A</v>
      </c>
      <c r="X85" t="e">
        <f t="shared" si="46"/>
        <v>#N/A</v>
      </c>
    </row>
    <row r="86" spans="1:24" x14ac:dyDescent="0.25">
      <c r="A86" s="1">
        <f t="shared" si="47"/>
        <v>82</v>
      </c>
      <c r="B86" s="14">
        <f t="shared" si="28"/>
        <v>4.1000000000000005</v>
      </c>
      <c r="C86">
        <f t="shared" si="24"/>
        <v>7.0228215767634855E-2</v>
      </c>
      <c r="D86">
        <f t="shared" si="25"/>
        <v>1.2759336099585064E-2</v>
      </c>
      <c r="E86">
        <f t="shared" si="29"/>
        <v>1</v>
      </c>
      <c r="F86">
        <f t="shared" si="26"/>
        <v>1.2777218893685452E-2</v>
      </c>
      <c r="G86">
        <f t="shared" si="30"/>
        <v>-1.2475779674235994E-6</v>
      </c>
      <c r="H86">
        <f t="shared" si="31"/>
        <v>9.6905847388852225E-5</v>
      </c>
      <c r="I86">
        <f t="shared" si="27"/>
        <v>-1.2874124741074303E-2</v>
      </c>
      <c r="J86">
        <f t="shared" si="32"/>
        <v>7.0131309920246007E-2</v>
      </c>
      <c r="K86">
        <f t="shared" si="33"/>
        <v>9.7005847388852227E-5</v>
      </c>
      <c r="L86">
        <f t="shared" si="34"/>
        <v>1.2856241946973917E-2</v>
      </c>
      <c r="M86">
        <f t="shared" si="35"/>
        <v>4.0132020862268281</v>
      </c>
      <c r="N86">
        <f t="shared" si="36"/>
        <v>4.0132020862268281</v>
      </c>
      <c r="O86" t="e">
        <f t="shared" si="37"/>
        <v>#N/A</v>
      </c>
      <c r="P86" t="e">
        <f t="shared" si="38"/>
        <v>#N/A</v>
      </c>
      <c r="Q86" t="e">
        <f t="shared" si="39"/>
        <v>#N/A</v>
      </c>
      <c r="R86" t="e">
        <f t="shared" si="40"/>
        <v>#N/A</v>
      </c>
      <c r="S86" t="e">
        <f t="shared" si="41"/>
        <v>#N/A</v>
      </c>
      <c r="T86" t="e">
        <f t="shared" si="42"/>
        <v>#N/A</v>
      </c>
      <c r="U86" t="e">
        <f t="shared" si="43"/>
        <v>#N/A</v>
      </c>
      <c r="V86" t="e">
        <f t="shared" si="44"/>
        <v>#N/A</v>
      </c>
      <c r="W86" t="e">
        <f t="shared" si="45"/>
        <v>#N/A</v>
      </c>
      <c r="X86" t="e">
        <f t="shared" si="46"/>
        <v>#N/A</v>
      </c>
    </row>
    <row r="87" spans="1:24" x14ac:dyDescent="0.25">
      <c r="A87" s="1">
        <f t="shared" si="47"/>
        <v>83</v>
      </c>
      <c r="B87" s="14">
        <f t="shared" si="28"/>
        <v>4.1500000000000004</v>
      </c>
      <c r="C87">
        <f t="shared" si="24"/>
        <v>6.9927536231884066E-2</v>
      </c>
      <c r="D87">
        <f t="shared" si="25"/>
        <v>1.2888198757763977E-2</v>
      </c>
      <c r="E87">
        <f t="shared" si="29"/>
        <v>1</v>
      </c>
      <c r="F87">
        <f t="shared" si="26"/>
        <v>1.2906081551864365E-2</v>
      </c>
      <c r="G87">
        <f t="shared" si="30"/>
        <v>-1.2422181588833247E-6</v>
      </c>
      <c r="H87">
        <f t="shared" si="31"/>
        <v>9.5543301158585933E-5</v>
      </c>
      <c r="I87">
        <f t="shared" si="27"/>
        <v>-1.3001624853022951E-2</v>
      </c>
      <c r="J87">
        <f t="shared" si="32"/>
        <v>6.9831992930725478E-2</v>
      </c>
      <c r="K87">
        <f t="shared" si="33"/>
        <v>9.5643301158585936E-5</v>
      </c>
      <c r="L87">
        <f t="shared" si="34"/>
        <v>1.2983742058922563E-2</v>
      </c>
      <c r="M87">
        <f t="shared" si="35"/>
        <v>4.0193454424870909</v>
      </c>
      <c r="N87">
        <f t="shared" si="36"/>
        <v>4.0193454424870909</v>
      </c>
      <c r="O87" t="e">
        <f t="shared" si="37"/>
        <v>#N/A</v>
      </c>
      <c r="P87" t="e">
        <f t="shared" si="38"/>
        <v>#N/A</v>
      </c>
      <c r="Q87" t="e">
        <f t="shared" si="39"/>
        <v>#N/A</v>
      </c>
      <c r="R87" t="e">
        <f t="shared" si="40"/>
        <v>#N/A</v>
      </c>
      <c r="S87" t="e">
        <f t="shared" si="41"/>
        <v>#N/A</v>
      </c>
      <c r="T87" t="e">
        <f t="shared" si="42"/>
        <v>#N/A</v>
      </c>
      <c r="U87" t="e">
        <f t="shared" si="43"/>
        <v>#N/A</v>
      </c>
      <c r="V87" t="e">
        <f t="shared" si="44"/>
        <v>#N/A</v>
      </c>
      <c r="W87" t="e">
        <f t="shared" si="45"/>
        <v>#N/A</v>
      </c>
      <c r="X87" t="e">
        <f t="shared" si="46"/>
        <v>#N/A</v>
      </c>
    </row>
    <row r="88" spans="1:24" x14ac:dyDescent="0.25">
      <c r="A88" s="1">
        <f t="shared" si="47"/>
        <v>84</v>
      </c>
      <c r="B88" s="14">
        <f t="shared" si="28"/>
        <v>4.2</v>
      </c>
      <c r="C88">
        <f t="shared" si="24"/>
        <v>6.9628099173553726E-2</v>
      </c>
      <c r="D88">
        <f t="shared" si="25"/>
        <v>1.3016528925619835E-2</v>
      </c>
      <c r="E88">
        <f t="shared" si="29"/>
        <v>1</v>
      </c>
      <c r="F88">
        <f t="shared" si="26"/>
        <v>1.3034411719720224E-2</v>
      </c>
      <c r="G88">
        <f t="shared" si="30"/>
        <v>-1.2368804983122243E-6</v>
      </c>
      <c r="H88">
        <f t="shared" si="31"/>
        <v>9.421249916900104E-5</v>
      </c>
      <c r="I88">
        <f t="shared" si="27"/>
        <v>-1.3128624218889225E-2</v>
      </c>
      <c r="J88">
        <f t="shared" si="32"/>
        <v>6.9533886674384732E-2</v>
      </c>
      <c r="K88">
        <f t="shared" si="33"/>
        <v>9.4312499169001043E-5</v>
      </c>
      <c r="L88">
        <f t="shared" si="34"/>
        <v>1.3110741424788836E-2</v>
      </c>
      <c r="M88">
        <f t="shared" si="35"/>
        <v>4.0254307467069568</v>
      </c>
      <c r="N88">
        <f t="shared" si="36"/>
        <v>4.0254307467069568</v>
      </c>
      <c r="O88" t="e">
        <f t="shared" si="37"/>
        <v>#N/A</v>
      </c>
      <c r="P88" t="e">
        <f t="shared" si="38"/>
        <v>#N/A</v>
      </c>
      <c r="Q88" t="e">
        <f t="shared" si="39"/>
        <v>#N/A</v>
      </c>
      <c r="R88" t="e">
        <f t="shared" si="40"/>
        <v>#N/A</v>
      </c>
      <c r="S88" t="e">
        <f t="shared" si="41"/>
        <v>#N/A</v>
      </c>
      <c r="T88" t="e">
        <f t="shared" si="42"/>
        <v>#N/A</v>
      </c>
      <c r="U88" t="e">
        <f t="shared" si="43"/>
        <v>#N/A</v>
      </c>
      <c r="V88" t="e">
        <f t="shared" si="44"/>
        <v>#N/A</v>
      </c>
      <c r="W88" t="e">
        <f t="shared" si="45"/>
        <v>#N/A</v>
      </c>
      <c r="X88" t="e">
        <f t="shared" si="46"/>
        <v>#N/A</v>
      </c>
    </row>
    <row r="89" spans="1:24" x14ac:dyDescent="0.25">
      <c r="A89" s="1">
        <f t="shared" si="47"/>
        <v>85</v>
      </c>
      <c r="B89" s="14">
        <f t="shared" si="28"/>
        <v>4.25</v>
      </c>
      <c r="C89">
        <f t="shared" si="24"/>
        <v>6.9329896907216498E-2</v>
      </c>
      <c r="D89">
        <f t="shared" si="25"/>
        <v>1.3144329896907215E-2</v>
      </c>
      <c r="E89">
        <f t="shared" si="29"/>
        <v>1</v>
      </c>
      <c r="F89">
        <f t="shared" si="26"/>
        <v>1.3162212691007603E-2</v>
      </c>
      <c r="G89">
        <f t="shared" si="30"/>
        <v>-1.2315648487125512E-6</v>
      </c>
      <c r="H89">
        <f t="shared" si="31"/>
        <v>9.2912352368040678E-5</v>
      </c>
      <c r="I89">
        <f t="shared" si="27"/>
        <v>-1.3255125043375643E-2</v>
      </c>
      <c r="J89">
        <f t="shared" si="32"/>
        <v>6.923698455484846E-2</v>
      </c>
      <c r="K89">
        <f t="shared" si="33"/>
        <v>9.301235236804068E-5</v>
      </c>
      <c r="L89">
        <f t="shared" si="34"/>
        <v>1.3237242249275256E-2</v>
      </c>
      <c r="M89">
        <f t="shared" si="35"/>
        <v>4.0314593717789018</v>
      </c>
      <c r="N89">
        <f t="shared" si="36"/>
        <v>4.0314593717789018</v>
      </c>
      <c r="O89" t="e">
        <f t="shared" si="37"/>
        <v>#N/A</v>
      </c>
      <c r="P89" t="e">
        <f t="shared" si="38"/>
        <v>#N/A</v>
      </c>
      <c r="Q89" t="e">
        <f t="shared" si="39"/>
        <v>#N/A</v>
      </c>
      <c r="R89" t="e">
        <f t="shared" si="40"/>
        <v>#N/A</v>
      </c>
      <c r="S89" t="e">
        <f t="shared" si="41"/>
        <v>#N/A</v>
      </c>
      <c r="T89" t="e">
        <f t="shared" si="42"/>
        <v>#N/A</v>
      </c>
      <c r="U89" t="e">
        <f t="shared" si="43"/>
        <v>#N/A</v>
      </c>
      <c r="V89" t="e">
        <f t="shared" si="44"/>
        <v>#N/A</v>
      </c>
      <c r="W89" t="e">
        <f t="shared" si="45"/>
        <v>#N/A</v>
      </c>
      <c r="X89" t="e">
        <f t="shared" si="46"/>
        <v>#N/A</v>
      </c>
    </row>
    <row r="90" spans="1:24" x14ac:dyDescent="0.25">
      <c r="A90" s="1">
        <f t="shared" si="47"/>
        <v>86</v>
      </c>
      <c r="B90" s="14">
        <f t="shared" si="28"/>
        <v>4.3</v>
      </c>
      <c r="C90">
        <f t="shared" si="24"/>
        <v>6.9032921810699588E-2</v>
      </c>
      <c r="D90">
        <f t="shared" si="25"/>
        <v>1.3271604938271602E-2</v>
      </c>
      <c r="E90">
        <f t="shared" si="29"/>
        <v>1</v>
      </c>
      <c r="F90">
        <f t="shared" si="26"/>
        <v>1.328948773237199E-2</v>
      </c>
      <c r="G90">
        <f t="shared" si="30"/>
        <v>-1.2262710742141114E-6</v>
      </c>
      <c r="H90">
        <f t="shared" si="31"/>
        <v>9.1641820621917586E-5</v>
      </c>
      <c r="I90">
        <f t="shared" si="27"/>
        <v>-1.3381129552993908E-2</v>
      </c>
      <c r="J90">
        <f t="shared" si="32"/>
        <v>6.8941279990077667E-2</v>
      </c>
      <c r="K90">
        <f t="shared" si="33"/>
        <v>9.1741820621917588E-5</v>
      </c>
      <c r="L90">
        <f t="shared" si="34"/>
        <v>1.336324675889352E-2</v>
      </c>
      <c r="M90">
        <f t="shared" si="35"/>
        <v>4.037432645518547</v>
      </c>
      <c r="N90">
        <f t="shared" si="36"/>
        <v>4.037432645518547</v>
      </c>
      <c r="O90" t="e">
        <f t="shared" si="37"/>
        <v>#N/A</v>
      </c>
      <c r="P90" t="e">
        <f t="shared" si="38"/>
        <v>#N/A</v>
      </c>
      <c r="Q90" t="e">
        <f t="shared" si="39"/>
        <v>#N/A</v>
      </c>
      <c r="R90" t="e">
        <f t="shared" si="40"/>
        <v>#N/A</v>
      </c>
      <c r="S90" t="e">
        <f t="shared" si="41"/>
        <v>#N/A</v>
      </c>
      <c r="T90" t="e">
        <f t="shared" si="42"/>
        <v>#N/A</v>
      </c>
      <c r="U90" t="e">
        <f t="shared" si="43"/>
        <v>#N/A</v>
      </c>
      <c r="V90" t="e">
        <f t="shared" si="44"/>
        <v>#N/A</v>
      </c>
      <c r="W90" t="e">
        <f t="shared" si="45"/>
        <v>#N/A</v>
      </c>
      <c r="X90" t="e">
        <f t="shared" si="46"/>
        <v>#N/A</v>
      </c>
    </row>
    <row r="91" spans="1:24" x14ac:dyDescent="0.25">
      <c r="A91" s="1">
        <f t="shared" si="47"/>
        <v>87</v>
      </c>
      <c r="B91" s="14">
        <f t="shared" si="28"/>
        <v>4.3500000000000005</v>
      </c>
      <c r="C91">
        <f t="shared" si="24"/>
        <v>6.8737166324435314E-2</v>
      </c>
      <c r="D91">
        <f t="shared" si="25"/>
        <v>1.3398357289527723E-2</v>
      </c>
      <c r="E91">
        <f t="shared" si="29"/>
        <v>1</v>
      </c>
      <c r="F91">
        <f t="shared" si="26"/>
        <v>1.3416240083628111E-2</v>
      </c>
      <c r="G91">
        <f t="shared" si="30"/>
        <v>-1.2209990400626878E-6</v>
      </c>
      <c r="H91">
        <f t="shared" si="31"/>
        <v>9.0399910017379716E-5</v>
      </c>
      <c r="I91">
        <f t="shared" si="27"/>
        <v>-1.350663999364549E-2</v>
      </c>
      <c r="J91">
        <f t="shared" si="32"/>
        <v>6.8646766414417928E-2</v>
      </c>
      <c r="K91">
        <f t="shared" si="33"/>
        <v>9.0499910017379718E-5</v>
      </c>
      <c r="L91">
        <f t="shared" si="34"/>
        <v>1.3488757199545103E-2</v>
      </c>
      <c r="M91">
        <f t="shared" si="35"/>
        <v>4.0433518526066736</v>
      </c>
      <c r="N91">
        <f t="shared" si="36"/>
        <v>4.0433518526066736</v>
      </c>
      <c r="O91" t="e">
        <f t="shared" si="37"/>
        <v>#N/A</v>
      </c>
      <c r="P91" t="e">
        <f t="shared" si="38"/>
        <v>#N/A</v>
      </c>
      <c r="Q91" t="e">
        <f t="shared" si="39"/>
        <v>#N/A</v>
      </c>
      <c r="R91" t="e">
        <f t="shared" si="40"/>
        <v>#N/A</v>
      </c>
      <c r="S91" t="e">
        <f t="shared" si="41"/>
        <v>#N/A</v>
      </c>
      <c r="T91" t="e">
        <f t="shared" si="42"/>
        <v>#N/A</v>
      </c>
      <c r="U91" t="e">
        <f t="shared" si="43"/>
        <v>#N/A</v>
      </c>
      <c r="V91" t="e">
        <f t="shared" si="44"/>
        <v>#N/A</v>
      </c>
      <c r="W91" t="e">
        <f t="shared" si="45"/>
        <v>#N/A</v>
      </c>
      <c r="X91" t="e">
        <f t="shared" si="46"/>
        <v>#N/A</v>
      </c>
    </row>
    <row r="92" spans="1:24" x14ac:dyDescent="0.25">
      <c r="A92" s="1">
        <f t="shared" si="47"/>
        <v>88</v>
      </c>
      <c r="B92" s="14">
        <f t="shared" si="28"/>
        <v>4.4000000000000004</v>
      </c>
      <c r="C92">
        <f t="shared" si="24"/>
        <v>6.8442622950819682E-2</v>
      </c>
      <c r="D92">
        <f t="shared" si="25"/>
        <v>1.3524590163934428E-2</v>
      </c>
      <c r="E92">
        <f t="shared" si="29"/>
        <v>1</v>
      </c>
      <c r="F92">
        <f t="shared" si="26"/>
        <v>1.3542472958034816E-2</v>
      </c>
      <c r="G92">
        <f t="shared" si="30"/>
        <v>-1.2157486126086063E-6</v>
      </c>
      <c r="H92">
        <f t="shared" si="31"/>
        <v>8.9185670339340765E-5</v>
      </c>
      <c r="I92">
        <f t="shared" si="27"/>
        <v>-1.3631658628374156E-2</v>
      </c>
      <c r="J92">
        <f t="shared" si="32"/>
        <v>6.8353437280480336E-2</v>
      </c>
      <c r="K92">
        <f t="shared" si="33"/>
        <v>8.9285670339340768E-5</v>
      </c>
      <c r="L92">
        <f t="shared" si="34"/>
        <v>1.361377583427377E-2</v>
      </c>
      <c r="M92">
        <f t="shared" si="35"/>
        <v>4.0492182364297102</v>
      </c>
      <c r="N92">
        <f t="shared" si="36"/>
        <v>4.0492182364297102</v>
      </c>
      <c r="O92" t="e">
        <f t="shared" si="37"/>
        <v>#N/A</v>
      </c>
      <c r="P92" t="e">
        <f t="shared" si="38"/>
        <v>#N/A</v>
      </c>
      <c r="Q92" t="e">
        <f t="shared" si="39"/>
        <v>#N/A</v>
      </c>
      <c r="R92" t="e">
        <f t="shared" si="40"/>
        <v>#N/A</v>
      </c>
      <c r="S92" t="e">
        <f t="shared" si="41"/>
        <v>#N/A</v>
      </c>
      <c r="T92" t="e">
        <f t="shared" si="42"/>
        <v>#N/A</v>
      </c>
      <c r="U92" t="e">
        <f t="shared" si="43"/>
        <v>#N/A</v>
      </c>
      <c r="V92" t="e">
        <f t="shared" si="44"/>
        <v>#N/A</v>
      </c>
      <c r="W92" t="e">
        <f t="shared" si="45"/>
        <v>#N/A</v>
      </c>
      <c r="X92" t="e">
        <f t="shared" si="46"/>
        <v>#N/A</v>
      </c>
    </row>
    <row r="93" spans="1:24" x14ac:dyDescent="0.25">
      <c r="A93" s="1">
        <f t="shared" si="47"/>
        <v>89</v>
      </c>
      <c r="B93" s="14">
        <f t="shared" si="28"/>
        <v>4.45</v>
      </c>
      <c r="C93">
        <f t="shared" si="24"/>
        <v>6.8149284253578732E-2</v>
      </c>
      <c r="D93">
        <f t="shared" si="25"/>
        <v>1.3650306748466259E-2</v>
      </c>
      <c r="E93">
        <f t="shared" si="29"/>
        <v>1</v>
      </c>
      <c r="F93">
        <f t="shared" si="26"/>
        <v>1.3668189542566647E-2</v>
      </c>
      <c r="G93">
        <f t="shared" si="30"/>
        <v>-1.2105196592954408E-6</v>
      </c>
      <c r="H93">
        <f t="shared" si="31"/>
        <v>8.7998192710840063E-5</v>
      </c>
      <c r="I93">
        <f t="shared" si="27"/>
        <v>-1.3756187735277488E-2</v>
      </c>
      <c r="J93">
        <f t="shared" si="32"/>
        <v>6.8061286060867893E-2</v>
      </c>
      <c r="K93">
        <f t="shared" si="33"/>
        <v>8.8098192710840066E-5</v>
      </c>
      <c r="L93">
        <f t="shared" si="34"/>
        <v>1.3738304941177098E-2</v>
      </c>
      <c r="M93">
        <f t="shared" si="35"/>
        <v>4.0550330008247304</v>
      </c>
      <c r="N93">
        <f t="shared" si="36"/>
        <v>4.0550330008247304</v>
      </c>
      <c r="O93" t="e">
        <f t="shared" si="37"/>
        <v>#N/A</v>
      </c>
      <c r="P93" t="e">
        <f t="shared" si="38"/>
        <v>#N/A</v>
      </c>
      <c r="Q93" t="e">
        <f t="shared" si="39"/>
        <v>#N/A</v>
      </c>
      <c r="R93" t="e">
        <f t="shared" si="40"/>
        <v>#N/A</v>
      </c>
      <c r="S93" t="e">
        <f t="shared" si="41"/>
        <v>#N/A</v>
      </c>
      <c r="T93" t="e">
        <f t="shared" si="42"/>
        <v>#N/A</v>
      </c>
      <c r="U93" t="e">
        <f t="shared" si="43"/>
        <v>#N/A</v>
      </c>
      <c r="V93" t="e">
        <f t="shared" si="44"/>
        <v>#N/A</v>
      </c>
      <c r="W93" t="e">
        <f t="shared" si="45"/>
        <v>#N/A</v>
      </c>
      <c r="X93" t="e">
        <f t="shared" si="46"/>
        <v>#N/A</v>
      </c>
    </row>
    <row r="94" spans="1:24" x14ac:dyDescent="0.25">
      <c r="A94" s="1">
        <f t="shared" si="47"/>
        <v>90</v>
      </c>
      <c r="B94" s="14">
        <f t="shared" si="28"/>
        <v>4.5</v>
      </c>
      <c r="C94">
        <f t="shared" si="24"/>
        <v>6.7857142857142866E-2</v>
      </c>
      <c r="D94">
        <f t="shared" si="25"/>
        <v>1.3775510204081631E-2</v>
      </c>
      <c r="E94">
        <f t="shared" si="29"/>
        <v>1</v>
      </c>
      <c r="F94">
        <f t="shared" si="26"/>
        <v>1.3793392998182019E-2</v>
      </c>
      <c r="G94">
        <f t="shared" si="30"/>
        <v>-1.2053120486488603E-6</v>
      </c>
      <c r="H94">
        <f t="shared" si="31"/>
        <v>8.6836607383324049E-5</v>
      </c>
      <c r="I94">
        <f t="shared" si="27"/>
        <v>-1.3880229605565344E-2</v>
      </c>
      <c r="J94">
        <f t="shared" si="32"/>
        <v>6.7770306249759549E-2</v>
      </c>
      <c r="K94">
        <f t="shared" si="33"/>
        <v>8.6936607383324052E-5</v>
      </c>
      <c r="L94">
        <f t="shared" si="34"/>
        <v>1.3862346811464955E-2</v>
      </c>
      <c r="M94">
        <f t="shared" si="35"/>
        <v>4.0607973117349001</v>
      </c>
      <c r="N94">
        <f t="shared" si="36"/>
        <v>4.0607973117349001</v>
      </c>
      <c r="O94" t="e">
        <f t="shared" si="37"/>
        <v>#N/A</v>
      </c>
      <c r="P94" t="e">
        <f t="shared" si="38"/>
        <v>#N/A</v>
      </c>
      <c r="Q94" t="e">
        <f t="shared" si="39"/>
        <v>#N/A</v>
      </c>
      <c r="R94" t="e">
        <f t="shared" si="40"/>
        <v>#N/A</v>
      </c>
      <c r="S94" t="e">
        <f t="shared" si="41"/>
        <v>#N/A</v>
      </c>
      <c r="T94" t="e">
        <f t="shared" si="42"/>
        <v>#N/A</v>
      </c>
      <c r="U94" t="e">
        <f t="shared" si="43"/>
        <v>#N/A</v>
      </c>
      <c r="V94" t="e">
        <f t="shared" si="44"/>
        <v>#N/A</v>
      </c>
      <c r="W94" t="e">
        <f t="shared" si="45"/>
        <v>#N/A</v>
      </c>
      <c r="X94" t="e">
        <f t="shared" si="46"/>
        <v>#N/A</v>
      </c>
    </row>
    <row r="95" spans="1:24" x14ac:dyDescent="0.25">
      <c r="A95" s="1">
        <f t="shared" si="47"/>
        <v>91</v>
      </c>
      <c r="B95" s="14">
        <f t="shared" si="28"/>
        <v>4.55</v>
      </c>
      <c r="C95">
        <f t="shared" si="24"/>
        <v>6.7566191446028503E-2</v>
      </c>
      <c r="D95">
        <f t="shared" si="25"/>
        <v>1.3900203665987777E-2</v>
      </c>
      <c r="E95">
        <f t="shared" si="29"/>
        <v>1</v>
      </c>
      <c r="F95">
        <f t="shared" si="26"/>
        <v>1.3918086460088165E-2</v>
      </c>
      <c r="G95">
        <f t="shared" si="30"/>
        <v>-1.2001256502656052E-6</v>
      </c>
      <c r="H95">
        <f t="shared" si="31"/>
        <v>8.5700081666286766E-5</v>
      </c>
      <c r="I95">
        <f t="shared" si="27"/>
        <v>-1.4003786541754451E-2</v>
      </c>
      <c r="J95">
        <f t="shared" si="32"/>
        <v>6.7480491364362211E-2</v>
      </c>
      <c r="K95">
        <f t="shared" si="33"/>
        <v>8.5800081666286769E-5</v>
      </c>
      <c r="L95">
        <f t="shared" si="34"/>
        <v>1.3985903747654065E-2</v>
      </c>
      <c r="M95">
        <f t="shared" si="35"/>
        <v>4.0665122987806557</v>
      </c>
      <c r="N95">
        <f t="shared" si="36"/>
        <v>4.0665122987806557</v>
      </c>
      <c r="O95" t="e">
        <f t="shared" si="37"/>
        <v>#N/A</v>
      </c>
      <c r="P95" t="e">
        <f t="shared" si="38"/>
        <v>#N/A</v>
      </c>
      <c r="Q95" t="e">
        <f t="shared" si="39"/>
        <v>#N/A</v>
      </c>
      <c r="R95" t="e">
        <f t="shared" si="40"/>
        <v>#N/A</v>
      </c>
      <c r="S95" t="e">
        <f t="shared" si="41"/>
        <v>#N/A</v>
      </c>
      <c r="T95" t="e">
        <f t="shared" si="42"/>
        <v>#N/A</v>
      </c>
      <c r="U95" t="e">
        <f t="shared" si="43"/>
        <v>#N/A</v>
      </c>
      <c r="V95" t="e">
        <f t="shared" si="44"/>
        <v>#N/A</v>
      </c>
      <c r="W95" t="e">
        <f t="shared" si="45"/>
        <v>#N/A</v>
      </c>
      <c r="X95" t="e">
        <f t="shared" si="46"/>
        <v>#N/A</v>
      </c>
    </row>
    <row r="96" spans="1:24" x14ac:dyDescent="0.25">
      <c r="A96" s="1">
        <f t="shared" si="47"/>
        <v>92</v>
      </c>
      <c r="B96" s="14">
        <f t="shared" si="28"/>
        <v>4.6000000000000005</v>
      </c>
      <c r="C96">
        <f t="shared" si="24"/>
        <v>6.7276422764227642E-2</v>
      </c>
      <c r="D96">
        <f t="shared" si="25"/>
        <v>1.4024390243902441E-2</v>
      </c>
      <c r="E96">
        <f t="shared" si="29"/>
        <v>1</v>
      </c>
      <c r="F96">
        <f t="shared" si="26"/>
        <v>1.4042273038002829E-2</v>
      </c>
      <c r="G96">
        <f t="shared" si="30"/>
        <v>-1.1949603348026077E-6</v>
      </c>
      <c r="H96">
        <f t="shared" si="31"/>
        <v>8.4587817986188016E-5</v>
      </c>
      <c r="I96">
        <f t="shared" si="27"/>
        <v>-1.4126860855989017E-2</v>
      </c>
      <c r="J96">
        <f t="shared" si="32"/>
        <v>6.7191834946241452E-2</v>
      </c>
      <c r="K96">
        <f t="shared" si="33"/>
        <v>8.4687817986188018E-5</v>
      </c>
      <c r="L96">
        <f t="shared" si="34"/>
        <v>1.4108978061888629E-2</v>
      </c>
      <c r="M96">
        <f t="shared" si="35"/>
        <v>4.0721790567516258</v>
      </c>
      <c r="N96">
        <f t="shared" si="36"/>
        <v>4.0721790567516258</v>
      </c>
      <c r="O96" t="e">
        <f t="shared" si="37"/>
        <v>#N/A</v>
      </c>
      <c r="P96" t="e">
        <f t="shared" si="38"/>
        <v>#N/A</v>
      </c>
      <c r="Q96" t="e">
        <f t="shared" si="39"/>
        <v>#N/A</v>
      </c>
      <c r="R96" t="e">
        <f t="shared" si="40"/>
        <v>#N/A</v>
      </c>
      <c r="S96" t="e">
        <f t="shared" si="41"/>
        <v>#N/A</v>
      </c>
      <c r="T96" t="e">
        <f t="shared" si="42"/>
        <v>#N/A</v>
      </c>
      <c r="U96" t="e">
        <f t="shared" si="43"/>
        <v>#N/A</v>
      </c>
      <c r="V96" t="e">
        <f t="shared" si="44"/>
        <v>#N/A</v>
      </c>
      <c r="W96" t="e">
        <f t="shared" si="45"/>
        <v>#N/A</v>
      </c>
      <c r="X96" t="e">
        <f t="shared" si="46"/>
        <v>#N/A</v>
      </c>
    </row>
    <row r="97" spans="1:24" x14ac:dyDescent="0.25">
      <c r="A97" s="1">
        <f t="shared" si="47"/>
        <v>93</v>
      </c>
      <c r="B97" s="14">
        <f t="shared" si="28"/>
        <v>4.6500000000000004</v>
      </c>
      <c r="C97">
        <f t="shared" si="24"/>
        <v>6.6987829614604463E-2</v>
      </c>
      <c r="D97">
        <f t="shared" si="25"/>
        <v>1.4148073022312375E-2</v>
      </c>
      <c r="E97">
        <f t="shared" si="29"/>
        <v>1</v>
      </c>
      <c r="F97">
        <f t="shared" si="26"/>
        <v>1.4165955816412763E-2</v>
      </c>
      <c r="G97">
        <f t="shared" si="30"/>
        <v>-1.1898159739662349E-6</v>
      </c>
      <c r="H97">
        <f t="shared" si="31"/>
        <v>8.3499052065372746E-5</v>
      </c>
      <c r="I97">
        <f t="shared" si="27"/>
        <v>-1.4249454868478135E-2</v>
      </c>
      <c r="J97">
        <f t="shared" si="32"/>
        <v>6.6904330562539097E-2</v>
      </c>
      <c r="K97">
        <f t="shared" si="33"/>
        <v>8.3599052065372749E-5</v>
      </c>
      <c r="L97">
        <f t="shared" si="34"/>
        <v>1.4231572074377748E-2</v>
      </c>
      <c r="M97">
        <f t="shared" si="35"/>
        <v>4.0777986470240437</v>
      </c>
      <c r="N97">
        <f t="shared" si="36"/>
        <v>4.0777986470240437</v>
      </c>
      <c r="O97" t="e">
        <f t="shared" si="37"/>
        <v>#N/A</v>
      </c>
      <c r="P97" t="e">
        <f t="shared" si="38"/>
        <v>#N/A</v>
      </c>
      <c r="Q97" t="e">
        <f t="shared" si="39"/>
        <v>#N/A</v>
      </c>
      <c r="R97" t="e">
        <f t="shared" si="40"/>
        <v>#N/A</v>
      </c>
      <c r="S97" t="e">
        <f t="shared" si="41"/>
        <v>#N/A</v>
      </c>
      <c r="T97" t="e">
        <f t="shared" si="42"/>
        <v>#N/A</v>
      </c>
      <c r="U97" t="e">
        <f t="shared" si="43"/>
        <v>#N/A</v>
      </c>
      <c r="V97" t="e">
        <f t="shared" si="44"/>
        <v>#N/A</v>
      </c>
      <c r="W97" t="e">
        <f t="shared" si="45"/>
        <v>#N/A</v>
      </c>
      <c r="X97" t="e">
        <f t="shared" si="46"/>
        <v>#N/A</v>
      </c>
    </row>
    <row r="98" spans="1:24" x14ac:dyDescent="0.25">
      <c r="A98" s="1">
        <f t="shared" si="47"/>
        <v>94</v>
      </c>
      <c r="B98" s="14">
        <f t="shared" si="28"/>
        <v>4.7</v>
      </c>
      <c r="C98">
        <f t="shared" si="24"/>
        <v>6.6700404858299603E-2</v>
      </c>
      <c r="D98">
        <f t="shared" si="25"/>
        <v>1.4271255060728745E-2</v>
      </c>
      <c r="E98">
        <f t="shared" si="29"/>
        <v>1</v>
      </c>
      <c r="F98">
        <f t="shared" si="26"/>
        <v>1.4289137854829133E-2</v>
      </c>
      <c r="G98">
        <f t="shared" si="30"/>
        <v>-1.1846924405016694E-6</v>
      </c>
      <c r="H98">
        <f t="shared" si="31"/>
        <v>8.2433051212490657E-5</v>
      </c>
      <c r="I98">
        <f t="shared" si="27"/>
        <v>-1.4371570906041624E-2</v>
      </c>
      <c r="J98">
        <f t="shared" si="32"/>
        <v>6.6617971807087117E-2</v>
      </c>
      <c r="K98">
        <f t="shared" si="33"/>
        <v>8.253305121249066E-5</v>
      </c>
      <c r="L98">
        <f t="shared" si="34"/>
        <v>1.4353688111941236E-2</v>
      </c>
      <c r="M98">
        <f t="shared" si="35"/>
        <v>4.0833720989079465</v>
      </c>
      <c r="N98">
        <f t="shared" si="36"/>
        <v>4.0833720989079465</v>
      </c>
      <c r="O98" t="e">
        <f t="shared" si="37"/>
        <v>#N/A</v>
      </c>
      <c r="P98" t="e">
        <f t="shared" si="38"/>
        <v>#N/A</v>
      </c>
      <c r="Q98" t="e">
        <f t="shared" si="39"/>
        <v>#N/A</v>
      </c>
      <c r="R98" t="e">
        <f t="shared" si="40"/>
        <v>#N/A</v>
      </c>
      <c r="S98" t="e">
        <f t="shared" si="41"/>
        <v>#N/A</v>
      </c>
      <c r="T98" t="e">
        <f t="shared" si="42"/>
        <v>#N/A</v>
      </c>
      <c r="U98" t="e">
        <f t="shared" si="43"/>
        <v>#N/A</v>
      </c>
      <c r="V98" t="e">
        <f t="shared" si="44"/>
        <v>#N/A</v>
      </c>
      <c r="W98" t="e">
        <f t="shared" si="45"/>
        <v>#N/A</v>
      </c>
      <c r="X98" t="e">
        <f t="shared" si="46"/>
        <v>#N/A</v>
      </c>
    </row>
    <row r="99" spans="1:24" x14ac:dyDescent="0.25">
      <c r="A99" s="1">
        <f t="shared" si="47"/>
        <v>95</v>
      </c>
      <c r="B99" s="14">
        <f t="shared" si="28"/>
        <v>4.75</v>
      </c>
      <c r="C99">
        <f t="shared" si="24"/>
        <v>6.6414141414141412E-2</v>
      </c>
      <c r="D99">
        <f t="shared" si="25"/>
        <v>1.4393939393939393E-2</v>
      </c>
      <c r="E99">
        <f t="shared" si="29"/>
        <v>1</v>
      </c>
      <c r="F99">
        <f t="shared" si="26"/>
        <v>1.4411822188039781E-2</v>
      </c>
      <c r="G99">
        <f t="shared" si="30"/>
        <v>-1.179589608182415E-6</v>
      </c>
      <c r="H99">
        <f t="shared" si="31"/>
        <v>8.1389112716576811E-5</v>
      </c>
      <c r="I99">
        <f t="shared" si="27"/>
        <v>-1.4493211300756358E-2</v>
      </c>
      <c r="J99">
        <f t="shared" si="32"/>
        <v>6.6332752301424838E-2</v>
      </c>
      <c r="K99">
        <f t="shared" si="33"/>
        <v>8.1489112716576814E-5</v>
      </c>
      <c r="L99">
        <f t="shared" si="34"/>
        <v>1.447532850665597E-2</v>
      </c>
      <c r="M99">
        <f t="shared" si="35"/>
        <v>4.0889004109282308</v>
      </c>
      <c r="N99">
        <f t="shared" si="36"/>
        <v>4.0889004109282308</v>
      </c>
      <c r="O99" t="e">
        <f t="shared" si="37"/>
        <v>#N/A</v>
      </c>
      <c r="P99" t="e">
        <f t="shared" si="38"/>
        <v>#N/A</v>
      </c>
      <c r="Q99" t="e">
        <f t="shared" si="39"/>
        <v>#N/A</v>
      </c>
      <c r="R99" t="e">
        <f t="shared" si="40"/>
        <v>#N/A</v>
      </c>
      <c r="S99" t="e">
        <f t="shared" si="41"/>
        <v>#N/A</v>
      </c>
      <c r="T99" t="e">
        <f t="shared" si="42"/>
        <v>#N/A</v>
      </c>
      <c r="U99" t="e">
        <f t="shared" si="43"/>
        <v>#N/A</v>
      </c>
      <c r="V99" t="e">
        <f t="shared" si="44"/>
        <v>#N/A</v>
      </c>
      <c r="W99" t="e">
        <f t="shared" si="45"/>
        <v>#N/A</v>
      </c>
      <c r="X99" t="e">
        <f t="shared" si="46"/>
        <v>#N/A</v>
      </c>
    </row>
    <row r="100" spans="1:24" x14ac:dyDescent="0.25">
      <c r="A100" s="1">
        <f t="shared" si="47"/>
        <v>96</v>
      </c>
      <c r="B100" s="14">
        <f t="shared" si="28"/>
        <v>4.8000000000000007</v>
      </c>
      <c r="C100">
        <f t="shared" si="24"/>
        <v>6.6129032258064518E-2</v>
      </c>
      <c r="D100">
        <f t="shared" si="25"/>
        <v>1.4516129032258065E-2</v>
      </c>
      <c r="E100">
        <f t="shared" si="29"/>
        <v>1</v>
      </c>
      <c r="F100">
        <f t="shared" si="26"/>
        <v>1.4534011826358453E-2</v>
      </c>
      <c r="G100">
        <f t="shared" si="30"/>
        <v>-1.174507351799932E-6</v>
      </c>
      <c r="H100">
        <f t="shared" si="31"/>
        <v>8.0366562337567254E-5</v>
      </c>
      <c r="I100">
        <f t="shared" si="27"/>
        <v>-1.4614378388696021E-2</v>
      </c>
      <c r="J100">
        <f t="shared" si="32"/>
        <v>6.6048665695726955E-2</v>
      </c>
      <c r="K100">
        <f t="shared" si="33"/>
        <v>8.0466562337567257E-5</v>
      </c>
      <c r="L100">
        <f t="shared" si="34"/>
        <v>1.4596495594595632E-2</v>
      </c>
      <c r="M100">
        <f t="shared" si="35"/>
        <v>4.0943845520434383</v>
      </c>
      <c r="N100">
        <f t="shared" si="36"/>
        <v>4.0943845520434383</v>
      </c>
      <c r="O100" t="e">
        <f t="shared" si="37"/>
        <v>#N/A</v>
      </c>
      <c r="P100" t="e">
        <f t="shared" si="38"/>
        <v>#N/A</v>
      </c>
      <c r="Q100" t="e">
        <f t="shared" si="39"/>
        <v>#N/A</v>
      </c>
      <c r="R100" t="e">
        <f t="shared" si="40"/>
        <v>#N/A</v>
      </c>
      <c r="S100" t="e">
        <f t="shared" si="41"/>
        <v>#N/A</v>
      </c>
      <c r="T100" t="e">
        <f t="shared" si="42"/>
        <v>#N/A</v>
      </c>
      <c r="U100" t="e">
        <f t="shared" si="43"/>
        <v>#N/A</v>
      </c>
      <c r="V100" t="e">
        <f t="shared" si="44"/>
        <v>#N/A</v>
      </c>
      <c r="W100" t="e">
        <f t="shared" si="45"/>
        <v>#N/A</v>
      </c>
      <c r="X100" t="e">
        <f t="shared" si="46"/>
        <v>#N/A</v>
      </c>
    </row>
    <row r="101" spans="1:24" x14ac:dyDescent="0.25">
      <c r="A101" s="1">
        <f t="shared" si="47"/>
        <v>97</v>
      </c>
      <c r="B101" s="14">
        <f t="shared" si="28"/>
        <v>4.8500000000000005</v>
      </c>
      <c r="C101">
        <f t="shared" si="24"/>
        <v>6.5845070422535221E-2</v>
      </c>
      <c r="D101">
        <f t="shared" si="25"/>
        <v>1.4637826961770625E-2</v>
      </c>
      <c r="E101">
        <f t="shared" si="29"/>
        <v>1</v>
      </c>
      <c r="F101">
        <f t="shared" si="26"/>
        <v>1.4655709755871013E-2</v>
      </c>
      <c r="G101">
        <f t="shared" si="30"/>
        <v>-1.1694455471533946E-6</v>
      </c>
      <c r="H101">
        <f t="shared" si="31"/>
        <v>7.9364752886614334E-5</v>
      </c>
      <c r="I101">
        <f t="shared" si="27"/>
        <v>-1.4735074508757627E-2</v>
      </c>
      <c r="J101">
        <f t="shared" si="32"/>
        <v>6.5765705669648608E-2</v>
      </c>
      <c r="K101">
        <f t="shared" si="33"/>
        <v>7.9464752886614337E-5</v>
      </c>
      <c r="L101">
        <f t="shared" si="34"/>
        <v>1.4717191714657239E-2</v>
      </c>
      <c r="M101">
        <f t="shared" si="35"/>
        <v>4.0998254628057165</v>
      </c>
      <c r="N101">
        <f t="shared" si="36"/>
        <v>4.0998254628057165</v>
      </c>
      <c r="O101" t="e">
        <f t="shared" si="37"/>
        <v>#N/A</v>
      </c>
      <c r="P101" t="e">
        <f t="shared" si="38"/>
        <v>#N/A</v>
      </c>
      <c r="Q101" t="e">
        <f t="shared" si="39"/>
        <v>#N/A</v>
      </c>
      <c r="R101" t="e">
        <f t="shared" si="40"/>
        <v>#N/A</v>
      </c>
      <c r="S101" t="e">
        <f t="shared" si="41"/>
        <v>#N/A</v>
      </c>
      <c r="T101" t="e">
        <f t="shared" si="42"/>
        <v>#N/A</v>
      </c>
      <c r="U101" t="e">
        <f t="shared" si="43"/>
        <v>#N/A</v>
      </c>
      <c r="V101" t="e">
        <f t="shared" si="44"/>
        <v>#N/A</v>
      </c>
      <c r="W101" t="e">
        <f t="shared" si="45"/>
        <v>#N/A</v>
      </c>
      <c r="X101" t="e">
        <f t="shared" si="46"/>
        <v>#N/A</v>
      </c>
    </row>
    <row r="102" spans="1:24" x14ac:dyDescent="0.25">
      <c r="A102" s="1">
        <f t="shared" si="47"/>
        <v>98</v>
      </c>
      <c r="B102" s="14">
        <f t="shared" si="28"/>
        <v>4.9000000000000004</v>
      </c>
      <c r="C102">
        <f t="shared" si="24"/>
        <v>6.5562248995983938E-2</v>
      </c>
      <c r="D102">
        <f t="shared" si="25"/>
        <v>1.4759036144578314E-2</v>
      </c>
      <c r="E102">
        <f t="shared" si="29"/>
        <v>1</v>
      </c>
      <c r="F102">
        <f t="shared" si="26"/>
        <v>1.4776918938678702E-2</v>
      </c>
      <c r="G102">
        <f t="shared" si="30"/>
        <v>-1.1644040710395741E-6</v>
      </c>
      <c r="H102">
        <f t="shared" si="31"/>
        <v>7.838306289004518E-5</v>
      </c>
      <c r="I102">
        <f t="shared" si="27"/>
        <v>-1.4855302001568748E-2</v>
      </c>
      <c r="J102">
        <f t="shared" si="32"/>
        <v>6.5483865933093896E-2</v>
      </c>
      <c r="K102">
        <f t="shared" si="33"/>
        <v>7.8483062890045182E-5</v>
      </c>
      <c r="L102">
        <f t="shared" si="34"/>
        <v>1.4837419207468359E-2</v>
      </c>
      <c r="M102">
        <f t="shared" si="35"/>
        <v>4.1052240564654072</v>
      </c>
      <c r="N102">
        <f t="shared" si="36"/>
        <v>4.1052240564654072</v>
      </c>
      <c r="O102" t="e">
        <f t="shared" si="37"/>
        <v>#N/A</v>
      </c>
      <c r="P102" t="e">
        <f t="shared" si="38"/>
        <v>#N/A</v>
      </c>
      <c r="Q102" t="e">
        <f t="shared" si="39"/>
        <v>#N/A</v>
      </c>
      <c r="R102" t="e">
        <f t="shared" si="40"/>
        <v>#N/A</v>
      </c>
      <c r="S102" t="e">
        <f t="shared" si="41"/>
        <v>#N/A</v>
      </c>
      <c r="T102" t="e">
        <f t="shared" si="42"/>
        <v>#N/A</v>
      </c>
      <c r="U102" t="e">
        <f t="shared" si="43"/>
        <v>#N/A</v>
      </c>
      <c r="V102" t="e">
        <f t="shared" si="44"/>
        <v>#N/A</v>
      </c>
      <c r="W102" t="e">
        <f t="shared" si="45"/>
        <v>#N/A</v>
      </c>
      <c r="X102" t="e">
        <f t="shared" si="46"/>
        <v>#N/A</v>
      </c>
    </row>
    <row r="103" spans="1:24" x14ac:dyDescent="0.25">
      <c r="A103" s="1">
        <f t="shared" si="47"/>
        <v>99</v>
      </c>
      <c r="B103" s="14">
        <f t="shared" si="28"/>
        <v>4.95</v>
      </c>
      <c r="C103">
        <f t="shared" si="24"/>
        <v>6.5280561122244493E-2</v>
      </c>
      <c r="D103">
        <f t="shared" si="25"/>
        <v>1.4879759519038076E-2</v>
      </c>
      <c r="E103">
        <f t="shared" si="29"/>
        <v>1</v>
      </c>
      <c r="F103">
        <f t="shared" si="26"/>
        <v>1.4897642313138464E-2</v>
      </c>
      <c r="G103">
        <f t="shared" si="30"/>
        <v>-1.1593828012428431E-6</v>
      </c>
      <c r="H103">
        <f t="shared" si="31"/>
        <v>7.7420895331320287E-5</v>
      </c>
      <c r="I103">
        <f t="shared" si="27"/>
        <v>-1.4975063208469783E-2</v>
      </c>
      <c r="J103">
        <f t="shared" si="32"/>
        <v>6.5203140226913175E-2</v>
      </c>
      <c r="K103">
        <f t="shared" si="33"/>
        <v>7.752089533132029E-5</v>
      </c>
      <c r="L103">
        <f t="shared" si="34"/>
        <v>1.4957180414369397E-2</v>
      </c>
      <c r="M103">
        <f t="shared" si="35"/>
        <v>4.1105812200232554</v>
      </c>
      <c r="N103">
        <f t="shared" si="36"/>
        <v>4.1105812200232554</v>
      </c>
      <c r="O103" t="e">
        <f t="shared" si="37"/>
        <v>#N/A</v>
      </c>
      <c r="P103" t="e">
        <f t="shared" si="38"/>
        <v>#N/A</v>
      </c>
      <c r="Q103" t="e">
        <f t="shared" si="39"/>
        <v>#N/A</v>
      </c>
      <c r="R103" t="e">
        <f t="shared" si="40"/>
        <v>#N/A</v>
      </c>
      <c r="S103" t="e">
        <f t="shared" si="41"/>
        <v>#N/A</v>
      </c>
      <c r="T103" t="e">
        <f t="shared" si="42"/>
        <v>#N/A</v>
      </c>
      <c r="U103" t="e">
        <f t="shared" si="43"/>
        <v>#N/A</v>
      </c>
      <c r="V103" t="e">
        <f t="shared" si="44"/>
        <v>#N/A</v>
      </c>
      <c r="W103" t="e">
        <f t="shared" si="45"/>
        <v>#N/A</v>
      </c>
      <c r="X103" t="e">
        <f t="shared" si="46"/>
        <v>#N/A</v>
      </c>
    </row>
    <row r="104" spans="1:24" x14ac:dyDescent="0.25">
      <c r="A104" s="1">
        <f t="shared" si="47"/>
        <v>100</v>
      </c>
      <c r="B104" s="14">
        <f t="shared" si="28"/>
        <v>5</v>
      </c>
      <c r="C104">
        <f t="shared" si="24"/>
        <v>6.5000000000000002E-2</v>
      </c>
      <c r="D104">
        <f t="shared" si="25"/>
        <v>1.4999999999999999E-2</v>
      </c>
      <c r="E104">
        <f t="shared" si="29"/>
        <v>1</v>
      </c>
      <c r="F104">
        <f t="shared" si="26"/>
        <v>1.5017882794100388E-2</v>
      </c>
      <c r="G104">
        <f t="shared" si="30"/>
        <v>-1.1543816165252991E-6</v>
      </c>
      <c r="H104">
        <f t="shared" si="31"/>
        <v>7.6477676465746408E-5</v>
      </c>
      <c r="I104">
        <f t="shared" si="27"/>
        <v>-1.5094360470566134E-2</v>
      </c>
      <c r="J104">
        <f t="shared" si="32"/>
        <v>6.4923522323534252E-2</v>
      </c>
      <c r="K104">
        <f t="shared" si="33"/>
        <v>7.6577676465746411E-5</v>
      </c>
      <c r="L104">
        <f t="shared" si="34"/>
        <v>1.5076477676465746E-2</v>
      </c>
      <c r="M104">
        <f t="shared" si="35"/>
        <v>4.1158978152332226</v>
      </c>
      <c r="N104">
        <f t="shared" si="36"/>
        <v>4.1158978152332226</v>
      </c>
      <c r="O104" t="e">
        <f t="shared" si="37"/>
        <v>#N/A</v>
      </c>
      <c r="P104" t="e">
        <f t="shared" si="38"/>
        <v>#N/A</v>
      </c>
      <c r="Q104" t="e">
        <f t="shared" si="39"/>
        <v>#N/A</v>
      </c>
      <c r="R104" t="e">
        <f t="shared" si="40"/>
        <v>#N/A</v>
      </c>
      <c r="S104" t="e">
        <f t="shared" si="41"/>
        <v>#N/A</v>
      </c>
      <c r="T104" t="e">
        <f t="shared" si="42"/>
        <v>#N/A</v>
      </c>
      <c r="U104" t="e">
        <f t="shared" si="43"/>
        <v>#N/A</v>
      </c>
      <c r="V104" t="e">
        <f t="shared" si="44"/>
        <v>#N/A</v>
      </c>
      <c r="W104" t="e">
        <f t="shared" si="45"/>
        <v>#N/A</v>
      </c>
      <c r="X104" t="e">
        <f t="shared" si="46"/>
        <v>#N/A</v>
      </c>
    </row>
    <row r="105" spans="1:24" x14ac:dyDescent="0.25">
      <c r="A105" s="1">
        <f t="shared" si="47"/>
        <v>101</v>
      </c>
      <c r="B105" s="14">
        <f t="shared" si="28"/>
        <v>5.0500000000000007</v>
      </c>
      <c r="C105">
        <f t="shared" si="24"/>
        <v>6.4720558882235532E-2</v>
      </c>
      <c r="D105">
        <f t="shared" si="25"/>
        <v>1.5119760479041917E-2</v>
      </c>
      <c r="E105">
        <f t="shared" si="29"/>
        <v>1</v>
      </c>
      <c r="F105">
        <f t="shared" si="26"/>
        <v>1.5137643273142305E-2</v>
      </c>
      <c r="G105">
        <f t="shared" si="30"/>
        <v>-1.1494003966170067E-6</v>
      </c>
      <c r="H105">
        <f t="shared" si="31"/>
        <v>7.5552854703109067E-5</v>
      </c>
      <c r="I105">
        <f t="shared" si="27"/>
        <v>-1.5213196127845413E-2</v>
      </c>
      <c r="J105">
        <f t="shared" si="32"/>
        <v>6.4645006027532426E-2</v>
      </c>
      <c r="K105">
        <f t="shared" si="33"/>
        <v>7.5652854703109069E-5</v>
      </c>
      <c r="L105">
        <f t="shared" si="34"/>
        <v>1.5195313333745027E-2</v>
      </c>
      <c r="M105">
        <f t="shared" si="35"/>
        <v>4.1211746795586226</v>
      </c>
      <c r="N105">
        <f t="shared" si="36"/>
        <v>4.1211746795586226</v>
      </c>
      <c r="O105" t="e">
        <f t="shared" si="37"/>
        <v>#N/A</v>
      </c>
      <c r="P105" t="e">
        <f t="shared" si="38"/>
        <v>#N/A</v>
      </c>
      <c r="Q105" t="e">
        <f t="shared" si="39"/>
        <v>#N/A</v>
      </c>
      <c r="R105" t="e">
        <f t="shared" si="40"/>
        <v>#N/A</v>
      </c>
      <c r="S105" t="e">
        <f t="shared" si="41"/>
        <v>#N/A</v>
      </c>
      <c r="T105" t="e">
        <f t="shared" si="42"/>
        <v>#N/A</v>
      </c>
      <c r="U105" t="e">
        <f t="shared" si="43"/>
        <v>#N/A</v>
      </c>
      <c r="V105" t="e">
        <f t="shared" si="44"/>
        <v>#N/A</v>
      </c>
      <c r="W105" t="e">
        <f t="shared" si="45"/>
        <v>#N/A</v>
      </c>
      <c r="X105" t="e">
        <f t="shared" si="46"/>
        <v>#N/A</v>
      </c>
    </row>
    <row r="106" spans="1:24" x14ac:dyDescent="0.25">
      <c r="A106" s="1">
        <f t="shared" si="47"/>
        <v>102</v>
      </c>
      <c r="B106" s="14">
        <f t="shared" si="28"/>
        <v>5.1000000000000005</v>
      </c>
      <c r="C106">
        <f t="shared" si="24"/>
        <v>6.4442231075697215E-2</v>
      </c>
      <c r="D106">
        <f t="shared" si="25"/>
        <v>1.5239043824701195E-2</v>
      </c>
      <c r="E106">
        <f t="shared" si="29"/>
        <v>1</v>
      </c>
      <c r="F106">
        <f t="shared" si="26"/>
        <v>1.5256926618801583E-2</v>
      </c>
      <c r="G106">
        <f t="shared" si="30"/>
        <v>-1.1444390222063568E-6</v>
      </c>
      <c r="H106">
        <f t="shared" si="31"/>
        <v>7.4645899553761261E-5</v>
      </c>
      <c r="I106">
        <f t="shared" si="27"/>
        <v>-1.5331572518355345E-2</v>
      </c>
      <c r="J106">
        <f t="shared" si="32"/>
        <v>6.4367585176143452E-2</v>
      </c>
      <c r="K106">
        <f t="shared" si="33"/>
        <v>7.4745899553761263E-5</v>
      </c>
      <c r="L106">
        <f t="shared" si="34"/>
        <v>1.5313689724254956E-2</v>
      </c>
      <c r="M106">
        <f t="shared" si="35"/>
        <v>4.1264126270840675</v>
      </c>
      <c r="N106">
        <f t="shared" si="36"/>
        <v>4.1264126270840675</v>
      </c>
      <c r="O106" t="e">
        <f t="shared" si="37"/>
        <v>#N/A</v>
      </c>
      <c r="P106" t="e">
        <f t="shared" si="38"/>
        <v>#N/A</v>
      </c>
      <c r="Q106" t="e">
        <f t="shared" si="39"/>
        <v>#N/A</v>
      </c>
      <c r="R106" t="e">
        <f t="shared" si="40"/>
        <v>#N/A</v>
      </c>
      <c r="S106" t="e">
        <f t="shared" si="41"/>
        <v>#N/A</v>
      </c>
      <c r="T106" t="e">
        <f t="shared" si="42"/>
        <v>#N/A</v>
      </c>
      <c r="U106" t="e">
        <f t="shared" si="43"/>
        <v>#N/A</v>
      </c>
      <c r="V106" t="e">
        <f t="shared" si="44"/>
        <v>#N/A</v>
      </c>
      <c r="W106" t="e">
        <f t="shared" si="45"/>
        <v>#N/A</v>
      </c>
      <c r="X106" t="e">
        <f t="shared" si="46"/>
        <v>#N/A</v>
      </c>
    </row>
    <row r="107" spans="1:24" x14ac:dyDescent="0.25">
      <c r="A107" s="1">
        <f t="shared" si="47"/>
        <v>103</v>
      </c>
      <c r="B107" s="14">
        <f t="shared" si="28"/>
        <v>5.15</v>
      </c>
      <c r="C107">
        <f t="shared" si="24"/>
        <v>6.4165009940357856E-2</v>
      </c>
      <c r="D107">
        <f t="shared" si="25"/>
        <v>1.535785288270378E-2</v>
      </c>
      <c r="E107">
        <f t="shared" si="29"/>
        <v>1</v>
      </c>
      <c r="F107">
        <f t="shared" si="26"/>
        <v>1.5375735676804168E-2</v>
      </c>
      <c r="G107">
        <f t="shared" si="30"/>
        <v>-1.1394973749305407E-6</v>
      </c>
      <c r="H107">
        <f t="shared" si="31"/>
        <v>7.375630063400241E-5</v>
      </c>
      <c r="I107">
        <f t="shared" si="27"/>
        <v>-1.5449491977438171E-2</v>
      </c>
      <c r="J107">
        <f t="shared" si="32"/>
        <v>6.4091253639723858E-2</v>
      </c>
      <c r="K107">
        <f t="shared" si="33"/>
        <v>7.3856300634002412E-5</v>
      </c>
      <c r="L107">
        <f t="shared" si="34"/>
        <v>1.5431609183337781E-2</v>
      </c>
      <c r="M107">
        <f t="shared" si="35"/>
        <v>4.1316124493857611</v>
      </c>
      <c r="N107">
        <f t="shared" si="36"/>
        <v>4.1316124493857611</v>
      </c>
      <c r="O107" t="e">
        <f t="shared" si="37"/>
        <v>#N/A</v>
      </c>
      <c r="P107" t="e">
        <f t="shared" si="38"/>
        <v>#N/A</v>
      </c>
      <c r="Q107" t="e">
        <f t="shared" si="39"/>
        <v>#N/A</v>
      </c>
      <c r="R107" t="e">
        <f t="shared" si="40"/>
        <v>#N/A</v>
      </c>
      <c r="S107" t="e">
        <f t="shared" si="41"/>
        <v>#N/A</v>
      </c>
      <c r="T107" t="e">
        <f t="shared" si="42"/>
        <v>#N/A</v>
      </c>
      <c r="U107" t="e">
        <f t="shared" si="43"/>
        <v>#N/A</v>
      </c>
      <c r="V107" t="e">
        <f t="shared" si="44"/>
        <v>#N/A</v>
      </c>
      <c r="W107" t="e">
        <f t="shared" si="45"/>
        <v>#N/A</v>
      </c>
      <c r="X107" t="e">
        <f t="shared" si="46"/>
        <v>#N/A</v>
      </c>
    </row>
    <row r="108" spans="1:24" x14ac:dyDescent="0.25">
      <c r="A108" s="1">
        <f t="shared" si="47"/>
        <v>104</v>
      </c>
      <c r="B108" s="14">
        <f t="shared" si="28"/>
        <v>5.2</v>
      </c>
      <c r="C108">
        <f t="shared" si="24"/>
        <v>6.3888888888888898E-2</v>
      </c>
      <c r="D108">
        <f t="shared" si="25"/>
        <v>1.5476190476190475E-2</v>
      </c>
      <c r="E108">
        <f t="shared" si="29"/>
        <v>1</v>
      </c>
      <c r="F108">
        <f t="shared" si="26"/>
        <v>1.5494073270290863E-2</v>
      </c>
      <c r="G108">
        <f t="shared" si="30"/>
        <v>-1.1345753373661365E-6</v>
      </c>
      <c r="H108">
        <f t="shared" si="31"/>
        <v>7.2883566726937229E-5</v>
      </c>
      <c r="I108">
        <f t="shared" si="27"/>
        <v>-1.55669568370178E-2</v>
      </c>
      <c r="J108">
        <f t="shared" si="32"/>
        <v>6.3816005322161959E-2</v>
      </c>
      <c r="K108">
        <f t="shared" si="33"/>
        <v>7.2983566726937232E-5</v>
      </c>
      <c r="L108">
        <f t="shared" si="34"/>
        <v>1.5549074042917412E-2</v>
      </c>
      <c r="M108">
        <f t="shared" si="35"/>
        <v>4.1367749163622118</v>
      </c>
      <c r="N108">
        <f t="shared" si="36"/>
        <v>4.1367749163622118</v>
      </c>
      <c r="O108" t="e">
        <f t="shared" si="37"/>
        <v>#N/A</v>
      </c>
      <c r="P108" t="e">
        <f t="shared" si="38"/>
        <v>#N/A</v>
      </c>
      <c r="Q108" t="e">
        <f t="shared" si="39"/>
        <v>#N/A</v>
      </c>
      <c r="R108" t="e">
        <f t="shared" si="40"/>
        <v>#N/A</v>
      </c>
      <c r="S108" t="e">
        <f t="shared" si="41"/>
        <v>#N/A</v>
      </c>
      <c r="T108" t="e">
        <f t="shared" si="42"/>
        <v>#N/A</v>
      </c>
      <c r="U108" t="e">
        <f t="shared" si="43"/>
        <v>#N/A</v>
      </c>
      <c r="V108" t="e">
        <f t="shared" si="44"/>
        <v>#N/A</v>
      </c>
      <c r="W108" t="e">
        <f t="shared" si="45"/>
        <v>#N/A</v>
      </c>
      <c r="X108" t="e">
        <f t="shared" si="46"/>
        <v>#N/A</v>
      </c>
    </row>
    <row r="109" spans="1:24" x14ac:dyDescent="0.25">
      <c r="A109" s="1">
        <f t="shared" si="47"/>
        <v>105</v>
      </c>
      <c r="B109" s="14">
        <f t="shared" si="28"/>
        <v>5.25</v>
      </c>
      <c r="C109">
        <f t="shared" si="24"/>
        <v>6.3613861386138615E-2</v>
      </c>
      <c r="D109">
        <f t="shared" si="25"/>
        <v>1.5594059405940594E-2</v>
      </c>
      <c r="E109">
        <f t="shared" si="29"/>
        <v>1</v>
      </c>
      <c r="F109">
        <f t="shared" si="26"/>
        <v>1.5611942200040982E-2</v>
      </c>
      <c r="G109">
        <f t="shared" si="30"/>
        <v>-1.129672793019809E-6</v>
      </c>
      <c r="H109">
        <f t="shared" si="31"/>
        <v>7.2027224895230592E-5</v>
      </c>
      <c r="I109">
        <f t="shared" si="27"/>
        <v>-1.5683969424936214E-2</v>
      </c>
      <c r="J109">
        <f t="shared" si="32"/>
        <v>6.3541834161243385E-2</v>
      </c>
      <c r="K109">
        <f t="shared" si="33"/>
        <v>7.2127224895230594E-5</v>
      </c>
      <c r="L109">
        <f t="shared" si="34"/>
        <v>1.5666086630835824E-2</v>
      </c>
      <c r="M109">
        <f t="shared" si="35"/>
        <v>4.1419007770276393</v>
      </c>
      <c r="N109">
        <f t="shared" si="36"/>
        <v>4.1419007770276393</v>
      </c>
      <c r="O109" t="e">
        <f t="shared" si="37"/>
        <v>#N/A</v>
      </c>
      <c r="P109" t="e">
        <f t="shared" si="38"/>
        <v>#N/A</v>
      </c>
      <c r="Q109" t="e">
        <f t="shared" si="39"/>
        <v>#N/A</v>
      </c>
      <c r="R109" t="e">
        <f t="shared" si="40"/>
        <v>#N/A</v>
      </c>
      <c r="S109" t="e">
        <f t="shared" si="41"/>
        <v>#N/A</v>
      </c>
      <c r="T109" t="e">
        <f t="shared" si="42"/>
        <v>#N/A</v>
      </c>
      <c r="U109" t="e">
        <f t="shared" si="43"/>
        <v>#N/A</v>
      </c>
      <c r="V109" t="e">
        <f t="shared" si="44"/>
        <v>#N/A</v>
      </c>
      <c r="W109" t="e">
        <f t="shared" si="45"/>
        <v>#N/A</v>
      </c>
      <c r="X109" t="e">
        <f t="shared" si="46"/>
        <v>#N/A</v>
      </c>
    </row>
    <row r="110" spans="1:24" x14ac:dyDescent="0.25">
      <c r="A110" s="1">
        <f t="shared" si="47"/>
        <v>106</v>
      </c>
      <c r="B110" s="14">
        <f t="shared" si="28"/>
        <v>5.3000000000000007</v>
      </c>
      <c r="C110">
        <f t="shared" si="24"/>
        <v>6.3339920948616596E-2</v>
      </c>
      <c r="D110">
        <f t="shared" si="25"/>
        <v>1.5711462450592885E-2</v>
      </c>
      <c r="E110">
        <f t="shared" si="29"/>
        <v>1</v>
      </c>
      <c r="F110">
        <f t="shared" si="26"/>
        <v>1.5729345244693275E-2</v>
      </c>
      <c r="G110">
        <f t="shared" si="30"/>
        <v>-1.1247896263191193E-6</v>
      </c>
      <c r="H110">
        <f t="shared" si="31"/>
        <v>7.1186819642483218E-5</v>
      </c>
      <c r="I110">
        <f t="shared" si="27"/>
        <v>-1.5800532064335758E-2</v>
      </c>
      <c r="J110">
        <f t="shared" si="32"/>
        <v>6.3268734128974116E-2</v>
      </c>
      <c r="K110">
        <f t="shared" si="33"/>
        <v>7.128681964248322E-5</v>
      </c>
      <c r="L110">
        <f t="shared" si="34"/>
        <v>1.5782649270235368E-2</v>
      </c>
      <c r="M110">
        <f t="shared" si="35"/>
        <v>4.1469907602698965</v>
      </c>
      <c r="N110">
        <f t="shared" si="36"/>
        <v>4.1469907602698965</v>
      </c>
      <c r="O110" t="e">
        <f t="shared" si="37"/>
        <v>#N/A</v>
      </c>
      <c r="P110" t="e">
        <f t="shared" si="38"/>
        <v>#N/A</v>
      </c>
      <c r="Q110" t="e">
        <f t="shared" si="39"/>
        <v>#N/A</v>
      </c>
      <c r="R110" t="e">
        <f t="shared" si="40"/>
        <v>#N/A</v>
      </c>
      <c r="S110" t="e">
        <f t="shared" si="41"/>
        <v>#N/A</v>
      </c>
      <c r="T110" t="e">
        <f t="shared" si="42"/>
        <v>#N/A</v>
      </c>
      <c r="U110" t="e">
        <f t="shared" si="43"/>
        <v>#N/A</v>
      </c>
      <c r="V110" t="e">
        <f t="shared" si="44"/>
        <v>#N/A</v>
      </c>
      <c r="W110" t="e">
        <f t="shared" si="45"/>
        <v>#N/A</v>
      </c>
      <c r="X110" t="e">
        <f t="shared" si="46"/>
        <v>#N/A</v>
      </c>
    </row>
    <row r="111" spans="1:24" x14ac:dyDescent="0.25">
      <c r="A111" s="1">
        <f t="shared" si="47"/>
        <v>107</v>
      </c>
      <c r="B111" s="14">
        <f t="shared" si="28"/>
        <v>5.3500000000000005</v>
      </c>
      <c r="C111">
        <f t="shared" si="24"/>
        <v>6.3067061143984221E-2</v>
      </c>
      <c r="D111">
        <f t="shared" si="25"/>
        <v>1.5828402366863909E-2</v>
      </c>
      <c r="E111">
        <f t="shared" si="29"/>
        <v>1</v>
      </c>
      <c r="F111">
        <f t="shared" si="26"/>
        <v>1.5846285160964299E-2</v>
      </c>
      <c r="G111">
        <f t="shared" si="30"/>
        <v>-1.1199257226034421E-6</v>
      </c>
      <c r="H111">
        <f t="shared" si="31"/>
        <v>7.0361912120127379E-5</v>
      </c>
      <c r="I111">
        <f t="shared" si="27"/>
        <v>-1.5916647073084426E-2</v>
      </c>
      <c r="J111">
        <f t="shared" si="32"/>
        <v>6.2996699231864101E-2</v>
      </c>
      <c r="K111">
        <f t="shared" si="33"/>
        <v>7.0461912120127381E-5</v>
      </c>
      <c r="L111">
        <f t="shared" si="34"/>
        <v>1.5898764278984037E-2</v>
      </c>
      <c r="M111">
        <f t="shared" si="35"/>
        <v>4.1520455755749808</v>
      </c>
      <c r="N111">
        <f t="shared" si="36"/>
        <v>4.1520455755749808</v>
      </c>
      <c r="O111" t="e">
        <f t="shared" si="37"/>
        <v>#N/A</v>
      </c>
      <c r="P111" t="e">
        <f t="shared" si="38"/>
        <v>#N/A</v>
      </c>
      <c r="Q111" t="e">
        <f t="shared" si="39"/>
        <v>#N/A</v>
      </c>
      <c r="R111" t="e">
        <f t="shared" si="40"/>
        <v>#N/A</v>
      </c>
      <c r="S111" t="e">
        <f t="shared" si="41"/>
        <v>#N/A</v>
      </c>
      <c r="T111" t="e">
        <f t="shared" si="42"/>
        <v>#N/A</v>
      </c>
      <c r="U111" t="e">
        <f t="shared" si="43"/>
        <v>#N/A</v>
      </c>
      <c r="V111" t="e">
        <f t="shared" si="44"/>
        <v>#N/A</v>
      </c>
      <c r="W111" t="e">
        <f t="shared" si="45"/>
        <v>#N/A</v>
      </c>
      <c r="X111" t="e">
        <f t="shared" si="46"/>
        <v>#N/A</v>
      </c>
    </row>
    <row r="112" spans="1:24" x14ac:dyDescent="0.25">
      <c r="A112" s="1">
        <f t="shared" si="47"/>
        <v>108</v>
      </c>
      <c r="B112" s="14">
        <f t="shared" si="28"/>
        <v>5.4</v>
      </c>
      <c r="C112">
        <f t="shared" si="24"/>
        <v>6.2795275590551189E-2</v>
      </c>
      <c r="D112">
        <f t="shared" si="25"/>
        <v>1.5944881889763781E-2</v>
      </c>
      <c r="E112">
        <f t="shared" si="29"/>
        <v>1</v>
      </c>
      <c r="F112">
        <f t="shared" si="26"/>
        <v>1.5962764683864171E-2</v>
      </c>
      <c r="G112">
        <f t="shared" si="30"/>
        <v>-1.115080968114992E-6</v>
      </c>
      <c r="H112">
        <f t="shared" si="31"/>
        <v>6.9552079377052309E-5</v>
      </c>
      <c r="I112">
        <f t="shared" si="27"/>
        <v>-1.6032316763241225E-2</v>
      </c>
      <c r="J112">
        <f t="shared" si="32"/>
        <v>6.2725723511174142E-2</v>
      </c>
      <c r="K112">
        <f t="shared" si="33"/>
        <v>6.9652079377052311E-5</v>
      </c>
      <c r="L112">
        <f t="shared" si="34"/>
        <v>1.6014433969140832E-2</v>
      </c>
      <c r="M112">
        <f t="shared" si="35"/>
        <v>4.1570659137195642</v>
      </c>
      <c r="N112">
        <f t="shared" si="36"/>
        <v>4.1570659137195642</v>
      </c>
      <c r="O112" t="e">
        <f t="shared" si="37"/>
        <v>#N/A</v>
      </c>
      <c r="P112" t="e">
        <f t="shared" si="38"/>
        <v>#N/A</v>
      </c>
      <c r="Q112" t="e">
        <f t="shared" si="39"/>
        <v>#N/A</v>
      </c>
      <c r="R112" t="e">
        <f t="shared" si="40"/>
        <v>#N/A</v>
      </c>
      <c r="S112" t="e">
        <f t="shared" si="41"/>
        <v>#N/A</v>
      </c>
      <c r="T112" t="e">
        <f t="shared" si="42"/>
        <v>#N/A</v>
      </c>
      <c r="U112" t="e">
        <f t="shared" si="43"/>
        <v>#N/A</v>
      </c>
      <c r="V112" t="e">
        <f t="shared" si="44"/>
        <v>#N/A</v>
      </c>
      <c r="W112" t="e">
        <f t="shared" si="45"/>
        <v>#N/A</v>
      </c>
      <c r="X112" t="e">
        <f t="shared" si="46"/>
        <v>#N/A</v>
      </c>
    </row>
    <row r="113" spans="1:24" x14ac:dyDescent="0.25">
      <c r="A113" s="1">
        <f t="shared" si="47"/>
        <v>109</v>
      </c>
      <c r="B113" s="14">
        <f t="shared" si="28"/>
        <v>5.45</v>
      </c>
      <c r="C113">
        <f t="shared" si="24"/>
        <v>6.2524557956777999E-2</v>
      </c>
      <c r="D113">
        <f t="shared" si="25"/>
        <v>1.6060903732809429E-2</v>
      </c>
      <c r="E113">
        <f t="shared" si="29"/>
        <v>1</v>
      </c>
      <c r="F113">
        <f t="shared" si="26"/>
        <v>1.6078786526909819E-2</v>
      </c>
      <c r="G113">
        <f t="shared" si="30"/>
        <v>-1.1102552499899543E-6</v>
      </c>
      <c r="H113">
        <f t="shared" si="31"/>
        <v>6.875691364924448E-5</v>
      </c>
      <c r="I113">
        <f t="shared" si="27"/>
        <v>-1.6147543440559062E-2</v>
      </c>
      <c r="J113">
        <f t="shared" si="32"/>
        <v>6.2455801043128756E-2</v>
      </c>
      <c r="K113">
        <f t="shared" si="33"/>
        <v>6.8856913649244483E-5</v>
      </c>
      <c r="L113">
        <f t="shared" si="34"/>
        <v>1.6129660646458675E-2</v>
      </c>
      <c r="M113">
        <f t="shared" si="35"/>
        <v>4.1620524474335774</v>
      </c>
      <c r="N113">
        <f t="shared" si="36"/>
        <v>4.1620524474335774</v>
      </c>
      <c r="O113" t="e">
        <f t="shared" si="37"/>
        <v>#N/A</v>
      </c>
      <c r="P113" t="e">
        <f t="shared" si="38"/>
        <v>#N/A</v>
      </c>
      <c r="Q113" t="e">
        <f t="shared" si="39"/>
        <v>#N/A</v>
      </c>
      <c r="R113" t="e">
        <f t="shared" si="40"/>
        <v>#N/A</v>
      </c>
      <c r="S113" t="e">
        <f t="shared" si="41"/>
        <v>#N/A</v>
      </c>
      <c r="T113" t="e">
        <f t="shared" si="42"/>
        <v>#N/A</v>
      </c>
      <c r="U113" t="e">
        <f t="shared" si="43"/>
        <v>#N/A</v>
      </c>
      <c r="V113" t="e">
        <f t="shared" si="44"/>
        <v>#N/A</v>
      </c>
      <c r="W113" t="e">
        <f t="shared" si="45"/>
        <v>#N/A</v>
      </c>
      <c r="X113" t="e">
        <f t="shared" si="46"/>
        <v>#N/A</v>
      </c>
    </row>
    <row r="114" spans="1:24" x14ac:dyDescent="0.25">
      <c r="A114" s="1">
        <f t="shared" si="47"/>
        <v>110</v>
      </c>
      <c r="B114" s="14">
        <f t="shared" si="28"/>
        <v>5.5</v>
      </c>
      <c r="C114">
        <f t="shared" si="24"/>
        <v>6.2254901960784315E-2</v>
      </c>
      <c r="D114">
        <f t="shared" si="25"/>
        <v>1.6176470588235296E-2</v>
      </c>
      <c r="E114">
        <f t="shared" si="29"/>
        <v>1</v>
      </c>
      <c r="F114">
        <f t="shared" si="26"/>
        <v>1.6194353382335686E-2</v>
      </c>
      <c r="G114">
        <f t="shared" si="30"/>
        <v>-1.1054484562497208E-6</v>
      </c>
      <c r="H114">
        <f t="shared" si="31"/>
        <v>6.7976021687045363E-5</v>
      </c>
      <c r="I114">
        <f t="shared" si="27"/>
        <v>-1.6262329404022731E-2</v>
      </c>
      <c r="J114">
        <f t="shared" si="32"/>
        <v>6.2186925939097269E-2</v>
      </c>
      <c r="K114">
        <f t="shared" si="33"/>
        <v>6.8076021687045365E-5</v>
      </c>
      <c r="L114">
        <f t="shared" si="34"/>
        <v>1.6244446609922341E-2</v>
      </c>
      <c r="M114">
        <f t="shared" si="35"/>
        <v>4.1670058320340297</v>
      </c>
      <c r="N114">
        <f t="shared" si="36"/>
        <v>4.1670058320340297</v>
      </c>
      <c r="O114" t="e">
        <f t="shared" si="37"/>
        <v>#N/A</v>
      </c>
      <c r="P114" t="e">
        <f t="shared" si="38"/>
        <v>#N/A</v>
      </c>
      <c r="Q114" t="e">
        <f t="shared" si="39"/>
        <v>#N/A</v>
      </c>
      <c r="R114" t="e">
        <f t="shared" si="40"/>
        <v>#N/A</v>
      </c>
      <c r="S114" t="e">
        <f t="shared" si="41"/>
        <v>#N/A</v>
      </c>
      <c r="T114" t="e">
        <f t="shared" si="42"/>
        <v>#N/A</v>
      </c>
      <c r="U114" t="e">
        <f t="shared" si="43"/>
        <v>#N/A</v>
      </c>
      <c r="V114" t="e">
        <f t="shared" si="44"/>
        <v>#N/A</v>
      </c>
      <c r="W114" t="e">
        <f t="shared" si="45"/>
        <v>#N/A</v>
      </c>
      <c r="X114" t="e">
        <f t="shared" si="46"/>
        <v>#N/A</v>
      </c>
    </row>
    <row r="115" spans="1:24" x14ac:dyDescent="0.25">
      <c r="A115" s="1">
        <f t="shared" si="47"/>
        <v>111</v>
      </c>
      <c r="B115" s="14">
        <f t="shared" si="28"/>
        <v>5.5500000000000007</v>
      </c>
      <c r="C115">
        <f t="shared" si="24"/>
        <v>6.1986301369863016E-2</v>
      </c>
      <c r="D115">
        <f t="shared" si="25"/>
        <v>1.629158512720157E-2</v>
      </c>
      <c r="E115">
        <f t="shared" si="29"/>
        <v>1</v>
      </c>
      <c r="F115">
        <f t="shared" si="26"/>
        <v>1.6309467921301959E-2</v>
      </c>
      <c r="G115">
        <f t="shared" si="30"/>
        <v>-1.100660475792228E-6</v>
      </c>
      <c r="H115">
        <f t="shared" si="31"/>
        <v>6.720902411768391E-5</v>
      </c>
      <c r="I115">
        <f t="shared" si="27"/>
        <v>-1.6376676945419645E-2</v>
      </c>
      <c r="J115">
        <f t="shared" si="32"/>
        <v>6.191909234574533E-2</v>
      </c>
      <c r="K115">
        <f t="shared" si="33"/>
        <v>6.7309024117683913E-5</v>
      </c>
      <c r="L115">
        <f t="shared" si="34"/>
        <v>1.6358794151319252E-2</v>
      </c>
      <c r="M115">
        <f t="shared" si="35"/>
        <v>4.171926706031833</v>
      </c>
      <c r="N115">
        <f t="shared" si="36"/>
        <v>4.171926706031833</v>
      </c>
      <c r="O115" t="e">
        <f t="shared" si="37"/>
        <v>#N/A</v>
      </c>
      <c r="P115" t="e">
        <f t="shared" si="38"/>
        <v>#N/A</v>
      </c>
      <c r="Q115" t="e">
        <f t="shared" si="39"/>
        <v>#N/A</v>
      </c>
      <c r="R115" t="e">
        <f t="shared" si="40"/>
        <v>#N/A</v>
      </c>
      <c r="S115" t="e">
        <f t="shared" si="41"/>
        <v>#N/A</v>
      </c>
      <c r="T115" t="e">
        <f t="shared" si="42"/>
        <v>#N/A</v>
      </c>
      <c r="U115" t="e">
        <f t="shared" si="43"/>
        <v>#N/A</v>
      </c>
      <c r="V115" t="e">
        <f t="shared" si="44"/>
        <v>#N/A</v>
      </c>
      <c r="W115" t="e">
        <f t="shared" si="45"/>
        <v>#N/A</v>
      </c>
      <c r="X115" t="e">
        <f t="shared" si="46"/>
        <v>#N/A</v>
      </c>
    </row>
    <row r="116" spans="1:24" x14ac:dyDescent="0.25">
      <c r="A116" s="1">
        <f t="shared" si="47"/>
        <v>112</v>
      </c>
      <c r="B116" s="14">
        <f t="shared" si="28"/>
        <v>5.6000000000000005</v>
      </c>
      <c r="C116">
        <f t="shared" si="24"/>
        <v>6.1718749999999996E-2</v>
      </c>
      <c r="D116">
        <f t="shared" si="25"/>
        <v>1.6406250000000001E-2</v>
      </c>
      <c r="E116">
        <f t="shared" si="29"/>
        <v>1</v>
      </c>
      <c r="F116">
        <f t="shared" si="26"/>
        <v>1.6424132794100391E-2</v>
      </c>
      <c r="G116">
        <f t="shared" si="30"/>
        <v>-1.0958911983833968E-6</v>
      </c>
      <c r="H116">
        <f t="shared" si="31"/>
        <v>6.6455554840997785E-5</v>
      </c>
      <c r="I116">
        <f t="shared" si="27"/>
        <v>-1.649058834894139E-2</v>
      </c>
      <c r="J116">
        <f t="shared" si="32"/>
        <v>6.1652294445158996E-2</v>
      </c>
      <c r="K116">
        <f t="shared" si="33"/>
        <v>6.6555554840997788E-5</v>
      </c>
      <c r="L116">
        <f t="shared" si="34"/>
        <v>1.6472705554840997E-2</v>
      </c>
      <c r="M116">
        <f t="shared" si="35"/>
        <v>4.1768156917127124</v>
      </c>
      <c r="N116">
        <f t="shared" si="36"/>
        <v>4.1768156917127124</v>
      </c>
      <c r="O116" t="e">
        <f t="shared" si="37"/>
        <v>#N/A</v>
      </c>
      <c r="P116" t="e">
        <f t="shared" si="38"/>
        <v>#N/A</v>
      </c>
      <c r="Q116" t="e">
        <f t="shared" si="39"/>
        <v>#N/A</v>
      </c>
      <c r="R116" t="e">
        <f t="shared" si="40"/>
        <v>#N/A</v>
      </c>
      <c r="S116" t="e">
        <f t="shared" si="41"/>
        <v>#N/A</v>
      </c>
      <c r="T116" t="e">
        <f t="shared" si="42"/>
        <v>#N/A</v>
      </c>
      <c r="U116" t="e">
        <f t="shared" si="43"/>
        <v>#N/A</v>
      </c>
      <c r="V116" t="e">
        <f t="shared" si="44"/>
        <v>#N/A</v>
      </c>
      <c r="W116" t="e">
        <f t="shared" si="45"/>
        <v>#N/A</v>
      </c>
      <c r="X116" t="e">
        <f t="shared" si="46"/>
        <v>#N/A</v>
      </c>
    </row>
    <row r="117" spans="1:24" x14ac:dyDescent="0.25">
      <c r="A117" s="1">
        <f t="shared" si="47"/>
        <v>113</v>
      </c>
      <c r="B117" s="14">
        <f t="shared" si="28"/>
        <v>5.65</v>
      </c>
      <c r="C117">
        <f t="shared" si="24"/>
        <v>6.1452241715399612E-2</v>
      </c>
      <c r="D117">
        <f t="shared" si="25"/>
        <v>1.652046783625731E-2</v>
      </c>
      <c r="E117">
        <f t="shared" si="29"/>
        <v>1</v>
      </c>
      <c r="F117">
        <f t="shared" si="26"/>
        <v>1.65383506303577E-2</v>
      </c>
      <c r="G117">
        <f t="shared" si="30"/>
        <v>-1.0911405146486746E-6</v>
      </c>
      <c r="H117">
        <f t="shared" si="31"/>
        <v>6.5715260456315414E-5</v>
      </c>
      <c r="I117">
        <f t="shared" si="27"/>
        <v>-1.6604065890814014E-2</v>
      </c>
      <c r="J117">
        <f t="shared" si="32"/>
        <v>6.1386526454943295E-2</v>
      </c>
      <c r="K117">
        <f t="shared" si="33"/>
        <v>6.5815260456315416E-5</v>
      </c>
      <c r="L117">
        <f t="shared" si="34"/>
        <v>1.6586183096713628E-2</v>
      </c>
      <c r="M117">
        <f t="shared" si="35"/>
        <v>4.1816733956937462</v>
      </c>
      <c r="N117">
        <f t="shared" si="36"/>
        <v>4.1816733956937462</v>
      </c>
      <c r="O117" t="e">
        <f t="shared" si="37"/>
        <v>#N/A</v>
      </c>
      <c r="P117" t="e">
        <f t="shared" si="38"/>
        <v>#N/A</v>
      </c>
      <c r="Q117" t="e">
        <f t="shared" si="39"/>
        <v>#N/A</v>
      </c>
      <c r="R117" t="e">
        <f t="shared" si="40"/>
        <v>#N/A</v>
      </c>
      <c r="S117" t="e">
        <f t="shared" si="41"/>
        <v>#N/A</v>
      </c>
      <c r="T117" t="e">
        <f t="shared" si="42"/>
        <v>#N/A</v>
      </c>
      <c r="U117" t="e">
        <f t="shared" si="43"/>
        <v>#N/A</v>
      </c>
      <c r="V117" t="e">
        <f t="shared" si="44"/>
        <v>#N/A</v>
      </c>
      <c r="W117" t="e">
        <f t="shared" si="45"/>
        <v>#N/A</v>
      </c>
      <c r="X117" t="e">
        <f t="shared" si="46"/>
        <v>#N/A</v>
      </c>
    </row>
    <row r="118" spans="1:24" x14ac:dyDescent="0.25">
      <c r="A118" s="1">
        <f t="shared" si="47"/>
        <v>114</v>
      </c>
      <c r="B118" s="14">
        <f t="shared" si="28"/>
        <v>5.7</v>
      </c>
      <c r="C118">
        <f t="shared" si="24"/>
        <v>6.1186770428015569E-2</v>
      </c>
      <c r="D118">
        <f t="shared" si="25"/>
        <v>1.6634241245136187E-2</v>
      </c>
      <c r="E118">
        <f t="shared" si="29"/>
        <v>1</v>
      </c>
      <c r="F118">
        <f t="shared" si="26"/>
        <v>1.6652124039236577E-2</v>
      </c>
      <c r="G118">
        <f t="shared" si="30"/>
        <v>-1.0864083160646709E-6</v>
      </c>
      <c r="H118">
        <f t="shared" si="31"/>
        <v>6.4987799718672218E-5</v>
      </c>
      <c r="I118">
        <f t="shared" si="27"/>
        <v>-1.6717111838955249E-2</v>
      </c>
      <c r="J118">
        <f t="shared" si="32"/>
        <v>6.11217826282969E-2</v>
      </c>
      <c r="K118">
        <f t="shared" si="33"/>
        <v>6.508779971867222E-5</v>
      </c>
      <c r="L118">
        <f t="shared" si="34"/>
        <v>1.6699229044854859E-2</v>
      </c>
      <c r="M118">
        <f t="shared" si="35"/>
        <v>4.1865004094565892</v>
      </c>
      <c r="N118">
        <f t="shared" si="36"/>
        <v>4.1865004094565892</v>
      </c>
      <c r="O118" t="e">
        <f t="shared" si="37"/>
        <v>#N/A</v>
      </c>
      <c r="P118" t="e">
        <f t="shared" si="38"/>
        <v>#N/A</v>
      </c>
      <c r="Q118" t="e">
        <f t="shared" si="39"/>
        <v>#N/A</v>
      </c>
      <c r="R118" t="e">
        <f t="shared" si="40"/>
        <v>#N/A</v>
      </c>
      <c r="S118" t="e">
        <f t="shared" si="41"/>
        <v>#N/A</v>
      </c>
      <c r="T118" t="e">
        <f t="shared" si="42"/>
        <v>#N/A</v>
      </c>
      <c r="U118" t="e">
        <f t="shared" si="43"/>
        <v>#N/A</v>
      </c>
      <c r="V118" t="e">
        <f t="shared" si="44"/>
        <v>#N/A</v>
      </c>
      <c r="W118" t="e">
        <f t="shared" si="45"/>
        <v>#N/A</v>
      </c>
      <c r="X118" t="e">
        <f t="shared" si="46"/>
        <v>#N/A</v>
      </c>
    </row>
    <row r="119" spans="1:24" x14ac:dyDescent="0.25">
      <c r="A119" s="1">
        <f t="shared" si="47"/>
        <v>115</v>
      </c>
      <c r="B119" s="14">
        <f t="shared" si="28"/>
        <v>5.75</v>
      </c>
      <c r="C119">
        <f t="shared" si="24"/>
        <v>6.0922330097087384E-2</v>
      </c>
      <c r="D119">
        <f t="shared" si="25"/>
        <v>1.6747572815533983E-2</v>
      </c>
      <c r="E119">
        <f t="shared" si="29"/>
        <v>1</v>
      </c>
      <c r="F119">
        <f t="shared" si="26"/>
        <v>1.6765455609634373E-2</v>
      </c>
      <c r="G119">
        <f t="shared" si="30"/>
        <v>-1.0816944949508964E-6</v>
      </c>
      <c r="H119">
        <f t="shared" si="31"/>
        <v>6.4272843022617626E-5</v>
      </c>
      <c r="I119">
        <f t="shared" si="27"/>
        <v>-1.682972845265699E-2</v>
      </c>
      <c r="J119">
        <f t="shared" si="32"/>
        <v>6.0858057254064762E-2</v>
      </c>
      <c r="K119">
        <f t="shared" si="33"/>
        <v>6.4372843022617629E-5</v>
      </c>
      <c r="L119">
        <f t="shared" si="34"/>
        <v>1.68118456585566E-2</v>
      </c>
      <c r="M119">
        <f t="shared" si="35"/>
        <v>4.1912973098586193</v>
      </c>
      <c r="N119">
        <f t="shared" si="36"/>
        <v>4.1912973098586193</v>
      </c>
      <c r="O119" t="e">
        <f t="shared" si="37"/>
        <v>#N/A</v>
      </c>
      <c r="P119" t="e">
        <f t="shared" si="38"/>
        <v>#N/A</v>
      </c>
      <c r="Q119" t="e">
        <f t="shared" si="39"/>
        <v>#N/A</v>
      </c>
      <c r="R119" t="e">
        <f t="shared" si="40"/>
        <v>#N/A</v>
      </c>
      <c r="S119" t="e">
        <f t="shared" si="41"/>
        <v>#N/A</v>
      </c>
      <c r="T119" t="e">
        <f t="shared" si="42"/>
        <v>#N/A</v>
      </c>
      <c r="U119" t="e">
        <f t="shared" si="43"/>
        <v>#N/A</v>
      </c>
      <c r="V119" t="e">
        <f t="shared" si="44"/>
        <v>#N/A</v>
      </c>
      <c r="W119" t="e">
        <f t="shared" si="45"/>
        <v>#N/A</v>
      </c>
      <c r="X119" t="e">
        <f t="shared" si="46"/>
        <v>#N/A</v>
      </c>
    </row>
    <row r="120" spans="1:24" x14ac:dyDescent="0.25">
      <c r="A120" s="1">
        <f t="shared" si="47"/>
        <v>116</v>
      </c>
      <c r="B120" s="14">
        <f t="shared" si="28"/>
        <v>5.8000000000000007</v>
      </c>
      <c r="C120">
        <f t="shared" si="24"/>
        <v>6.0658914728682171E-2</v>
      </c>
      <c r="D120">
        <f t="shared" si="25"/>
        <v>1.6860465116279071E-2</v>
      </c>
      <c r="E120">
        <f t="shared" si="29"/>
        <v>1</v>
      </c>
      <c r="F120">
        <f t="shared" si="26"/>
        <v>1.6878347910379461E-2</v>
      </c>
      <c r="G120">
        <f t="shared" si="30"/>
        <v>-1.0769989444615938E-6</v>
      </c>
      <c r="H120">
        <f t="shared" si="31"/>
        <v>6.3570071912006504E-5</v>
      </c>
      <c r="I120">
        <f t="shared" si="27"/>
        <v>-1.6941917982291468E-2</v>
      </c>
      <c r="J120">
        <f t="shared" si="32"/>
        <v>6.0595344656770161E-2</v>
      </c>
      <c r="K120">
        <f t="shared" si="33"/>
        <v>6.3670071912006506E-5</v>
      </c>
      <c r="L120">
        <f t="shared" si="34"/>
        <v>1.6924035188191078E-2</v>
      </c>
      <c r="M120">
        <f t="shared" si="35"/>
        <v>4.196064659623044</v>
      </c>
      <c r="N120">
        <f t="shared" si="36"/>
        <v>4.196064659623044</v>
      </c>
      <c r="O120" t="e">
        <f t="shared" si="37"/>
        <v>#N/A</v>
      </c>
      <c r="P120" t="e">
        <f t="shared" si="38"/>
        <v>#N/A</v>
      </c>
      <c r="Q120" t="e">
        <f t="shared" si="39"/>
        <v>#N/A</v>
      </c>
      <c r="R120" t="e">
        <f t="shared" si="40"/>
        <v>#N/A</v>
      </c>
      <c r="S120" t="e">
        <f t="shared" si="41"/>
        <v>#N/A</v>
      </c>
      <c r="T120" t="e">
        <f t="shared" si="42"/>
        <v>#N/A</v>
      </c>
      <c r="U120" t="e">
        <f t="shared" si="43"/>
        <v>#N/A</v>
      </c>
      <c r="V120" t="e">
        <f t="shared" si="44"/>
        <v>#N/A</v>
      </c>
      <c r="W120" t="e">
        <f t="shared" si="45"/>
        <v>#N/A</v>
      </c>
      <c r="X120" t="e">
        <f t="shared" si="46"/>
        <v>#N/A</v>
      </c>
    </row>
    <row r="121" spans="1:24" x14ac:dyDescent="0.25">
      <c r="A121" s="1">
        <f t="shared" si="47"/>
        <v>117</v>
      </c>
      <c r="B121" s="14">
        <f t="shared" si="28"/>
        <v>5.8500000000000005</v>
      </c>
      <c r="C121">
        <f t="shared" si="24"/>
        <v>6.0396518375241778E-2</v>
      </c>
      <c r="D121">
        <f t="shared" si="25"/>
        <v>1.6972920696324952E-2</v>
      </c>
      <c r="E121">
        <f t="shared" si="29"/>
        <v>1</v>
      </c>
      <c r="F121">
        <f t="shared" si="26"/>
        <v>1.6990803490425341E-2</v>
      </c>
      <c r="G121">
        <f t="shared" si="30"/>
        <v>-1.0723215585776658E-6</v>
      </c>
      <c r="H121">
        <f t="shared" si="31"/>
        <v>6.2879178614272738E-5</v>
      </c>
      <c r="I121">
        <f t="shared" si="27"/>
        <v>-1.7053682669039616E-2</v>
      </c>
      <c r="J121">
        <f t="shared" si="32"/>
        <v>6.0333639196627507E-2</v>
      </c>
      <c r="K121">
        <f t="shared" si="33"/>
        <v>6.297917861427274E-5</v>
      </c>
      <c r="L121">
        <f t="shared" si="34"/>
        <v>1.7035799874939223E-2</v>
      </c>
      <c r="M121">
        <f t="shared" si="35"/>
        <v>4.2008030078089558</v>
      </c>
      <c r="N121">
        <f t="shared" si="36"/>
        <v>4.2008030078089558</v>
      </c>
      <c r="O121" t="e">
        <f t="shared" si="37"/>
        <v>#N/A</v>
      </c>
      <c r="P121" t="e">
        <f t="shared" si="38"/>
        <v>#N/A</v>
      </c>
      <c r="Q121" t="e">
        <f t="shared" si="39"/>
        <v>#N/A</v>
      </c>
      <c r="R121" t="e">
        <f t="shared" si="40"/>
        <v>#N/A</v>
      </c>
      <c r="S121" t="e">
        <f t="shared" si="41"/>
        <v>#N/A</v>
      </c>
      <c r="T121" t="e">
        <f t="shared" si="42"/>
        <v>#N/A</v>
      </c>
      <c r="U121" t="e">
        <f t="shared" si="43"/>
        <v>#N/A</v>
      </c>
      <c r="V121" t="e">
        <f t="shared" si="44"/>
        <v>#N/A</v>
      </c>
      <c r="W121" t="e">
        <f t="shared" si="45"/>
        <v>#N/A</v>
      </c>
      <c r="X121" t="e">
        <f t="shared" si="46"/>
        <v>#N/A</v>
      </c>
    </row>
    <row r="122" spans="1:24" x14ac:dyDescent="0.25">
      <c r="A122" s="1">
        <f t="shared" si="47"/>
        <v>118</v>
      </c>
      <c r="B122" s="14">
        <f t="shared" si="28"/>
        <v>5.9</v>
      </c>
      <c r="C122">
        <f t="shared" si="24"/>
        <v>6.0135135135135138E-2</v>
      </c>
      <c r="D122">
        <f t="shared" si="25"/>
        <v>1.7084942084942087E-2</v>
      </c>
      <c r="E122">
        <f t="shared" si="29"/>
        <v>1</v>
      </c>
      <c r="F122">
        <f t="shared" si="26"/>
        <v>1.7102824879042477E-2</v>
      </c>
      <c r="G122">
        <f t="shared" si="30"/>
        <v>-1.0676622320986952E-6</v>
      </c>
      <c r="H122">
        <f t="shared" si="31"/>
        <v>6.2199865597750356E-5</v>
      </c>
      <c r="I122">
        <f t="shared" si="27"/>
        <v>-1.7165024744640225E-2</v>
      </c>
      <c r="J122">
        <f t="shared" si="32"/>
        <v>6.0072935269537386E-2</v>
      </c>
      <c r="K122">
        <f t="shared" si="33"/>
        <v>6.2299865597750359E-5</v>
      </c>
      <c r="L122">
        <f t="shared" si="34"/>
        <v>1.7147141950539839E-2</v>
      </c>
      <c r="M122">
        <f t="shared" si="35"/>
        <v>4.2055128902624732</v>
      </c>
      <c r="N122">
        <f t="shared" si="36"/>
        <v>4.2055128902624732</v>
      </c>
      <c r="O122" t="e">
        <f t="shared" si="37"/>
        <v>#N/A</v>
      </c>
      <c r="P122" t="e">
        <f t="shared" si="38"/>
        <v>#N/A</v>
      </c>
      <c r="Q122" t="e">
        <f t="shared" si="39"/>
        <v>#N/A</v>
      </c>
      <c r="R122" t="e">
        <f t="shared" si="40"/>
        <v>#N/A</v>
      </c>
      <c r="S122" t="e">
        <f t="shared" si="41"/>
        <v>#N/A</v>
      </c>
      <c r="T122" t="e">
        <f t="shared" si="42"/>
        <v>#N/A</v>
      </c>
      <c r="U122" t="e">
        <f t="shared" si="43"/>
        <v>#N/A</v>
      </c>
      <c r="V122" t="e">
        <f t="shared" si="44"/>
        <v>#N/A</v>
      </c>
      <c r="W122" t="e">
        <f t="shared" si="45"/>
        <v>#N/A</v>
      </c>
      <c r="X122" t="e">
        <f t="shared" si="46"/>
        <v>#N/A</v>
      </c>
    </row>
    <row r="123" spans="1:24" x14ac:dyDescent="0.25">
      <c r="A123" s="1">
        <f t="shared" si="47"/>
        <v>119</v>
      </c>
      <c r="B123" s="14">
        <f t="shared" si="28"/>
        <v>5.95</v>
      </c>
      <c r="C123">
        <f t="shared" si="24"/>
        <v>5.9874759152215795E-2</v>
      </c>
      <c r="D123">
        <f t="shared" si="25"/>
        <v>1.7196531791907513E-2</v>
      </c>
      <c r="E123">
        <f t="shared" si="29"/>
        <v>1</v>
      </c>
      <c r="F123">
        <f t="shared" si="26"/>
        <v>1.7214414586007903E-2</v>
      </c>
      <c r="G123">
        <f t="shared" si="30"/>
        <v>-1.0630208606350573E-6</v>
      </c>
      <c r="H123">
        <f t="shared" si="31"/>
        <v>6.1531845150770634E-5</v>
      </c>
      <c r="I123">
        <f t="shared" si="27"/>
        <v>-1.7275946431158672E-2</v>
      </c>
      <c r="J123">
        <f t="shared" si="32"/>
        <v>5.9813227307065023E-2</v>
      </c>
      <c r="K123">
        <f t="shared" si="33"/>
        <v>6.1631845150770636E-5</v>
      </c>
      <c r="L123">
        <f t="shared" si="34"/>
        <v>1.7258063637058285E-2</v>
      </c>
      <c r="M123">
        <f t="shared" si="35"/>
        <v>4.2101948300495859</v>
      </c>
      <c r="N123">
        <f t="shared" si="36"/>
        <v>4.2101948300495859</v>
      </c>
      <c r="O123" t="e">
        <f t="shared" si="37"/>
        <v>#N/A</v>
      </c>
      <c r="P123" t="e">
        <f t="shared" si="38"/>
        <v>#N/A</v>
      </c>
      <c r="Q123" t="e">
        <f t="shared" si="39"/>
        <v>#N/A</v>
      </c>
      <c r="R123" t="e">
        <f t="shared" si="40"/>
        <v>#N/A</v>
      </c>
      <c r="S123" t="e">
        <f t="shared" si="41"/>
        <v>#N/A</v>
      </c>
      <c r="T123" t="e">
        <f t="shared" si="42"/>
        <v>#N/A</v>
      </c>
      <c r="U123" t="e">
        <f t="shared" si="43"/>
        <v>#N/A</v>
      </c>
      <c r="V123" t="e">
        <f t="shared" si="44"/>
        <v>#N/A</v>
      </c>
      <c r="W123" t="e">
        <f t="shared" si="45"/>
        <v>#N/A</v>
      </c>
      <c r="X123" t="e">
        <f t="shared" si="46"/>
        <v>#N/A</v>
      </c>
    </row>
    <row r="124" spans="1:24" x14ac:dyDescent="0.25">
      <c r="A124" s="1">
        <f t="shared" si="47"/>
        <v>120</v>
      </c>
      <c r="B124" s="14">
        <f t="shared" si="28"/>
        <v>6</v>
      </c>
      <c r="C124">
        <f t="shared" si="24"/>
        <v>5.9615384615384626E-2</v>
      </c>
      <c r="D124">
        <f t="shared" si="25"/>
        <v>1.7307692307692305E-2</v>
      </c>
      <c r="E124">
        <f t="shared" si="29"/>
        <v>1</v>
      </c>
      <c r="F124">
        <f t="shared" si="26"/>
        <v>1.7325575101792695E-2</v>
      </c>
      <c r="G124">
        <f t="shared" si="30"/>
        <v>-1.0583973406001264E-6</v>
      </c>
      <c r="H124">
        <f t="shared" si="31"/>
        <v>6.0874838981246279E-5</v>
      </c>
      <c r="I124">
        <f t="shared" si="27"/>
        <v>-1.7386449940773943E-2</v>
      </c>
      <c r="J124">
        <f t="shared" si="32"/>
        <v>5.9554509776403378E-2</v>
      </c>
      <c r="K124">
        <f t="shared" si="33"/>
        <v>6.0974838981246282E-5</v>
      </c>
      <c r="L124">
        <f t="shared" si="34"/>
        <v>1.736856714667355E-2</v>
      </c>
      <c r="M124">
        <f t="shared" si="35"/>
        <v>4.2148493378719367</v>
      </c>
      <c r="N124">
        <f t="shared" si="36"/>
        <v>4.2148493378719367</v>
      </c>
      <c r="O124" t="e">
        <f t="shared" si="37"/>
        <v>#N/A</v>
      </c>
      <c r="P124" t="e">
        <f t="shared" si="38"/>
        <v>#N/A</v>
      </c>
      <c r="Q124" t="e">
        <f t="shared" si="39"/>
        <v>#N/A</v>
      </c>
      <c r="R124" t="e">
        <f t="shared" si="40"/>
        <v>#N/A</v>
      </c>
      <c r="S124" t="e">
        <f t="shared" si="41"/>
        <v>#N/A</v>
      </c>
      <c r="T124" t="e">
        <f t="shared" si="42"/>
        <v>#N/A</v>
      </c>
      <c r="U124" t="e">
        <f t="shared" si="43"/>
        <v>#N/A</v>
      </c>
      <c r="V124" t="e">
        <f t="shared" si="44"/>
        <v>#N/A</v>
      </c>
      <c r="W124" t="e">
        <f t="shared" si="45"/>
        <v>#N/A</v>
      </c>
      <c r="X124" t="e">
        <f t="shared" si="46"/>
        <v>#N/A</v>
      </c>
    </row>
    <row r="125" spans="1:24" x14ac:dyDescent="0.25">
      <c r="A125" s="1">
        <f t="shared" si="47"/>
        <v>121</v>
      </c>
      <c r="B125" s="14">
        <f t="shared" si="28"/>
        <v>6.0500000000000007</v>
      </c>
      <c r="C125">
        <f t="shared" si="24"/>
        <v>5.9357005758157382E-2</v>
      </c>
      <c r="D125">
        <f t="shared" si="25"/>
        <v>1.7418426103646835E-2</v>
      </c>
      <c r="E125">
        <f t="shared" si="29"/>
        <v>1</v>
      </c>
      <c r="F125">
        <f t="shared" si="26"/>
        <v>1.7436308897747225E-2</v>
      </c>
      <c r="G125">
        <f t="shared" si="30"/>
        <v>-1.0537915692025652E-6</v>
      </c>
      <c r="H125">
        <f t="shared" si="31"/>
        <v>6.0228577835653302E-5</v>
      </c>
      <c r="I125">
        <f t="shared" si="27"/>
        <v>-1.7496537475582878E-2</v>
      </c>
      <c r="J125">
        <f t="shared" si="32"/>
        <v>5.9296777180321725E-2</v>
      </c>
      <c r="K125">
        <f t="shared" si="33"/>
        <v>6.0328577835653304E-5</v>
      </c>
      <c r="L125">
        <f t="shared" si="34"/>
        <v>1.7478654681482488E-2</v>
      </c>
      <c r="M125">
        <f t="shared" si="35"/>
        <v>4.219476912465927</v>
      </c>
      <c r="N125">
        <f t="shared" si="36"/>
        <v>4.219476912465927</v>
      </c>
      <c r="O125" t="e">
        <f t="shared" si="37"/>
        <v>#N/A</v>
      </c>
      <c r="P125" t="e">
        <f t="shared" si="38"/>
        <v>#N/A</v>
      </c>
      <c r="Q125" t="e">
        <f t="shared" si="39"/>
        <v>#N/A</v>
      </c>
      <c r="R125" t="e">
        <f t="shared" si="40"/>
        <v>#N/A</v>
      </c>
      <c r="S125" t="e">
        <f t="shared" si="41"/>
        <v>#N/A</v>
      </c>
      <c r="T125" t="e">
        <f t="shared" si="42"/>
        <v>#N/A</v>
      </c>
      <c r="U125" t="e">
        <f t="shared" si="43"/>
        <v>#N/A</v>
      </c>
      <c r="V125" t="e">
        <f t="shared" si="44"/>
        <v>#N/A</v>
      </c>
      <c r="W125" t="e">
        <f t="shared" si="45"/>
        <v>#N/A</v>
      </c>
      <c r="X125" t="e">
        <f t="shared" si="46"/>
        <v>#N/A</v>
      </c>
    </row>
    <row r="126" spans="1:24" x14ac:dyDescent="0.25">
      <c r="A126" s="1">
        <f t="shared" si="47"/>
        <v>122</v>
      </c>
      <c r="B126" s="14">
        <f t="shared" si="28"/>
        <v>6.1000000000000005</v>
      </c>
      <c r="C126">
        <f t="shared" si="24"/>
        <v>5.9099616858237544E-2</v>
      </c>
      <c r="D126">
        <f t="shared" si="25"/>
        <v>1.7528735632183906E-2</v>
      </c>
      <c r="E126">
        <f t="shared" si="29"/>
        <v>1</v>
      </c>
      <c r="F126">
        <f t="shared" si="26"/>
        <v>1.7546618426284296E-2</v>
      </c>
      <c r="G126">
        <f t="shared" si="30"/>
        <v>-1.0492034444387112E-6</v>
      </c>
      <c r="H126">
        <f t="shared" si="31"/>
        <v>5.9592801136262169E-5</v>
      </c>
      <c r="I126">
        <f t="shared" si="27"/>
        <v>-1.7606211227420558E-2</v>
      </c>
      <c r="J126">
        <f t="shared" si="32"/>
        <v>5.9040024057101279E-2</v>
      </c>
      <c r="K126">
        <f t="shared" si="33"/>
        <v>5.9692801136262171E-5</v>
      </c>
      <c r="L126">
        <f t="shared" si="34"/>
        <v>1.7588328433320168E-2</v>
      </c>
      <c r="M126">
        <f t="shared" si="35"/>
        <v>4.2240780409863925</v>
      </c>
      <c r="N126">
        <f t="shared" si="36"/>
        <v>4.2240780409863925</v>
      </c>
      <c r="O126" t="e">
        <f t="shared" si="37"/>
        <v>#N/A</v>
      </c>
      <c r="P126" t="e">
        <f t="shared" si="38"/>
        <v>#N/A</v>
      </c>
      <c r="Q126" t="e">
        <f t="shared" si="39"/>
        <v>#N/A</v>
      </c>
      <c r="R126" t="e">
        <f t="shared" si="40"/>
        <v>#N/A</v>
      </c>
      <c r="S126" t="e">
        <f t="shared" si="41"/>
        <v>#N/A</v>
      </c>
      <c r="T126" t="e">
        <f t="shared" si="42"/>
        <v>#N/A</v>
      </c>
      <c r="U126" t="e">
        <f t="shared" si="43"/>
        <v>#N/A</v>
      </c>
      <c r="V126" t="e">
        <f t="shared" si="44"/>
        <v>#N/A</v>
      </c>
      <c r="W126" t="e">
        <f t="shared" si="45"/>
        <v>#N/A</v>
      </c>
      <c r="X126" t="e">
        <f t="shared" si="46"/>
        <v>#N/A</v>
      </c>
    </row>
    <row r="127" spans="1:24" x14ac:dyDescent="0.25">
      <c r="A127" s="1">
        <f t="shared" si="47"/>
        <v>123</v>
      </c>
      <c r="B127" s="14">
        <f t="shared" si="28"/>
        <v>6.15</v>
      </c>
      <c r="C127">
        <f t="shared" si="24"/>
        <v>5.8843212237093691E-2</v>
      </c>
      <c r="D127">
        <f t="shared" si="25"/>
        <v>1.7638623326959847E-2</v>
      </c>
      <c r="E127">
        <f t="shared" si="29"/>
        <v>1</v>
      </c>
      <c r="F127">
        <f t="shared" si="26"/>
        <v>1.7656506121060237E-2</v>
      </c>
      <c r="G127">
        <f t="shared" si="30"/>
        <v>-1.0446328650850442E-6</v>
      </c>
      <c r="H127">
        <f t="shared" si="31"/>
        <v>5.8967256635672829E-5</v>
      </c>
      <c r="I127">
        <f t="shared" si="27"/>
        <v>-1.7715473377695912E-2</v>
      </c>
      <c r="J127">
        <f t="shared" si="32"/>
        <v>5.878424498045802E-2</v>
      </c>
      <c r="K127">
        <f t="shared" si="33"/>
        <v>5.9067256635672832E-5</v>
      </c>
      <c r="L127">
        <f t="shared" si="34"/>
        <v>1.7697590583595518E-2</v>
      </c>
      <c r="M127">
        <f t="shared" si="35"/>
        <v>4.2286531993751044</v>
      </c>
      <c r="N127">
        <f t="shared" si="36"/>
        <v>4.2286531993751044</v>
      </c>
      <c r="O127" t="e">
        <f t="shared" si="37"/>
        <v>#N/A</v>
      </c>
      <c r="P127" t="e">
        <f t="shared" si="38"/>
        <v>#N/A</v>
      </c>
      <c r="Q127" t="e">
        <f t="shared" si="39"/>
        <v>#N/A</v>
      </c>
      <c r="R127" t="e">
        <f t="shared" si="40"/>
        <v>#N/A</v>
      </c>
      <c r="S127" t="e">
        <f t="shared" si="41"/>
        <v>#N/A</v>
      </c>
      <c r="T127" t="e">
        <f t="shared" si="42"/>
        <v>#N/A</v>
      </c>
      <c r="U127" t="e">
        <f t="shared" si="43"/>
        <v>#N/A</v>
      </c>
      <c r="V127" t="e">
        <f t="shared" si="44"/>
        <v>#N/A</v>
      </c>
      <c r="W127" t="e">
        <f t="shared" si="45"/>
        <v>#N/A</v>
      </c>
      <c r="X127" t="e">
        <f t="shared" si="46"/>
        <v>#N/A</v>
      </c>
    </row>
    <row r="128" spans="1:24" x14ac:dyDescent="0.25">
      <c r="A128" s="1">
        <f t="shared" si="47"/>
        <v>124</v>
      </c>
      <c r="B128" s="14">
        <f t="shared" si="28"/>
        <v>6.2</v>
      </c>
      <c r="C128">
        <f t="shared" si="24"/>
        <v>5.8587786259541995E-2</v>
      </c>
      <c r="D128">
        <f t="shared" si="25"/>
        <v>1.7748091603053434E-2</v>
      </c>
      <c r="E128">
        <f t="shared" si="29"/>
        <v>1</v>
      </c>
      <c r="F128">
        <f t="shared" si="26"/>
        <v>1.7765974397153824E-2</v>
      </c>
      <c r="G128">
        <f t="shared" si="30"/>
        <v>-1.0400797306907424E-6</v>
      </c>
      <c r="H128">
        <f t="shared" si="31"/>
        <v>5.8351700087652669E-5</v>
      </c>
      <c r="I128">
        <f t="shared" si="27"/>
        <v>-1.7824326097241477E-2</v>
      </c>
      <c r="J128">
        <f t="shared" si="32"/>
        <v>5.8529434559454342E-2</v>
      </c>
      <c r="K128">
        <f t="shared" si="33"/>
        <v>5.8451700087652672E-5</v>
      </c>
      <c r="L128">
        <f t="shared" si="34"/>
        <v>1.7806443303141087E-2</v>
      </c>
      <c r="M128">
        <f t="shared" si="35"/>
        <v>4.2332028527151646</v>
      </c>
      <c r="N128">
        <f t="shared" si="36"/>
        <v>4.2332028527151646</v>
      </c>
      <c r="O128" t="e">
        <f t="shared" si="37"/>
        <v>#N/A</v>
      </c>
      <c r="P128" t="e">
        <f t="shared" si="38"/>
        <v>#N/A</v>
      </c>
      <c r="Q128" t="e">
        <f t="shared" si="39"/>
        <v>#N/A</v>
      </c>
      <c r="R128" t="e">
        <f t="shared" si="40"/>
        <v>#N/A</v>
      </c>
      <c r="S128" t="e">
        <f t="shared" si="41"/>
        <v>#N/A</v>
      </c>
      <c r="T128" t="e">
        <f t="shared" si="42"/>
        <v>#N/A</v>
      </c>
      <c r="U128" t="e">
        <f t="shared" si="43"/>
        <v>#N/A</v>
      </c>
      <c r="V128" t="e">
        <f t="shared" si="44"/>
        <v>#N/A</v>
      </c>
      <c r="W128" t="e">
        <f t="shared" si="45"/>
        <v>#N/A</v>
      </c>
      <c r="X128" t="e">
        <f t="shared" si="46"/>
        <v>#N/A</v>
      </c>
    </row>
    <row r="129" spans="1:24" x14ac:dyDescent="0.25">
      <c r="A129" s="1">
        <f t="shared" si="47"/>
        <v>125</v>
      </c>
      <c r="B129" s="14">
        <f t="shared" si="28"/>
        <v>6.25</v>
      </c>
      <c r="C129">
        <f t="shared" si="24"/>
        <v>5.8333333333333341E-2</v>
      </c>
      <c r="D129">
        <f t="shared" si="25"/>
        <v>1.7857142857142856E-2</v>
      </c>
      <c r="E129">
        <f t="shared" si="29"/>
        <v>1</v>
      </c>
      <c r="F129">
        <f t="shared" si="26"/>
        <v>1.7875025651243246E-2</v>
      </c>
      <c r="G129">
        <f t="shared" si="30"/>
        <v>-1.0355439415703233E-6</v>
      </c>
      <c r="H129">
        <f t="shared" si="31"/>
        <v>5.7745894933408301E-5</v>
      </c>
      <c r="I129">
        <f t="shared" si="27"/>
        <v>-1.7932771546176653E-2</v>
      </c>
      <c r="J129">
        <f t="shared" si="32"/>
        <v>5.8275587438399931E-2</v>
      </c>
      <c r="K129">
        <f t="shared" si="33"/>
        <v>5.7845894933408303E-5</v>
      </c>
      <c r="L129">
        <f t="shared" si="34"/>
        <v>1.7914888752076266E-2</v>
      </c>
      <c r="M129">
        <f t="shared" si="35"/>
        <v>4.2377274555718012</v>
      </c>
      <c r="N129">
        <f t="shared" si="36"/>
        <v>4.2377274555718012</v>
      </c>
      <c r="O129" t="e">
        <f t="shared" si="37"/>
        <v>#N/A</v>
      </c>
      <c r="P129" t="e">
        <f t="shared" si="38"/>
        <v>#N/A</v>
      </c>
      <c r="Q129" t="e">
        <f t="shared" si="39"/>
        <v>#N/A</v>
      </c>
      <c r="R129" t="e">
        <f t="shared" si="40"/>
        <v>#N/A</v>
      </c>
      <c r="S129" t="e">
        <f t="shared" si="41"/>
        <v>#N/A</v>
      </c>
      <c r="T129" t="e">
        <f t="shared" si="42"/>
        <v>#N/A</v>
      </c>
      <c r="U129" t="e">
        <f t="shared" si="43"/>
        <v>#N/A</v>
      </c>
      <c r="V129" t="e">
        <f t="shared" si="44"/>
        <v>#N/A</v>
      </c>
      <c r="W129" t="e">
        <f t="shared" si="45"/>
        <v>#N/A</v>
      </c>
      <c r="X129" t="e">
        <f t="shared" si="46"/>
        <v>#N/A</v>
      </c>
    </row>
    <row r="130" spans="1:24" x14ac:dyDescent="0.25">
      <c r="A130" s="1">
        <f t="shared" si="47"/>
        <v>126</v>
      </c>
      <c r="B130" s="14">
        <f t="shared" si="28"/>
        <v>6.3000000000000007</v>
      </c>
      <c r="C130">
        <f t="shared" si="24"/>
        <v>5.8079847908745243E-2</v>
      </c>
      <c r="D130">
        <f t="shared" si="25"/>
        <v>1.7965779467680611E-2</v>
      </c>
      <c r="E130">
        <f t="shared" si="29"/>
        <v>1</v>
      </c>
      <c r="F130">
        <f t="shared" si="26"/>
        <v>1.7983662261781001E-2</v>
      </c>
      <c r="G130">
        <f t="shared" si="30"/>
        <v>-1.0310253987963698E-6</v>
      </c>
      <c r="H130">
        <f t="shared" si="31"/>
        <v>5.7149612002475869E-5</v>
      </c>
      <c r="I130">
        <f t="shared" si="27"/>
        <v>-1.8040811873783476E-2</v>
      </c>
      <c r="J130">
        <f t="shared" si="32"/>
        <v>5.8022698296742767E-2</v>
      </c>
      <c r="K130">
        <f t="shared" si="33"/>
        <v>5.7249612002475872E-5</v>
      </c>
      <c r="L130">
        <f t="shared" si="34"/>
        <v>1.8022929079683087E-2</v>
      </c>
      <c r="M130">
        <f t="shared" si="35"/>
        <v>4.2422274523200345</v>
      </c>
      <c r="N130">
        <f t="shared" si="36"/>
        <v>4.2422274523200345</v>
      </c>
      <c r="O130" t="e">
        <f t="shared" si="37"/>
        <v>#N/A</v>
      </c>
      <c r="P130" t="e">
        <f t="shared" si="38"/>
        <v>#N/A</v>
      </c>
      <c r="Q130" t="e">
        <f t="shared" si="39"/>
        <v>#N/A</v>
      </c>
      <c r="R130" t="e">
        <f t="shared" si="40"/>
        <v>#N/A</v>
      </c>
      <c r="S130" t="e">
        <f t="shared" si="41"/>
        <v>#N/A</v>
      </c>
      <c r="T130" t="e">
        <f t="shared" si="42"/>
        <v>#N/A</v>
      </c>
      <c r="U130" t="e">
        <f t="shared" si="43"/>
        <v>#N/A</v>
      </c>
      <c r="V130" t="e">
        <f t="shared" si="44"/>
        <v>#N/A</v>
      </c>
      <c r="W130" t="e">
        <f t="shared" si="45"/>
        <v>#N/A</v>
      </c>
      <c r="X130" t="e">
        <f t="shared" si="46"/>
        <v>#N/A</v>
      </c>
    </row>
    <row r="131" spans="1:24" x14ac:dyDescent="0.25">
      <c r="A131" s="1">
        <f t="shared" si="47"/>
        <v>127</v>
      </c>
      <c r="B131" s="14">
        <f t="shared" si="28"/>
        <v>6.3500000000000005</v>
      </c>
      <c r="C131">
        <f t="shared" si="24"/>
        <v>5.7827324478178364E-2</v>
      </c>
      <c r="D131">
        <f t="shared" si="25"/>
        <v>1.8074003795066414E-2</v>
      </c>
      <c r="E131">
        <f t="shared" si="29"/>
        <v>1</v>
      </c>
      <c r="F131">
        <f t="shared" si="26"/>
        <v>1.8091886589166804E-2</v>
      </c>
      <c r="G131">
        <f t="shared" si="30"/>
        <v>-1.0265240041923365E-6</v>
      </c>
      <c r="H131">
        <f t="shared" si="31"/>
        <v>5.6562629227400671E-5</v>
      </c>
      <c r="I131">
        <f t="shared" si="27"/>
        <v>-1.8148449218394203E-2</v>
      </c>
      <c r="J131">
        <f t="shared" si="32"/>
        <v>5.7770761848950962E-2</v>
      </c>
      <c r="K131">
        <f t="shared" si="33"/>
        <v>5.6662629227400673E-5</v>
      </c>
      <c r="L131">
        <f t="shared" si="34"/>
        <v>1.8130566424293816E-2</v>
      </c>
      <c r="M131">
        <f t="shared" si="35"/>
        <v>4.2467032774601385</v>
      </c>
      <c r="N131">
        <f t="shared" si="36"/>
        <v>4.2467032774601385</v>
      </c>
      <c r="O131" t="e">
        <f t="shared" si="37"/>
        <v>#N/A</v>
      </c>
      <c r="P131" t="e">
        <f t="shared" si="38"/>
        <v>#N/A</v>
      </c>
      <c r="Q131" t="e">
        <f t="shared" si="39"/>
        <v>#N/A</v>
      </c>
      <c r="R131" t="e">
        <f t="shared" si="40"/>
        <v>#N/A</v>
      </c>
      <c r="S131" t="e">
        <f t="shared" si="41"/>
        <v>#N/A</v>
      </c>
      <c r="T131" t="e">
        <f t="shared" si="42"/>
        <v>#N/A</v>
      </c>
      <c r="U131" t="e">
        <f t="shared" si="43"/>
        <v>#N/A</v>
      </c>
      <c r="V131" t="e">
        <f t="shared" si="44"/>
        <v>#N/A</v>
      </c>
      <c r="W131" t="e">
        <f t="shared" si="45"/>
        <v>#N/A</v>
      </c>
      <c r="X131" t="e">
        <f t="shared" si="46"/>
        <v>#N/A</v>
      </c>
    </row>
    <row r="132" spans="1:24" x14ac:dyDescent="0.25">
      <c r="A132" s="1">
        <f t="shared" si="47"/>
        <v>128</v>
      </c>
      <c r="B132" s="14">
        <f t="shared" si="28"/>
        <v>6.4</v>
      </c>
      <c r="C132">
        <f t="shared" ref="C132:C195" si="48">IF((($AB$5*$AB$4/1000)-($AB$8*B132/1000))&gt;0,(($AB$5*$AB$4/1000)-($AB$8*B132/1000))/((B132+$AB$4)/1000),NA())</f>
        <v>5.7575757575757579E-2</v>
      </c>
      <c r="D132">
        <f t="shared" ref="D132:D195" si="49">IF(C132&gt;0,($AB$8*B132/1000)/((B132+$AB$4)/1000),NA())</f>
        <v>1.8181818181818181E-2</v>
      </c>
      <c r="E132">
        <f t="shared" si="29"/>
        <v>1</v>
      </c>
      <c r="F132">
        <f t="shared" ref="F132:F195" si="50">IF(C132&gt;0,D132+10^(-7)+10^(-$AB$6),NA())</f>
        <v>1.8199700975918571E-2</v>
      </c>
      <c r="G132">
        <f t="shared" si="30"/>
        <v>-1.0220396603254398E-6</v>
      </c>
      <c r="H132">
        <f t="shared" si="31"/>
        <v>5.5984731371515675E-5</v>
      </c>
      <c r="I132">
        <f t="shared" ref="I132:I195" si="51">IF(C132&gt;0,((-F132)-SQRT(F132^(2)-4*E132*G132))/(2*E132),NA())</f>
        <v>-1.8255685707290088E-2</v>
      </c>
      <c r="J132">
        <f t="shared" si="32"/>
        <v>5.7519772844386065E-2</v>
      </c>
      <c r="K132">
        <f t="shared" si="33"/>
        <v>5.6084731371515678E-5</v>
      </c>
      <c r="L132">
        <f t="shared" si="34"/>
        <v>1.8237802913189695E-2</v>
      </c>
      <c r="M132">
        <f t="shared" si="35"/>
        <v>4.251155355921111</v>
      </c>
      <c r="N132">
        <f t="shared" si="36"/>
        <v>4.251155355921111</v>
      </c>
      <c r="O132" t="e">
        <f t="shared" si="37"/>
        <v>#N/A</v>
      </c>
      <c r="P132" t="e">
        <f t="shared" si="38"/>
        <v>#N/A</v>
      </c>
      <c r="Q132" t="e">
        <f t="shared" si="39"/>
        <v>#N/A</v>
      </c>
      <c r="R132" t="e">
        <f t="shared" si="40"/>
        <v>#N/A</v>
      </c>
      <c r="S132" t="e">
        <f t="shared" si="41"/>
        <v>#N/A</v>
      </c>
      <c r="T132" t="e">
        <f t="shared" si="42"/>
        <v>#N/A</v>
      </c>
      <c r="U132" t="e">
        <f t="shared" si="43"/>
        <v>#N/A</v>
      </c>
      <c r="V132" t="e">
        <f t="shared" si="44"/>
        <v>#N/A</v>
      </c>
      <c r="W132" t="e">
        <f t="shared" si="45"/>
        <v>#N/A</v>
      </c>
      <c r="X132" t="e">
        <f t="shared" si="46"/>
        <v>#N/A</v>
      </c>
    </row>
    <row r="133" spans="1:24" x14ac:dyDescent="0.25">
      <c r="A133" s="1">
        <f t="shared" si="47"/>
        <v>129</v>
      </c>
      <c r="B133" s="14">
        <f t="shared" ref="B133:B196" si="52">A133*$AB$9</f>
        <v>6.45</v>
      </c>
      <c r="C133">
        <f t="shared" si="48"/>
        <v>5.7325141776937621E-2</v>
      </c>
      <c r="D133">
        <f t="shared" si="49"/>
        <v>1.8289224952741025E-2</v>
      </c>
      <c r="E133">
        <f t="shared" ref="E133:E196" si="53">IF(C133&gt;0,1,NA())</f>
        <v>1</v>
      </c>
      <c r="F133">
        <f t="shared" si="50"/>
        <v>1.8307107746841415E-2</v>
      </c>
      <c r="G133">
        <f t="shared" ref="G133:G196" si="54">IF(C133&gt;0,(10^(-7)*D133)-(10^(-$AB$6)*C133),NA())</f>
        <v>-1.0175722704996275E-6</v>
      </c>
      <c r="H133">
        <f t="shared" ref="H133:H196" si="55">IF(C133&gt;0,((-F133)+SQRT(F133^(2)-4*E133*G133))/(2*E133),NA())</f>
        <v>5.5415709769090354E-5</v>
      </c>
      <c r="I133">
        <f t="shared" si="51"/>
        <v>-1.8362523456610505E-2</v>
      </c>
      <c r="J133">
        <f t="shared" ref="J133:J196" si="56">IF(C133&gt;0,C133-H133,NA())</f>
        <v>5.7269726067168528E-2</v>
      </c>
      <c r="K133">
        <f t="shared" ref="K133:K196" si="57">IF(C133&gt;0,H133+10^(-7),NA())</f>
        <v>5.5515709769090357E-5</v>
      </c>
      <c r="L133">
        <f t="shared" ref="L133:L196" si="58">IF(C133&gt;0,D133+H133,NA())</f>
        <v>1.8344640662510115E-2</v>
      </c>
      <c r="M133">
        <f t="shared" ref="M133:M196" si="59">IF(C133&gt;0,-LOG(K133),NA())</f>
        <v>4.2555841033529651</v>
      </c>
      <c r="N133">
        <f t="shared" ref="N133:N196" si="60">IF(M133&gt;$AF$11,NA(),M133)</f>
        <v>4.2555841033529651</v>
      </c>
      <c r="O133" t="e">
        <f t="shared" ref="O133:O196" si="61">IF((($AB$8*B133/1000)-($AB$5*$AB$4/1000))&gt;0,(($AB$8*B133/1000)-($AB$5*$AB$4/1000))/((B133+$AB$4)/1000),NA())</f>
        <v>#N/A</v>
      </c>
      <c r="P133" t="e">
        <f t="shared" ref="P133:P196" si="62">IF(O133&gt;0,($AB$5*$AB$4/1000)/((B133+$AB$4)/1000),NA())</f>
        <v>#N/A</v>
      </c>
      <c r="Q133" t="e">
        <f t="shared" ref="Q133:Q196" si="63">IF(O133&gt;0,1,NA())</f>
        <v>#N/A</v>
      </c>
      <c r="R133" t="e">
        <f t="shared" ref="R133:R196" si="64">IF(O133&gt;0,O133+10^(-7)+10^(-(14-$AB$6)),NA())</f>
        <v>#N/A</v>
      </c>
      <c r="S133" t="e">
        <f t="shared" ref="S133:S196" si="65">IF(O133&gt;0,-(10^(-(14-$AB$6))*P133),NA())</f>
        <v>#N/A</v>
      </c>
      <c r="T133" t="e">
        <f t="shared" ref="T133:T196" si="66">IF(O133&gt;0,((-R133)+SQRT(R133^(2)-4*Q133*S133))/(2*Q133),NA())</f>
        <v>#N/A</v>
      </c>
      <c r="U133" t="e">
        <f t="shared" ref="U133:U196" si="67">IF(O133&gt;0,((-R133)-SQRT(R133^(2)-4*Q133*S133))/(2*Q133),NA())</f>
        <v>#N/A</v>
      </c>
      <c r="V133" t="e">
        <f t="shared" ref="V133:V196" si="68">IF(Q133&gt;0,O133+10^(-7)+T133,NA())</f>
        <v>#N/A</v>
      </c>
      <c r="W133" t="e">
        <f t="shared" ref="W133:W196" si="69">IF(O133&gt;0,14+LOG(V133),NA())</f>
        <v>#N/A</v>
      </c>
      <c r="X133" t="e">
        <f t="shared" ref="X133:X196" si="70">IF(W133&lt;$AF$11,NA(),W133)</f>
        <v>#N/A</v>
      </c>
    </row>
    <row r="134" spans="1:24" x14ac:dyDescent="0.25">
      <c r="A134" s="1">
        <f t="shared" ref="A134:A197" si="71">A133+1</f>
        <v>130</v>
      </c>
      <c r="B134" s="14">
        <f t="shared" si="52"/>
        <v>6.5</v>
      </c>
      <c r="C134">
        <f t="shared" si="48"/>
        <v>5.7075471698113209E-2</v>
      </c>
      <c r="D134">
        <f t="shared" si="49"/>
        <v>1.8396226415094339E-2</v>
      </c>
      <c r="E134">
        <f t="shared" si="53"/>
        <v>1</v>
      </c>
      <c r="F134">
        <f t="shared" si="50"/>
        <v>1.8414109209194729E-2</v>
      </c>
      <c r="G134">
        <f t="shared" si="54"/>
        <v>-1.0131217387486299E-6</v>
      </c>
      <c r="H134">
        <f t="shared" si="55"/>
        <v>5.4855362077228798E-5</v>
      </c>
      <c r="I134">
        <f t="shared" si="51"/>
        <v>-1.8468964571271958E-2</v>
      </c>
      <c r="J134">
        <f t="shared" si="56"/>
        <v>5.702061633603598E-2</v>
      </c>
      <c r="K134">
        <f t="shared" si="57"/>
        <v>5.49553620772288E-5</v>
      </c>
      <c r="L134">
        <f t="shared" si="58"/>
        <v>1.8451081777171568E-2</v>
      </c>
      <c r="M134">
        <f t="shared" si="59"/>
        <v>4.2599899264080987</v>
      </c>
      <c r="N134">
        <f t="shared" si="60"/>
        <v>4.2599899264080987</v>
      </c>
      <c r="O134" t="e">
        <f t="shared" si="61"/>
        <v>#N/A</v>
      </c>
      <c r="P134" t="e">
        <f t="shared" si="62"/>
        <v>#N/A</v>
      </c>
      <c r="Q134" t="e">
        <f t="shared" si="63"/>
        <v>#N/A</v>
      </c>
      <c r="R134" t="e">
        <f t="shared" si="64"/>
        <v>#N/A</v>
      </c>
      <c r="S134" t="e">
        <f t="shared" si="65"/>
        <v>#N/A</v>
      </c>
      <c r="T134" t="e">
        <f t="shared" si="66"/>
        <v>#N/A</v>
      </c>
      <c r="U134" t="e">
        <f t="shared" si="67"/>
        <v>#N/A</v>
      </c>
      <c r="V134" t="e">
        <f t="shared" si="68"/>
        <v>#N/A</v>
      </c>
      <c r="W134" t="e">
        <f t="shared" si="69"/>
        <v>#N/A</v>
      </c>
      <c r="X134" t="e">
        <f t="shared" si="70"/>
        <v>#N/A</v>
      </c>
    </row>
    <row r="135" spans="1:24" x14ac:dyDescent="0.25">
      <c r="A135" s="1">
        <f t="shared" si="71"/>
        <v>131</v>
      </c>
      <c r="B135" s="14">
        <f t="shared" si="52"/>
        <v>6.5500000000000007</v>
      </c>
      <c r="C135">
        <f t="shared" si="48"/>
        <v>5.6826741996233526E-2</v>
      </c>
      <c r="D135">
        <f t="shared" si="49"/>
        <v>1.8502824858757063E-2</v>
      </c>
      <c r="E135">
        <f t="shared" si="53"/>
        <v>1</v>
      </c>
      <c r="F135">
        <f t="shared" si="50"/>
        <v>1.8520707652857453E-2</v>
      </c>
      <c r="G135">
        <f t="shared" si="54"/>
        <v>-1.0086879698290859E-6</v>
      </c>
      <c r="H135">
        <f t="shared" si="55"/>
        <v>5.4303492038885667E-5</v>
      </c>
      <c r="I135">
        <f t="shared" si="51"/>
        <v>-1.857501114489634E-2</v>
      </c>
      <c r="J135">
        <f t="shared" si="56"/>
        <v>5.6772438504194639E-2</v>
      </c>
      <c r="K135">
        <f t="shared" si="57"/>
        <v>5.440349203888567E-5</v>
      </c>
      <c r="L135">
        <f t="shared" si="58"/>
        <v>1.8557128350795947E-2</v>
      </c>
      <c r="M135">
        <f t="shared" si="59"/>
        <v>4.2643732230123925</v>
      </c>
      <c r="N135">
        <f t="shared" si="60"/>
        <v>4.2643732230123925</v>
      </c>
      <c r="O135" t="e">
        <f t="shared" si="61"/>
        <v>#N/A</v>
      </c>
      <c r="P135" t="e">
        <f t="shared" si="62"/>
        <v>#N/A</v>
      </c>
      <c r="Q135" t="e">
        <f t="shared" si="63"/>
        <v>#N/A</v>
      </c>
      <c r="R135" t="e">
        <f t="shared" si="64"/>
        <v>#N/A</v>
      </c>
      <c r="S135" t="e">
        <f t="shared" si="65"/>
        <v>#N/A</v>
      </c>
      <c r="T135" t="e">
        <f t="shared" si="66"/>
        <v>#N/A</v>
      </c>
      <c r="U135" t="e">
        <f t="shared" si="67"/>
        <v>#N/A</v>
      </c>
      <c r="V135" t="e">
        <f t="shared" si="68"/>
        <v>#N/A</v>
      </c>
      <c r="W135" t="e">
        <f t="shared" si="69"/>
        <v>#N/A</v>
      </c>
      <c r="X135" t="e">
        <f t="shared" si="70"/>
        <v>#N/A</v>
      </c>
    </row>
    <row r="136" spans="1:24" x14ac:dyDescent="0.25">
      <c r="A136" s="1">
        <f t="shared" si="71"/>
        <v>132</v>
      </c>
      <c r="B136" s="14">
        <f t="shared" si="52"/>
        <v>6.6000000000000005</v>
      </c>
      <c r="C136">
        <f t="shared" si="48"/>
        <v>5.6578947368421048E-2</v>
      </c>
      <c r="D136">
        <f t="shared" si="49"/>
        <v>1.8609022556390974E-2</v>
      </c>
      <c r="E136">
        <f t="shared" si="53"/>
        <v>1</v>
      </c>
      <c r="F136">
        <f t="shared" si="50"/>
        <v>1.8626905350491364E-2</v>
      </c>
      <c r="G136">
        <f t="shared" si="54"/>
        <v>-1.0042708692137506E-6</v>
      </c>
      <c r="H136">
        <f t="shared" si="55"/>
        <v>5.375990925642754E-5</v>
      </c>
      <c r="I136">
        <f t="shared" si="51"/>
        <v>-1.8680665259747792E-2</v>
      </c>
      <c r="J136">
        <f t="shared" si="56"/>
        <v>5.6525187459164621E-2</v>
      </c>
      <c r="K136">
        <f t="shared" si="57"/>
        <v>5.3859909256427543E-5</v>
      </c>
      <c r="L136">
        <f t="shared" si="58"/>
        <v>1.8662782465647402E-2</v>
      </c>
      <c r="M136">
        <f t="shared" si="59"/>
        <v>4.2687343826264392</v>
      </c>
      <c r="N136">
        <f t="shared" si="60"/>
        <v>4.2687343826264392</v>
      </c>
      <c r="O136" t="e">
        <f t="shared" si="61"/>
        <v>#N/A</v>
      </c>
      <c r="P136" t="e">
        <f t="shared" si="62"/>
        <v>#N/A</v>
      </c>
      <c r="Q136" t="e">
        <f t="shared" si="63"/>
        <v>#N/A</v>
      </c>
      <c r="R136" t="e">
        <f t="shared" si="64"/>
        <v>#N/A</v>
      </c>
      <c r="S136" t="e">
        <f t="shared" si="65"/>
        <v>#N/A</v>
      </c>
      <c r="T136" t="e">
        <f t="shared" si="66"/>
        <v>#N/A</v>
      </c>
      <c r="U136" t="e">
        <f t="shared" si="67"/>
        <v>#N/A</v>
      </c>
      <c r="V136" t="e">
        <f t="shared" si="68"/>
        <v>#N/A</v>
      </c>
      <c r="W136" t="e">
        <f t="shared" si="69"/>
        <v>#N/A</v>
      </c>
      <c r="X136" t="e">
        <f t="shared" si="70"/>
        <v>#N/A</v>
      </c>
    </row>
    <row r="137" spans="1:24" x14ac:dyDescent="0.25">
      <c r="A137" s="1">
        <f t="shared" si="71"/>
        <v>133</v>
      </c>
      <c r="B137" s="14">
        <f t="shared" si="52"/>
        <v>6.65</v>
      </c>
      <c r="C137">
        <f t="shared" si="48"/>
        <v>5.6332082551594748E-2</v>
      </c>
      <c r="D137">
        <f t="shared" si="49"/>
        <v>1.8714821763602254E-2</v>
      </c>
      <c r="E137">
        <f t="shared" si="53"/>
        <v>1</v>
      </c>
      <c r="F137">
        <f t="shared" si="50"/>
        <v>1.8732704557702644E-2</v>
      </c>
      <c r="G137">
        <f t="shared" si="54"/>
        <v>-9.9987034308477724E-7</v>
      </c>
      <c r="H137">
        <f t="shared" si="55"/>
        <v>5.3224428975210542E-5</v>
      </c>
      <c r="I137">
        <f t="shared" si="51"/>
        <v>-1.8785928986677854E-2</v>
      </c>
      <c r="J137">
        <f t="shared" si="56"/>
        <v>5.6278858122619541E-2</v>
      </c>
      <c r="K137">
        <f t="shared" si="57"/>
        <v>5.3324428975210544E-5</v>
      </c>
      <c r="L137">
        <f t="shared" si="58"/>
        <v>1.8768046192577464E-2</v>
      </c>
      <c r="M137">
        <f t="shared" si="59"/>
        <v>4.273073786497247</v>
      </c>
      <c r="N137">
        <f t="shared" si="60"/>
        <v>4.273073786497247</v>
      </c>
      <c r="O137" t="e">
        <f t="shared" si="61"/>
        <v>#N/A</v>
      </c>
      <c r="P137" t="e">
        <f t="shared" si="62"/>
        <v>#N/A</v>
      </c>
      <c r="Q137" t="e">
        <f t="shared" si="63"/>
        <v>#N/A</v>
      </c>
      <c r="R137" t="e">
        <f t="shared" si="64"/>
        <v>#N/A</v>
      </c>
      <c r="S137" t="e">
        <f t="shared" si="65"/>
        <v>#N/A</v>
      </c>
      <c r="T137" t="e">
        <f t="shared" si="66"/>
        <v>#N/A</v>
      </c>
      <c r="U137" t="e">
        <f t="shared" si="67"/>
        <v>#N/A</v>
      </c>
      <c r="V137" t="e">
        <f t="shared" si="68"/>
        <v>#N/A</v>
      </c>
      <c r="W137" t="e">
        <f t="shared" si="69"/>
        <v>#N/A</v>
      </c>
      <c r="X137" t="e">
        <f t="shared" si="70"/>
        <v>#N/A</v>
      </c>
    </row>
    <row r="138" spans="1:24" x14ac:dyDescent="0.25">
      <c r="A138" s="1">
        <f t="shared" si="71"/>
        <v>134</v>
      </c>
      <c r="B138" s="14">
        <f t="shared" si="52"/>
        <v>6.7</v>
      </c>
      <c r="C138">
        <f t="shared" si="48"/>
        <v>5.6086142322097389E-2</v>
      </c>
      <c r="D138">
        <f t="shared" si="49"/>
        <v>1.8820224719101122E-2</v>
      </c>
      <c r="E138">
        <f t="shared" si="53"/>
        <v>1</v>
      </c>
      <c r="F138">
        <f t="shared" si="50"/>
        <v>1.8838107513201512E-2</v>
      </c>
      <c r="G138">
        <f t="shared" si="54"/>
        <v>-9.9548629832707319E-7</v>
      </c>
      <c r="H138">
        <f t="shared" si="55"/>
        <v>5.2696871876636506E-5</v>
      </c>
      <c r="I138">
        <f t="shared" si="51"/>
        <v>-1.8890804385078147E-2</v>
      </c>
      <c r="J138">
        <f t="shared" si="56"/>
        <v>5.6033445450220751E-2</v>
      </c>
      <c r="K138">
        <f t="shared" si="57"/>
        <v>5.2796871876636508E-5</v>
      </c>
      <c r="L138">
        <f t="shared" si="58"/>
        <v>1.8872921590977761E-2</v>
      </c>
      <c r="M138">
        <f t="shared" si="59"/>
        <v>4.2773918079010338</v>
      </c>
      <c r="N138">
        <f t="shared" si="60"/>
        <v>4.2773918079010338</v>
      </c>
      <c r="O138" t="e">
        <f t="shared" si="61"/>
        <v>#N/A</v>
      </c>
      <c r="P138" t="e">
        <f t="shared" si="62"/>
        <v>#N/A</v>
      </c>
      <c r="Q138" t="e">
        <f t="shared" si="63"/>
        <v>#N/A</v>
      </c>
      <c r="R138" t="e">
        <f t="shared" si="64"/>
        <v>#N/A</v>
      </c>
      <c r="S138" t="e">
        <f t="shared" si="65"/>
        <v>#N/A</v>
      </c>
      <c r="T138" t="e">
        <f t="shared" si="66"/>
        <v>#N/A</v>
      </c>
      <c r="U138" t="e">
        <f t="shared" si="67"/>
        <v>#N/A</v>
      </c>
      <c r="V138" t="e">
        <f t="shared" si="68"/>
        <v>#N/A</v>
      </c>
      <c r="W138" t="e">
        <f t="shared" si="69"/>
        <v>#N/A</v>
      </c>
      <c r="X138" t="e">
        <f t="shared" si="70"/>
        <v>#N/A</v>
      </c>
    </row>
    <row r="139" spans="1:24" x14ac:dyDescent="0.25">
      <c r="A139" s="1">
        <f t="shared" si="71"/>
        <v>135</v>
      </c>
      <c r="B139" s="14">
        <f t="shared" si="52"/>
        <v>6.75</v>
      </c>
      <c r="C139">
        <f t="shared" si="48"/>
        <v>5.5841121495327106E-2</v>
      </c>
      <c r="D139">
        <f t="shared" si="49"/>
        <v>1.8925233644859811E-2</v>
      </c>
      <c r="E139">
        <f t="shared" si="53"/>
        <v>1</v>
      </c>
      <c r="F139">
        <f t="shared" si="50"/>
        <v>1.8943116438960201E-2</v>
      </c>
      <c r="G139">
        <f t="shared" si="54"/>
        <v>-9.9111864252173439E-7</v>
      </c>
      <c r="H139">
        <f t="shared" si="55"/>
        <v>5.2177063880245317E-5</v>
      </c>
      <c r="I139">
        <f t="shared" si="51"/>
        <v>-1.8995293502840446E-2</v>
      </c>
      <c r="J139">
        <f t="shared" si="56"/>
        <v>5.5788944431446857E-2</v>
      </c>
      <c r="K139">
        <f t="shared" si="57"/>
        <v>5.2277063880245319E-5</v>
      </c>
      <c r="L139">
        <f t="shared" si="58"/>
        <v>1.8977410708740056E-2</v>
      </c>
      <c r="M139">
        <f t="shared" si="59"/>
        <v>4.2816888123771832</v>
      </c>
      <c r="N139">
        <f t="shared" si="60"/>
        <v>4.2816888123771832</v>
      </c>
      <c r="O139" t="e">
        <f t="shared" si="61"/>
        <v>#N/A</v>
      </c>
      <c r="P139" t="e">
        <f t="shared" si="62"/>
        <v>#N/A</v>
      </c>
      <c r="Q139" t="e">
        <f t="shared" si="63"/>
        <v>#N/A</v>
      </c>
      <c r="R139" t="e">
        <f t="shared" si="64"/>
        <v>#N/A</v>
      </c>
      <c r="S139" t="e">
        <f t="shared" si="65"/>
        <v>#N/A</v>
      </c>
      <c r="T139" t="e">
        <f t="shared" si="66"/>
        <v>#N/A</v>
      </c>
      <c r="U139" t="e">
        <f t="shared" si="67"/>
        <v>#N/A</v>
      </c>
      <c r="V139" t="e">
        <f t="shared" si="68"/>
        <v>#N/A</v>
      </c>
      <c r="W139" t="e">
        <f t="shared" si="69"/>
        <v>#N/A</v>
      </c>
      <c r="X139" t="e">
        <f t="shared" si="70"/>
        <v>#N/A</v>
      </c>
    </row>
    <row r="140" spans="1:24" x14ac:dyDescent="0.25">
      <c r="A140" s="1">
        <f t="shared" si="71"/>
        <v>136</v>
      </c>
      <c r="B140" s="14">
        <f t="shared" si="52"/>
        <v>6.8000000000000007</v>
      </c>
      <c r="C140">
        <f t="shared" si="48"/>
        <v>5.5597014925373132E-2</v>
      </c>
      <c r="D140">
        <f t="shared" si="49"/>
        <v>1.9029850746268659E-2</v>
      </c>
      <c r="E140">
        <f t="shared" si="53"/>
        <v>1</v>
      </c>
      <c r="F140">
        <f t="shared" si="50"/>
        <v>1.9047733540369049E-2</v>
      </c>
      <c r="G140">
        <f t="shared" si="54"/>
        <v>-9.8676728393954973E-7</v>
      </c>
      <c r="H140">
        <f t="shared" si="55"/>
        <v>5.1664835954350757E-5</v>
      </c>
      <c r="I140">
        <f t="shared" si="51"/>
        <v>-1.90993983763234E-2</v>
      </c>
      <c r="J140">
        <f t="shared" si="56"/>
        <v>5.5545350089418785E-2</v>
      </c>
      <c r="K140">
        <f t="shared" si="57"/>
        <v>5.176483595435076E-5</v>
      </c>
      <c r="L140">
        <f t="shared" si="58"/>
        <v>1.908151558222301E-2</v>
      </c>
      <c r="M140">
        <f t="shared" si="59"/>
        <v>4.2859651579540614</v>
      </c>
      <c r="N140">
        <f t="shared" si="60"/>
        <v>4.2859651579540614</v>
      </c>
      <c r="O140" t="e">
        <f t="shared" si="61"/>
        <v>#N/A</v>
      </c>
      <c r="P140" t="e">
        <f t="shared" si="62"/>
        <v>#N/A</v>
      </c>
      <c r="Q140" t="e">
        <f t="shared" si="63"/>
        <v>#N/A</v>
      </c>
      <c r="R140" t="e">
        <f t="shared" si="64"/>
        <v>#N/A</v>
      </c>
      <c r="S140" t="e">
        <f t="shared" si="65"/>
        <v>#N/A</v>
      </c>
      <c r="T140" t="e">
        <f t="shared" si="66"/>
        <v>#N/A</v>
      </c>
      <c r="U140" t="e">
        <f t="shared" si="67"/>
        <v>#N/A</v>
      </c>
      <c r="V140" t="e">
        <f t="shared" si="68"/>
        <v>#N/A</v>
      </c>
      <c r="W140" t="e">
        <f t="shared" si="69"/>
        <v>#N/A</v>
      </c>
      <c r="X140" t="e">
        <f t="shared" si="70"/>
        <v>#N/A</v>
      </c>
    </row>
    <row r="141" spans="1:24" x14ac:dyDescent="0.25">
      <c r="A141" s="1">
        <f t="shared" si="71"/>
        <v>137</v>
      </c>
      <c r="B141" s="14">
        <f t="shared" si="52"/>
        <v>6.8500000000000005</v>
      </c>
      <c r="C141">
        <f t="shared" si="48"/>
        <v>5.5353817504655498E-2</v>
      </c>
      <c r="D141">
        <f t="shared" si="49"/>
        <v>1.91340782122905E-2</v>
      </c>
      <c r="E141">
        <f t="shared" si="53"/>
        <v>1</v>
      </c>
      <c r="F141">
        <f t="shared" si="50"/>
        <v>1.915196100639089E-2</v>
      </c>
      <c r="G141">
        <f t="shared" si="54"/>
        <v>-9.8243213153457995E-7</v>
      </c>
      <c r="H141">
        <f t="shared" si="55"/>
        <v>5.1160023934813947E-5</v>
      </c>
      <c r="I141">
        <f t="shared" si="51"/>
        <v>-1.9203121030325704E-2</v>
      </c>
      <c r="J141">
        <f t="shared" si="56"/>
        <v>5.5302657480720684E-2</v>
      </c>
      <c r="K141">
        <f t="shared" si="57"/>
        <v>5.126002393481395E-5</v>
      </c>
      <c r="L141">
        <f t="shared" si="58"/>
        <v>1.9185238236225314E-2</v>
      </c>
      <c r="M141">
        <f t="shared" si="59"/>
        <v>4.2902211953668505</v>
      </c>
      <c r="N141">
        <f t="shared" si="60"/>
        <v>4.2902211953668505</v>
      </c>
      <c r="O141" t="e">
        <f t="shared" si="61"/>
        <v>#N/A</v>
      </c>
      <c r="P141" t="e">
        <f t="shared" si="62"/>
        <v>#N/A</v>
      </c>
      <c r="Q141" t="e">
        <f t="shared" si="63"/>
        <v>#N/A</v>
      </c>
      <c r="R141" t="e">
        <f t="shared" si="64"/>
        <v>#N/A</v>
      </c>
      <c r="S141" t="e">
        <f t="shared" si="65"/>
        <v>#N/A</v>
      </c>
      <c r="T141" t="e">
        <f t="shared" si="66"/>
        <v>#N/A</v>
      </c>
      <c r="U141" t="e">
        <f t="shared" si="67"/>
        <v>#N/A</v>
      </c>
      <c r="V141" t="e">
        <f t="shared" si="68"/>
        <v>#N/A</v>
      </c>
      <c r="W141" t="e">
        <f t="shared" si="69"/>
        <v>#N/A</v>
      </c>
      <c r="X141" t="e">
        <f t="shared" si="70"/>
        <v>#N/A</v>
      </c>
    </row>
    <row r="142" spans="1:24" x14ac:dyDescent="0.25">
      <c r="A142" s="1">
        <f t="shared" si="71"/>
        <v>138</v>
      </c>
      <c r="B142" s="14">
        <f t="shared" si="52"/>
        <v>6.9</v>
      </c>
      <c r="C142">
        <f t="shared" si="48"/>
        <v>5.5111524163568779E-2</v>
      </c>
      <c r="D142">
        <f t="shared" si="49"/>
        <v>1.9237918215613381E-2</v>
      </c>
      <c r="E142">
        <f t="shared" si="53"/>
        <v>1</v>
      </c>
      <c r="F142">
        <f t="shared" si="50"/>
        <v>1.9255801009713771E-2</v>
      </c>
      <c r="G142">
        <f t="shared" si="54"/>
        <v>-9.7811309493780721E-7</v>
      </c>
      <c r="H142">
        <f t="shared" si="55"/>
        <v>5.0662468351548445E-5</v>
      </c>
      <c r="I142">
        <f t="shared" si="51"/>
        <v>-1.9306463478065319E-2</v>
      </c>
      <c r="J142">
        <f t="shared" si="56"/>
        <v>5.5060861695217234E-2</v>
      </c>
      <c r="K142">
        <f t="shared" si="57"/>
        <v>5.0762468351548448E-5</v>
      </c>
      <c r="L142">
        <f t="shared" si="58"/>
        <v>1.9288580683964929E-2</v>
      </c>
      <c r="M142">
        <f t="shared" si="59"/>
        <v>4.2944572682677702</v>
      </c>
      <c r="N142">
        <f t="shared" si="60"/>
        <v>4.2944572682677702</v>
      </c>
      <c r="O142" t="e">
        <f t="shared" si="61"/>
        <v>#N/A</v>
      </c>
      <c r="P142" t="e">
        <f t="shared" si="62"/>
        <v>#N/A</v>
      </c>
      <c r="Q142" t="e">
        <f t="shared" si="63"/>
        <v>#N/A</v>
      </c>
      <c r="R142" t="e">
        <f t="shared" si="64"/>
        <v>#N/A</v>
      </c>
      <c r="S142" t="e">
        <f t="shared" si="65"/>
        <v>#N/A</v>
      </c>
      <c r="T142" t="e">
        <f t="shared" si="66"/>
        <v>#N/A</v>
      </c>
      <c r="U142" t="e">
        <f t="shared" si="67"/>
        <v>#N/A</v>
      </c>
      <c r="V142" t="e">
        <f t="shared" si="68"/>
        <v>#N/A</v>
      </c>
      <c r="W142" t="e">
        <f t="shared" si="69"/>
        <v>#N/A</v>
      </c>
      <c r="X142" t="e">
        <f t="shared" si="70"/>
        <v>#N/A</v>
      </c>
    </row>
    <row r="143" spans="1:24" x14ac:dyDescent="0.25">
      <c r="A143" s="1">
        <f t="shared" si="71"/>
        <v>139</v>
      </c>
      <c r="B143" s="14">
        <f t="shared" si="52"/>
        <v>6.95</v>
      </c>
      <c r="C143">
        <f t="shared" si="48"/>
        <v>5.4870129870129875E-2</v>
      </c>
      <c r="D143">
        <f t="shared" si="49"/>
        <v>1.9341372912801486E-2</v>
      </c>
      <c r="E143">
        <f t="shared" si="53"/>
        <v>1</v>
      </c>
      <c r="F143">
        <f t="shared" si="50"/>
        <v>1.9359255706901876E-2</v>
      </c>
      <c r="G143">
        <f t="shared" si="54"/>
        <v>-9.7381008445085536E-7</v>
      </c>
      <c r="H143">
        <f t="shared" si="55"/>
        <v>5.0172014262378842E-5</v>
      </c>
      <c r="I143">
        <f t="shared" si="51"/>
        <v>-1.9409427721164253E-2</v>
      </c>
      <c r="J143">
        <f t="shared" si="56"/>
        <v>5.4819957855867497E-2</v>
      </c>
      <c r="K143">
        <f t="shared" si="57"/>
        <v>5.0272014262378844E-5</v>
      </c>
      <c r="L143">
        <f t="shared" si="58"/>
        <v>1.9391544927063867E-2</v>
      </c>
      <c r="M143">
        <f t="shared" si="59"/>
        <v>4.2986737134289585</v>
      </c>
      <c r="N143">
        <f t="shared" si="60"/>
        <v>4.2986737134289585</v>
      </c>
      <c r="O143" t="e">
        <f t="shared" si="61"/>
        <v>#N/A</v>
      </c>
      <c r="P143" t="e">
        <f t="shared" si="62"/>
        <v>#N/A</v>
      </c>
      <c r="Q143" t="e">
        <f t="shared" si="63"/>
        <v>#N/A</v>
      </c>
      <c r="R143" t="e">
        <f t="shared" si="64"/>
        <v>#N/A</v>
      </c>
      <c r="S143" t="e">
        <f t="shared" si="65"/>
        <v>#N/A</v>
      </c>
      <c r="T143" t="e">
        <f t="shared" si="66"/>
        <v>#N/A</v>
      </c>
      <c r="U143" t="e">
        <f t="shared" si="67"/>
        <v>#N/A</v>
      </c>
      <c r="V143" t="e">
        <f t="shared" si="68"/>
        <v>#N/A</v>
      </c>
      <c r="W143" t="e">
        <f t="shared" si="69"/>
        <v>#N/A</v>
      </c>
      <c r="X143" t="e">
        <f t="shared" si="70"/>
        <v>#N/A</v>
      </c>
    </row>
    <row r="144" spans="1:24" x14ac:dyDescent="0.25">
      <c r="A144" s="1">
        <f t="shared" si="71"/>
        <v>140</v>
      </c>
      <c r="B144" s="14">
        <f t="shared" si="52"/>
        <v>7</v>
      </c>
      <c r="C144">
        <f t="shared" si="48"/>
        <v>5.4629629629629632E-2</v>
      </c>
      <c r="D144">
        <f t="shared" si="49"/>
        <v>1.9444444444444448E-2</v>
      </c>
      <c r="E144">
        <f t="shared" si="53"/>
        <v>1</v>
      </c>
      <c r="F144">
        <f t="shared" si="50"/>
        <v>1.9462327238544838E-2</v>
      </c>
      <c r="G144">
        <f t="shared" si="54"/>
        <v>-9.6952301103978125E-7</v>
      </c>
      <c r="H144">
        <f t="shared" si="55"/>
        <v>4.9688511093874677E-5</v>
      </c>
      <c r="I144">
        <f t="shared" si="51"/>
        <v>-1.9512015749638713E-2</v>
      </c>
      <c r="J144">
        <f t="shared" si="56"/>
        <v>5.4579941118535757E-2</v>
      </c>
      <c r="K144">
        <f t="shared" si="57"/>
        <v>4.9788511093874679E-5</v>
      </c>
      <c r="L144">
        <f t="shared" si="58"/>
        <v>1.9494132955538323E-2</v>
      </c>
      <c r="M144">
        <f t="shared" si="59"/>
        <v>4.3028708609384934</v>
      </c>
      <c r="N144">
        <f t="shared" si="60"/>
        <v>4.3028708609384934</v>
      </c>
      <c r="O144" t="e">
        <f t="shared" si="61"/>
        <v>#N/A</v>
      </c>
      <c r="P144" t="e">
        <f t="shared" si="62"/>
        <v>#N/A</v>
      </c>
      <c r="Q144" t="e">
        <f t="shared" si="63"/>
        <v>#N/A</v>
      </c>
      <c r="R144" t="e">
        <f t="shared" si="64"/>
        <v>#N/A</v>
      </c>
      <c r="S144" t="e">
        <f t="shared" si="65"/>
        <v>#N/A</v>
      </c>
      <c r="T144" t="e">
        <f t="shared" si="66"/>
        <v>#N/A</v>
      </c>
      <c r="U144" t="e">
        <f t="shared" si="67"/>
        <v>#N/A</v>
      </c>
      <c r="V144" t="e">
        <f t="shared" si="68"/>
        <v>#N/A</v>
      </c>
      <c r="W144" t="e">
        <f t="shared" si="69"/>
        <v>#N/A</v>
      </c>
      <c r="X144" t="e">
        <f t="shared" si="70"/>
        <v>#N/A</v>
      </c>
    </row>
    <row r="145" spans="1:24" x14ac:dyDescent="0.25">
      <c r="A145" s="1">
        <f t="shared" si="71"/>
        <v>141</v>
      </c>
      <c r="B145" s="14">
        <f t="shared" si="52"/>
        <v>7.0500000000000007</v>
      </c>
      <c r="C145">
        <f t="shared" si="48"/>
        <v>5.4390018484288351E-2</v>
      </c>
      <c r="D145">
        <f t="shared" si="49"/>
        <v>1.954713493530499E-2</v>
      </c>
      <c r="E145">
        <f t="shared" si="53"/>
        <v>1</v>
      </c>
      <c r="F145">
        <f t="shared" si="50"/>
        <v>1.956501772940538E-2</v>
      </c>
      <c r="G145">
        <f t="shared" si="54"/>
        <v>-9.6525178632893287E-7</v>
      </c>
      <c r="H145">
        <f t="shared" si="55"/>
        <v>4.9211812488849163E-5</v>
      </c>
      <c r="I145">
        <f t="shared" si="51"/>
        <v>-1.9614229541894228E-2</v>
      </c>
      <c r="J145">
        <f t="shared" si="56"/>
        <v>5.4340806671799503E-2</v>
      </c>
      <c r="K145">
        <f t="shared" si="57"/>
        <v>4.9311812488849166E-5</v>
      </c>
      <c r="L145">
        <f t="shared" si="58"/>
        <v>1.9596346747793841E-2</v>
      </c>
      <c r="M145">
        <f t="shared" si="59"/>
        <v>4.3070490343895811</v>
      </c>
      <c r="N145">
        <f t="shared" si="60"/>
        <v>4.3070490343895811</v>
      </c>
      <c r="O145" t="e">
        <f t="shared" si="61"/>
        <v>#N/A</v>
      </c>
      <c r="P145" t="e">
        <f t="shared" si="62"/>
        <v>#N/A</v>
      </c>
      <c r="Q145" t="e">
        <f t="shared" si="63"/>
        <v>#N/A</v>
      </c>
      <c r="R145" t="e">
        <f t="shared" si="64"/>
        <v>#N/A</v>
      </c>
      <c r="S145" t="e">
        <f t="shared" si="65"/>
        <v>#N/A</v>
      </c>
      <c r="T145" t="e">
        <f t="shared" si="66"/>
        <v>#N/A</v>
      </c>
      <c r="U145" t="e">
        <f t="shared" si="67"/>
        <v>#N/A</v>
      </c>
      <c r="V145" t="e">
        <f t="shared" si="68"/>
        <v>#N/A</v>
      </c>
      <c r="W145" t="e">
        <f t="shared" si="69"/>
        <v>#N/A</v>
      </c>
      <c r="X145" t="e">
        <f t="shared" si="70"/>
        <v>#N/A</v>
      </c>
    </row>
    <row r="146" spans="1:24" x14ac:dyDescent="0.25">
      <c r="A146" s="1">
        <f t="shared" si="71"/>
        <v>142</v>
      </c>
      <c r="B146" s="14">
        <f t="shared" si="52"/>
        <v>7.1000000000000005</v>
      </c>
      <c r="C146">
        <f t="shared" si="48"/>
        <v>5.4151291512915124E-2</v>
      </c>
      <c r="D146">
        <f t="shared" si="49"/>
        <v>1.9649446494464942E-2</v>
      </c>
      <c r="E146">
        <f t="shared" si="53"/>
        <v>1</v>
      </c>
      <c r="F146">
        <f t="shared" si="50"/>
        <v>1.9667329288565332E-2</v>
      </c>
      <c r="G146">
        <f t="shared" si="54"/>
        <v>-9.6099632259487716E-7</v>
      </c>
      <c r="H146">
        <f t="shared" si="55"/>
        <v>4.8741776160170572E-5</v>
      </c>
      <c r="I146">
        <f t="shared" si="51"/>
        <v>-1.9716071064725504E-2</v>
      </c>
      <c r="J146">
        <f t="shared" si="56"/>
        <v>5.4102549736754955E-2</v>
      </c>
      <c r="K146">
        <f t="shared" si="57"/>
        <v>4.8841776160170574E-5</v>
      </c>
      <c r="L146">
        <f t="shared" si="58"/>
        <v>1.9698188270625111E-2</v>
      </c>
      <c r="M146">
        <f t="shared" si="59"/>
        <v>4.311208551063455</v>
      </c>
      <c r="N146">
        <f t="shared" si="60"/>
        <v>4.311208551063455</v>
      </c>
      <c r="O146" t="e">
        <f t="shared" si="61"/>
        <v>#N/A</v>
      </c>
      <c r="P146" t="e">
        <f t="shared" si="62"/>
        <v>#N/A</v>
      </c>
      <c r="Q146" t="e">
        <f t="shared" si="63"/>
        <v>#N/A</v>
      </c>
      <c r="R146" t="e">
        <f t="shared" si="64"/>
        <v>#N/A</v>
      </c>
      <c r="S146" t="e">
        <f t="shared" si="65"/>
        <v>#N/A</v>
      </c>
      <c r="T146" t="e">
        <f t="shared" si="66"/>
        <v>#N/A</v>
      </c>
      <c r="U146" t="e">
        <f t="shared" si="67"/>
        <v>#N/A</v>
      </c>
      <c r="V146" t="e">
        <f t="shared" si="68"/>
        <v>#N/A</v>
      </c>
      <c r="W146" t="e">
        <f t="shared" si="69"/>
        <v>#N/A</v>
      </c>
      <c r="X146" t="e">
        <f t="shared" si="70"/>
        <v>#N/A</v>
      </c>
    </row>
    <row r="147" spans="1:24" x14ac:dyDescent="0.25">
      <c r="A147" s="1">
        <f t="shared" si="71"/>
        <v>143</v>
      </c>
      <c r="B147" s="14">
        <f t="shared" si="52"/>
        <v>7.15</v>
      </c>
      <c r="C147">
        <f t="shared" si="48"/>
        <v>5.3913443830570909E-2</v>
      </c>
      <c r="D147">
        <f t="shared" si="49"/>
        <v>1.9751381215469616E-2</v>
      </c>
      <c r="E147">
        <f t="shared" si="53"/>
        <v>1</v>
      </c>
      <c r="F147">
        <f t="shared" si="50"/>
        <v>1.9769264009570006E-2</v>
      </c>
      <c r="G147">
        <f t="shared" si="54"/>
        <v>-9.5675653276039478E-7</v>
      </c>
      <c r="H147">
        <f t="shared" si="55"/>
        <v>4.827826375061739E-5</v>
      </c>
      <c r="I147">
        <f t="shared" si="51"/>
        <v>-1.9817542273320624E-2</v>
      </c>
      <c r="J147">
        <f t="shared" si="56"/>
        <v>5.3865165566820292E-2</v>
      </c>
      <c r="K147">
        <f t="shared" si="57"/>
        <v>4.8378263750617392E-5</v>
      </c>
      <c r="L147">
        <f t="shared" si="58"/>
        <v>1.9799659479220234E-2</v>
      </c>
      <c r="M147">
        <f t="shared" si="59"/>
        <v>4.3153497221059469</v>
      </c>
      <c r="N147">
        <f t="shared" si="60"/>
        <v>4.3153497221059469</v>
      </c>
      <c r="O147" t="e">
        <f t="shared" si="61"/>
        <v>#N/A</v>
      </c>
      <c r="P147" t="e">
        <f t="shared" si="62"/>
        <v>#N/A</v>
      </c>
      <c r="Q147" t="e">
        <f t="shared" si="63"/>
        <v>#N/A</v>
      </c>
      <c r="R147" t="e">
        <f t="shared" si="64"/>
        <v>#N/A</v>
      </c>
      <c r="S147" t="e">
        <f t="shared" si="65"/>
        <v>#N/A</v>
      </c>
      <c r="T147" t="e">
        <f t="shared" si="66"/>
        <v>#N/A</v>
      </c>
      <c r="U147" t="e">
        <f t="shared" si="67"/>
        <v>#N/A</v>
      </c>
      <c r="V147" t="e">
        <f t="shared" si="68"/>
        <v>#N/A</v>
      </c>
      <c r="W147" t="e">
        <f t="shared" si="69"/>
        <v>#N/A</v>
      </c>
      <c r="X147" t="e">
        <f t="shared" si="70"/>
        <v>#N/A</v>
      </c>
    </row>
    <row r="148" spans="1:24" x14ac:dyDescent="0.25">
      <c r="A148" s="1">
        <f t="shared" si="71"/>
        <v>144</v>
      </c>
      <c r="B148" s="14">
        <f t="shared" si="52"/>
        <v>7.2</v>
      </c>
      <c r="C148">
        <f t="shared" si="48"/>
        <v>5.3676470588235298E-2</v>
      </c>
      <c r="D148">
        <f t="shared" si="49"/>
        <v>1.9852941176470591E-2</v>
      </c>
      <c r="E148">
        <f t="shared" si="53"/>
        <v>1</v>
      </c>
      <c r="F148">
        <f t="shared" si="50"/>
        <v>1.987082397057098E-2</v>
      </c>
      <c r="G148">
        <f t="shared" si="54"/>
        <v>-9.5253233038853894E-7</v>
      </c>
      <c r="H148">
        <f t="shared" si="55"/>
        <v>4.7821140698451128E-5</v>
      </c>
      <c r="I148">
        <f t="shared" si="51"/>
        <v>-1.991864511126943E-2</v>
      </c>
      <c r="J148">
        <f t="shared" si="56"/>
        <v>5.3628649447536848E-2</v>
      </c>
      <c r="K148">
        <f t="shared" si="57"/>
        <v>4.7921140698451131E-5</v>
      </c>
      <c r="L148">
        <f t="shared" si="58"/>
        <v>1.9900762317169043E-2</v>
      </c>
      <c r="M148">
        <f t="shared" si="59"/>
        <v>4.3194728526983228</v>
      </c>
      <c r="N148">
        <f t="shared" si="60"/>
        <v>4.3194728526983228</v>
      </c>
      <c r="O148" t="e">
        <f t="shared" si="61"/>
        <v>#N/A</v>
      </c>
      <c r="P148" t="e">
        <f t="shared" si="62"/>
        <v>#N/A</v>
      </c>
      <c r="Q148" t="e">
        <f t="shared" si="63"/>
        <v>#N/A</v>
      </c>
      <c r="R148" t="e">
        <f t="shared" si="64"/>
        <v>#N/A</v>
      </c>
      <c r="S148" t="e">
        <f t="shared" si="65"/>
        <v>#N/A</v>
      </c>
      <c r="T148" t="e">
        <f t="shared" si="66"/>
        <v>#N/A</v>
      </c>
      <c r="U148" t="e">
        <f t="shared" si="67"/>
        <v>#N/A</v>
      </c>
      <c r="V148" t="e">
        <f t="shared" si="68"/>
        <v>#N/A</v>
      </c>
      <c r="W148" t="e">
        <f t="shared" si="69"/>
        <v>#N/A</v>
      </c>
      <c r="X148" t="e">
        <f t="shared" si="70"/>
        <v>#N/A</v>
      </c>
    </row>
    <row r="149" spans="1:24" x14ac:dyDescent="0.25">
      <c r="A149" s="1">
        <f t="shared" si="71"/>
        <v>145</v>
      </c>
      <c r="B149" s="14">
        <f t="shared" si="52"/>
        <v>7.25</v>
      </c>
      <c r="C149">
        <f t="shared" si="48"/>
        <v>5.3440366972477067E-2</v>
      </c>
      <c r="D149">
        <f t="shared" si="49"/>
        <v>1.995412844036697E-2</v>
      </c>
      <c r="E149">
        <f t="shared" si="53"/>
        <v>1</v>
      </c>
      <c r="F149">
        <f t="shared" si="50"/>
        <v>1.997201123446736E-2</v>
      </c>
      <c r="G149">
        <f t="shared" si="54"/>
        <v>-9.4832362967676317E-7</v>
      </c>
      <c r="H149">
        <f t="shared" si="55"/>
        <v>4.7370276108469125E-5</v>
      </c>
      <c r="I149">
        <f t="shared" si="51"/>
        <v>-2.0019381510575827E-2</v>
      </c>
      <c r="J149">
        <f t="shared" si="56"/>
        <v>5.33929966963686E-2</v>
      </c>
      <c r="K149">
        <f t="shared" si="57"/>
        <v>4.7470276108469128E-5</v>
      </c>
      <c r="L149">
        <f t="shared" si="58"/>
        <v>2.0001498716475441E-2</v>
      </c>
      <c r="M149">
        <f t="shared" si="59"/>
        <v>4.3235782422223226</v>
      </c>
      <c r="N149">
        <f t="shared" si="60"/>
        <v>4.3235782422223226</v>
      </c>
      <c r="O149" t="e">
        <f t="shared" si="61"/>
        <v>#N/A</v>
      </c>
      <c r="P149" t="e">
        <f t="shared" si="62"/>
        <v>#N/A</v>
      </c>
      <c r="Q149" t="e">
        <f t="shared" si="63"/>
        <v>#N/A</v>
      </c>
      <c r="R149" t="e">
        <f t="shared" si="64"/>
        <v>#N/A</v>
      </c>
      <c r="S149" t="e">
        <f t="shared" si="65"/>
        <v>#N/A</v>
      </c>
      <c r="T149" t="e">
        <f t="shared" si="66"/>
        <v>#N/A</v>
      </c>
      <c r="U149" t="e">
        <f t="shared" si="67"/>
        <v>#N/A</v>
      </c>
      <c r="V149" t="e">
        <f t="shared" si="68"/>
        <v>#N/A</v>
      </c>
      <c r="W149" t="e">
        <f t="shared" si="69"/>
        <v>#N/A</v>
      </c>
      <c r="X149" t="e">
        <f t="shared" si="70"/>
        <v>#N/A</v>
      </c>
    </row>
    <row r="150" spans="1:24" x14ac:dyDescent="0.25">
      <c r="A150" s="1">
        <f t="shared" si="71"/>
        <v>146</v>
      </c>
      <c r="B150" s="14">
        <f t="shared" si="52"/>
        <v>7.3000000000000007</v>
      </c>
      <c r="C150">
        <f t="shared" si="48"/>
        <v>5.3205128205128203E-2</v>
      </c>
      <c r="D150">
        <f t="shared" si="49"/>
        <v>2.0054945054945057E-2</v>
      </c>
      <c r="E150">
        <f t="shared" si="53"/>
        <v>1</v>
      </c>
      <c r="F150">
        <f t="shared" si="50"/>
        <v>2.0072827849045446E-2</v>
      </c>
      <c r="G150">
        <f t="shared" si="54"/>
        <v>-9.4413034545111117E-7</v>
      </c>
      <c r="H150">
        <f t="shared" si="55"/>
        <v>4.6925542628263248E-5</v>
      </c>
      <c r="I150">
        <f t="shared" si="51"/>
        <v>-2.0119753391673711E-2</v>
      </c>
      <c r="J150">
        <f t="shared" si="56"/>
        <v>5.3158202662499938E-2</v>
      </c>
      <c r="K150">
        <f t="shared" si="57"/>
        <v>4.702554262826325E-5</v>
      </c>
      <c r="L150">
        <f t="shared" si="58"/>
        <v>2.0101870597573318E-2</v>
      </c>
      <c r="M150">
        <f t="shared" si="59"/>
        <v>4.3276661844197779</v>
      </c>
      <c r="N150">
        <f t="shared" si="60"/>
        <v>4.3276661844197779</v>
      </c>
      <c r="O150" t="e">
        <f t="shared" si="61"/>
        <v>#N/A</v>
      </c>
      <c r="P150" t="e">
        <f t="shared" si="62"/>
        <v>#N/A</v>
      </c>
      <c r="Q150" t="e">
        <f t="shared" si="63"/>
        <v>#N/A</v>
      </c>
      <c r="R150" t="e">
        <f t="shared" si="64"/>
        <v>#N/A</v>
      </c>
      <c r="S150" t="e">
        <f t="shared" si="65"/>
        <v>#N/A</v>
      </c>
      <c r="T150" t="e">
        <f t="shared" si="66"/>
        <v>#N/A</v>
      </c>
      <c r="U150" t="e">
        <f t="shared" si="67"/>
        <v>#N/A</v>
      </c>
      <c r="V150" t="e">
        <f t="shared" si="68"/>
        <v>#N/A</v>
      </c>
      <c r="W150" t="e">
        <f t="shared" si="69"/>
        <v>#N/A</v>
      </c>
      <c r="X150" t="e">
        <f t="shared" si="70"/>
        <v>#N/A</v>
      </c>
    </row>
    <row r="151" spans="1:24" x14ac:dyDescent="0.25">
      <c r="A151" s="1">
        <f t="shared" si="71"/>
        <v>147</v>
      </c>
      <c r="B151" s="14">
        <f t="shared" si="52"/>
        <v>7.3500000000000005</v>
      </c>
      <c r="C151">
        <f t="shared" si="48"/>
        <v>5.2970749542961604E-2</v>
      </c>
      <c r="D151">
        <f t="shared" si="49"/>
        <v>2.0155393053016449E-2</v>
      </c>
      <c r="E151">
        <f t="shared" si="53"/>
        <v>1</v>
      </c>
      <c r="F151">
        <f t="shared" si="50"/>
        <v>2.0173275847116839E-2</v>
      </c>
      <c r="G151">
        <f t="shared" si="54"/>
        <v>-9.399523931604707E-7</v>
      </c>
      <c r="H151">
        <f t="shared" si="55"/>
        <v>4.6486816329438171E-5</v>
      </c>
      <c r="I151">
        <f t="shared" si="51"/>
        <v>-2.0219762663446279E-2</v>
      </c>
      <c r="J151">
        <f t="shared" si="56"/>
        <v>5.2924262726632164E-2</v>
      </c>
      <c r="K151">
        <f t="shared" si="57"/>
        <v>4.6586816329438174E-5</v>
      </c>
      <c r="L151">
        <f t="shared" si="58"/>
        <v>2.0201879869345886E-2</v>
      </c>
      <c r="M151">
        <f t="shared" si="59"/>
        <v>4.3317369675470614</v>
      </c>
      <c r="N151">
        <f t="shared" si="60"/>
        <v>4.3317369675470614</v>
      </c>
      <c r="O151" t="e">
        <f t="shared" si="61"/>
        <v>#N/A</v>
      </c>
      <c r="P151" t="e">
        <f t="shared" si="62"/>
        <v>#N/A</v>
      </c>
      <c r="Q151" t="e">
        <f t="shared" si="63"/>
        <v>#N/A</v>
      </c>
      <c r="R151" t="e">
        <f t="shared" si="64"/>
        <v>#N/A</v>
      </c>
      <c r="S151" t="e">
        <f t="shared" si="65"/>
        <v>#N/A</v>
      </c>
      <c r="T151" t="e">
        <f t="shared" si="66"/>
        <v>#N/A</v>
      </c>
      <c r="U151" t="e">
        <f t="shared" si="67"/>
        <v>#N/A</v>
      </c>
      <c r="V151" t="e">
        <f t="shared" si="68"/>
        <v>#N/A</v>
      </c>
      <c r="W151" t="e">
        <f t="shared" si="69"/>
        <v>#N/A</v>
      </c>
      <c r="X151" t="e">
        <f t="shared" si="70"/>
        <v>#N/A</v>
      </c>
    </row>
    <row r="152" spans="1:24" x14ac:dyDescent="0.25">
      <c r="A152" s="1">
        <f t="shared" si="71"/>
        <v>148</v>
      </c>
      <c r="B152" s="14">
        <f t="shared" si="52"/>
        <v>7.4</v>
      </c>
      <c r="C152">
        <f t="shared" si="48"/>
        <v>5.2737226277372269E-2</v>
      </c>
      <c r="D152">
        <f t="shared" si="49"/>
        <v>2.025547445255475E-2</v>
      </c>
      <c r="E152">
        <f t="shared" si="53"/>
        <v>1</v>
      </c>
      <c r="F152">
        <f t="shared" si="50"/>
        <v>2.027335724665514E-2</v>
      </c>
      <c r="G152">
        <f t="shared" si="54"/>
        <v>-9.3578968887089129E-7</v>
      </c>
      <c r="H152">
        <f t="shared" si="55"/>
        <v>4.6053976593582804E-5</v>
      </c>
      <c r="I152">
        <f t="shared" si="51"/>
        <v>-2.0319411223248721E-2</v>
      </c>
      <c r="J152">
        <f t="shared" si="56"/>
        <v>5.2691172300778688E-2</v>
      </c>
      <c r="K152">
        <f t="shared" si="57"/>
        <v>4.6153976593582807E-5</v>
      </c>
      <c r="L152">
        <f t="shared" si="58"/>
        <v>2.0301528429148334E-2</v>
      </c>
      <c r="M152">
        <f t="shared" si="59"/>
        <v>4.3357908745243412</v>
      </c>
      <c r="N152">
        <f t="shared" si="60"/>
        <v>4.3357908745243412</v>
      </c>
      <c r="O152" t="e">
        <f t="shared" si="61"/>
        <v>#N/A</v>
      </c>
      <c r="P152" t="e">
        <f t="shared" si="62"/>
        <v>#N/A</v>
      </c>
      <c r="Q152" t="e">
        <f t="shared" si="63"/>
        <v>#N/A</v>
      </c>
      <c r="R152" t="e">
        <f t="shared" si="64"/>
        <v>#N/A</v>
      </c>
      <c r="S152" t="e">
        <f t="shared" si="65"/>
        <v>#N/A</v>
      </c>
      <c r="T152" t="e">
        <f t="shared" si="66"/>
        <v>#N/A</v>
      </c>
      <c r="U152" t="e">
        <f t="shared" si="67"/>
        <v>#N/A</v>
      </c>
      <c r="V152" t="e">
        <f t="shared" si="68"/>
        <v>#N/A</v>
      </c>
      <c r="W152" t="e">
        <f t="shared" si="69"/>
        <v>#N/A</v>
      </c>
      <c r="X152" t="e">
        <f t="shared" si="70"/>
        <v>#N/A</v>
      </c>
    </row>
    <row r="153" spans="1:24" x14ac:dyDescent="0.25">
      <c r="A153" s="1">
        <f t="shared" si="71"/>
        <v>149</v>
      </c>
      <c r="B153" s="14">
        <f t="shared" si="52"/>
        <v>7.45</v>
      </c>
      <c r="C153">
        <f t="shared" si="48"/>
        <v>5.2504553734061932E-2</v>
      </c>
      <c r="D153">
        <f t="shared" si="49"/>
        <v>2.0355191256830604E-2</v>
      </c>
      <c r="E153">
        <f t="shared" si="53"/>
        <v>1</v>
      </c>
      <c r="F153">
        <f t="shared" si="50"/>
        <v>2.0373074050930993E-2</v>
      </c>
      <c r="G153">
        <f t="shared" si="54"/>
        <v>-9.3164214925996194E-7</v>
      </c>
      <c r="H153">
        <f t="shared" si="55"/>
        <v>4.5626906002734641E-5</v>
      </c>
      <c r="I153">
        <f t="shared" si="51"/>
        <v>-2.0418700956933728E-2</v>
      </c>
      <c r="J153">
        <f t="shared" si="56"/>
        <v>5.2458926828059194E-2</v>
      </c>
      <c r="K153">
        <f t="shared" si="57"/>
        <v>4.5726906002734643E-5</v>
      </c>
      <c r="L153">
        <f t="shared" si="58"/>
        <v>2.0400818162833338E-2</v>
      </c>
      <c r="M153">
        <f t="shared" si="59"/>
        <v>4.3398281830802325</v>
      </c>
      <c r="N153">
        <f t="shared" si="60"/>
        <v>4.3398281830802325</v>
      </c>
      <c r="O153" t="e">
        <f t="shared" si="61"/>
        <v>#N/A</v>
      </c>
      <c r="P153" t="e">
        <f t="shared" si="62"/>
        <v>#N/A</v>
      </c>
      <c r="Q153" t="e">
        <f t="shared" si="63"/>
        <v>#N/A</v>
      </c>
      <c r="R153" t="e">
        <f t="shared" si="64"/>
        <v>#N/A</v>
      </c>
      <c r="S153" t="e">
        <f t="shared" si="65"/>
        <v>#N/A</v>
      </c>
      <c r="T153" t="e">
        <f t="shared" si="66"/>
        <v>#N/A</v>
      </c>
      <c r="U153" t="e">
        <f t="shared" si="67"/>
        <v>#N/A</v>
      </c>
      <c r="V153" t="e">
        <f t="shared" si="68"/>
        <v>#N/A</v>
      </c>
      <c r="W153" t="e">
        <f t="shared" si="69"/>
        <v>#N/A</v>
      </c>
      <c r="X153" t="e">
        <f t="shared" si="70"/>
        <v>#N/A</v>
      </c>
    </row>
    <row r="154" spans="1:24" x14ac:dyDescent="0.25">
      <c r="A154" s="1">
        <f t="shared" si="71"/>
        <v>150</v>
      </c>
      <c r="B154" s="14">
        <f t="shared" si="52"/>
        <v>7.5</v>
      </c>
      <c r="C154">
        <f t="shared" si="48"/>
        <v>5.2272727272727269E-2</v>
      </c>
      <c r="D154">
        <f t="shared" si="49"/>
        <v>2.0454545454545454E-2</v>
      </c>
      <c r="E154">
        <f t="shared" si="53"/>
        <v>1</v>
      </c>
      <c r="F154">
        <f t="shared" si="50"/>
        <v>2.0472428248645844E-2</v>
      </c>
      <c r="G154">
        <f t="shared" si="54"/>
        <v>-9.2750969161125435E-7</v>
      </c>
      <c r="H154">
        <f t="shared" si="55"/>
        <v>4.5205490234170517E-5</v>
      </c>
      <c r="I154">
        <f t="shared" si="51"/>
        <v>-2.0517633738880013E-2</v>
      </c>
      <c r="J154">
        <f t="shared" si="56"/>
        <v>5.2227521782493097E-2</v>
      </c>
      <c r="K154">
        <f t="shared" si="57"/>
        <v>4.530549023417052E-5</v>
      </c>
      <c r="L154">
        <f t="shared" si="58"/>
        <v>2.0499750944779627E-2</v>
      </c>
      <c r="M154">
        <f t="shared" si="59"/>
        <v>4.3438491658916654</v>
      </c>
      <c r="N154">
        <f t="shared" si="60"/>
        <v>4.3438491658916654</v>
      </c>
      <c r="O154" t="e">
        <f t="shared" si="61"/>
        <v>#N/A</v>
      </c>
      <c r="P154" t="e">
        <f t="shared" si="62"/>
        <v>#N/A</v>
      </c>
      <c r="Q154" t="e">
        <f t="shared" si="63"/>
        <v>#N/A</v>
      </c>
      <c r="R154" t="e">
        <f t="shared" si="64"/>
        <v>#N/A</v>
      </c>
      <c r="S154" t="e">
        <f t="shared" si="65"/>
        <v>#N/A</v>
      </c>
      <c r="T154" t="e">
        <f t="shared" si="66"/>
        <v>#N/A</v>
      </c>
      <c r="U154" t="e">
        <f t="shared" si="67"/>
        <v>#N/A</v>
      </c>
      <c r="V154" t="e">
        <f t="shared" si="68"/>
        <v>#N/A</v>
      </c>
      <c r="W154" t="e">
        <f t="shared" si="69"/>
        <v>#N/A</v>
      </c>
      <c r="X154" t="e">
        <f t="shared" si="70"/>
        <v>#N/A</v>
      </c>
    </row>
    <row r="155" spans="1:24" x14ac:dyDescent="0.25">
      <c r="A155" s="1">
        <f t="shared" si="71"/>
        <v>151</v>
      </c>
      <c r="B155" s="14">
        <f t="shared" si="52"/>
        <v>7.5500000000000007</v>
      </c>
      <c r="C155">
        <f t="shared" si="48"/>
        <v>5.2041742286751361E-2</v>
      </c>
      <c r="D155">
        <f t="shared" si="49"/>
        <v>2.0553539019963703E-2</v>
      </c>
      <c r="E155">
        <f t="shared" si="53"/>
        <v>1</v>
      </c>
      <c r="F155">
        <f t="shared" si="50"/>
        <v>2.0571421814064093E-2</v>
      </c>
      <c r="G155">
        <f t="shared" si="54"/>
        <v>-9.2339223380882172E-7</v>
      </c>
      <c r="H155">
        <f t="shared" si="55"/>
        <v>4.4789617959315603E-5</v>
      </c>
      <c r="I155">
        <f t="shared" si="51"/>
        <v>-2.0616211432023409E-2</v>
      </c>
      <c r="J155">
        <f t="shared" si="56"/>
        <v>5.1996952668792049E-2</v>
      </c>
      <c r="K155">
        <f t="shared" si="57"/>
        <v>4.4889617959315605E-5</v>
      </c>
      <c r="L155">
        <f t="shared" si="58"/>
        <v>2.0598328637923019E-2</v>
      </c>
      <c r="M155">
        <f t="shared" si="59"/>
        <v>4.3478540907192453</v>
      </c>
      <c r="N155">
        <f t="shared" si="60"/>
        <v>4.3478540907192453</v>
      </c>
      <c r="O155" t="e">
        <f t="shared" si="61"/>
        <v>#N/A</v>
      </c>
      <c r="P155" t="e">
        <f t="shared" si="62"/>
        <v>#N/A</v>
      </c>
      <c r="Q155" t="e">
        <f t="shared" si="63"/>
        <v>#N/A</v>
      </c>
      <c r="R155" t="e">
        <f t="shared" si="64"/>
        <v>#N/A</v>
      </c>
      <c r="S155" t="e">
        <f t="shared" si="65"/>
        <v>#N/A</v>
      </c>
      <c r="T155" t="e">
        <f t="shared" si="66"/>
        <v>#N/A</v>
      </c>
      <c r="U155" t="e">
        <f t="shared" si="67"/>
        <v>#N/A</v>
      </c>
      <c r="V155" t="e">
        <f t="shared" si="68"/>
        <v>#N/A</v>
      </c>
      <c r="W155" t="e">
        <f t="shared" si="69"/>
        <v>#N/A</v>
      </c>
      <c r="X155" t="e">
        <f t="shared" si="70"/>
        <v>#N/A</v>
      </c>
    </row>
    <row r="156" spans="1:24" x14ac:dyDescent="0.25">
      <c r="A156" s="1">
        <f t="shared" si="71"/>
        <v>152</v>
      </c>
      <c r="B156" s="14">
        <f t="shared" si="52"/>
        <v>7.6000000000000005</v>
      </c>
      <c r="C156">
        <f t="shared" si="48"/>
        <v>5.1811594202898541E-2</v>
      </c>
      <c r="D156">
        <f t="shared" si="49"/>
        <v>2.065217391304348E-2</v>
      </c>
      <c r="E156">
        <f t="shared" si="53"/>
        <v>1</v>
      </c>
      <c r="F156">
        <f t="shared" si="50"/>
        <v>2.067005670714387E-2</v>
      </c>
      <c r="G156">
        <f t="shared" si="54"/>
        <v>-9.1928969433175996E-7</v>
      </c>
      <c r="H156">
        <f t="shared" si="55"/>
        <v>4.4379180746562455E-5</v>
      </c>
      <c r="I156">
        <f t="shared" si="51"/>
        <v>-2.0714435887890431E-2</v>
      </c>
      <c r="J156">
        <f t="shared" si="56"/>
        <v>5.176721502215198E-2</v>
      </c>
      <c r="K156">
        <f t="shared" si="57"/>
        <v>4.4479180746562457E-5</v>
      </c>
      <c r="L156">
        <f t="shared" si="58"/>
        <v>2.0696553093790045E-2</v>
      </c>
      <c r="M156">
        <f t="shared" si="59"/>
        <v>4.3518432205384956</v>
      </c>
      <c r="N156">
        <f t="shared" si="60"/>
        <v>4.3518432205384956</v>
      </c>
      <c r="O156" t="e">
        <f t="shared" si="61"/>
        <v>#N/A</v>
      </c>
      <c r="P156" t="e">
        <f t="shared" si="62"/>
        <v>#N/A</v>
      </c>
      <c r="Q156" t="e">
        <f t="shared" si="63"/>
        <v>#N/A</v>
      </c>
      <c r="R156" t="e">
        <f t="shared" si="64"/>
        <v>#N/A</v>
      </c>
      <c r="S156" t="e">
        <f t="shared" si="65"/>
        <v>#N/A</v>
      </c>
      <c r="T156" t="e">
        <f t="shared" si="66"/>
        <v>#N/A</v>
      </c>
      <c r="U156" t="e">
        <f t="shared" si="67"/>
        <v>#N/A</v>
      </c>
      <c r="V156" t="e">
        <f t="shared" si="68"/>
        <v>#N/A</v>
      </c>
      <c r="W156" t="e">
        <f t="shared" si="69"/>
        <v>#N/A</v>
      </c>
      <c r="X156" t="e">
        <f t="shared" si="70"/>
        <v>#N/A</v>
      </c>
    </row>
    <row r="157" spans="1:24" x14ac:dyDescent="0.25">
      <c r="A157" s="1">
        <f t="shared" si="71"/>
        <v>153</v>
      </c>
      <c r="B157" s="14">
        <f t="shared" si="52"/>
        <v>7.65</v>
      </c>
      <c r="C157">
        <f t="shared" si="48"/>
        <v>5.1582278481012662E-2</v>
      </c>
      <c r="D157">
        <f t="shared" si="49"/>
        <v>2.0750452079566002E-2</v>
      </c>
      <c r="E157">
        <f t="shared" si="53"/>
        <v>1</v>
      </c>
      <c r="F157">
        <f t="shared" si="50"/>
        <v>2.0768334873666392E-2</v>
      </c>
      <c r="G157">
        <f t="shared" si="54"/>
        <v>-9.1520199224882891E-7</v>
      </c>
      <c r="H157">
        <f t="shared" si="55"/>
        <v>4.3974072967854425E-5</v>
      </c>
      <c r="I157">
        <f t="shared" si="51"/>
        <v>-2.0812308946634245E-2</v>
      </c>
      <c r="J157">
        <f t="shared" si="56"/>
        <v>5.1538304408044806E-2</v>
      </c>
      <c r="K157">
        <f t="shared" si="57"/>
        <v>4.4074072967854427E-5</v>
      </c>
      <c r="L157">
        <f t="shared" si="58"/>
        <v>2.0794426152533858E-2</v>
      </c>
      <c r="M157">
        <f t="shared" si="59"/>
        <v>4.3558168136668582</v>
      </c>
      <c r="N157">
        <f t="shared" si="60"/>
        <v>4.3558168136668582</v>
      </c>
      <c r="O157" t="e">
        <f t="shared" si="61"/>
        <v>#N/A</v>
      </c>
      <c r="P157" t="e">
        <f t="shared" si="62"/>
        <v>#N/A</v>
      </c>
      <c r="Q157" t="e">
        <f t="shared" si="63"/>
        <v>#N/A</v>
      </c>
      <c r="R157" t="e">
        <f t="shared" si="64"/>
        <v>#N/A</v>
      </c>
      <c r="S157" t="e">
        <f t="shared" si="65"/>
        <v>#N/A</v>
      </c>
      <c r="T157" t="e">
        <f t="shared" si="66"/>
        <v>#N/A</v>
      </c>
      <c r="U157" t="e">
        <f t="shared" si="67"/>
        <v>#N/A</v>
      </c>
      <c r="V157" t="e">
        <f t="shared" si="68"/>
        <v>#N/A</v>
      </c>
      <c r="W157" t="e">
        <f t="shared" si="69"/>
        <v>#N/A</v>
      </c>
      <c r="X157" t="e">
        <f t="shared" si="70"/>
        <v>#N/A</v>
      </c>
    </row>
    <row r="158" spans="1:24" x14ac:dyDescent="0.25">
      <c r="A158" s="1">
        <f t="shared" si="71"/>
        <v>154</v>
      </c>
      <c r="B158" s="14">
        <f t="shared" si="52"/>
        <v>7.7</v>
      </c>
      <c r="C158">
        <f t="shared" si="48"/>
        <v>5.135379061371842E-2</v>
      </c>
      <c r="D158">
        <f t="shared" si="49"/>
        <v>2.0848375451263539E-2</v>
      </c>
      <c r="E158">
        <f t="shared" si="53"/>
        <v>1</v>
      </c>
      <c r="F158">
        <f t="shared" si="50"/>
        <v>2.0866258245363929E-2</v>
      </c>
      <c r="G158">
        <f t="shared" si="54"/>
        <v>-9.1112904721312859E-7</v>
      </c>
      <c r="H158">
        <f t="shared" si="55"/>
        <v>4.3574191708859941E-5</v>
      </c>
      <c r="I158">
        <f t="shared" si="51"/>
        <v>-2.0909832437072791E-2</v>
      </c>
      <c r="J158">
        <f t="shared" si="56"/>
        <v>5.1310216422009558E-2</v>
      </c>
      <c r="K158">
        <f t="shared" si="57"/>
        <v>4.3674191708859944E-5</v>
      </c>
      <c r="L158">
        <f t="shared" si="58"/>
        <v>2.0891949642972397E-2</v>
      </c>
      <c r="M158">
        <f t="shared" si="59"/>
        <v>4.3597751238866511</v>
      </c>
      <c r="N158">
        <f t="shared" si="60"/>
        <v>4.3597751238866511</v>
      </c>
      <c r="O158" t="e">
        <f t="shared" si="61"/>
        <v>#N/A</v>
      </c>
      <c r="P158" t="e">
        <f t="shared" si="62"/>
        <v>#N/A</v>
      </c>
      <c r="Q158" t="e">
        <f t="shared" si="63"/>
        <v>#N/A</v>
      </c>
      <c r="R158" t="e">
        <f t="shared" si="64"/>
        <v>#N/A</v>
      </c>
      <c r="S158" t="e">
        <f t="shared" si="65"/>
        <v>#N/A</v>
      </c>
      <c r="T158" t="e">
        <f t="shared" si="66"/>
        <v>#N/A</v>
      </c>
      <c r="U158" t="e">
        <f t="shared" si="67"/>
        <v>#N/A</v>
      </c>
      <c r="V158" t="e">
        <f t="shared" si="68"/>
        <v>#N/A</v>
      </c>
      <c r="W158" t="e">
        <f t="shared" si="69"/>
        <v>#N/A</v>
      </c>
      <c r="X158" t="e">
        <f t="shared" si="70"/>
        <v>#N/A</v>
      </c>
    </row>
    <row r="159" spans="1:24" x14ac:dyDescent="0.25">
      <c r="A159" s="1">
        <f t="shared" si="71"/>
        <v>155</v>
      </c>
      <c r="B159" s="14">
        <f t="shared" si="52"/>
        <v>7.75</v>
      </c>
      <c r="C159">
        <f t="shared" si="48"/>
        <v>5.1126126126126131E-2</v>
      </c>
      <c r="D159">
        <f t="shared" si="49"/>
        <v>2.0945945945945944E-2</v>
      </c>
      <c r="E159">
        <f t="shared" si="53"/>
        <v>1</v>
      </c>
      <c r="F159">
        <f t="shared" si="50"/>
        <v>2.0963828740046334E-2</v>
      </c>
      <c r="G159">
        <f t="shared" si="54"/>
        <v>-9.0707077945683605E-7</v>
      </c>
      <c r="H159">
        <f t="shared" si="55"/>
        <v>4.3179436682548589E-5</v>
      </c>
      <c r="I159">
        <f t="shared" si="51"/>
        <v>-2.1007008176728882E-2</v>
      </c>
      <c r="J159">
        <f t="shared" si="56"/>
        <v>5.1082946689443583E-2</v>
      </c>
      <c r="K159">
        <f t="shared" si="57"/>
        <v>4.3279436682548591E-5</v>
      </c>
      <c r="L159">
        <f t="shared" si="58"/>
        <v>2.0989125382628492E-2</v>
      </c>
      <c r="M159">
        <f t="shared" si="59"/>
        <v>4.3637184005644452</v>
      </c>
      <c r="N159">
        <f t="shared" si="60"/>
        <v>4.3637184005644452</v>
      </c>
      <c r="O159" t="e">
        <f t="shared" si="61"/>
        <v>#N/A</v>
      </c>
      <c r="P159" t="e">
        <f t="shared" si="62"/>
        <v>#N/A</v>
      </c>
      <c r="Q159" t="e">
        <f t="shared" si="63"/>
        <v>#N/A</v>
      </c>
      <c r="R159" t="e">
        <f t="shared" si="64"/>
        <v>#N/A</v>
      </c>
      <c r="S159" t="e">
        <f t="shared" si="65"/>
        <v>#N/A</v>
      </c>
      <c r="T159" t="e">
        <f t="shared" si="66"/>
        <v>#N/A</v>
      </c>
      <c r="U159" t="e">
        <f t="shared" si="67"/>
        <v>#N/A</v>
      </c>
      <c r="V159" t="e">
        <f t="shared" si="68"/>
        <v>#N/A</v>
      </c>
      <c r="W159" t="e">
        <f t="shared" si="69"/>
        <v>#N/A</v>
      </c>
      <c r="X159" t="e">
        <f t="shared" si="70"/>
        <v>#N/A</v>
      </c>
    </row>
    <row r="160" spans="1:24" x14ac:dyDescent="0.25">
      <c r="A160" s="1">
        <f t="shared" si="71"/>
        <v>156</v>
      </c>
      <c r="B160" s="14">
        <f t="shared" si="52"/>
        <v>7.8000000000000007</v>
      </c>
      <c r="C160">
        <f t="shared" si="48"/>
        <v>5.0899280575539566E-2</v>
      </c>
      <c r="D160">
        <f t="shared" si="49"/>
        <v>2.1043165467625902E-2</v>
      </c>
      <c r="E160">
        <f t="shared" si="53"/>
        <v>1</v>
      </c>
      <c r="F160">
        <f t="shared" si="50"/>
        <v>2.1061048261726292E-2</v>
      </c>
      <c r="G160">
        <f t="shared" si="54"/>
        <v>-9.0302710978599782E-7</v>
      </c>
      <c r="H160">
        <f t="shared" si="55"/>
        <v>4.278971014606836E-5</v>
      </c>
      <c r="I160">
        <f t="shared" si="51"/>
        <v>-2.1103837971872361E-2</v>
      </c>
      <c r="J160">
        <f t="shared" si="56"/>
        <v>5.0856490865393497E-2</v>
      </c>
      <c r="K160">
        <f t="shared" si="57"/>
        <v>4.2889710146068363E-5</v>
      </c>
      <c r="L160">
        <f t="shared" si="58"/>
        <v>2.1085955177771971E-2</v>
      </c>
      <c r="M160">
        <f t="shared" si="59"/>
        <v>4.3676468887664859</v>
      </c>
      <c r="N160">
        <f t="shared" si="60"/>
        <v>4.3676468887664859</v>
      </c>
      <c r="O160" t="e">
        <f t="shared" si="61"/>
        <v>#N/A</v>
      </c>
      <c r="P160" t="e">
        <f t="shared" si="62"/>
        <v>#N/A</v>
      </c>
      <c r="Q160" t="e">
        <f t="shared" si="63"/>
        <v>#N/A</v>
      </c>
      <c r="R160" t="e">
        <f t="shared" si="64"/>
        <v>#N/A</v>
      </c>
      <c r="S160" t="e">
        <f t="shared" si="65"/>
        <v>#N/A</v>
      </c>
      <c r="T160" t="e">
        <f t="shared" si="66"/>
        <v>#N/A</v>
      </c>
      <c r="U160" t="e">
        <f t="shared" si="67"/>
        <v>#N/A</v>
      </c>
      <c r="V160" t="e">
        <f t="shared" si="68"/>
        <v>#N/A</v>
      </c>
      <c r="W160" t="e">
        <f t="shared" si="69"/>
        <v>#N/A</v>
      </c>
      <c r="X160" t="e">
        <f t="shared" si="70"/>
        <v>#N/A</v>
      </c>
    </row>
    <row r="161" spans="1:24" x14ac:dyDescent="0.25">
      <c r="A161" s="1">
        <f t="shared" si="71"/>
        <v>157</v>
      </c>
      <c r="B161" s="14">
        <f t="shared" si="52"/>
        <v>7.8500000000000005</v>
      </c>
      <c r="C161">
        <f t="shared" si="48"/>
        <v>5.067324955116697E-2</v>
      </c>
      <c r="D161">
        <f t="shared" si="49"/>
        <v>2.1140035906642728E-2</v>
      </c>
      <c r="E161">
        <f t="shared" si="53"/>
        <v>1</v>
      </c>
      <c r="F161">
        <f t="shared" si="50"/>
        <v>2.1157918700743118E-2</v>
      </c>
      <c r="G161">
        <f t="shared" si="54"/>
        <v>-8.9899795957537815E-7</v>
      </c>
      <c r="H161">
        <f t="shared" si="55"/>
        <v>4.2404916820731539E-5</v>
      </c>
      <c r="I161">
        <f t="shared" si="51"/>
        <v>-2.1200323617563847E-2</v>
      </c>
      <c r="J161">
        <f t="shared" si="56"/>
        <v>5.0630844634346236E-2</v>
      </c>
      <c r="K161">
        <f t="shared" si="57"/>
        <v>4.2504916820731542E-5</v>
      </c>
      <c r="L161">
        <f t="shared" si="58"/>
        <v>2.1182440823463461E-2</v>
      </c>
      <c r="M161">
        <f t="shared" si="59"/>
        <v>4.3715608293708028</v>
      </c>
      <c r="N161">
        <f t="shared" si="60"/>
        <v>4.3715608293708028</v>
      </c>
      <c r="O161" t="e">
        <f t="shared" si="61"/>
        <v>#N/A</v>
      </c>
      <c r="P161" t="e">
        <f t="shared" si="62"/>
        <v>#N/A</v>
      </c>
      <c r="Q161" t="e">
        <f t="shared" si="63"/>
        <v>#N/A</v>
      </c>
      <c r="R161" t="e">
        <f t="shared" si="64"/>
        <v>#N/A</v>
      </c>
      <c r="S161" t="e">
        <f t="shared" si="65"/>
        <v>#N/A</v>
      </c>
      <c r="T161" t="e">
        <f t="shared" si="66"/>
        <v>#N/A</v>
      </c>
      <c r="U161" t="e">
        <f t="shared" si="67"/>
        <v>#N/A</v>
      </c>
      <c r="V161" t="e">
        <f t="shared" si="68"/>
        <v>#N/A</v>
      </c>
      <c r="W161" t="e">
        <f t="shared" si="69"/>
        <v>#N/A</v>
      </c>
      <c r="X161" t="e">
        <f t="shared" si="70"/>
        <v>#N/A</v>
      </c>
    </row>
    <row r="162" spans="1:24" x14ac:dyDescent="0.25">
      <c r="A162" s="1">
        <f t="shared" si="71"/>
        <v>158</v>
      </c>
      <c r="B162" s="14">
        <f t="shared" si="52"/>
        <v>7.9</v>
      </c>
      <c r="C162">
        <f t="shared" si="48"/>
        <v>5.0448028673835126E-2</v>
      </c>
      <c r="D162">
        <f t="shared" si="49"/>
        <v>2.123655913978495E-2</v>
      </c>
      <c r="E162">
        <f t="shared" si="53"/>
        <v>1</v>
      </c>
      <c r="F162">
        <f t="shared" si="50"/>
        <v>2.125444193388534E-2</v>
      </c>
      <c r="G162">
        <f t="shared" si="54"/>
        <v>-8.9498325076336274E-7</v>
      </c>
      <c r="H162">
        <f t="shared" si="55"/>
        <v>4.2024963815006852E-5</v>
      </c>
      <c r="I162">
        <f t="shared" si="51"/>
        <v>-2.1296466897700345E-2</v>
      </c>
      <c r="J162">
        <f t="shared" si="56"/>
        <v>5.0406003710020117E-2</v>
      </c>
      <c r="K162">
        <f t="shared" si="57"/>
        <v>4.2124963815006855E-5</v>
      </c>
      <c r="L162">
        <f t="shared" si="58"/>
        <v>2.1278584103599958E-2</v>
      </c>
      <c r="M162">
        <f t="shared" si="59"/>
        <v>4.3754604591757884</v>
      </c>
      <c r="N162">
        <f t="shared" si="60"/>
        <v>4.3754604591757884</v>
      </c>
      <c r="O162" t="e">
        <f t="shared" si="61"/>
        <v>#N/A</v>
      </c>
      <c r="P162" t="e">
        <f t="shared" si="62"/>
        <v>#N/A</v>
      </c>
      <c r="Q162" t="e">
        <f t="shared" si="63"/>
        <v>#N/A</v>
      </c>
      <c r="R162" t="e">
        <f t="shared" si="64"/>
        <v>#N/A</v>
      </c>
      <c r="S162" t="e">
        <f t="shared" si="65"/>
        <v>#N/A</v>
      </c>
      <c r="T162" t="e">
        <f t="shared" si="66"/>
        <v>#N/A</v>
      </c>
      <c r="U162" t="e">
        <f t="shared" si="67"/>
        <v>#N/A</v>
      </c>
      <c r="V162" t="e">
        <f t="shared" si="68"/>
        <v>#N/A</v>
      </c>
      <c r="W162" t="e">
        <f t="shared" si="69"/>
        <v>#N/A</v>
      </c>
      <c r="X162" t="e">
        <f t="shared" si="70"/>
        <v>#N/A</v>
      </c>
    </row>
    <row r="163" spans="1:24" x14ac:dyDescent="0.25">
      <c r="A163" s="1">
        <f t="shared" si="71"/>
        <v>159</v>
      </c>
      <c r="B163" s="14">
        <f t="shared" si="52"/>
        <v>7.95</v>
      </c>
      <c r="C163">
        <f t="shared" si="48"/>
        <v>5.0223613595706623E-2</v>
      </c>
      <c r="D163">
        <f t="shared" si="49"/>
        <v>2.1332737030411449E-2</v>
      </c>
      <c r="E163">
        <f t="shared" si="53"/>
        <v>1</v>
      </c>
      <c r="F163">
        <f t="shared" si="50"/>
        <v>2.1350619824511839E-2</v>
      </c>
      <c r="G163">
        <f t="shared" si="54"/>
        <v>-8.9098290584691823E-7</v>
      </c>
      <c r="H163">
        <f t="shared" si="55"/>
        <v>4.1649760550375656E-5</v>
      </c>
      <c r="I163">
        <f t="shared" si="51"/>
        <v>-2.1392269585062212E-2</v>
      </c>
      <c r="J163">
        <f t="shared" si="56"/>
        <v>5.0181963835156246E-2</v>
      </c>
      <c r="K163">
        <f t="shared" si="57"/>
        <v>4.1749760550375658E-5</v>
      </c>
      <c r="L163">
        <f t="shared" si="58"/>
        <v>2.1374386790961826E-2</v>
      </c>
      <c r="M163">
        <f t="shared" si="59"/>
        <v>4.3793460110054987</v>
      </c>
      <c r="N163">
        <f t="shared" si="60"/>
        <v>4.3793460110054987</v>
      </c>
      <c r="O163" t="e">
        <f t="shared" si="61"/>
        <v>#N/A</v>
      </c>
      <c r="P163" t="e">
        <f t="shared" si="62"/>
        <v>#N/A</v>
      </c>
      <c r="Q163" t="e">
        <f t="shared" si="63"/>
        <v>#N/A</v>
      </c>
      <c r="R163" t="e">
        <f t="shared" si="64"/>
        <v>#N/A</v>
      </c>
      <c r="S163" t="e">
        <f t="shared" si="65"/>
        <v>#N/A</v>
      </c>
      <c r="T163" t="e">
        <f t="shared" si="66"/>
        <v>#N/A</v>
      </c>
      <c r="U163" t="e">
        <f t="shared" si="67"/>
        <v>#N/A</v>
      </c>
      <c r="V163" t="e">
        <f t="shared" si="68"/>
        <v>#N/A</v>
      </c>
      <c r="W163" t="e">
        <f t="shared" si="69"/>
        <v>#N/A</v>
      </c>
      <c r="X163" t="e">
        <f t="shared" si="70"/>
        <v>#N/A</v>
      </c>
    </row>
    <row r="164" spans="1:24" x14ac:dyDescent="0.25">
      <c r="A164" s="1">
        <f t="shared" si="71"/>
        <v>160</v>
      </c>
      <c r="B164" s="14">
        <f t="shared" si="52"/>
        <v>8</v>
      </c>
      <c r="C164">
        <f t="shared" si="48"/>
        <v>0.05</v>
      </c>
      <c r="D164">
        <f t="shared" si="49"/>
        <v>2.1428571428571425E-2</v>
      </c>
      <c r="E164">
        <f t="shared" si="53"/>
        <v>1</v>
      </c>
      <c r="F164">
        <f t="shared" si="50"/>
        <v>2.1446454222671815E-2</v>
      </c>
      <c r="G164">
        <f t="shared" si="54"/>
        <v>-8.8699684787660365E-7</v>
      </c>
      <c r="H164">
        <f t="shared" si="55"/>
        <v>4.1279218689916838E-5</v>
      </c>
      <c r="I164">
        <f t="shared" si="51"/>
        <v>-2.1487733441361734E-2</v>
      </c>
      <c r="J164">
        <f t="shared" si="56"/>
        <v>4.9958720781310084E-2</v>
      </c>
      <c r="K164">
        <f t="shared" si="57"/>
        <v>4.1379218689916841E-5</v>
      </c>
      <c r="L164">
        <f t="shared" si="58"/>
        <v>2.146985064726134E-2</v>
      </c>
      <c r="M164">
        <f t="shared" si="59"/>
        <v>4.3832177138119279</v>
      </c>
      <c r="N164">
        <f t="shared" si="60"/>
        <v>4.3832177138119279</v>
      </c>
      <c r="O164" t="e">
        <f t="shared" si="61"/>
        <v>#N/A</v>
      </c>
      <c r="P164" t="e">
        <f t="shared" si="62"/>
        <v>#N/A</v>
      </c>
      <c r="Q164" t="e">
        <f t="shared" si="63"/>
        <v>#N/A</v>
      </c>
      <c r="R164" t="e">
        <f t="shared" si="64"/>
        <v>#N/A</v>
      </c>
      <c r="S164" t="e">
        <f t="shared" si="65"/>
        <v>#N/A</v>
      </c>
      <c r="T164" t="e">
        <f t="shared" si="66"/>
        <v>#N/A</v>
      </c>
      <c r="U164" t="e">
        <f t="shared" si="67"/>
        <v>#N/A</v>
      </c>
      <c r="V164" t="e">
        <f t="shared" si="68"/>
        <v>#N/A</v>
      </c>
      <c r="W164" t="e">
        <f t="shared" si="69"/>
        <v>#N/A</v>
      </c>
      <c r="X164" t="e">
        <f t="shared" si="70"/>
        <v>#N/A</v>
      </c>
    </row>
    <row r="165" spans="1:24" x14ac:dyDescent="0.25">
      <c r="A165" s="1">
        <f t="shared" si="71"/>
        <v>161</v>
      </c>
      <c r="B165" s="14">
        <f t="shared" si="52"/>
        <v>8.0500000000000007</v>
      </c>
      <c r="C165">
        <f t="shared" si="48"/>
        <v>4.9777183600713003E-2</v>
      </c>
      <c r="D165">
        <f t="shared" si="49"/>
        <v>2.1524064171122993E-2</v>
      </c>
      <c r="E165">
        <f t="shared" si="53"/>
        <v>1</v>
      </c>
      <c r="F165">
        <f t="shared" si="50"/>
        <v>2.1541946965223383E-2</v>
      </c>
      <c r="G165">
        <f t="shared" si="54"/>
        <v>-8.8302500045163776E-7</v>
      </c>
      <c r="H165">
        <f t="shared" si="55"/>
        <v>4.0913252069535444E-5</v>
      </c>
      <c r="I165">
        <f t="shared" si="51"/>
        <v>-2.1582860217292919E-2</v>
      </c>
      <c r="J165">
        <f t="shared" si="56"/>
        <v>4.9736270348643467E-2</v>
      </c>
      <c r="K165">
        <f t="shared" si="57"/>
        <v>4.1013252069535446E-5</v>
      </c>
      <c r="L165">
        <f t="shared" si="58"/>
        <v>2.1564977423192529E-2</v>
      </c>
      <c r="M165">
        <f t="shared" si="59"/>
        <v>4.3870757927740254</v>
      </c>
      <c r="N165">
        <f t="shared" si="60"/>
        <v>4.3870757927740254</v>
      </c>
      <c r="O165" t="e">
        <f t="shared" si="61"/>
        <v>#N/A</v>
      </c>
      <c r="P165" t="e">
        <f t="shared" si="62"/>
        <v>#N/A</v>
      </c>
      <c r="Q165" t="e">
        <f t="shared" si="63"/>
        <v>#N/A</v>
      </c>
      <c r="R165" t="e">
        <f t="shared" si="64"/>
        <v>#N/A</v>
      </c>
      <c r="S165" t="e">
        <f t="shared" si="65"/>
        <v>#N/A</v>
      </c>
      <c r="T165" t="e">
        <f t="shared" si="66"/>
        <v>#N/A</v>
      </c>
      <c r="U165" t="e">
        <f t="shared" si="67"/>
        <v>#N/A</v>
      </c>
      <c r="V165" t="e">
        <f t="shared" si="68"/>
        <v>#N/A</v>
      </c>
      <c r="W165" t="e">
        <f t="shared" si="69"/>
        <v>#N/A</v>
      </c>
      <c r="X165" t="e">
        <f t="shared" si="70"/>
        <v>#N/A</v>
      </c>
    </row>
    <row r="166" spans="1:24" x14ac:dyDescent="0.25">
      <c r="A166" s="1">
        <f t="shared" si="71"/>
        <v>162</v>
      </c>
      <c r="B166" s="14">
        <f t="shared" si="52"/>
        <v>8.1</v>
      </c>
      <c r="C166">
        <f t="shared" si="48"/>
        <v>4.9555160142348759E-2</v>
      </c>
      <c r="D166">
        <f t="shared" si="49"/>
        <v>2.1619217081850533E-2</v>
      </c>
      <c r="E166">
        <f t="shared" si="53"/>
        <v>1</v>
      </c>
      <c r="F166">
        <f t="shared" si="50"/>
        <v>2.1637099875950923E-2</v>
      </c>
      <c r="G166">
        <f t="shared" si="54"/>
        <v>-8.7906728771501725E-7</v>
      </c>
      <c r="H166">
        <f t="shared" si="55"/>
        <v>4.0551776631685826E-5</v>
      </c>
      <c r="I166">
        <f t="shared" si="51"/>
        <v>-2.1677651652582609E-2</v>
      </c>
      <c r="J166">
        <f t="shared" si="56"/>
        <v>4.9514608365717069E-2</v>
      </c>
      <c r="K166">
        <f t="shared" si="57"/>
        <v>4.0651776631685829E-5</v>
      </c>
      <c r="L166">
        <f t="shared" si="58"/>
        <v>2.1659768858482219E-2</v>
      </c>
      <c r="M166">
        <f t="shared" si="59"/>
        <v>4.3909204693939765</v>
      </c>
      <c r="N166">
        <f t="shared" si="60"/>
        <v>4.3909204693939765</v>
      </c>
      <c r="O166" t="e">
        <f t="shared" si="61"/>
        <v>#N/A</v>
      </c>
      <c r="P166" t="e">
        <f t="shared" si="62"/>
        <v>#N/A</v>
      </c>
      <c r="Q166" t="e">
        <f t="shared" si="63"/>
        <v>#N/A</v>
      </c>
      <c r="R166" t="e">
        <f t="shared" si="64"/>
        <v>#N/A</v>
      </c>
      <c r="S166" t="e">
        <f t="shared" si="65"/>
        <v>#N/A</v>
      </c>
      <c r="T166" t="e">
        <f t="shared" si="66"/>
        <v>#N/A</v>
      </c>
      <c r="U166" t="e">
        <f t="shared" si="67"/>
        <v>#N/A</v>
      </c>
      <c r="V166" t="e">
        <f t="shared" si="68"/>
        <v>#N/A</v>
      </c>
      <c r="W166" t="e">
        <f t="shared" si="69"/>
        <v>#N/A</v>
      </c>
      <c r="X166" t="e">
        <f t="shared" si="70"/>
        <v>#N/A</v>
      </c>
    </row>
    <row r="167" spans="1:24" x14ac:dyDescent="0.25">
      <c r="A167" s="1">
        <f t="shared" si="71"/>
        <v>163</v>
      </c>
      <c r="B167" s="14">
        <f t="shared" si="52"/>
        <v>8.15</v>
      </c>
      <c r="C167">
        <f t="shared" si="48"/>
        <v>4.9333925399644769E-2</v>
      </c>
      <c r="D167">
        <f t="shared" si="49"/>
        <v>2.1714031971580817E-2</v>
      </c>
      <c r="E167">
        <f t="shared" si="53"/>
        <v>1</v>
      </c>
      <c r="F167">
        <f t="shared" si="50"/>
        <v>2.1731914765681207E-2</v>
      </c>
      <c r="G167">
        <f t="shared" si="54"/>
        <v>-8.7512363434868658E-7</v>
      </c>
      <c r="H167">
        <f t="shared" si="55"/>
        <v>4.0194710361513009E-5</v>
      </c>
      <c r="I167">
        <f t="shared" si="51"/>
        <v>-2.177210947604272E-2</v>
      </c>
      <c r="J167">
        <f t="shared" si="56"/>
        <v>4.9293730689283256E-2</v>
      </c>
      <c r="K167">
        <f t="shared" si="57"/>
        <v>4.0294710361513011E-5</v>
      </c>
      <c r="L167">
        <f t="shared" si="58"/>
        <v>2.1754226681942331E-2</v>
      </c>
      <c r="M167">
        <f t="shared" si="59"/>
        <v>4.3947519615905186</v>
      </c>
      <c r="N167">
        <f t="shared" si="60"/>
        <v>4.3947519615905186</v>
      </c>
      <c r="O167" t="e">
        <f t="shared" si="61"/>
        <v>#N/A</v>
      </c>
      <c r="P167" t="e">
        <f t="shared" si="62"/>
        <v>#N/A</v>
      </c>
      <c r="Q167" t="e">
        <f t="shared" si="63"/>
        <v>#N/A</v>
      </c>
      <c r="R167" t="e">
        <f t="shared" si="64"/>
        <v>#N/A</v>
      </c>
      <c r="S167" t="e">
        <f t="shared" si="65"/>
        <v>#N/A</v>
      </c>
      <c r="T167" t="e">
        <f t="shared" si="66"/>
        <v>#N/A</v>
      </c>
      <c r="U167" t="e">
        <f t="shared" si="67"/>
        <v>#N/A</v>
      </c>
      <c r="V167" t="e">
        <f t="shared" si="68"/>
        <v>#N/A</v>
      </c>
      <c r="W167" t="e">
        <f t="shared" si="69"/>
        <v>#N/A</v>
      </c>
      <c r="X167" t="e">
        <f t="shared" si="70"/>
        <v>#N/A</v>
      </c>
    </row>
    <row r="168" spans="1:24" x14ac:dyDescent="0.25">
      <c r="A168" s="1">
        <f t="shared" si="71"/>
        <v>164</v>
      </c>
      <c r="B168" s="14">
        <f t="shared" si="52"/>
        <v>8.2000000000000011</v>
      </c>
      <c r="C168">
        <f t="shared" si="48"/>
        <v>4.9113475177304959E-2</v>
      </c>
      <c r="D168">
        <f t="shared" si="49"/>
        <v>2.1808510638297873E-2</v>
      </c>
      <c r="E168">
        <f t="shared" si="53"/>
        <v>1</v>
      </c>
      <c r="F168">
        <f t="shared" si="50"/>
        <v>2.1826393432398263E-2</v>
      </c>
      <c r="G168">
        <f t="shared" si="54"/>
        <v>-8.7119396556876096E-7</v>
      </c>
      <c r="H168">
        <f t="shared" si="55"/>
        <v>3.9841973225290817E-5</v>
      </c>
      <c r="I168">
        <f t="shared" si="51"/>
        <v>-2.1866235405623553E-2</v>
      </c>
      <c r="J168">
        <f t="shared" si="56"/>
        <v>4.9073633204079668E-2</v>
      </c>
      <c r="K168">
        <f t="shared" si="57"/>
        <v>3.9941973225290819E-5</v>
      </c>
      <c r="L168">
        <f t="shared" si="58"/>
        <v>2.1848352611523163E-2</v>
      </c>
      <c r="M168">
        <f t="shared" si="59"/>
        <v>4.3985704837896256</v>
      </c>
      <c r="N168">
        <f t="shared" si="60"/>
        <v>4.3985704837896256</v>
      </c>
      <c r="O168" t="e">
        <f t="shared" si="61"/>
        <v>#N/A</v>
      </c>
      <c r="P168" t="e">
        <f t="shared" si="62"/>
        <v>#N/A</v>
      </c>
      <c r="Q168" t="e">
        <f t="shared" si="63"/>
        <v>#N/A</v>
      </c>
      <c r="R168" t="e">
        <f t="shared" si="64"/>
        <v>#N/A</v>
      </c>
      <c r="S168" t="e">
        <f t="shared" si="65"/>
        <v>#N/A</v>
      </c>
      <c r="T168" t="e">
        <f t="shared" si="66"/>
        <v>#N/A</v>
      </c>
      <c r="U168" t="e">
        <f t="shared" si="67"/>
        <v>#N/A</v>
      </c>
      <c r="V168" t="e">
        <f t="shared" si="68"/>
        <v>#N/A</v>
      </c>
      <c r="W168" t="e">
        <f t="shared" si="69"/>
        <v>#N/A</v>
      </c>
      <c r="X168" t="e">
        <f t="shared" si="70"/>
        <v>#N/A</v>
      </c>
    </row>
    <row r="169" spans="1:24" x14ac:dyDescent="0.25">
      <c r="A169" s="1">
        <f t="shared" si="71"/>
        <v>165</v>
      </c>
      <c r="B169" s="14">
        <f t="shared" si="52"/>
        <v>8.25</v>
      </c>
      <c r="C169">
        <f t="shared" si="48"/>
        <v>4.8893805309734514E-2</v>
      </c>
      <c r="D169">
        <f t="shared" si="49"/>
        <v>2.1902654867256639E-2</v>
      </c>
      <c r="E169">
        <f t="shared" si="53"/>
        <v>1</v>
      </c>
      <c r="F169">
        <f t="shared" si="50"/>
        <v>2.1920537661357029E-2</v>
      </c>
      <c r="G169">
        <f t="shared" si="54"/>
        <v>-8.6727820712080011E-7</v>
      </c>
      <c r="H169">
        <f t="shared" si="55"/>
        <v>3.9493487111073519E-5</v>
      </c>
      <c r="I169">
        <f t="shared" si="51"/>
        <v>-2.1960031148468104E-2</v>
      </c>
      <c r="J169">
        <f t="shared" si="56"/>
        <v>4.8854311822623439E-2</v>
      </c>
      <c r="K169">
        <f t="shared" si="57"/>
        <v>3.9593487111073522E-5</v>
      </c>
      <c r="L169">
        <f t="shared" si="58"/>
        <v>2.194214835436771E-2</v>
      </c>
      <c r="M169">
        <f t="shared" si="59"/>
        <v>4.402376247012513</v>
      </c>
      <c r="N169">
        <f t="shared" si="60"/>
        <v>4.402376247012513</v>
      </c>
      <c r="O169" t="e">
        <f t="shared" si="61"/>
        <v>#N/A</v>
      </c>
      <c r="P169" t="e">
        <f t="shared" si="62"/>
        <v>#N/A</v>
      </c>
      <c r="Q169" t="e">
        <f t="shared" si="63"/>
        <v>#N/A</v>
      </c>
      <c r="R169" t="e">
        <f t="shared" si="64"/>
        <v>#N/A</v>
      </c>
      <c r="S169" t="e">
        <f t="shared" si="65"/>
        <v>#N/A</v>
      </c>
      <c r="T169" t="e">
        <f t="shared" si="66"/>
        <v>#N/A</v>
      </c>
      <c r="U169" t="e">
        <f t="shared" si="67"/>
        <v>#N/A</v>
      </c>
      <c r="V169" t="e">
        <f t="shared" si="68"/>
        <v>#N/A</v>
      </c>
      <c r="W169" t="e">
        <f t="shared" si="69"/>
        <v>#N/A</v>
      </c>
      <c r="X169" t="e">
        <f t="shared" si="70"/>
        <v>#N/A</v>
      </c>
    </row>
    <row r="170" spans="1:24" x14ac:dyDescent="0.25">
      <c r="A170" s="1">
        <f t="shared" si="71"/>
        <v>166</v>
      </c>
      <c r="B170" s="14">
        <f t="shared" si="52"/>
        <v>8.3000000000000007</v>
      </c>
      <c r="C170">
        <f t="shared" si="48"/>
        <v>4.8674911660777385E-2</v>
      </c>
      <c r="D170">
        <f t="shared" si="49"/>
        <v>2.1996466431095405E-2</v>
      </c>
      <c r="E170">
        <f t="shared" si="53"/>
        <v>1</v>
      </c>
      <c r="F170">
        <f t="shared" si="50"/>
        <v>2.2014349225195795E-2</v>
      </c>
      <c r="G170">
        <f t="shared" si="54"/>
        <v>-8.6337628527512881E-7</v>
      </c>
      <c r="H170">
        <f t="shared" si="55"/>
        <v>3.9149175771462097E-5</v>
      </c>
      <c r="I170">
        <f t="shared" si="51"/>
        <v>-2.2053498400967257E-2</v>
      </c>
      <c r="J170">
        <f t="shared" si="56"/>
        <v>4.8635762485005923E-2</v>
      </c>
      <c r="K170">
        <f t="shared" si="57"/>
        <v>3.9249175771462099E-5</v>
      </c>
      <c r="L170">
        <f t="shared" si="58"/>
        <v>2.2035615606866867E-2</v>
      </c>
      <c r="M170">
        <f t="shared" si="59"/>
        <v>4.4061694589611324</v>
      </c>
      <c r="N170">
        <f t="shared" si="60"/>
        <v>4.4061694589611324</v>
      </c>
      <c r="O170" t="e">
        <f t="shared" si="61"/>
        <v>#N/A</v>
      </c>
      <c r="P170" t="e">
        <f t="shared" si="62"/>
        <v>#N/A</v>
      </c>
      <c r="Q170" t="e">
        <f t="shared" si="63"/>
        <v>#N/A</v>
      </c>
      <c r="R170" t="e">
        <f t="shared" si="64"/>
        <v>#N/A</v>
      </c>
      <c r="S170" t="e">
        <f t="shared" si="65"/>
        <v>#N/A</v>
      </c>
      <c r="T170" t="e">
        <f t="shared" si="66"/>
        <v>#N/A</v>
      </c>
      <c r="U170" t="e">
        <f t="shared" si="67"/>
        <v>#N/A</v>
      </c>
      <c r="V170" t="e">
        <f t="shared" si="68"/>
        <v>#N/A</v>
      </c>
      <c r="W170" t="e">
        <f t="shared" si="69"/>
        <v>#N/A</v>
      </c>
      <c r="X170" t="e">
        <f t="shared" si="70"/>
        <v>#N/A</v>
      </c>
    </row>
    <row r="171" spans="1:24" x14ac:dyDescent="0.25">
      <c r="A171" s="1">
        <f t="shared" si="71"/>
        <v>167</v>
      </c>
      <c r="B171" s="14">
        <f t="shared" si="52"/>
        <v>8.35</v>
      </c>
      <c r="C171">
        <f t="shared" si="48"/>
        <v>4.8456790123456786E-2</v>
      </c>
      <c r="D171">
        <f t="shared" si="49"/>
        <v>2.208994708994709E-2</v>
      </c>
      <c r="E171">
        <f t="shared" si="53"/>
        <v>1</v>
      </c>
      <c r="F171">
        <f t="shared" si="50"/>
        <v>2.210782988404748E-2</v>
      </c>
      <c r="G171">
        <f t="shared" si="54"/>
        <v>-8.5948812682221108E-7</v>
      </c>
      <c r="H171">
        <f t="shared" si="55"/>
        <v>3.8808964768401871E-5</v>
      </c>
      <c r="I171">
        <f t="shared" si="51"/>
        <v>-2.2146638848815882E-2</v>
      </c>
      <c r="J171">
        <f t="shared" si="56"/>
        <v>4.8417981158688381E-2</v>
      </c>
      <c r="K171">
        <f t="shared" si="57"/>
        <v>3.8908964768401874E-5</v>
      </c>
      <c r="L171">
        <f t="shared" si="58"/>
        <v>2.2128756054715492E-2</v>
      </c>
      <c r="M171">
        <f t="shared" si="59"/>
        <v>4.4099503241012066</v>
      </c>
      <c r="N171">
        <f t="shared" si="60"/>
        <v>4.4099503241012066</v>
      </c>
      <c r="O171" t="e">
        <f t="shared" si="61"/>
        <v>#N/A</v>
      </c>
      <c r="P171" t="e">
        <f t="shared" si="62"/>
        <v>#N/A</v>
      </c>
      <c r="Q171" t="e">
        <f t="shared" si="63"/>
        <v>#N/A</v>
      </c>
      <c r="R171" t="e">
        <f t="shared" si="64"/>
        <v>#N/A</v>
      </c>
      <c r="S171" t="e">
        <f t="shared" si="65"/>
        <v>#N/A</v>
      </c>
      <c r="T171" t="e">
        <f t="shared" si="66"/>
        <v>#N/A</v>
      </c>
      <c r="U171" t="e">
        <f t="shared" si="67"/>
        <v>#N/A</v>
      </c>
      <c r="V171" t="e">
        <f t="shared" si="68"/>
        <v>#N/A</v>
      </c>
      <c r="W171" t="e">
        <f t="shared" si="69"/>
        <v>#N/A</v>
      </c>
      <c r="X171" t="e">
        <f t="shared" si="70"/>
        <v>#N/A</v>
      </c>
    </row>
    <row r="172" spans="1:24" x14ac:dyDescent="0.25">
      <c r="A172" s="1">
        <f t="shared" si="71"/>
        <v>168</v>
      </c>
      <c r="B172" s="14">
        <f t="shared" si="52"/>
        <v>8.4</v>
      </c>
      <c r="C172">
        <f t="shared" si="48"/>
        <v>4.8239436619718315E-2</v>
      </c>
      <c r="D172">
        <f t="shared" si="49"/>
        <v>2.2183098591549297E-2</v>
      </c>
      <c r="E172">
        <f t="shared" si="53"/>
        <v>1</v>
      </c>
      <c r="F172">
        <f t="shared" si="50"/>
        <v>2.2200981385649687E-2</v>
      </c>
      <c r="G172">
        <f t="shared" si="54"/>
        <v>-8.5561365906807139E-7</v>
      </c>
      <c r="H172">
        <f t="shared" si="55"/>
        <v>3.8472781419924759E-5</v>
      </c>
      <c r="I172">
        <f t="shared" si="51"/>
        <v>-2.2239454167069614E-2</v>
      </c>
      <c r="J172">
        <f t="shared" si="56"/>
        <v>4.8200963838298388E-2</v>
      </c>
      <c r="K172">
        <f t="shared" si="57"/>
        <v>3.8572781419924762E-5</v>
      </c>
      <c r="L172">
        <f t="shared" si="58"/>
        <v>2.222157137296922E-2</v>
      </c>
      <c r="M172">
        <f t="shared" si="59"/>
        <v>4.4137190437429208</v>
      </c>
      <c r="N172">
        <f t="shared" si="60"/>
        <v>4.4137190437429208</v>
      </c>
      <c r="O172" t="e">
        <f t="shared" si="61"/>
        <v>#N/A</v>
      </c>
      <c r="P172" t="e">
        <f t="shared" si="62"/>
        <v>#N/A</v>
      </c>
      <c r="Q172" t="e">
        <f t="shared" si="63"/>
        <v>#N/A</v>
      </c>
      <c r="R172" t="e">
        <f t="shared" si="64"/>
        <v>#N/A</v>
      </c>
      <c r="S172" t="e">
        <f t="shared" si="65"/>
        <v>#N/A</v>
      </c>
      <c r="T172" t="e">
        <f t="shared" si="66"/>
        <v>#N/A</v>
      </c>
      <c r="U172" t="e">
        <f t="shared" si="67"/>
        <v>#N/A</v>
      </c>
      <c r="V172" t="e">
        <f t="shared" si="68"/>
        <v>#N/A</v>
      </c>
      <c r="W172" t="e">
        <f t="shared" si="69"/>
        <v>#N/A</v>
      </c>
      <c r="X172" t="e">
        <f t="shared" si="70"/>
        <v>#N/A</v>
      </c>
    </row>
    <row r="173" spans="1:24" x14ac:dyDescent="0.25">
      <c r="A173" s="1">
        <f t="shared" si="71"/>
        <v>169</v>
      </c>
      <c r="B173" s="14">
        <f t="shared" si="52"/>
        <v>8.4500000000000011</v>
      </c>
      <c r="C173">
        <f t="shared" si="48"/>
        <v>4.8022847100175743E-2</v>
      </c>
      <c r="D173">
        <f t="shared" si="49"/>
        <v>2.2275922671353247E-2</v>
      </c>
      <c r="E173">
        <f t="shared" si="53"/>
        <v>1</v>
      </c>
      <c r="F173">
        <f t="shared" si="50"/>
        <v>2.2293805465453637E-2</v>
      </c>
      <c r="G173">
        <f t="shared" si="54"/>
        <v>-8.5175280982976318E-7</v>
      </c>
      <c r="H173">
        <f t="shared" si="55"/>
        <v>3.8140554748754621E-5</v>
      </c>
      <c r="I173">
        <f t="shared" si="51"/>
        <v>-2.2331946020202394E-2</v>
      </c>
      <c r="J173">
        <f t="shared" si="56"/>
        <v>4.798470654542699E-2</v>
      </c>
      <c r="K173">
        <f t="shared" si="57"/>
        <v>3.8240554748754623E-5</v>
      </c>
      <c r="L173">
        <f t="shared" si="58"/>
        <v>2.2314063226102E-2</v>
      </c>
      <c r="M173">
        <f t="shared" si="59"/>
        <v>4.4174758161193832</v>
      </c>
      <c r="N173">
        <f t="shared" si="60"/>
        <v>4.4174758161193832</v>
      </c>
      <c r="O173" t="e">
        <f t="shared" si="61"/>
        <v>#N/A</v>
      </c>
      <c r="P173" t="e">
        <f t="shared" si="62"/>
        <v>#N/A</v>
      </c>
      <c r="Q173" t="e">
        <f t="shared" si="63"/>
        <v>#N/A</v>
      </c>
      <c r="R173" t="e">
        <f t="shared" si="64"/>
        <v>#N/A</v>
      </c>
      <c r="S173" t="e">
        <f t="shared" si="65"/>
        <v>#N/A</v>
      </c>
      <c r="T173" t="e">
        <f t="shared" si="66"/>
        <v>#N/A</v>
      </c>
      <c r="U173" t="e">
        <f t="shared" si="67"/>
        <v>#N/A</v>
      </c>
      <c r="V173" t="e">
        <f t="shared" si="68"/>
        <v>#N/A</v>
      </c>
      <c r="W173" t="e">
        <f t="shared" si="69"/>
        <v>#N/A</v>
      </c>
      <c r="X173" t="e">
        <f t="shared" si="70"/>
        <v>#N/A</v>
      </c>
    </row>
    <row r="174" spans="1:24" x14ac:dyDescent="0.25">
      <c r="A174" s="1">
        <f t="shared" si="71"/>
        <v>170</v>
      </c>
      <c r="B174" s="14">
        <f t="shared" si="52"/>
        <v>8.5</v>
      </c>
      <c r="C174">
        <f t="shared" si="48"/>
        <v>4.7807017543859645E-2</v>
      </c>
      <c r="D174">
        <f t="shared" si="49"/>
        <v>2.2368421052631576E-2</v>
      </c>
      <c r="E174">
        <f t="shared" si="53"/>
        <v>1</v>
      </c>
      <c r="F174">
        <f t="shared" si="50"/>
        <v>2.2386303846731966E-2</v>
      </c>
      <c r="G174">
        <f t="shared" si="54"/>
        <v>-8.4790550743088781E-7</v>
      </c>
      <c r="H174">
        <f t="shared" si="55"/>
        <v>3.7812215432720189E-5</v>
      </c>
      <c r="I174">
        <f t="shared" si="51"/>
        <v>-2.2424116062164684E-2</v>
      </c>
      <c r="J174">
        <f t="shared" si="56"/>
        <v>4.7769205328426927E-2</v>
      </c>
      <c r="K174">
        <f t="shared" si="57"/>
        <v>3.7912215432720192E-5</v>
      </c>
      <c r="L174">
        <f t="shared" si="58"/>
        <v>2.2406233268064298E-2</v>
      </c>
      <c r="M174">
        <f t="shared" si="59"/>
        <v>4.4212208364627026</v>
      </c>
      <c r="N174">
        <f t="shared" si="60"/>
        <v>4.4212208364627026</v>
      </c>
      <c r="O174" t="e">
        <f t="shared" si="61"/>
        <v>#N/A</v>
      </c>
      <c r="P174" t="e">
        <f t="shared" si="62"/>
        <v>#N/A</v>
      </c>
      <c r="Q174" t="e">
        <f t="shared" si="63"/>
        <v>#N/A</v>
      </c>
      <c r="R174" t="e">
        <f t="shared" si="64"/>
        <v>#N/A</v>
      </c>
      <c r="S174" t="e">
        <f t="shared" si="65"/>
        <v>#N/A</v>
      </c>
      <c r="T174" t="e">
        <f t="shared" si="66"/>
        <v>#N/A</v>
      </c>
      <c r="U174" t="e">
        <f t="shared" si="67"/>
        <v>#N/A</v>
      </c>
      <c r="V174" t="e">
        <f t="shared" si="68"/>
        <v>#N/A</v>
      </c>
      <c r="W174" t="e">
        <f t="shared" si="69"/>
        <v>#N/A</v>
      </c>
      <c r="X174" t="e">
        <f t="shared" si="70"/>
        <v>#N/A</v>
      </c>
    </row>
    <row r="175" spans="1:24" x14ac:dyDescent="0.25">
      <c r="A175" s="1">
        <f t="shared" si="71"/>
        <v>171</v>
      </c>
      <c r="B175" s="14">
        <f t="shared" si="52"/>
        <v>8.5500000000000007</v>
      </c>
      <c r="C175">
        <f t="shared" si="48"/>
        <v>4.759194395796848E-2</v>
      </c>
      <c r="D175">
        <f t="shared" si="49"/>
        <v>2.2460595446584939E-2</v>
      </c>
      <c r="E175">
        <f t="shared" si="53"/>
        <v>1</v>
      </c>
      <c r="F175">
        <f t="shared" si="50"/>
        <v>2.2478478240685329E-2</v>
      </c>
      <c r="G175">
        <f t="shared" si="54"/>
        <v>-8.4407168069715763E-7</v>
      </c>
      <c r="H175">
        <f t="shared" si="55"/>
        <v>3.7487695756861089E-5</v>
      </c>
      <c r="I175">
        <f t="shared" si="51"/>
        <v>-2.251596593644219E-2</v>
      </c>
      <c r="J175">
        <f t="shared" si="56"/>
        <v>4.7554456262211622E-2</v>
      </c>
      <c r="K175">
        <f t="shared" si="57"/>
        <v>3.7587695756861092E-5</v>
      </c>
      <c r="L175">
        <f t="shared" si="58"/>
        <v>2.24980831423418E-2</v>
      </c>
      <c r="M175">
        <f t="shared" si="59"/>
        <v>4.424954297078239</v>
      </c>
      <c r="N175">
        <f t="shared" si="60"/>
        <v>4.424954297078239</v>
      </c>
      <c r="O175" t="e">
        <f t="shared" si="61"/>
        <v>#N/A</v>
      </c>
      <c r="P175" t="e">
        <f t="shared" si="62"/>
        <v>#N/A</v>
      </c>
      <c r="Q175" t="e">
        <f t="shared" si="63"/>
        <v>#N/A</v>
      </c>
      <c r="R175" t="e">
        <f t="shared" si="64"/>
        <v>#N/A</v>
      </c>
      <c r="S175" t="e">
        <f t="shared" si="65"/>
        <v>#N/A</v>
      </c>
      <c r="T175" t="e">
        <f t="shared" si="66"/>
        <v>#N/A</v>
      </c>
      <c r="U175" t="e">
        <f t="shared" si="67"/>
        <v>#N/A</v>
      </c>
      <c r="V175" t="e">
        <f t="shared" si="68"/>
        <v>#N/A</v>
      </c>
      <c r="W175" t="e">
        <f t="shared" si="69"/>
        <v>#N/A</v>
      </c>
      <c r="X175" t="e">
        <f t="shared" si="70"/>
        <v>#N/A</v>
      </c>
    </row>
    <row r="176" spans="1:24" x14ac:dyDescent="0.25">
      <c r="A176" s="1">
        <f t="shared" si="71"/>
        <v>172</v>
      </c>
      <c r="B176" s="14">
        <f t="shared" si="52"/>
        <v>8.6</v>
      </c>
      <c r="C176">
        <f t="shared" si="48"/>
        <v>4.7377622377622379E-2</v>
      </c>
      <c r="D176">
        <f t="shared" si="49"/>
        <v>2.2552447552447549E-2</v>
      </c>
      <c r="E176">
        <f t="shared" si="53"/>
        <v>1</v>
      </c>
      <c r="F176">
        <f t="shared" si="50"/>
        <v>2.2570330346547939E-2</v>
      </c>
      <c r="G176">
        <f t="shared" si="54"/>
        <v>-8.4025125895200652E-7</v>
      </c>
      <c r="H176">
        <f t="shared" si="55"/>
        <v>3.7166929567199192E-5</v>
      </c>
      <c r="I176">
        <f t="shared" si="51"/>
        <v>-2.2607497276115138E-2</v>
      </c>
      <c r="J176">
        <f t="shared" si="56"/>
        <v>4.734045544805518E-2</v>
      </c>
      <c r="K176">
        <f t="shared" si="57"/>
        <v>3.7266929567199194E-5</v>
      </c>
      <c r="L176">
        <f t="shared" si="58"/>
        <v>2.2589614482014748E-2</v>
      </c>
      <c r="M176">
        <f t="shared" si="59"/>
        <v>4.4286763874166324</v>
      </c>
      <c r="N176">
        <f t="shared" si="60"/>
        <v>4.4286763874166324</v>
      </c>
      <c r="O176" t="e">
        <f t="shared" si="61"/>
        <v>#N/A</v>
      </c>
      <c r="P176" t="e">
        <f t="shared" si="62"/>
        <v>#N/A</v>
      </c>
      <c r="Q176" t="e">
        <f t="shared" si="63"/>
        <v>#N/A</v>
      </c>
      <c r="R176" t="e">
        <f t="shared" si="64"/>
        <v>#N/A</v>
      </c>
      <c r="S176" t="e">
        <f t="shared" si="65"/>
        <v>#N/A</v>
      </c>
      <c r="T176" t="e">
        <f t="shared" si="66"/>
        <v>#N/A</v>
      </c>
      <c r="U176" t="e">
        <f t="shared" si="67"/>
        <v>#N/A</v>
      </c>
      <c r="V176" t="e">
        <f t="shared" si="68"/>
        <v>#N/A</v>
      </c>
      <c r="W176" t="e">
        <f t="shared" si="69"/>
        <v>#N/A</v>
      </c>
      <c r="X176" t="e">
        <f t="shared" si="70"/>
        <v>#N/A</v>
      </c>
    </row>
    <row r="177" spans="1:24" x14ac:dyDescent="0.25">
      <c r="A177" s="1">
        <f t="shared" si="71"/>
        <v>173</v>
      </c>
      <c r="B177" s="14">
        <f t="shared" si="52"/>
        <v>8.65</v>
      </c>
      <c r="C177">
        <f t="shared" si="48"/>
        <v>4.7164048865619548E-2</v>
      </c>
      <c r="D177">
        <f t="shared" si="49"/>
        <v>2.2643979057591624E-2</v>
      </c>
      <c r="E177">
        <f t="shared" si="53"/>
        <v>1</v>
      </c>
      <c r="F177">
        <f t="shared" si="50"/>
        <v>2.2661861851692014E-2</v>
      </c>
      <c r="G177">
        <f t="shared" si="54"/>
        <v>-8.3644417201224872E-7</v>
      </c>
      <c r="H177">
        <f t="shared" si="55"/>
        <v>3.6849852226102445E-5</v>
      </c>
      <c r="I177">
        <f t="shared" si="51"/>
        <v>-2.2698711703918115E-2</v>
      </c>
      <c r="J177">
        <f t="shared" si="56"/>
        <v>4.7127199013393448E-2</v>
      </c>
      <c r="K177">
        <f t="shared" si="57"/>
        <v>3.6949852226102447E-5</v>
      </c>
      <c r="L177">
        <f t="shared" si="58"/>
        <v>2.2680828909817728E-2</v>
      </c>
      <c r="M177">
        <f t="shared" si="59"/>
        <v>4.4323872941437594</v>
      </c>
      <c r="N177">
        <f t="shared" si="60"/>
        <v>4.4323872941437594</v>
      </c>
      <c r="O177" t="e">
        <f t="shared" si="61"/>
        <v>#N/A</v>
      </c>
      <c r="P177" t="e">
        <f t="shared" si="62"/>
        <v>#N/A</v>
      </c>
      <c r="Q177" t="e">
        <f t="shared" si="63"/>
        <v>#N/A</v>
      </c>
      <c r="R177" t="e">
        <f t="shared" si="64"/>
        <v>#N/A</v>
      </c>
      <c r="S177" t="e">
        <f t="shared" si="65"/>
        <v>#N/A</v>
      </c>
      <c r="T177" t="e">
        <f t="shared" si="66"/>
        <v>#N/A</v>
      </c>
      <c r="U177" t="e">
        <f t="shared" si="67"/>
        <v>#N/A</v>
      </c>
      <c r="V177" t="e">
        <f t="shared" si="68"/>
        <v>#N/A</v>
      </c>
      <c r="W177" t="e">
        <f t="shared" si="69"/>
        <v>#N/A</v>
      </c>
      <c r="X177" t="e">
        <f t="shared" si="70"/>
        <v>#N/A</v>
      </c>
    </row>
    <row r="178" spans="1:24" x14ac:dyDescent="0.25">
      <c r="A178" s="1">
        <f t="shared" si="71"/>
        <v>174</v>
      </c>
      <c r="B178" s="14">
        <f t="shared" si="52"/>
        <v>8.7000000000000011</v>
      </c>
      <c r="C178">
        <f t="shared" si="48"/>
        <v>4.6951219512195115E-2</v>
      </c>
      <c r="D178">
        <f t="shared" si="49"/>
        <v>2.2735191637630662E-2</v>
      </c>
      <c r="E178">
        <f t="shared" si="53"/>
        <v>1</v>
      </c>
      <c r="F178">
        <f t="shared" si="50"/>
        <v>2.2753074431731052E-2</v>
      </c>
      <c r="G178">
        <f t="shared" si="54"/>
        <v>-8.3265035018377924E-7</v>
      </c>
      <c r="H178">
        <f t="shared" si="55"/>
        <v>3.6536400569142299E-5</v>
      </c>
      <c r="I178">
        <f t="shared" si="51"/>
        <v>-2.2789610832300196E-2</v>
      </c>
      <c r="J178">
        <f t="shared" si="56"/>
        <v>4.6914683111625971E-2</v>
      </c>
      <c r="K178">
        <f t="shared" si="57"/>
        <v>3.6636400569142302E-5</v>
      </c>
      <c r="L178">
        <f t="shared" si="58"/>
        <v>2.2771728038199802E-2</v>
      </c>
      <c r="M178">
        <f t="shared" si="59"/>
        <v>4.4360872012090935</v>
      </c>
      <c r="N178">
        <f t="shared" si="60"/>
        <v>4.4360872012090935</v>
      </c>
      <c r="O178" t="e">
        <f t="shared" si="61"/>
        <v>#N/A</v>
      </c>
      <c r="P178" t="e">
        <f t="shared" si="62"/>
        <v>#N/A</v>
      </c>
      <c r="Q178" t="e">
        <f t="shared" si="63"/>
        <v>#N/A</v>
      </c>
      <c r="R178" t="e">
        <f t="shared" si="64"/>
        <v>#N/A</v>
      </c>
      <c r="S178" t="e">
        <f t="shared" si="65"/>
        <v>#N/A</v>
      </c>
      <c r="T178" t="e">
        <f t="shared" si="66"/>
        <v>#N/A</v>
      </c>
      <c r="U178" t="e">
        <f t="shared" si="67"/>
        <v>#N/A</v>
      </c>
      <c r="V178" t="e">
        <f t="shared" si="68"/>
        <v>#N/A</v>
      </c>
      <c r="W178" t="e">
        <f t="shared" si="69"/>
        <v>#N/A</v>
      </c>
      <c r="X178" t="e">
        <f t="shared" si="70"/>
        <v>#N/A</v>
      </c>
    </row>
    <row r="179" spans="1:24" x14ac:dyDescent="0.25">
      <c r="A179" s="1">
        <f t="shared" si="71"/>
        <v>175</v>
      </c>
      <c r="B179" s="14">
        <f t="shared" si="52"/>
        <v>8.75</v>
      </c>
      <c r="C179">
        <f t="shared" si="48"/>
        <v>4.6739130434782603E-2</v>
      </c>
      <c r="D179">
        <f t="shared" si="49"/>
        <v>2.2826086956521739E-2</v>
      </c>
      <c r="E179">
        <f t="shared" si="53"/>
        <v>1</v>
      </c>
      <c r="F179">
        <f t="shared" si="50"/>
        <v>2.2843969750622129E-2</v>
      </c>
      <c r="G179">
        <f t="shared" si="54"/>
        <v>-8.2886972425732193E-7</v>
      </c>
      <c r="H179">
        <f t="shared" si="55"/>
        <v>3.6226512863446469E-5</v>
      </c>
      <c r="I179">
        <f t="shared" si="51"/>
        <v>-2.2880196263485576E-2</v>
      </c>
      <c r="J179">
        <f t="shared" si="56"/>
        <v>4.6702903921919156E-2</v>
      </c>
      <c r="K179">
        <f t="shared" si="57"/>
        <v>3.6326512863446472E-5</v>
      </c>
      <c r="L179">
        <f t="shared" si="58"/>
        <v>2.2862313469385186E-2</v>
      </c>
      <c r="M179">
        <f t="shared" si="59"/>
        <v>4.4397762899118378</v>
      </c>
      <c r="N179">
        <f t="shared" si="60"/>
        <v>4.4397762899118378</v>
      </c>
      <c r="O179" t="e">
        <f t="shared" si="61"/>
        <v>#N/A</v>
      </c>
      <c r="P179" t="e">
        <f t="shared" si="62"/>
        <v>#N/A</v>
      </c>
      <c r="Q179" t="e">
        <f t="shared" si="63"/>
        <v>#N/A</v>
      </c>
      <c r="R179" t="e">
        <f t="shared" si="64"/>
        <v>#N/A</v>
      </c>
      <c r="S179" t="e">
        <f t="shared" si="65"/>
        <v>#N/A</v>
      </c>
      <c r="T179" t="e">
        <f t="shared" si="66"/>
        <v>#N/A</v>
      </c>
      <c r="U179" t="e">
        <f t="shared" si="67"/>
        <v>#N/A</v>
      </c>
      <c r="V179" t="e">
        <f t="shared" si="68"/>
        <v>#N/A</v>
      </c>
      <c r="W179" t="e">
        <f t="shared" si="69"/>
        <v>#N/A</v>
      </c>
      <c r="X179" t="e">
        <f t="shared" si="70"/>
        <v>#N/A</v>
      </c>
    </row>
    <row r="180" spans="1:24" x14ac:dyDescent="0.25">
      <c r="A180" s="1">
        <f t="shared" si="71"/>
        <v>176</v>
      </c>
      <c r="B180" s="14">
        <f t="shared" si="52"/>
        <v>8.8000000000000007</v>
      </c>
      <c r="C180">
        <f t="shared" si="48"/>
        <v>4.6527777777777779E-2</v>
      </c>
      <c r="D180">
        <f t="shared" si="49"/>
        <v>2.2916666666666669E-2</v>
      </c>
      <c r="E180">
        <f t="shared" si="53"/>
        <v>1</v>
      </c>
      <c r="F180">
        <f t="shared" si="50"/>
        <v>2.2934549460767058E-2</v>
      </c>
      <c r="G180">
        <f t="shared" si="54"/>
        <v>-8.2510222550422036E-7</v>
      </c>
      <c r="H180">
        <f t="shared" si="55"/>
        <v>3.5920128767422121E-5</v>
      </c>
      <c r="I180">
        <f t="shared" si="51"/>
        <v>-2.2970469589534481E-2</v>
      </c>
      <c r="J180">
        <f t="shared" si="56"/>
        <v>4.6491857649010357E-2</v>
      </c>
      <c r="K180">
        <f t="shared" si="57"/>
        <v>3.6020128767422124E-5</v>
      </c>
      <c r="L180">
        <f t="shared" si="58"/>
        <v>2.2952586795434091E-2</v>
      </c>
      <c r="M180">
        <f t="shared" si="59"/>
        <v>4.4434547389656549</v>
      </c>
      <c r="N180">
        <f t="shared" si="60"/>
        <v>4.4434547389656549</v>
      </c>
      <c r="O180" t="e">
        <f t="shared" si="61"/>
        <v>#N/A</v>
      </c>
      <c r="P180" t="e">
        <f t="shared" si="62"/>
        <v>#N/A</v>
      </c>
      <c r="Q180" t="e">
        <f t="shared" si="63"/>
        <v>#N/A</v>
      </c>
      <c r="R180" t="e">
        <f t="shared" si="64"/>
        <v>#N/A</v>
      </c>
      <c r="S180" t="e">
        <f t="shared" si="65"/>
        <v>#N/A</v>
      </c>
      <c r="T180" t="e">
        <f t="shared" si="66"/>
        <v>#N/A</v>
      </c>
      <c r="U180" t="e">
        <f t="shared" si="67"/>
        <v>#N/A</v>
      </c>
      <c r="V180" t="e">
        <f t="shared" si="68"/>
        <v>#N/A</v>
      </c>
      <c r="W180" t="e">
        <f t="shared" si="69"/>
        <v>#N/A</v>
      </c>
      <c r="X180" t="e">
        <f t="shared" si="70"/>
        <v>#N/A</v>
      </c>
    </row>
    <row r="181" spans="1:24" x14ac:dyDescent="0.25">
      <c r="A181" s="1">
        <f t="shared" si="71"/>
        <v>177</v>
      </c>
      <c r="B181" s="14">
        <f t="shared" si="52"/>
        <v>8.85</v>
      </c>
      <c r="C181">
        <f t="shared" si="48"/>
        <v>4.6317157712305032E-2</v>
      </c>
      <c r="D181">
        <f t="shared" si="49"/>
        <v>2.300693240901213E-2</v>
      </c>
      <c r="E181">
        <f t="shared" si="53"/>
        <v>1</v>
      </c>
      <c r="F181">
        <f t="shared" si="50"/>
        <v>2.302481520311252E-2</v>
      </c>
      <c r="G181">
        <f t="shared" si="54"/>
        <v>-8.2134778567227363E-7</v>
      </c>
      <c r="H181">
        <f t="shared" si="55"/>
        <v>3.5617189291852966E-5</v>
      </c>
      <c r="I181">
        <f t="shared" si="51"/>
        <v>-2.3060432392404372E-2</v>
      </c>
      <c r="J181">
        <f t="shared" si="56"/>
        <v>4.6281540523013177E-2</v>
      </c>
      <c r="K181">
        <f t="shared" si="57"/>
        <v>3.5717189291852968E-5</v>
      </c>
      <c r="L181">
        <f t="shared" si="58"/>
        <v>2.3042549598303985E-2</v>
      </c>
      <c r="M181">
        <f t="shared" si="59"/>
        <v>4.4471227245613969</v>
      </c>
      <c r="N181">
        <f t="shared" si="60"/>
        <v>4.4471227245613969</v>
      </c>
      <c r="O181" t="e">
        <f t="shared" si="61"/>
        <v>#N/A</v>
      </c>
      <c r="P181" t="e">
        <f t="shared" si="62"/>
        <v>#N/A</v>
      </c>
      <c r="Q181" t="e">
        <f t="shared" si="63"/>
        <v>#N/A</v>
      </c>
      <c r="R181" t="e">
        <f t="shared" si="64"/>
        <v>#N/A</v>
      </c>
      <c r="S181" t="e">
        <f t="shared" si="65"/>
        <v>#N/A</v>
      </c>
      <c r="T181" t="e">
        <f t="shared" si="66"/>
        <v>#N/A</v>
      </c>
      <c r="U181" t="e">
        <f t="shared" si="67"/>
        <v>#N/A</v>
      </c>
      <c r="V181" t="e">
        <f t="shared" si="68"/>
        <v>#N/A</v>
      </c>
      <c r="W181" t="e">
        <f t="shared" si="69"/>
        <v>#N/A</v>
      </c>
      <c r="X181" t="e">
        <f t="shared" si="70"/>
        <v>#N/A</v>
      </c>
    </row>
    <row r="182" spans="1:24" x14ac:dyDescent="0.25">
      <c r="A182" s="1">
        <f t="shared" si="71"/>
        <v>178</v>
      </c>
      <c r="B182" s="14">
        <f t="shared" si="52"/>
        <v>8.9</v>
      </c>
      <c r="C182">
        <f t="shared" si="48"/>
        <v>4.6107266435986158E-2</v>
      </c>
      <c r="D182">
        <f t="shared" si="49"/>
        <v>2.3096885813148789E-2</v>
      </c>
      <c r="E182">
        <f t="shared" si="53"/>
        <v>1</v>
      </c>
      <c r="F182">
        <f t="shared" si="50"/>
        <v>2.3114768607249179E-2</v>
      </c>
      <c r="G182">
        <f t="shared" si="54"/>
        <v>-8.1760633698161348E-7</v>
      </c>
      <c r="H182">
        <f t="shared" si="55"/>
        <v>3.5317636762286983E-5</v>
      </c>
      <c r="I182">
        <f t="shared" si="51"/>
        <v>-2.3150086244011464E-2</v>
      </c>
      <c r="J182">
        <f t="shared" si="56"/>
        <v>4.6071948799223869E-2</v>
      </c>
      <c r="K182">
        <f t="shared" si="57"/>
        <v>3.5417636762286985E-5</v>
      </c>
      <c r="L182">
        <f t="shared" si="58"/>
        <v>2.3132203449911078E-2</v>
      </c>
      <c r="M182">
        <f t="shared" si="59"/>
        <v>4.4507804204282326</v>
      </c>
      <c r="N182">
        <f t="shared" si="60"/>
        <v>4.4507804204282326</v>
      </c>
      <c r="O182" t="e">
        <f t="shared" si="61"/>
        <v>#N/A</v>
      </c>
      <c r="P182" t="e">
        <f t="shared" si="62"/>
        <v>#N/A</v>
      </c>
      <c r="Q182" t="e">
        <f t="shared" si="63"/>
        <v>#N/A</v>
      </c>
      <c r="R182" t="e">
        <f t="shared" si="64"/>
        <v>#N/A</v>
      </c>
      <c r="S182" t="e">
        <f t="shared" si="65"/>
        <v>#N/A</v>
      </c>
      <c r="T182" t="e">
        <f t="shared" si="66"/>
        <v>#N/A</v>
      </c>
      <c r="U182" t="e">
        <f t="shared" si="67"/>
        <v>#N/A</v>
      </c>
      <c r="V182" t="e">
        <f t="shared" si="68"/>
        <v>#N/A</v>
      </c>
      <c r="W182" t="e">
        <f t="shared" si="69"/>
        <v>#N/A</v>
      </c>
      <c r="X182" t="e">
        <f t="shared" si="70"/>
        <v>#N/A</v>
      </c>
    </row>
    <row r="183" spans="1:24" x14ac:dyDescent="0.25">
      <c r="A183" s="1">
        <f t="shared" si="71"/>
        <v>179</v>
      </c>
      <c r="B183" s="14">
        <f t="shared" si="52"/>
        <v>8.9500000000000011</v>
      </c>
      <c r="C183">
        <f t="shared" si="48"/>
        <v>4.5898100172711571E-2</v>
      </c>
      <c r="D183">
        <f t="shared" si="49"/>
        <v>2.3186528497409323E-2</v>
      </c>
      <c r="E183">
        <f t="shared" si="53"/>
        <v>1</v>
      </c>
      <c r="F183">
        <f t="shared" si="50"/>
        <v>2.3204411291509713E-2</v>
      </c>
      <c r="G183">
        <f t="shared" si="54"/>
        <v>-8.1387781212062759E-7</v>
      </c>
      <c r="H183">
        <f t="shared" si="55"/>
        <v>3.5021414782654067E-5</v>
      </c>
      <c r="I183">
        <f t="shared" si="51"/>
        <v>-2.3239432706292369E-2</v>
      </c>
      <c r="J183">
        <f t="shared" si="56"/>
        <v>4.5863078757928916E-2</v>
      </c>
      <c r="K183">
        <f t="shared" si="57"/>
        <v>3.512141478265407E-5</v>
      </c>
      <c r="L183">
        <f t="shared" si="58"/>
        <v>2.3221549912191976E-2</v>
      </c>
      <c r="M183">
        <f t="shared" si="59"/>
        <v>4.4544279978933803</v>
      </c>
      <c r="N183">
        <f t="shared" si="60"/>
        <v>4.4544279978933803</v>
      </c>
      <c r="O183" t="e">
        <f t="shared" si="61"/>
        <v>#N/A</v>
      </c>
      <c r="P183" t="e">
        <f t="shared" si="62"/>
        <v>#N/A</v>
      </c>
      <c r="Q183" t="e">
        <f t="shared" si="63"/>
        <v>#N/A</v>
      </c>
      <c r="R183" t="e">
        <f t="shared" si="64"/>
        <v>#N/A</v>
      </c>
      <c r="S183" t="e">
        <f t="shared" si="65"/>
        <v>#N/A</v>
      </c>
      <c r="T183" t="e">
        <f t="shared" si="66"/>
        <v>#N/A</v>
      </c>
      <c r="U183" t="e">
        <f t="shared" si="67"/>
        <v>#N/A</v>
      </c>
      <c r="V183" t="e">
        <f t="shared" si="68"/>
        <v>#N/A</v>
      </c>
      <c r="W183" t="e">
        <f t="shared" si="69"/>
        <v>#N/A</v>
      </c>
      <c r="X183" t="e">
        <f t="shared" si="70"/>
        <v>#N/A</v>
      </c>
    </row>
    <row r="184" spans="1:24" x14ac:dyDescent="0.25">
      <c r="A184" s="1">
        <f t="shared" si="71"/>
        <v>180</v>
      </c>
      <c r="B184" s="14">
        <f t="shared" si="52"/>
        <v>9</v>
      </c>
      <c r="C184">
        <f t="shared" si="48"/>
        <v>4.5689655172413801E-2</v>
      </c>
      <c r="D184">
        <f t="shared" si="49"/>
        <v>2.3275862068965515E-2</v>
      </c>
      <c r="E184">
        <f t="shared" si="53"/>
        <v>1</v>
      </c>
      <c r="F184">
        <f t="shared" si="50"/>
        <v>2.3293744863065905E-2</v>
      </c>
      <c r="G184">
        <f t="shared" si="54"/>
        <v>-8.1016214424192118E-7</v>
      </c>
      <c r="H184">
        <f t="shared" si="55"/>
        <v>3.4728468200106652E-5</v>
      </c>
      <c r="I184">
        <f t="shared" si="51"/>
        <v>-2.332847333126601E-2</v>
      </c>
      <c r="J184">
        <f t="shared" si="56"/>
        <v>4.5654926704213693E-2</v>
      </c>
      <c r="K184">
        <f t="shared" si="57"/>
        <v>3.4828468200106654E-5</v>
      </c>
      <c r="L184">
        <f t="shared" si="58"/>
        <v>2.3310590537165624E-2</v>
      </c>
      <c r="M184">
        <f t="shared" si="59"/>
        <v>4.4580656259399882</v>
      </c>
      <c r="N184">
        <f t="shared" si="60"/>
        <v>4.4580656259399882</v>
      </c>
      <c r="O184" t="e">
        <f t="shared" si="61"/>
        <v>#N/A</v>
      </c>
      <c r="P184" t="e">
        <f t="shared" si="62"/>
        <v>#N/A</v>
      </c>
      <c r="Q184" t="e">
        <f t="shared" si="63"/>
        <v>#N/A</v>
      </c>
      <c r="R184" t="e">
        <f t="shared" si="64"/>
        <v>#N/A</v>
      </c>
      <c r="S184" t="e">
        <f t="shared" si="65"/>
        <v>#N/A</v>
      </c>
      <c r="T184" t="e">
        <f t="shared" si="66"/>
        <v>#N/A</v>
      </c>
      <c r="U184" t="e">
        <f t="shared" si="67"/>
        <v>#N/A</v>
      </c>
      <c r="V184" t="e">
        <f t="shared" si="68"/>
        <v>#N/A</v>
      </c>
      <c r="W184" t="e">
        <f t="shared" si="69"/>
        <v>#N/A</v>
      </c>
      <c r="X184" t="e">
        <f t="shared" si="70"/>
        <v>#N/A</v>
      </c>
    </row>
    <row r="185" spans="1:24" x14ac:dyDescent="0.25">
      <c r="A185" s="1">
        <f t="shared" si="71"/>
        <v>181</v>
      </c>
      <c r="B185" s="14">
        <f t="shared" si="52"/>
        <v>9.0500000000000007</v>
      </c>
      <c r="C185">
        <f t="shared" si="48"/>
        <v>4.5481927710843376E-2</v>
      </c>
      <c r="D185">
        <f t="shared" si="49"/>
        <v>2.3364888123924274E-2</v>
      </c>
      <c r="E185">
        <f t="shared" si="53"/>
        <v>1</v>
      </c>
      <c r="F185">
        <f t="shared" si="50"/>
        <v>2.3382770918024664E-2</v>
      </c>
      <c r="G185">
        <f t="shared" si="54"/>
        <v>-8.0645926695832193E-7</v>
      </c>
      <c r="H185">
        <f t="shared" si="55"/>
        <v>3.4438743071003516E-5</v>
      </c>
      <c r="I185">
        <f t="shared" si="51"/>
        <v>-2.3417209661095666E-2</v>
      </c>
      <c r="J185">
        <f t="shared" si="56"/>
        <v>4.544748896777237E-2</v>
      </c>
      <c r="K185">
        <f t="shared" si="57"/>
        <v>3.4538743071003519E-5</v>
      </c>
      <c r="L185">
        <f t="shared" si="58"/>
        <v>2.3399326866995279E-2</v>
      </c>
      <c r="M185">
        <f t="shared" si="59"/>
        <v>4.4616934712636365</v>
      </c>
      <c r="N185">
        <f t="shared" si="60"/>
        <v>4.4616934712636365</v>
      </c>
      <c r="O185" t="e">
        <f t="shared" si="61"/>
        <v>#N/A</v>
      </c>
      <c r="P185" t="e">
        <f t="shared" si="62"/>
        <v>#N/A</v>
      </c>
      <c r="Q185" t="e">
        <f t="shared" si="63"/>
        <v>#N/A</v>
      </c>
      <c r="R185" t="e">
        <f t="shared" si="64"/>
        <v>#N/A</v>
      </c>
      <c r="S185" t="e">
        <f t="shared" si="65"/>
        <v>#N/A</v>
      </c>
      <c r="T185" t="e">
        <f t="shared" si="66"/>
        <v>#N/A</v>
      </c>
      <c r="U185" t="e">
        <f t="shared" si="67"/>
        <v>#N/A</v>
      </c>
      <c r="V185" t="e">
        <f t="shared" si="68"/>
        <v>#N/A</v>
      </c>
      <c r="W185" t="e">
        <f t="shared" si="69"/>
        <v>#N/A</v>
      </c>
      <c r="X185" t="e">
        <f t="shared" si="70"/>
        <v>#N/A</v>
      </c>
    </row>
    <row r="186" spans="1:24" x14ac:dyDescent="0.25">
      <c r="A186" s="1">
        <f t="shared" si="71"/>
        <v>182</v>
      </c>
      <c r="B186" s="14">
        <f t="shared" si="52"/>
        <v>9.1</v>
      </c>
      <c r="C186">
        <f t="shared" si="48"/>
        <v>4.5274914089347078E-2</v>
      </c>
      <c r="D186">
        <f t="shared" si="49"/>
        <v>2.3453608247422677E-2</v>
      </c>
      <c r="E186">
        <f t="shared" si="53"/>
        <v>1</v>
      </c>
      <c r="F186">
        <f t="shared" si="50"/>
        <v>2.3471491041523067E-2</v>
      </c>
      <c r="G186">
        <f t="shared" si="54"/>
        <v>-8.0276911433892747E-7</v>
      </c>
      <c r="H186">
        <f t="shared" si="55"/>
        <v>3.4152186627996878E-5</v>
      </c>
      <c r="I186">
        <f t="shared" si="51"/>
        <v>-2.3505643228151064E-2</v>
      </c>
      <c r="J186">
        <f t="shared" si="56"/>
        <v>4.5240761902719084E-2</v>
      </c>
      <c r="K186">
        <f t="shared" si="57"/>
        <v>3.425218662799688E-5</v>
      </c>
      <c r="L186">
        <f t="shared" si="58"/>
        <v>2.3487760434050674E-2</v>
      </c>
      <c r="M186">
        <f t="shared" si="59"/>
        <v>4.4653116983274597</v>
      </c>
      <c r="N186">
        <f t="shared" si="60"/>
        <v>4.4653116983274597</v>
      </c>
      <c r="O186" t="e">
        <f t="shared" si="61"/>
        <v>#N/A</v>
      </c>
      <c r="P186" t="e">
        <f t="shared" si="62"/>
        <v>#N/A</v>
      </c>
      <c r="Q186" t="e">
        <f t="shared" si="63"/>
        <v>#N/A</v>
      </c>
      <c r="R186" t="e">
        <f t="shared" si="64"/>
        <v>#N/A</v>
      </c>
      <c r="S186" t="e">
        <f t="shared" si="65"/>
        <v>#N/A</v>
      </c>
      <c r="T186" t="e">
        <f t="shared" si="66"/>
        <v>#N/A</v>
      </c>
      <c r="U186" t="e">
        <f t="shared" si="67"/>
        <v>#N/A</v>
      </c>
      <c r="V186" t="e">
        <f t="shared" si="68"/>
        <v>#N/A</v>
      </c>
      <c r="W186" t="e">
        <f t="shared" si="69"/>
        <v>#N/A</v>
      </c>
      <c r="X186" t="e">
        <f t="shared" si="70"/>
        <v>#N/A</v>
      </c>
    </row>
    <row r="187" spans="1:24" x14ac:dyDescent="0.25">
      <c r="A187" s="1">
        <f t="shared" si="71"/>
        <v>183</v>
      </c>
      <c r="B187" s="14">
        <f t="shared" si="52"/>
        <v>9.15</v>
      </c>
      <c r="C187">
        <f t="shared" si="48"/>
        <v>4.5068610634648371E-2</v>
      </c>
      <c r="D187">
        <f t="shared" si="49"/>
        <v>2.3542024013722129E-2</v>
      </c>
      <c r="E187">
        <f t="shared" si="53"/>
        <v>1</v>
      </c>
      <c r="F187">
        <f t="shared" si="50"/>
        <v>2.3559906807822519E-2</v>
      </c>
      <c r="G187">
        <f t="shared" si="54"/>
        <v>-7.9909162090519149E-7</v>
      </c>
      <c r="H187">
        <f t="shared" si="55"/>
        <v>3.3868747248189807E-5</v>
      </c>
      <c r="I187">
        <f t="shared" si="51"/>
        <v>-2.3593775555070709E-2</v>
      </c>
      <c r="J187">
        <f t="shared" si="56"/>
        <v>4.5034741887400184E-2</v>
      </c>
      <c r="K187">
        <f t="shared" si="57"/>
        <v>3.3968747248189809E-5</v>
      </c>
      <c r="L187">
        <f t="shared" si="58"/>
        <v>2.3575892760970319E-2</v>
      </c>
      <c r="M187">
        <f t="shared" si="59"/>
        <v>4.4689204694158313</v>
      </c>
      <c r="N187">
        <f t="shared" si="60"/>
        <v>4.4689204694158313</v>
      </c>
      <c r="O187" t="e">
        <f t="shared" si="61"/>
        <v>#N/A</v>
      </c>
      <c r="P187" t="e">
        <f t="shared" si="62"/>
        <v>#N/A</v>
      </c>
      <c r="Q187" t="e">
        <f t="shared" si="63"/>
        <v>#N/A</v>
      </c>
      <c r="R187" t="e">
        <f t="shared" si="64"/>
        <v>#N/A</v>
      </c>
      <c r="S187" t="e">
        <f t="shared" si="65"/>
        <v>#N/A</v>
      </c>
      <c r="T187" t="e">
        <f t="shared" si="66"/>
        <v>#N/A</v>
      </c>
      <c r="U187" t="e">
        <f t="shared" si="67"/>
        <v>#N/A</v>
      </c>
      <c r="V187" t="e">
        <f t="shared" si="68"/>
        <v>#N/A</v>
      </c>
      <c r="W187" t="e">
        <f t="shared" si="69"/>
        <v>#N/A</v>
      </c>
      <c r="X187" t="e">
        <f t="shared" si="70"/>
        <v>#N/A</v>
      </c>
    </row>
    <row r="188" spans="1:24" x14ac:dyDescent="0.25">
      <c r="A188" s="1">
        <f t="shared" si="71"/>
        <v>184</v>
      </c>
      <c r="B188" s="14">
        <f t="shared" si="52"/>
        <v>9.2000000000000011</v>
      </c>
      <c r="C188">
        <f t="shared" si="48"/>
        <v>4.4863013698630133E-2</v>
      </c>
      <c r="D188">
        <f t="shared" si="49"/>
        <v>2.363013698630137E-2</v>
      </c>
      <c r="E188">
        <f t="shared" si="53"/>
        <v>1</v>
      </c>
      <c r="F188">
        <f t="shared" si="50"/>
        <v>2.364801978040176E-2</v>
      </c>
      <c r="G188">
        <f t="shared" si="54"/>
        <v>-7.9542672162705032E-7</v>
      </c>
      <c r="H188">
        <f t="shared" si="55"/>
        <v>3.3588374422325804E-5</v>
      </c>
      <c r="I188">
        <f t="shared" si="51"/>
        <v>-2.3681608154824084E-2</v>
      </c>
      <c r="J188">
        <f t="shared" si="56"/>
        <v>4.4829425324207806E-2</v>
      </c>
      <c r="K188">
        <f t="shared" si="57"/>
        <v>3.3688374422325806E-5</v>
      </c>
      <c r="L188">
        <f t="shared" si="58"/>
        <v>2.3663725360723697E-2</v>
      </c>
      <c r="M188">
        <f t="shared" si="59"/>
        <v>4.4725199446866295</v>
      </c>
      <c r="N188">
        <f t="shared" si="60"/>
        <v>4.4725199446866295</v>
      </c>
      <c r="O188" t="e">
        <f t="shared" si="61"/>
        <v>#N/A</v>
      </c>
      <c r="P188" t="e">
        <f t="shared" si="62"/>
        <v>#N/A</v>
      </c>
      <c r="Q188" t="e">
        <f t="shared" si="63"/>
        <v>#N/A</v>
      </c>
      <c r="R188" t="e">
        <f t="shared" si="64"/>
        <v>#N/A</v>
      </c>
      <c r="S188" t="e">
        <f t="shared" si="65"/>
        <v>#N/A</v>
      </c>
      <c r="T188" t="e">
        <f t="shared" si="66"/>
        <v>#N/A</v>
      </c>
      <c r="U188" t="e">
        <f t="shared" si="67"/>
        <v>#N/A</v>
      </c>
      <c r="V188" t="e">
        <f t="shared" si="68"/>
        <v>#N/A</v>
      </c>
      <c r="W188" t="e">
        <f t="shared" si="69"/>
        <v>#N/A</v>
      </c>
      <c r="X188" t="e">
        <f t="shared" si="70"/>
        <v>#N/A</v>
      </c>
    </row>
    <row r="189" spans="1:24" x14ac:dyDescent="0.25">
      <c r="A189" s="1">
        <f t="shared" si="71"/>
        <v>185</v>
      </c>
      <c r="B189" s="14">
        <f t="shared" si="52"/>
        <v>9.25</v>
      </c>
      <c r="C189">
        <f t="shared" si="48"/>
        <v>4.4658119658119659E-2</v>
      </c>
      <c r="D189">
        <f t="shared" si="49"/>
        <v>2.3717948717948717E-2</v>
      </c>
      <c r="E189">
        <f t="shared" si="53"/>
        <v>1</v>
      </c>
      <c r="F189">
        <f t="shared" si="50"/>
        <v>2.3735831512049107E-2</v>
      </c>
      <c r="G189">
        <f t="shared" si="54"/>
        <v>-7.9177435191909111E-7</v>
      </c>
      <c r="H189">
        <f t="shared" si="55"/>
        <v>3.3311018724968902E-5</v>
      </c>
      <c r="I189">
        <f t="shared" si="51"/>
        <v>-2.3769142530774078E-2</v>
      </c>
      <c r="J189">
        <f t="shared" si="56"/>
        <v>4.4624808639394692E-2</v>
      </c>
      <c r="K189">
        <f t="shared" si="57"/>
        <v>3.3411018724968905E-5</v>
      </c>
      <c r="L189">
        <f t="shared" si="58"/>
        <v>2.3751259736673684E-2</v>
      </c>
      <c r="M189">
        <f t="shared" si="59"/>
        <v>4.4761102822221632</v>
      </c>
      <c r="N189">
        <f t="shared" si="60"/>
        <v>4.4761102822221632</v>
      </c>
      <c r="O189" t="e">
        <f t="shared" si="61"/>
        <v>#N/A</v>
      </c>
      <c r="P189" t="e">
        <f t="shared" si="62"/>
        <v>#N/A</v>
      </c>
      <c r="Q189" t="e">
        <f t="shared" si="63"/>
        <v>#N/A</v>
      </c>
      <c r="R189" t="e">
        <f t="shared" si="64"/>
        <v>#N/A</v>
      </c>
      <c r="S189" t="e">
        <f t="shared" si="65"/>
        <v>#N/A</v>
      </c>
      <c r="T189" t="e">
        <f t="shared" si="66"/>
        <v>#N/A</v>
      </c>
      <c r="U189" t="e">
        <f t="shared" si="67"/>
        <v>#N/A</v>
      </c>
      <c r="V189" t="e">
        <f t="shared" si="68"/>
        <v>#N/A</v>
      </c>
      <c r="W189" t="e">
        <f t="shared" si="69"/>
        <v>#N/A</v>
      </c>
      <c r="X189" t="e">
        <f t="shared" si="70"/>
        <v>#N/A</v>
      </c>
    </row>
    <row r="190" spans="1:24" x14ac:dyDescent="0.25">
      <c r="A190" s="1">
        <f t="shared" si="71"/>
        <v>186</v>
      </c>
      <c r="B190" s="14">
        <f t="shared" si="52"/>
        <v>9.3000000000000007</v>
      </c>
      <c r="C190">
        <f t="shared" si="48"/>
        <v>4.4453924914675771E-2</v>
      </c>
      <c r="D190">
        <f t="shared" si="49"/>
        <v>2.3805460750853241E-2</v>
      </c>
      <c r="E190">
        <f t="shared" si="53"/>
        <v>1</v>
      </c>
      <c r="F190">
        <f t="shared" si="50"/>
        <v>2.3823343544953631E-2</v>
      </c>
      <c r="G190">
        <f t="shared" si="54"/>
        <v>-7.8813444763675611E-7</v>
      </c>
      <c r="H190">
        <f t="shared" si="55"/>
        <v>3.3036631785622259E-5</v>
      </c>
      <c r="I190">
        <f t="shared" si="51"/>
        <v>-2.3856380176739252E-2</v>
      </c>
      <c r="J190">
        <f t="shared" si="56"/>
        <v>4.4420888282890147E-2</v>
      </c>
      <c r="K190">
        <f t="shared" si="57"/>
        <v>3.3136631785622261E-5</v>
      </c>
      <c r="L190">
        <f t="shared" si="58"/>
        <v>2.3838497382638865E-2</v>
      </c>
      <c r="M190">
        <f t="shared" si="59"/>
        <v>4.4796916380790091</v>
      </c>
      <c r="N190">
        <f t="shared" si="60"/>
        <v>4.4796916380790091</v>
      </c>
      <c r="O190" t="e">
        <f t="shared" si="61"/>
        <v>#N/A</v>
      </c>
      <c r="P190" t="e">
        <f t="shared" si="62"/>
        <v>#N/A</v>
      </c>
      <c r="Q190" t="e">
        <f t="shared" si="63"/>
        <v>#N/A</v>
      </c>
      <c r="R190" t="e">
        <f t="shared" si="64"/>
        <v>#N/A</v>
      </c>
      <c r="S190" t="e">
        <f t="shared" si="65"/>
        <v>#N/A</v>
      </c>
      <c r="T190" t="e">
        <f t="shared" si="66"/>
        <v>#N/A</v>
      </c>
      <c r="U190" t="e">
        <f t="shared" si="67"/>
        <v>#N/A</v>
      </c>
      <c r="V190" t="e">
        <f t="shared" si="68"/>
        <v>#N/A</v>
      </c>
      <c r="W190" t="e">
        <f t="shared" si="69"/>
        <v>#N/A</v>
      </c>
      <c r="X190" t="e">
        <f t="shared" si="70"/>
        <v>#N/A</v>
      </c>
    </row>
    <row r="191" spans="1:24" x14ac:dyDescent="0.25">
      <c r="A191" s="1">
        <f t="shared" si="71"/>
        <v>187</v>
      </c>
      <c r="B191" s="14">
        <f t="shared" si="52"/>
        <v>9.35</v>
      </c>
      <c r="C191">
        <f t="shared" si="48"/>
        <v>4.4250425894378193E-2</v>
      </c>
      <c r="D191">
        <f t="shared" si="49"/>
        <v>2.3892674616695055E-2</v>
      </c>
      <c r="E191">
        <f t="shared" si="53"/>
        <v>1</v>
      </c>
      <c r="F191">
        <f t="shared" si="50"/>
        <v>2.3910557410795445E-2</v>
      </c>
      <c r="G191">
        <f t="shared" si="54"/>
        <v>-7.845069450725892E-7</v>
      </c>
      <c r="H191">
        <f t="shared" si="55"/>
        <v>3.2765166260774817E-5</v>
      </c>
      <c r="I191">
        <f t="shared" si="51"/>
        <v>-2.3943322577056218E-2</v>
      </c>
      <c r="J191">
        <f t="shared" si="56"/>
        <v>4.4217660728117419E-2</v>
      </c>
      <c r="K191">
        <f t="shared" si="57"/>
        <v>3.2865166260774819E-5</v>
      </c>
      <c r="L191">
        <f t="shared" si="58"/>
        <v>2.3925439782955832E-2</v>
      </c>
      <c r="M191">
        <f t="shared" si="59"/>
        <v>4.4832641663364683</v>
      </c>
      <c r="N191">
        <f t="shared" si="60"/>
        <v>4.4832641663364683</v>
      </c>
      <c r="O191" t="e">
        <f t="shared" si="61"/>
        <v>#N/A</v>
      </c>
      <c r="P191" t="e">
        <f t="shared" si="62"/>
        <v>#N/A</v>
      </c>
      <c r="Q191" t="e">
        <f t="shared" si="63"/>
        <v>#N/A</v>
      </c>
      <c r="R191" t="e">
        <f t="shared" si="64"/>
        <v>#N/A</v>
      </c>
      <c r="S191" t="e">
        <f t="shared" si="65"/>
        <v>#N/A</v>
      </c>
      <c r="T191" t="e">
        <f t="shared" si="66"/>
        <v>#N/A</v>
      </c>
      <c r="U191" t="e">
        <f t="shared" si="67"/>
        <v>#N/A</v>
      </c>
      <c r="V191" t="e">
        <f t="shared" si="68"/>
        <v>#N/A</v>
      </c>
      <c r="W191" t="e">
        <f t="shared" si="69"/>
        <v>#N/A</v>
      </c>
      <c r="X191" t="e">
        <f t="shared" si="70"/>
        <v>#N/A</v>
      </c>
    </row>
    <row r="192" spans="1:24" x14ac:dyDescent="0.25">
      <c r="A192" s="1">
        <f t="shared" si="71"/>
        <v>188</v>
      </c>
      <c r="B192" s="14">
        <f t="shared" si="52"/>
        <v>9.4</v>
      </c>
      <c r="C192">
        <f t="shared" si="48"/>
        <v>4.4047619047619051E-2</v>
      </c>
      <c r="D192">
        <f t="shared" si="49"/>
        <v>2.3979591836734693E-2</v>
      </c>
      <c r="E192">
        <f t="shared" si="53"/>
        <v>1</v>
      </c>
      <c r="F192">
        <f t="shared" si="50"/>
        <v>2.3997474630835083E-2</v>
      </c>
      <c r="G192">
        <f t="shared" si="54"/>
        <v>-7.8089178095251825E-7</v>
      </c>
      <c r="H192">
        <f t="shared" si="55"/>
        <v>3.249657580682748E-5</v>
      </c>
      <c r="I192">
        <f t="shared" si="51"/>
        <v>-2.4029971206641909E-2</v>
      </c>
      <c r="J192">
        <f t="shared" si="56"/>
        <v>4.4015122471812225E-2</v>
      </c>
      <c r="K192">
        <f t="shared" si="57"/>
        <v>3.2596575806827482E-5</v>
      </c>
      <c r="L192">
        <f t="shared" si="58"/>
        <v>2.4012088412541523E-2</v>
      </c>
      <c r="M192">
        <f t="shared" si="59"/>
        <v>4.486828019143891</v>
      </c>
      <c r="N192">
        <f t="shared" si="60"/>
        <v>4.486828019143891</v>
      </c>
      <c r="O192" t="e">
        <f t="shared" si="61"/>
        <v>#N/A</v>
      </c>
      <c r="P192" t="e">
        <f t="shared" si="62"/>
        <v>#N/A</v>
      </c>
      <c r="Q192" t="e">
        <f t="shared" si="63"/>
        <v>#N/A</v>
      </c>
      <c r="R192" t="e">
        <f t="shared" si="64"/>
        <v>#N/A</v>
      </c>
      <c r="S192" t="e">
        <f t="shared" si="65"/>
        <v>#N/A</v>
      </c>
      <c r="T192" t="e">
        <f t="shared" si="66"/>
        <v>#N/A</v>
      </c>
      <c r="U192" t="e">
        <f t="shared" si="67"/>
        <v>#N/A</v>
      </c>
      <c r="V192" t="e">
        <f t="shared" si="68"/>
        <v>#N/A</v>
      </c>
      <c r="W192" t="e">
        <f t="shared" si="69"/>
        <v>#N/A</v>
      </c>
      <c r="X192" t="e">
        <f t="shared" si="70"/>
        <v>#N/A</v>
      </c>
    </row>
    <row r="193" spans="1:24" x14ac:dyDescent="0.25">
      <c r="A193" s="1">
        <f t="shared" si="71"/>
        <v>189</v>
      </c>
      <c r="B193" s="14">
        <f t="shared" si="52"/>
        <v>9.4500000000000011</v>
      </c>
      <c r="C193">
        <f t="shared" si="48"/>
        <v>4.3845500848896421E-2</v>
      </c>
      <c r="D193">
        <f t="shared" si="49"/>
        <v>2.4066213921901527E-2</v>
      </c>
      <c r="E193">
        <f t="shared" si="53"/>
        <v>1</v>
      </c>
      <c r="F193">
        <f t="shared" si="50"/>
        <v>2.4084096716001917E-2</v>
      </c>
      <c r="G193">
        <f t="shared" si="54"/>
        <v>-7.7728889243217548E-7</v>
      </c>
      <c r="H193">
        <f t="shared" si="55"/>
        <v>3.2230815053876233E-5</v>
      </c>
      <c r="I193">
        <f t="shared" si="51"/>
        <v>-2.4116327531055793E-2</v>
      </c>
      <c r="J193">
        <f t="shared" si="56"/>
        <v>4.3813270033842541E-2</v>
      </c>
      <c r="K193">
        <f t="shared" si="57"/>
        <v>3.2330815053876235E-5</v>
      </c>
      <c r="L193">
        <f t="shared" si="58"/>
        <v>2.4098444736955403E-2</v>
      </c>
      <c r="M193">
        <f t="shared" si="59"/>
        <v>4.4903833467667589</v>
      </c>
      <c r="N193">
        <f t="shared" si="60"/>
        <v>4.4903833467667589</v>
      </c>
      <c r="O193" t="e">
        <f t="shared" si="61"/>
        <v>#N/A</v>
      </c>
      <c r="P193" t="e">
        <f t="shared" si="62"/>
        <v>#N/A</v>
      </c>
      <c r="Q193" t="e">
        <f t="shared" si="63"/>
        <v>#N/A</v>
      </c>
      <c r="R193" t="e">
        <f t="shared" si="64"/>
        <v>#N/A</v>
      </c>
      <c r="S193" t="e">
        <f t="shared" si="65"/>
        <v>#N/A</v>
      </c>
      <c r="T193" t="e">
        <f t="shared" si="66"/>
        <v>#N/A</v>
      </c>
      <c r="U193" t="e">
        <f t="shared" si="67"/>
        <v>#N/A</v>
      </c>
      <c r="V193" t="e">
        <f t="shared" si="68"/>
        <v>#N/A</v>
      </c>
      <c r="W193" t="e">
        <f t="shared" si="69"/>
        <v>#N/A</v>
      </c>
      <c r="X193" t="e">
        <f t="shared" si="70"/>
        <v>#N/A</v>
      </c>
    </row>
    <row r="194" spans="1:24" x14ac:dyDescent="0.25">
      <c r="A194" s="1">
        <f t="shared" si="71"/>
        <v>190</v>
      </c>
      <c r="B194" s="14">
        <f t="shared" si="52"/>
        <v>9.5</v>
      </c>
      <c r="C194">
        <f t="shared" si="48"/>
        <v>4.3644067796610175E-2</v>
      </c>
      <c r="D194">
        <f t="shared" si="49"/>
        <v>2.4152542372881357E-2</v>
      </c>
      <c r="E194">
        <f t="shared" si="53"/>
        <v>1</v>
      </c>
      <c r="F194">
        <f t="shared" si="50"/>
        <v>2.4170425166981747E-2</v>
      </c>
      <c r="G194">
        <f t="shared" si="54"/>
        <v>-7.7369821709325821E-7</v>
      </c>
      <c r="H194">
        <f t="shared" si="55"/>
        <v>3.196783958030365E-5</v>
      </c>
      <c r="I194">
        <f t="shared" si="51"/>
        <v>-2.4202393006562052E-2</v>
      </c>
      <c r="J194">
        <f t="shared" si="56"/>
        <v>4.3612099957029873E-2</v>
      </c>
      <c r="K194">
        <f t="shared" si="57"/>
        <v>3.2067839580303653E-5</v>
      </c>
      <c r="L194">
        <f t="shared" si="58"/>
        <v>2.4184510212461659E-2</v>
      </c>
      <c r="M194">
        <f t="shared" si="59"/>
        <v>4.493930297631815</v>
      </c>
      <c r="N194">
        <f t="shared" si="60"/>
        <v>4.493930297631815</v>
      </c>
      <c r="O194" t="e">
        <f t="shared" si="61"/>
        <v>#N/A</v>
      </c>
      <c r="P194" t="e">
        <f t="shared" si="62"/>
        <v>#N/A</v>
      </c>
      <c r="Q194" t="e">
        <f t="shared" si="63"/>
        <v>#N/A</v>
      </c>
      <c r="R194" t="e">
        <f t="shared" si="64"/>
        <v>#N/A</v>
      </c>
      <c r="S194" t="e">
        <f t="shared" si="65"/>
        <v>#N/A</v>
      </c>
      <c r="T194" t="e">
        <f t="shared" si="66"/>
        <v>#N/A</v>
      </c>
      <c r="U194" t="e">
        <f t="shared" si="67"/>
        <v>#N/A</v>
      </c>
      <c r="V194" t="e">
        <f t="shared" si="68"/>
        <v>#N/A</v>
      </c>
      <c r="W194" t="e">
        <f t="shared" si="69"/>
        <v>#N/A</v>
      </c>
      <c r="X194" t="e">
        <f t="shared" si="70"/>
        <v>#N/A</v>
      </c>
    </row>
    <row r="195" spans="1:24" x14ac:dyDescent="0.25">
      <c r="A195" s="1">
        <f t="shared" si="71"/>
        <v>191</v>
      </c>
      <c r="B195" s="14">
        <f t="shared" si="52"/>
        <v>9.5500000000000007</v>
      </c>
      <c r="C195">
        <f t="shared" si="48"/>
        <v>4.3443316412859562E-2</v>
      </c>
      <c r="D195">
        <f t="shared" si="49"/>
        <v>2.423857868020305E-2</v>
      </c>
      <c r="E195">
        <f t="shared" si="53"/>
        <v>1</v>
      </c>
      <c r="F195">
        <f t="shared" si="50"/>
        <v>2.425646147430344E-2</v>
      </c>
      <c r="G195">
        <f t="shared" si="54"/>
        <v>-7.7011969293992071E-7</v>
      </c>
      <c r="H195">
        <f t="shared" si="55"/>
        <v>3.1707605888168372E-5</v>
      </c>
      <c r="I195">
        <f t="shared" si="51"/>
        <v>-2.4288169080191609E-2</v>
      </c>
      <c r="J195">
        <f t="shared" si="56"/>
        <v>4.3411608806971397E-2</v>
      </c>
      <c r="K195">
        <f t="shared" si="57"/>
        <v>3.1807605888168374E-5</v>
      </c>
      <c r="L195">
        <f t="shared" si="58"/>
        <v>2.4270286286091219E-2</v>
      </c>
      <c r="M195">
        <f t="shared" si="59"/>
        <v>4.4974690183710004</v>
      </c>
      <c r="N195">
        <f t="shared" si="60"/>
        <v>4.4974690183710004</v>
      </c>
      <c r="O195" t="e">
        <f t="shared" si="61"/>
        <v>#N/A</v>
      </c>
      <c r="P195" t="e">
        <f t="shared" si="62"/>
        <v>#N/A</v>
      </c>
      <c r="Q195" t="e">
        <f t="shared" si="63"/>
        <v>#N/A</v>
      </c>
      <c r="R195" t="e">
        <f t="shared" si="64"/>
        <v>#N/A</v>
      </c>
      <c r="S195" t="e">
        <f t="shared" si="65"/>
        <v>#N/A</v>
      </c>
      <c r="T195" t="e">
        <f t="shared" si="66"/>
        <v>#N/A</v>
      </c>
      <c r="U195" t="e">
        <f t="shared" si="67"/>
        <v>#N/A</v>
      </c>
      <c r="V195" t="e">
        <f t="shared" si="68"/>
        <v>#N/A</v>
      </c>
      <c r="W195" t="e">
        <f t="shared" si="69"/>
        <v>#N/A</v>
      </c>
      <c r="X195" t="e">
        <f t="shared" si="70"/>
        <v>#N/A</v>
      </c>
    </row>
    <row r="196" spans="1:24" x14ac:dyDescent="0.25">
      <c r="A196" s="1">
        <f t="shared" si="71"/>
        <v>192</v>
      </c>
      <c r="B196" s="14">
        <f t="shared" si="52"/>
        <v>9.6000000000000014</v>
      </c>
      <c r="C196">
        <f t="shared" ref="C196:C259" si="72">IF((($AB$5*$AB$4/1000)-($AB$8*B196/1000))&gt;0,(($AB$5*$AB$4/1000)-($AB$8*B196/1000))/((B196+$AB$4)/1000),NA())</f>
        <v>4.3243243243243239E-2</v>
      </c>
      <c r="D196">
        <f t="shared" ref="D196:D259" si="73">IF(C196&gt;0,($AB$8*B196/1000)/((B196+$AB$4)/1000),NA())</f>
        <v>2.4324324324324326E-2</v>
      </c>
      <c r="E196">
        <f t="shared" si="53"/>
        <v>1</v>
      </c>
      <c r="F196">
        <f t="shared" ref="F196:F259" si="74">IF(C196&gt;0,D196+10^(-7)+10^(-$AB$6),NA())</f>
        <v>2.4342207118424716E-2</v>
      </c>
      <c r="G196">
        <f t="shared" si="54"/>
        <v>-7.6655325839520922E-7</v>
      </c>
      <c r="H196">
        <f t="shared" si="55"/>
        <v>3.1450071379352657E-5</v>
      </c>
      <c r="I196">
        <f t="shared" ref="I196:I259" si="75">IF(C196&gt;0,((-F196)-SQRT(F196^(2)-4*E196*G196))/(2*E196),NA())</f>
        <v>-2.4373657189804068E-2</v>
      </c>
      <c r="J196">
        <f t="shared" si="56"/>
        <v>4.3211793171863883E-2</v>
      </c>
      <c r="K196">
        <f t="shared" si="57"/>
        <v>3.1550071379352659E-5</v>
      </c>
      <c r="L196">
        <f t="shared" si="58"/>
        <v>2.4355774395703678E-2</v>
      </c>
      <c r="M196">
        <f t="shared" si="59"/>
        <v>4.5009996538644135</v>
      </c>
      <c r="N196">
        <f t="shared" si="60"/>
        <v>4.5009996538644135</v>
      </c>
      <c r="O196" t="e">
        <f t="shared" si="61"/>
        <v>#N/A</v>
      </c>
      <c r="P196" t="e">
        <f t="shared" si="62"/>
        <v>#N/A</v>
      </c>
      <c r="Q196" t="e">
        <f t="shared" si="63"/>
        <v>#N/A</v>
      </c>
      <c r="R196" t="e">
        <f t="shared" si="64"/>
        <v>#N/A</v>
      </c>
      <c r="S196" t="e">
        <f t="shared" si="65"/>
        <v>#N/A</v>
      </c>
      <c r="T196" t="e">
        <f t="shared" si="66"/>
        <v>#N/A</v>
      </c>
      <c r="U196" t="e">
        <f t="shared" si="67"/>
        <v>#N/A</v>
      </c>
      <c r="V196" t="e">
        <f t="shared" si="68"/>
        <v>#N/A</v>
      </c>
      <c r="W196" t="e">
        <f t="shared" si="69"/>
        <v>#N/A</v>
      </c>
      <c r="X196" t="e">
        <f t="shared" si="70"/>
        <v>#N/A</v>
      </c>
    </row>
    <row r="197" spans="1:24" x14ac:dyDescent="0.25">
      <c r="A197" s="1">
        <f t="shared" si="71"/>
        <v>193</v>
      </c>
      <c r="B197" s="14">
        <f t="shared" ref="B197:B260" si="76">A197*$AB$9</f>
        <v>9.65</v>
      </c>
      <c r="C197">
        <f t="shared" si="72"/>
        <v>4.3043844856661045E-2</v>
      </c>
      <c r="D197">
        <f t="shared" si="73"/>
        <v>2.4409780775716695E-2</v>
      </c>
      <c r="E197">
        <f t="shared" ref="E197:E260" si="77">IF(C197&gt;0,1,NA())</f>
        <v>1</v>
      </c>
      <c r="F197">
        <f t="shared" si="74"/>
        <v>2.4427663569817085E-2</v>
      </c>
      <c r="G197">
        <f t="shared" ref="G197:G260" si="78">IF(C197&gt;0,(10^(-7)*D197)-(10^(-$AB$6)*C197),NA())</f>
        <v>-7.6299885229752901E-7</v>
      </c>
      <c r="H197">
        <f t="shared" ref="H197:H260" si="79">IF(C197&gt;0,((-F197)+SQRT(F197^(2)-4*E197*G197))/(2*E197),NA())</f>
        <v>3.119519433244719E-5</v>
      </c>
      <c r="I197">
        <f t="shared" si="75"/>
        <v>-2.4458858764149532E-2</v>
      </c>
      <c r="J197">
        <f t="shared" ref="J197:J260" si="80">IF(C197&gt;0,C197-H197,NA())</f>
        <v>4.3012649662328595E-2</v>
      </c>
      <c r="K197">
        <f t="shared" ref="K197:K260" si="81">IF(C197&gt;0,H197+10^(-7),NA())</f>
        <v>3.1295194332447193E-5</v>
      </c>
      <c r="L197">
        <f t="shared" ref="L197:L260" si="82">IF(C197&gt;0,D197+H197,NA())</f>
        <v>2.4440975970049142E-2</v>
      </c>
      <c r="M197">
        <f t="shared" ref="M197:M260" si="83">IF(C197&gt;0,-LOG(K197),NA())</f>
        <v>4.5045223472822</v>
      </c>
      <c r="N197">
        <f t="shared" ref="N197:N260" si="84">IF(M197&gt;$AF$11,NA(),M197)</f>
        <v>4.5045223472822</v>
      </c>
      <c r="O197" t="e">
        <f t="shared" ref="O197:O260" si="85">IF((($AB$8*B197/1000)-($AB$5*$AB$4/1000))&gt;0,(($AB$8*B197/1000)-($AB$5*$AB$4/1000))/((B197+$AB$4)/1000),NA())</f>
        <v>#N/A</v>
      </c>
      <c r="P197" t="e">
        <f t="shared" ref="P197:P260" si="86">IF(O197&gt;0,($AB$5*$AB$4/1000)/((B197+$AB$4)/1000),NA())</f>
        <v>#N/A</v>
      </c>
      <c r="Q197" t="e">
        <f t="shared" ref="Q197:Q260" si="87">IF(O197&gt;0,1,NA())</f>
        <v>#N/A</v>
      </c>
      <c r="R197" t="e">
        <f t="shared" ref="R197:R260" si="88">IF(O197&gt;0,O197+10^(-7)+10^(-(14-$AB$6)),NA())</f>
        <v>#N/A</v>
      </c>
      <c r="S197" t="e">
        <f t="shared" ref="S197:S260" si="89">IF(O197&gt;0,-(10^(-(14-$AB$6))*P197),NA())</f>
        <v>#N/A</v>
      </c>
      <c r="T197" t="e">
        <f t="shared" ref="T197:T260" si="90">IF(O197&gt;0,((-R197)+SQRT(R197^(2)-4*Q197*S197))/(2*Q197),NA())</f>
        <v>#N/A</v>
      </c>
      <c r="U197" t="e">
        <f t="shared" ref="U197:U260" si="91">IF(O197&gt;0,((-R197)-SQRT(R197^(2)-4*Q197*S197))/(2*Q197),NA())</f>
        <v>#N/A</v>
      </c>
      <c r="V197" t="e">
        <f t="shared" ref="V197:V260" si="92">IF(Q197&gt;0,O197+10^(-7)+T197,NA())</f>
        <v>#N/A</v>
      </c>
      <c r="W197" t="e">
        <f t="shared" ref="W197:W260" si="93">IF(O197&gt;0,14+LOG(V197),NA())</f>
        <v>#N/A</v>
      </c>
      <c r="X197" t="e">
        <f t="shared" ref="X197:X260" si="94">IF(W197&lt;$AF$11,NA(),W197)</f>
        <v>#N/A</v>
      </c>
    </row>
    <row r="198" spans="1:24" x14ac:dyDescent="0.25">
      <c r="A198" s="1">
        <f t="shared" ref="A198:A261" si="95">A197+1</f>
        <v>194</v>
      </c>
      <c r="B198" s="14">
        <f t="shared" si="76"/>
        <v>9.7000000000000011</v>
      </c>
      <c r="C198">
        <f t="shared" si="72"/>
        <v>4.2845117845117839E-2</v>
      </c>
      <c r="D198">
        <f t="shared" si="73"/>
        <v>2.4494949494949493E-2</v>
      </c>
      <c r="E198">
        <f t="shared" si="77"/>
        <v>1</v>
      </c>
      <c r="F198">
        <f t="shared" si="74"/>
        <v>2.4512832289049883E-2</v>
      </c>
      <c r="G198">
        <f t="shared" si="78"/>
        <v>-7.5945641389714719E-7</v>
      </c>
      <c r="H198">
        <f t="shared" si="79"/>
        <v>3.0942933880343665E-5</v>
      </c>
      <c r="I198">
        <f t="shared" si="75"/>
        <v>-2.4543775222930227E-2</v>
      </c>
      <c r="J198">
        <f t="shared" si="80"/>
        <v>4.2814174911237499E-2</v>
      </c>
      <c r="K198">
        <f t="shared" si="81"/>
        <v>3.1042933880343667E-5</v>
      </c>
      <c r="L198">
        <f t="shared" si="82"/>
        <v>2.4525892428829837E-2</v>
      </c>
      <c r="M198">
        <f t="shared" si="83"/>
        <v>4.5080372401254838</v>
      </c>
      <c r="N198">
        <f t="shared" si="84"/>
        <v>4.5080372401254838</v>
      </c>
      <c r="O198" t="e">
        <f t="shared" si="85"/>
        <v>#N/A</v>
      </c>
      <c r="P198" t="e">
        <f t="shared" si="86"/>
        <v>#N/A</v>
      </c>
      <c r="Q198" t="e">
        <f t="shared" si="87"/>
        <v>#N/A</v>
      </c>
      <c r="R198" t="e">
        <f t="shared" si="88"/>
        <v>#N/A</v>
      </c>
      <c r="S198" t="e">
        <f t="shared" si="89"/>
        <v>#N/A</v>
      </c>
      <c r="T198" t="e">
        <f t="shared" si="90"/>
        <v>#N/A</v>
      </c>
      <c r="U198" t="e">
        <f t="shared" si="91"/>
        <v>#N/A</v>
      </c>
      <c r="V198" t="e">
        <f t="shared" si="92"/>
        <v>#N/A</v>
      </c>
      <c r="W198" t="e">
        <f t="shared" si="93"/>
        <v>#N/A</v>
      </c>
      <c r="X198" t="e">
        <f t="shared" si="94"/>
        <v>#N/A</v>
      </c>
    </row>
    <row r="199" spans="1:24" x14ac:dyDescent="0.25">
      <c r="A199" s="1">
        <f t="shared" si="95"/>
        <v>195</v>
      </c>
      <c r="B199" s="14">
        <f t="shared" si="76"/>
        <v>9.75</v>
      </c>
      <c r="C199">
        <f t="shared" si="72"/>
        <v>4.264705882352942E-2</v>
      </c>
      <c r="D199">
        <f t="shared" si="73"/>
        <v>2.4579831932773109E-2</v>
      </c>
      <c r="E199">
        <f t="shared" si="77"/>
        <v>1</v>
      </c>
      <c r="F199">
        <f t="shared" si="74"/>
        <v>2.4597714726873499E-2</v>
      </c>
      <c r="G199">
        <f t="shared" si="78"/>
        <v>-7.5592588285273349E-7</v>
      </c>
      <c r="H199">
        <f t="shared" si="79"/>
        <v>3.069324998850563E-5</v>
      </c>
      <c r="I199">
        <f t="shared" si="75"/>
        <v>-2.4628407976862006E-2</v>
      </c>
      <c r="J199">
        <f t="shared" si="80"/>
        <v>4.2616365573540912E-2</v>
      </c>
      <c r="K199">
        <f t="shared" si="81"/>
        <v>3.0793249988505633E-5</v>
      </c>
      <c r="L199">
        <f t="shared" si="82"/>
        <v>2.4610525182761613E-2</v>
      </c>
      <c r="M199">
        <f t="shared" si="83"/>
        <v>4.5115444722664115</v>
      </c>
      <c r="N199">
        <f t="shared" si="84"/>
        <v>4.5115444722664115</v>
      </c>
      <c r="O199" t="e">
        <f t="shared" si="85"/>
        <v>#N/A</v>
      </c>
      <c r="P199" t="e">
        <f t="shared" si="86"/>
        <v>#N/A</v>
      </c>
      <c r="Q199" t="e">
        <f t="shared" si="87"/>
        <v>#N/A</v>
      </c>
      <c r="R199" t="e">
        <f t="shared" si="88"/>
        <v>#N/A</v>
      </c>
      <c r="S199" t="e">
        <f t="shared" si="89"/>
        <v>#N/A</v>
      </c>
      <c r="T199" t="e">
        <f t="shared" si="90"/>
        <v>#N/A</v>
      </c>
      <c r="U199" t="e">
        <f t="shared" si="91"/>
        <v>#N/A</v>
      </c>
      <c r="V199" t="e">
        <f t="shared" si="92"/>
        <v>#N/A</v>
      </c>
      <c r="W199" t="e">
        <f t="shared" si="93"/>
        <v>#N/A</v>
      </c>
      <c r="X199" t="e">
        <f t="shared" si="94"/>
        <v>#N/A</v>
      </c>
    </row>
    <row r="200" spans="1:24" x14ac:dyDescent="0.25">
      <c r="A200" s="1">
        <f t="shared" si="95"/>
        <v>196</v>
      </c>
      <c r="B200" s="14">
        <f t="shared" si="76"/>
        <v>9.8000000000000007</v>
      </c>
      <c r="C200">
        <f t="shared" si="72"/>
        <v>4.2449664429530201E-2</v>
      </c>
      <c r="D200">
        <f t="shared" si="73"/>
        <v>2.4664429530201343E-2</v>
      </c>
      <c r="E200">
        <f t="shared" si="77"/>
        <v>1</v>
      </c>
      <c r="F200">
        <f t="shared" si="74"/>
        <v>2.4682312324301733E-2</v>
      </c>
      <c r="G200">
        <f t="shared" si="78"/>
        <v>-7.5240719922793143E-7</v>
      </c>
      <c r="H200">
        <f t="shared" si="79"/>
        <v>3.0446103433903748E-5</v>
      </c>
      <c r="I200">
        <f t="shared" si="75"/>
        <v>-2.4712758427735636E-2</v>
      </c>
      <c r="J200">
        <f t="shared" si="80"/>
        <v>4.2419218326096297E-2</v>
      </c>
      <c r="K200">
        <f t="shared" si="81"/>
        <v>3.0546103433903751E-5</v>
      </c>
      <c r="L200">
        <f t="shared" si="82"/>
        <v>2.4694875633635247E-2</v>
      </c>
      <c r="M200">
        <f t="shared" si="83"/>
        <v>4.5150441819872027</v>
      </c>
      <c r="N200">
        <f t="shared" si="84"/>
        <v>4.5150441819872027</v>
      </c>
      <c r="O200" t="e">
        <f t="shared" si="85"/>
        <v>#N/A</v>
      </c>
      <c r="P200" t="e">
        <f t="shared" si="86"/>
        <v>#N/A</v>
      </c>
      <c r="Q200" t="e">
        <f t="shared" si="87"/>
        <v>#N/A</v>
      </c>
      <c r="R200" t="e">
        <f t="shared" si="88"/>
        <v>#N/A</v>
      </c>
      <c r="S200" t="e">
        <f t="shared" si="89"/>
        <v>#N/A</v>
      </c>
      <c r="T200" t="e">
        <f t="shared" si="90"/>
        <v>#N/A</v>
      </c>
      <c r="U200" t="e">
        <f t="shared" si="91"/>
        <v>#N/A</v>
      </c>
      <c r="V200" t="e">
        <f t="shared" si="92"/>
        <v>#N/A</v>
      </c>
      <c r="W200" t="e">
        <f t="shared" si="93"/>
        <v>#N/A</v>
      </c>
      <c r="X200" t="e">
        <f t="shared" si="94"/>
        <v>#N/A</v>
      </c>
    </row>
    <row r="201" spans="1:24" x14ac:dyDescent="0.25">
      <c r="A201" s="1">
        <f t="shared" si="95"/>
        <v>197</v>
      </c>
      <c r="B201" s="14">
        <f t="shared" si="76"/>
        <v>9.8500000000000014</v>
      </c>
      <c r="C201">
        <f t="shared" si="72"/>
        <v>4.2252931323283074E-2</v>
      </c>
      <c r="D201">
        <f t="shared" si="73"/>
        <v>2.474874371859297E-2</v>
      </c>
      <c r="E201">
        <f t="shared" si="77"/>
        <v>1</v>
      </c>
      <c r="F201">
        <f t="shared" si="74"/>
        <v>2.476662651269336E-2</v>
      </c>
      <c r="G201">
        <f t="shared" si="78"/>
        <v>-7.4890030348796962E-7</v>
      </c>
      <c r="H201">
        <f t="shared" si="79"/>
        <v>3.0201455784585954E-5</v>
      </c>
      <c r="I201">
        <f t="shared" si="75"/>
        <v>-2.4796827968477944E-2</v>
      </c>
      <c r="J201">
        <f t="shared" si="80"/>
        <v>4.222272986749849E-2</v>
      </c>
      <c r="K201">
        <f t="shared" si="81"/>
        <v>3.0301455784585953E-5</v>
      </c>
      <c r="L201">
        <f t="shared" si="82"/>
        <v>2.4778945174377558E-2</v>
      </c>
      <c r="M201">
        <f t="shared" si="83"/>
        <v>4.5185365060183278</v>
      </c>
      <c r="N201">
        <f t="shared" si="84"/>
        <v>4.5185365060183278</v>
      </c>
      <c r="O201" t="e">
        <f t="shared" si="85"/>
        <v>#N/A</v>
      </c>
      <c r="P201" t="e">
        <f t="shared" si="86"/>
        <v>#N/A</v>
      </c>
      <c r="Q201" t="e">
        <f t="shared" si="87"/>
        <v>#N/A</v>
      </c>
      <c r="R201" t="e">
        <f t="shared" si="88"/>
        <v>#N/A</v>
      </c>
      <c r="S201" t="e">
        <f t="shared" si="89"/>
        <v>#N/A</v>
      </c>
      <c r="T201" t="e">
        <f t="shared" si="90"/>
        <v>#N/A</v>
      </c>
      <c r="U201" t="e">
        <f t="shared" si="91"/>
        <v>#N/A</v>
      </c>
      <c r="V201" t="e">
        <f t="shared" si="92"/>
        <v>#N/A</v>
      </c>
      <c r="W201" t="e">
        <f t="shared" si="93"/>
        <v>#N/A</v>
      </c>
      <c r="X201" t="e">
        <f t="shared" si="94"/>
        <v>#N/A</v>
      </c>
    </row>
    <row r="202" spans="1:24" x14ac:dyDescent="0.25">
      <c r="A202" s="1">
        <f t="shared" si="95"/>
        <v>198</v>
      </c>
      <c r="B202" s="14">
        <f t="shared" si="76"/>
        <v>9.9</v>
      </c>
      <c r="C202">
        <f t="shared" si="72"/>
        <v>4.2056856187290971E-2</v>
      </c>
      <c r="D202">
        <f t="shared" si="73"/>
        <v>2.4832775919732441E-2</v>
      </c>
      <c r="E202">
        <f t="shared" si="77"/>
        <v>1</v>
      </c>
      <c r="F202">
        <f t="shared" si="74"/>
        <v>2.4850658713832831E-2</v>
      </c>
      <c r="G202">
        <f t="shared" si="78"/>
        <v>-7.4540513649630232E-7</v>
      </c>
      <c r="H202">
        <f t="shared" si="79"/>
        <v>2.9959269379854769E-5</v>
      </c>
      <c r="I202">
        <f t="shared" si="75"/>
        <v>-2.4880617983212686E-2</v>
      </c>
      <c r="J202">
        <f t="shared" si="80"/>
        <v>4.2026896917911116E-2</v>
      </c>
      <c r="K202">
        <f t="shared" si="81"/>
        <v>3.0059269379854768E-5</v>
      </c>
      <c r="L202">
        <f t="shared" si="82"/>
        <v>2.4862735189112296E-2</v>
      </c>
      <c r="M202">
        <f t="shared" si="83"/>
        <v>4.5220215795759104</v>
      </c>
      <c r="N202">
        <f t="shared" si="84"/>
        <v>4.5220215795759104</v>
      </c>
      <c r="O202" t="e">
        <f t="shared" si="85"/>
        <v>#N/A</v>
      </c>
      <c r="P202" t="e">
        <f t="shared" si="86"/>
        <v>#N/A</v>
      </c>
      <c r="Q202" t="e">
        <f t="shared" si="87"/>
        <v>#N/A</v>
      </c>
      <c r="R202" t="e">
        <f t="shared" si="88"/>
        <v>#N/A</v>
      </c>
      <c r="S202" t="e">
        <f t="shared" si="89"/>
        <v>#N/A</v>
      </c>
      <c r="T202" t="e">
        <f t="shared" si="90"/>
        <v>#N/A</v>
      </c>
      <c r="U202" t="e">
        <f t="shared" si="91"/>
        <v>#N/A</v>
      </c>
      <c r="V202" t="e">
        <f t="shared" si="92"/>
        <v>#N/A</v>
      </c>
      <c r="W202" t="e">
        <f t="shared" si="93"/>
        <v>#N/A</v>
      </c>
      <c r="X202" t="e">
        <f t="shared" si="94"/>
        <v>#N/A</v>
      </c>
    </row>
    <row r="203" spans="1:24" x14ac:dyDescent="0.25">
      <c r="A203" s="1">
        <f t="shared" si="95"/>
        <v>199</v>
      </c>
      <c r="B203" s="14">
        <f t="shared" si="76"/>
        <v>9.9500000000000011</v>
      </c>
      <c r="C203">
        <f t="shared" si="72"/>
        <v>4.1861435726210344E-2</v>
      </c>
      <c r="D203">
        <f t="shared" si="73"/>
        <v>2.4916527545909849E-2</v>
      </c>
      <c r="E203">
        <f t="shared" si="77"/>
        <v>1</v>
      </c>
      <c r="F203">
        <f t="shared" si="74"/>
        <v>2.4934410340010239E-2</v>
      </c>
      <c r="G203">
        <f t="shared" si="78"/>
        <v>-7.4192163951128463E-7</v>
      </c>
      <c r="H203">
        <f t="shared" si="79"/>
        <v>2.9719507311041365E-5</v>
      </c>
      <c r="I203">
        <f t="shared" si="75"/>
        <v>-2.4964129847321281E-2</v>
      </c>
      <c r="J203">
        <f t="shared" si="80"/>
        <v>4.1831716218899306E-2</v>
      </c>
      <c r="K203">
        <f t="shared" si="81"/>
        <v>2.9819507311041364E-5</v>
      </c>
      <c r="L203">
        <f t="shared" si="82"/>
        <v>2.4946247053220891E-2</v>
      </c>
      <c r="M203">
        <f t="shared" si="83"/>
        <v>4.5254995363982387</v>
      </c>
      <c r="N203">
        <f t="shared" si="84"/>
        <v>4.5254995363982387</v>
      </c>
      <c r="O203" t="e">
        <f t="shared" si="85"/>
        <v>#N/A</v>
      </c>
      <c r="P203" t="e">
        <f t="shared" si="86"/>
        <v>#N/A</v>
      </c>
      <c r="Q203" t="e">
        <f t="shared" si="87"/>
        <v>#N/A</v>
      </c>
      <c r="R203" t="e">
        <f t="shared" si="88"/>
        <v>#N/A</v>
      </c>
      <c r="S203" t="e">
        <f t="shared" si="89"/>
        <v>#N/A</v>
      </c>
      <c r="T203" t="e">
        <f t="shared" si="90"/>
        <v>#N/A</v>
      </c>
      <c r="U203" t="e">
        <f t="shared" si="91"/>
        <v>#N/A</v>
      </c>
      <c r="V203" t="e">
        <f t="shared" si="92"/>
        <v>#N/A</v>
      </c>
      <c r="W203" t="e">
        <f t="shared" si="93"/>
        <v>#N/A</v>
      </c>
      <c r="X203" t="e">
        <f t="shared" si="94"/>
        <v>#N/A</v>
      </c>
    </row>
    <row r="204" spans="1:24" x14ac:dyDescent="0.25">
      <c r="A204" s="1">
        <f t="shared" si="95"/>
        <v>200</v>
      </c>
      <c r="B204" s="14">
        <f t="shared" si="76"/>
        <v>10</v>
      </c>
      <c r="C204">
        <f t="shared" si="72"/>
        <v>4.1666666666666671E-2</v>
      </c>
      <c r="D204">
        <f t="shared" si="73"/>
        <v>2.5000000000000001E-2</v>
      </c>
      <c r="E204">
        <f t="shared" si="77"/>
        <v>1</v>
      </c>
      <c r="F204">
        <f t="shared" si="74"/>
        <v>2.5017882794100391E-2</v>
      </c>
      <c r="G204">
        <f t="shared" si="78"/>
        <v>-7.3844975418288411E-7</v>
      </c>
      <c r="H204">
        <f t="shared" si="79"/>
        <v>2.9482133402864222E-5</v>
      </c>
      <c r="I204">
        <f t="shared" si="75"/>
        <v>-2.5047364927503257E-2</v>
      </c>
      <c r="J204">
        <f t="shared" si="80"/>
        <v>4.1637184533263809E-2</v>
      </c>
      <c r="K204">
        <f t="shared" si="81"/>
        <v>2.9582133402864221E-5</v>
      </c>
      <c r="L204">
        <f t="shared" si="82"/>
        <v>2.5029482133402864E-2</v>
      </c>
      <c r="M204">
        <f t="shared" si="83"/>
        <v>4.5289705087812742</v>
      </c>
      <c r="N204">
        <f t="shared" si="84"/>
        <v>4.5289705087812742</v>
      </c>
      <c r="O204" t="e">
        <f t="shared" si="85"/>
        <v>#N/A</v>
      </c>
      <c r="P204" t="e">
        <f t="shared" si="86"/>
        <v>#N/A</v>
      </c>
      <c r="Q204" t="e">
        <f t="shared" si="87"/>
        <v>#N/A</v>
      </c>
      <c r="R204" t="e">
        <f t="shared" si="88"/>
        <v>#N/A</v>
      </c>
      <c r="S204" t="e">
        <f t="shared" si="89"/>
        <v>#N/A</v>
      </c>
      <c r="T204" t="e">
        <f t="shared" si="90"/>
        <v>#N/A</v>
      </c>
      <c r="U204" t="e">
        <f t="shared" si="91"/>
        <v>#N/A</v>
      </c>
      <c r="V204" t="e">
        <f t="shared" si="92"/>
        <v>#N/A</v>
      </c>
      <c r="W204" t="e">
        <f t="shared" si="93"/>
        <v>#N/A</v>
      </c>
      <c r="X204" t="e">
        <f t="shared" si="94"/>
        <v>#N/A</v>
      </c>
    </row>
    <row r="205" spans="1:24" x14ac:dyDescent="0.25">
      <c r="A205" s="1">
        <f t="shared" si="95"/>
        <v>201</v>
      </c>
      <c r="B205" s="14">
        <f t="shared" si="76"/>
        <v>10.050000000000001</v>
      </c>
      <c r="C205">
        <f t="shared" si="72"/>
        <v>4.1472545757071544E-2</v>
      </c>
      <c r="D205">
        <f t="shared" si="73"/>
        <v>2.5083194675540769E-2</v>
      </c>
      <c r="E205">
        <f t="shared" si="77"/>
        <v>1</v>
      </c>
      <c r="F205">
        <f t="shared" si="74"/>
        <v>2.5101077469641159E-2</v>
      </c>
      <c r="G205">
        <f t="shared" si="78"/>
        <v>-7.3498942254941957E-7</v>
      </c>
      <c r="H205">
        <f t="shared" si="79"/>
        <v>2.9247112195304736E-5</v>
      </c>
      <c r="I205">
        <f t="shared" si="75"/>
        <v>-2.5130324581836463E-2</v>
      </c>
      <c r="J205">
        <f t="shared" si="80"/>
        <v>4.1443298644876239E-2</v>
      </c>
      <c r="K205">
        <f t="shared" si="81"/>
        <v>2.9347112195304735E-5</v>
      </c>
      <c r="L205">
        <f t="shared" si="82"/>
        <v>2.5112441787736074E-2</v>
      </c>
      <c r="M205">
        <f t="shared" si="83"/>
        <v>4.532434627613898</v>
      </c>
      <c r="N205">
        <f t="shared" si="84"/>
        <v>4.532434627613898</v>
      </c>
      <c r="O205" t="e">
        <f t="shared" si="85"/>
        <v>#N/A</v>
      </c>
      <c r="P205" t="e">
        <f t="shared" si="86"/>
        <v>#N/A</v>
      </c>
      <c r="Q205" t="e">
        <f t="shared" si="87"/>
        <v>#N/A</v>
      </c>
      <c r="R205" t="e">
        <f t="shared" si="88"/>
        <v>#N/A</v>
      </c>
      <c r="S205" t="e">
        <f t="shared" si="89"/>
        <v>#N/A</v>
      </c>
      <c r="T205" t="e">
        <f t="shared" si="90"/>
        <v>#N/A</v>
      </c>
      <c r="U205" t="e">
        <f t="shared" si="91"/>
        <v>#N/A</v>
      </c>
      <c r="V205" t="e">
        <f t="shared" si="92"/>
        <v>#N/A</v>
      </c>
      <c r="W205" t="e">
        <f t="shared" si="93"/>
        <v>#N/A</v>
      </c>
      <c r="X205" t="e">
        <f t="shared" si="94"/>
        <v>#N/A</v>
      </c>
    </row>
    <row r="206" spans="1:24" x14ac:dyDescent="0.25">
      <c r="A206" s="1">
        <f t="shared" si="95"/>
        <v>202</v>
      </c>
      <c r="B206" s="14">
        <f t="shared" si="76"/>
        <v>10.100000000000001</v>
      </c>
      <c r="C206">
        <f t="shared" si="72"/>
        <v>4.1279069767441862E-2</v>
      </c>
      <c r="D206">
        <f t="shared" si="73"/>
        <v>2.5166112956810632E-2</v>
      </c>
      <c r="E206">
        <f t="shared" si="77"/>
        <v>1</v>
      </c>
      <c r="F206">
        <f t="shared" si="74"/>
        <v>2.5183995750911022E-2</v>
      </c>
      <c r="G206">
        <f t="shared" si="78"/>
        <v>-7.3154058703433888E-7</v>
      </c>
      <c r="H206">
        <f t="shared" si="79"/>
        <v>2.9014408926057028E-5</v>
      </c>
      <c r="I206">
        <f t="shared" si="75"/>
        <v>-2.5213010159837079E-2</v>
      </c>
      <c r="J206">
        <f t="shared" si="80"/>
        <v>4.1250055358515808E-2</v>
      </c>
      <c r="K206">
        <f t="shared" si="81"/>
        <v>2.9114408926057027E-5</v>
      </c>
      <c r="L206">
        <f t="shared" si="82"/>
        <v>2.5195127365736689E-2</v>
      </c>
      <c r="M206">
        <f t="shared" si="83"/>
        <v>4.5358920224117876</v>
      </c>
      <c r="N206">
        <f t="shared" si="84"/>
        <v>4.5358920224117876</v>
      </c>
      <c r="O206" t="e">
        <f t="shared" si="85"/>
        <v>#N/A</v>
      </c>
      <c r="P206" t="e">
        <f t="shared" si="86"/>
        <v>#N/A</v>
      </c>
      <c r="Q206" t="e">
        <f t="shared" si="87"/>
        <v>#N/A</v>
      </c>
      <c r="R206" t="e">
        <f t="shared" si="88"/>
        <v>#N/A</v>
      </c>
      <c r="S206" t="e">
        <f t="shared" si="89"/>
        <v>#N/A</v>
      </c>
      <c r="T206" t="e">
        <f t="shared" si="90"/>
        <v>#N/A</v>
      </c>
      <c r="U206" t="e">
        <f t="shared" si="91"/>
        <v>#N/A</v>
      </c>
      <c r="V206" t="e">
        <f t="shared" si="92"/>
        <v>#N/A</v>
      </c>
      <c r="W206" t="e">
        <f t="shared" si="93"/>
        <v>#N/A</v>
      </c>
      <c r="X206" t="e">
        <f t="shared" si="94"/>
        <v>#N/A</v>
      </c>
    </row>
    <row r="207" spans="1:24" x14ac:dyDescent="0.25">
      <c r="A207" s="1">
        <f t="shared" si="95"/>
        <v>203</v>
      </c>
      <c r="B207" s="14">
        <f t="shared" si="76"/>
        <v>10.15</v>
      </c>
      <c r="C207">
        <f t="shared" si="72"/>
        <v>4.1086235489220566E-2</v>
      </c>
      <c r="D207">
        <f t="shared" si="73"/>
        <v>2.5248756218905474E-2</v>
      </c>
      <c r="E207">
        <f t="shared" si="77"/>
        <v>1</v>
      </c>
      <c r="F207">
        <f t="shared" si="74"/>
        <v>2.5266639013005864E-2</v>
      </c>
      <c r="G207">
        <f t="shared" si="78"/>
        <v>-7.28103190443023E-7</v>
      </c>
      <c r="H207">
        <f t="shared" si="79"/>
        <v>2.8783989513458258E-5</v>
      </c>
      <c r="I207">
        <f t="shared" si="75"/>
        <v>-2.5295423002519322E-2</v>
      </c>
      <c r="J207">
        <f t="shared" si="80"/>
        <v>4.1057451499707104E-2</v>
      </c>
      <c r="K207">
        <f t="shared" si="81"/>
        <v>2.8883989513458257E-5</v>
      </c>
      <c r="L207">
        <f t="shared" si="82"/>
        <v>2.5277540208418933E-2</v>
      </c>
      <c r="M207">
        <f t="shared" si="83"/>
        <v>4.5393428213510756</v>
      </c>
      <c r="N207">
        <f t="shared" si="84"/>
        <v>4.5393428213510756</v>
      </c>
      <c r="O207" t="e">
        <f t="shared" si="85"/>
        <v>#N/A</v>
      </c>
      <c r="P207" t="e">
        <f t="shared" si="86"/>
        <v>#N/A</v>
      </c>
      <c r="Q207" t="e">
        <f t="shared" si="87"/>
        <v>#N/A</v>
      </c>
      <c r="R207" t="e">
        <f t="shared" si="88"/>
        <v>#N/A</v>
      </c>
      <c r="S207" t="e">
        <f t="shared" si="89"/>
        <v>#N/A</v>
      </c>
      <c r="T207" t="e">
        <f t="shared" si="90"/>
        <v>#N/A</v>
      </c>
      <c r="U207" t="e">
        <f t="shared" si="91"/>
        <v>#N/A</v>
      </c>
      <c r="V207" t="e">
        <f t="shared" si="92"/>
        <v>#N/A</v>
      </c>
      <c r="W207" t="e">
        <f t="shared" si="93"/>
        <v>#N/A</v>
      </c>
      <c r="X207" t="e">
        <f t="shared" si="94"/>
        <v>#N/A</v>
      </c>
    </row>
    <row r="208" spans="1:24" x14ac:dyDescent="0.25">
      <c r="A208" s="1">
        <f t="shared" si="95"/>
        <v>204</v>
      </c>
      <c r="B208" s="14">
        <f t="shared" si="76"/>
        <v>10.200000000000001</v>
      </c>
      <c r="C208">
        <f t="shared" si="72"/>
        <v>4.0894039735099336E-2</v>
      </c>
      <c r="D208">
        <f t="shared" si="73"/>
        <v>2.533112582781457E-2</v>
      </c>
      <c r="E208">
        <f t="shared" si="77"/>
        <v>1</v>
      </c>
      <c r="F208">
        <f t="shared" si="74"/>
        <v>2.534900862191496E-2</v>
      </c>
      <c r="G208">
        <f t="shared" si="78"/>
        <v>-7.2467717595962514E-7</v>
      </c>
      <c r="H208">
        <f t="shared" si="79"/>
        <v>2.8555820539944571E-5</v>
      </c>
      <c r="I208">
        <f t="shared" si="75"/>
        <v>-2.5377564442454904E-2</v>
      </c>
      <c r="J208">
        <f t="shared" si="80"/>
        <v>4.0865483914559395E-2</v>
      </c>
      <c r="K208">
        <f t="shared" si="81"/>
        <v>2.865582053994457E-5</v>
      </c>
      <c r="L208">
        <f t="shared" si="82"/>
        <v>2.5359681648354514E-2</v>
      </c>
      <c r="M208">
        <f t="shared" si="83"/>
        <v>4.5427871513008728</v>
      </c>
      <c r="N208">
        <f t="shared" si="84"/>
        <v>4.5427871513008728</v>
      </c>
      <c r="O208" t="e">
        <f t="shared" si="85"/>
        <v>#N/A</v>
      </c>
      <c r="P208" t="e">
        <f t="shared" si="86"/>
        <v>#N/A</v>
      </c>
      <c r="Q208" t="e">
        <f t="shared" si="87"/>
        <v>#N/A</v>
      </c>
      <c r="R208" t="e">
        <f t="shared" si="88"/>
        <v>#N/A</v>
      </c>
      <c r="S208" t="e">
        <f t="shared" si="89"/>
        <v>#N/A</v>
      </c>
      <c r="T208" t="e">
        <f t="shared" si="90"/>
        <v>#N/A</v>
      </c>
      <c r="U208" t="e">
        <f t="shared" si="91"/>
        <v>#N/A</v>
      </c>
      <c r="V208" t="e">
        <f t="shared" si="92"/>
        <v>#N/A</v>
      </c>
      <c r="W208" t="e">
        <f t="shared" si="93"/>
        <v>#N/A</v>
      </c>
      <c r="X208" t="e">
        <f t="shared" si="94"/>
        <v>#N/A</v>
      </c>
    </row>
    <row r="209" spans="1:24" x14ac:dyDescent="0.25">
      <c r="A209" s="1">
        <f t="shared" si="95"/>
        <v>205</v>
      </c>
      <c r="B209" s="14">
        <f t="shared" si="76"/>
        <v>10.25</v>
      </c>
      <c r="C209">
        <f t="shared" si="72"/>
        <v>4.0702479338842981E-2</v>
      </c>
      <c r="D209">
        <f t="shared" si="73"/>
        <v>2.5413223140495864E-2</v>
      </c>
      <c r="E209">
        <f t="shared" si="77"/>
        <v>1</v>
      </c>
      <c r="F209">
        <f t="shared" si="74"/>
        <v>2.5431105934596254E-2</v>
      </c>
      <c r="G209">
        <f t="shared" si="78"/>
        <v>-7.2126248714394135E-7</v>
      </c>
      <c r="H209">
        <f t="shared" si="79"/>
        <v>2.832986923596327E-5</v>
      </c>
      <c r="I209">
        <f t="shared" si="75"/>
        <v>-2.5459435803832219E-2</v>
      </c>
      <c r="J209">
        <f t="shared" si="80"/>
        <v>4.067414946960702E-2</v>
      </c>
      <c r="K209">
        <f t="shared" si="81"/>
        <v>2.8429869235963269E-5</v>
      </c>
      <c r="L209">
        <f t="shared" si="82"/>
        <v>2.5441553009731825E-2</v>
      </c>
      <c r="M209">
        <f t="shared" si="83"/>
        <v>4.5462251378554663</v>
      </c>
      <c r="N209">
        <f t="shared" si="84"/>
        <v>4.5462251378554663</v>
      </c>
      <c r="O209" t="e">
        <f t="shared" si="85"/>
        <v>#N/A</v>
      </c>
      <c r="P209" t="e">
        <f t="shared" si="86"/>
        <v>#N/A</v>
      </c>
      <c r="Q209" t="e">
        <f t="shared" si="87"/>
        <v>#N/A</v>
      </c>
      <c r="R209" t="e">
        <f t="shared" si="88"/>
        <v>#N/A</v>
      </c>
      <c r="S209" t="e">
        <f t="shared" si="89"/>
        <v>#N/A</v>
      </c>
      <c r="T209" t="e">
        <f t="shared" si="90"/>
        <v>#N/A</v>
      </c>
      <c r="U209" t="e">
        <f t="shared" si="91"/>
        <v>#N/A</v>
      </c>
      <c r="V209" t="e">
        <f t="shared" si="92"/>
        <v>#N/A</v>
      </c>
      <c r="W209" t="e">
        <f t="shared" si="93"/>
        <v>#N/A</v>
      </c>
      <c r="X209" t="e">
        <f t="shared" si="94"/>
        <v>#N/A</v>
      </c>
    </row>
    <row r="210" spans="1:24" x14ac:dyDescent="0.25">
      <c r="A210" s="1">
        <f t="shared" si="95"/>
        <v>206</v>
      </c>
      <c r="B210" s="14">
        <f t="shared" si="76"/>
        <v>10.3</v>
      </c>
      <c r="C210">
        <f t="shared" si="72"/>
        <v>4.0511551155115504E-2</v>
      </c>
      <c r="D210">
        <f t="shared" si="73"/>
        <v>2.5495049504950497E-2</v>
      </c>
      <c r="E210">
        <f t="shared" si="77"/>
        <v>1</v>
      </c>
      <c r="F210">
        <f t="shared" si="74"/>
        <v>2.5512932299050887E-2</v>
      </c>
      <c r="G210">
        <f t="shared" si="78"/>
        <v>-7.1785906792830883E-7</v>
      </c>
      <c r="H210">
        <f t="shared" si="79"/>
        <v>2.8106103464360307E-5</v>
      </c>
      <c r="I210">
        <f t="shared" si="75"/>
        <v>-2.5541038402515245E-2</v>
      </c>
      <c r="J210">
        <f t="shared" si="80"/>
        <v>4.0483445051651142E-2</v>
      </c>
      <c r="K210">
        <f t="shared" si="81"/>
        <v>2.8206103464360307E-5</v>
      </c>
      <c r="L210">
        <f t="shared" si="82"/>
        <v>2.5523155608414859E-2</v>
      </c>
      <c r="M210">
        <f t="shared" si="83"/>
        <v>4.5496569053656932</v>
      </c>
      <c r="N210">
        <f t="shared" si="84"/>
        <v>4.5496569053656932</v>
      </c>
      <c r="O210" t="e">
        <f t="shared" si="85"/>
        <v>#N/A</v>
      </c>
      <c r="P210" t="e">
        <f t="shared" si="86"/>
        <v>#N/A</v>
      </c>
      <c r="Q210" t="e">
        <f t="shared" si="87"/>
        <v>#N/A</v>
      </c>
      <c r="R210" t="e">
        <f t="shared" si="88"/>
        <v>#N/A</v>
      </c>
      <c r="S210" t="e">
        <f t="shared" si="89"/>
        <v>#N/A</v>
      </c>
      <c r="T210" t="e">
        <f t="shared" si="90"/>
        <v>#N/A</v>
      </c>
      <c r="U210" t="e">
        <f t="shared" si="91"/>
        <v>#N/A</v>
      </c>
      <c r="V210" t="e">
        <f t="shared" si="92"/>
        <v>#N/A</v>
      </c>
      <c r="W210" t="e">
        <f t="shared" si="93"/>
        <v>#N/A</v>
      </c>
      <c r="X210" t="e">
        <f t="shared" si="94"/>
        <v>#N/A</v>
      </c>
    </row>
    <row r="211" spans="1:24" x14ac:dyDescent="0.25">
      <c r="A211" s="1">
        <f t="shared" si="95"/>
        <v>207</v>
      </c>
      <c r="B211" s="14">
        <f t="shared" si="76"/>
        <v>10.350000000000001</v>
      </c>
      <c r="C211">
        <f t="shared" si="72"/>
        <v>4.0321252059308067E-2</v>
      </c>
      <c r="D211">
        <f t="shared" si="73"/>
        <v>2.5576606260296543E-2</v>
      </c>
      <c r="E211">
        <f t="shared" si="77"/>
        <v>1</v>
      </c>
      <c r="F211">
        <f t="shared" si="74"/>
        <v>2.5594489054396933E-2</v>
      </c>
      <c r="G211">
        <f t="shared" si="78"/>
        <v>-7.1446686261454037E-7</v>
      </c>
      <c r="H211">
        <f t="shared" si="79"/>
        <v>2.7884491705227471E-5</v>
      </c>
      <c r="I211">
        <f t="shared" si="75"/>
        <v>-2.562237354610216E-2</v>
      </c>
      <c r="J211">
        <f t="shared" si="80"/>
        <v>4.0293367567602836E-2</v>
      </c>
      <c r="K211">
        <f t="shared" si="81"/>
        <v>2.798449170522747E-5</v>
      </c>
      <c r="L211">
        <f t="shared" si="82"/>
        <v>2.560449075200177E-2</v>
      </c>
      <c r="M211">
        <f t="shared" si="83"/>
        <v>4.553082576969496</v>
      </c>
      <c r="N211">
        <f t="shared" si="84"/>
        <v>4.553082576969496</v>
      </c>
      <c r="O211" t="e">
        <f t="shared" si="85"/>
        <v>#N/A</v>
      </c>
      <c r="P211" t="e">
        <f t="shared" si="86"/>
        <v>#N/A</v>
      </c>
      <c r="Q211" t="e">
        <f t="shared" si="87"/>
        <v>#N/A</v>
      </c>
      <c r="R211" t="e">
        <f t="shared" si="88"/>
        <v>#N/A</v>
      </c>
      <c r="S211" t="e">
        <f t="shared" si="89"/>
        <v>#N/A</v>
      </c>
      <c r="T211" t="e">
        <f t="shared" si="90"/>
        <v>#N/A</v>
      </c>
      <c r="U211" t="e">
        <f t="shared" si="91"/>
        <v>#N/A</v>
      </c>
      <c r="V211" t="e">
        <f t="shared" si="92"/>
        <v>#N/A</v>
      </c>
      <c r="W211" t="e">
        <f t="shared" si="93"/>
        <v>#N/A</v>
      </c>
      <c r="X211" t="e">
        <f t="shared" si="94"/>
        <v>#N/A</v>
      </c>
    </row>
    <row r="212" spans="1:24" x14ac:dyDescent="0.25">
      <c r="A212" s="1">
        <f t="shared" si="95"/>
        <v>208</v>
      </c>
      <c r="B212" s="14">
        <f t="shared" si="76"/>
        <v>10.4</v>
      </c>
      <c r="C212">
        <f t="shared" si="72"/>
        <v>4.0131578947368428E-2</v>
      </c>
      <c r="D212">
        <f t="shared" si="73"/>
        <v>2.5657894736842105E-2</v>
      </c>
      <c r="E212">
        <f t="shared" si="77"/>
        <v>1</v>
      </c>
      <c r="F212">
        <f t="shared" si="74"/>
        <v>2.5675777530942495E-2</v>
      </c>
      <c r="G212">
        <f t="shared" si="78"/>
        <v>-7.1108581587088313E-7</v>
      </c>
      <c r="H212">
        <f t="shared" si="79"/>
        <v>2.7665003041157238E-5</v>
      </c>
      <c r="I212">
        <f t="shared" si="75"/>
        <v>-2.5703442533983652E-2</v>
      </c>
      <c r="J212">
        <f t="shared" si="80"/>
        <v>4.0103913944327274E-2</v>
      </c>
      <c r="K212">
        <f t="shared" si="81"/>
        <v>2.7765003041157237E-5</v>
      </c>
      <c r="L212">
        <f t="shared" si="82"/>
        <v>2.5685559739883262E-2</v>
      </c>
      <c r="M212">
        <f t="shared" si="83"/>
        <v>4.5565022746222548</v>
      </c>
      <c r="N212">
        <f t="shared" si="84"/>
        <v>4.5565022746222548</v>
      </c>
      <c r="O212" t="e">
        <f t="shared" si="85"/>
        <v>#N/A</v>
      </c>
      <c r="P212" t="e">
        <f t="shared" si="86"/>
        <v>#N/A</v>
      </c>
      <c r="Q212" t="e">
        <f t="shared" si="87"/>
        <v>#N/A</v>
      </c>
      <c r="R212" t="e">
        <f t="shared" si="88"/>
        <v>#N/A</v>
      </c>
      <c r="S212" t="e">
        <f t="shared" si="89"/>
        <v>#N/A</v>
      </c>
      <c r="T212" t="e">
        <f t="shared" si="90"/>
        <v>#N/A</v>
      </c>
      <c r="U212" t="e">
        <f t="shared" si="91"/>
        <v>#N/A</v>
      </c>
      <c r="V212" t="e">
        <f t="shared" si="92"/>
        <v>#N/A</v>
      </c>
      <c r="W212" t="e">
        <f t="shared" si="93"/>
        <v>#N/A</v>
      </c>
      <c r="X212" t="e">
        <f t="shared" si="94"/>
        <v>#N/A</v>
      </c>
    </row>
    <row r="213" spans="1:24" x14ac:dyDescent="0.25">
      <c r="A213" s="1">
        <f t="shared" si="95"/>
        <v>209</v>
      </c>
      <c r="B213" s="14">
        <f t="shared" si="76"/>
        <v>10.450000000000001</v>
      </c>
      <c r="C213">
        <f t="shared" si="72"/>
        <v>3.9942528735632178E-2</v>
      </c>
      <c r="D213">
        <f t="shared" si="73"/>
        <v>2.5738916256157637E-2</v>
      </c>
      <c r="E213">
        <f t="shared" si="77"/>
        <v>1</v>
      </c>
      <c r="F213">
        <f t="shared" si="74"/>
        <v>2.5756799050258027E-2</v>
      </c>
      <c r="G213">
        <f t="shared" si="78"/>
        <v>-7.0771587272901087E-7</v>
      </c>
      <c r="H213">
        <f t="shared" si="79"/>
        <v>2.7447607142939978E-5</v>
      </c>
      <c r="I213">
        <f t="shared" si="75"/>
        <v>-2.5784246657400967E-2</v>
      </c>
      <c r="J213">
        <f t="shared" si="80"/>
        <v>3.9915081128489238E-2</v>
      </c>
      <c r="K213">
        <f t="shared" si="81"/>
        <v>2.7547607142939977E-5</v>
      </c>
      <c r="L213">
        <f t="shared" si="82"/>
        <v>2.5766363863300577E-2</v>
      </c>
      <c r="M213">
        <f t="shared" si="83"/>
        <v>4.5599161191261652</v>
      </c>
      <c r="N213">
        <f t="shared" si="84"/>
        <v>4.5599161191261652</v>
      </c>
      <c r="O213" t="e">
        <f t="shared" si="85"/>
        <v>#N/A</v>
      </c>
      <c r="P213" t="e">
        <f t="shared" si="86"/>
        <v>#N/A</v>
      </c>
      <c r="Q213" t="e">
        <f t="shared" si="87"/>
        <v>#N/A</v>
      </c>
      <c r="R213" t="e">
        <f t="shared" si="88"/>
        <v>#N/A</v>
      </c>
      <c r="S213" t="e">
        <f t="shared" si="89"/>
        <v>#N/A</v>
      </c>
      <c r="T213" t="e">
        <f t="shared" si="90"/>
        <v>#N/A</v>
      </c>
      <c r="U213" t="e">
        <f t="shared" si="91"/>
        <v>#N/A</v>
      </c>
      <c r="V213" t="e">
        <f t="shared" si="92"/>
        <v>#N/A</v>
      </c>
      <c r="W213" t="e">
        <f t="shared" si="93"/>
        <v>#N/A</v>
      </c>
      <c r="X213" t="e">
        <f t="shared" si="94"/>
        <v>#N/A</v>
      </c>
    </row>
    <row r="214" spans="1:24" x14ac:dyDescent="0.25">
      <c r="A214" s="1">
        <f t="shared" si="95"/>
        <v>210</v>
      </c>
      <c r="B214" s="14">
        <f t="shared" si="76"/>
        <v>10.5</v>
      </c>
      <c r="C214">
        <f t="shared" si="72"/>
        <v>3.9754098360655743E-2</v>
      </c>
      <c r="D214">
        <f t="shared" si="73"/>
        <v>2.5819672131147543E-2</v>
      </c>
      <c r="E214">
        <f t="shared" si="77"/>
        <v>1</v>
      </c>
      <c r="F214">
        <f t="shared" si="74"/>
        <v>2.5837554925247933E-2</v>
      </c>
      <c r="G214">
        <f t="shared" si="78"/>
        <v>-7.043569785810468E-7</v>
      </c>
      <c r="H214">
        <f t="shared" si="79"/>
        <v>2.7232274255656677E-5</v>
      </c>
      <c r="I214">
        <f t="shared" si="75"/>
        <v>-2.5864787199503587E-2</v>
      </c>
      <c r="J214">
        <f t="shared" si="80"/>
        <v>3.9726866086400088E-2</v>
      </c>
      <c r="K214">
        <f t="shared" si="81"/>
        <v>2.7332274255656676E-5</v>
      </c>
      <c r="L214">
        <f t="shared" si="82"/>
        <v>2.5846904405403201E-2</v>
      </c>
      <c r="M214">
        <f t="shared" si="83"/>
        <v>4.5633242301591865</v>
      </c>
      <c r="N214">
        <f t="shared" si="84"/>
        <v>4.5633242301591865</v>
      </c>
      <c r="O214" t="e">
        <f t="shared" si="85"/>
        <v>#N/A</v>
      </c>
      <c r="P214" t="e">
        <f t="shared" si="86"/>
        <v>#N/A</v>
      </c>
      <c r="Q214" t="e">
        <f t="shared" si="87"/>
        <v>#N/A</v>
      </c>
      <c r="R214" t="e">
        <f t="shared" si="88"/>
        <v>#N/A</v>
      </c>
      <c r="S214" t="e">
        <f t="shared" si="89"/>
        <v>#N/A</v>
      </c>
      <c r="T214" t="e">
        <f t="shared" si="90"/>
        <v>#N/A</v>
      </c>
      <c r="U214" t="e">
        <f t="shared" si="91"/>
        <v>#N/A</v>
      </c>
      <c r="V214" t="e">
        <f t="shared" si="92"/>
        <v>#N/A</v>
      </c>
      <c r="W214" t="e">
        <f t="shared" si="93"/>
        <v>#N/A</v>
      </c>
      <c r="X214" t="e">
        <f t="shared" si="94"/>
        <v>#N/A</v>
      </c>
    </row>
    <row r="215" spans="1:24" x14ac:dyDescent="0.25">
      <c r="A215" s="1">
        <f t="shared" si="95"/>
        <v>211</v>
      </c>
      <c r="B215" s="14">
        <f t="shared" si="76"/>
        <v>10.55</v>
      </c>
      <c r="C215">
        <f t="shared" si="72"/>
        <v>3.9566284779050741E-2</v>
      </c>
      <c r="D215">
        <f t="shared" si="73"/>
        <v>2.590016366612111E-2</v>
      </c>
      <c r="E215">
        <f t="shared" si="77"/>
        <v>1</v>
      </c>
      <c r="F215">
        <f t="shared" si="74"/>
        <v>2.59180464602215E-2</v>
      </c>
      <c r="G215">
        <f t="shared" si="78"/>
        <v>-7.0100907917661097E-7</v>
      </c>
      <c r="H215">
        <f t="shared" si="79"/>
        <v>2.7018975185160235E-5</v>
      </c>
      <c r="I215">
        <f t="shared" si="75"/>
        <v>-2.5945065435406658E-2</v>
      </c>
      <c r="J215">
        <f t="shared" si="80"/>
        <v>3.9539265803865582E-2</v>
      </c>
      <c r="K215">
        <f t="shared" si="81"/>
        <v>2.7118975185160234E-5</v>
      </c>
      <c r="L215">
        <f t="shared" si="82"/>
        <v>2.5927182641306272E-2</v>
      </c>
      <c r="M215">
        <f t="shared" si="83"/>
        <v>4.5667267263034734</v>
      </c>
      <c r="N215">
        <f t="shared" si="84"/>
        <v>4.5667267263034734</v>
      </c>
      <c r="O215" t="e">
        <f t="shared" si="85"/>
        <v>#N/A</v>
      </c>
      <c r="P215" t="e">
        <f t="shared" si="86"/>
        <v>#N/A</v>
      </c>
      <c r="Q215" t="e">
        <f t="shared" si="87"/>
        <v>#N/A</v>
      </c>
      <c r="R215" t="e">
        <f t="shared" si="88"/>
        <v>#N/A</v>
      </c>
      <c r="S215" t="e">
        <f t="shared" si="89"/>
        <v>#N/A</v>
      </c>
      <c r="T215" t="e">
        <f t="shared" si="90"/>
        <v>#N/A</v>
      </c>
      <c r="U215" t="e">
        <f t="shared" si="91"/>
        <v>#N/A</v>
      </c>
      <c r="V215" t="e">
        <f t="shared" si="92"/>
        <v>#N/A</v>
      </c>
      <c r="W215" t="e">
        <f t="shared" si="93"/>
        <v>#N/A</v>
      </c>
      <c r="X215" t="e">
        <f t="shared" si="94"/>
        <v>#N/A</v>
      </c>
    </row>
    <row r="216" spans="1:24" x14ac:dyDescent="0.25">
      <c r="A216" s="1">
        <f t="shared" si="95"/>
        <v>212</v>
      </c>
      <c r="B216" s="14">
        <f t="shared" si="76"/>
        <v>10.600000000000001</v>
      </c>
      <c r="C216">
        <f t="shared" si="72"/>
        <v>3.9379084967320253E-2</v>
      </c>
      <c r="D216">
        <f t="shared" si="73"/>
        <v>2.5980392156862743E-2</v>
      </c>
      <c r="E216">
        <f t="shared" si="77"/>
        <v>1</v>
      </c>
      <c r="F216">
        <f t="shared" si="74"/>
        <v>2.5998274950963133E-2</v>
      </c>
      <c r="G216">
        <f t="shared" si="78"/>
        <v>-6.976721206199019E-7</v>
      </c>
      <c r="H216">
        <f t="shared" si="79"/>
        <v>2.6807681284954019E-5</v>
      </c>
      <c r="I216">
        <f t="shared" si="75"/>
        <v>-2.6025082632248085E-2</v>
      </c>
      <c r="J216">
        <f t="shared" si="80"/>
        <v>3.9352277286035298E-2</v>
      </c>
      <c r="K216">
        <f t="shared" si="81"/>
        <v>2.6907681284954018E-5</v>
      </c>
      <c r="L216">
        <f t="shared" si="82"/>
        <v>2.6007199838147699E-2</v>
      </c>
      <c r="M216">
        <f t="shared" si="83"/>
        <v>4.5701237250729845</v>
      </c>
      <c r="N216">
        <f t="shared" si="84"/>
        <v>4.5701237250729845</v>
      </c>
      <c r="O216" t="e">
        <f t="shared" si="85"/>
        <v>#N/A</v>
      </c>
      <c r="P216" t="e">
        <f t="shared" si="86"/>
        <v>#N/A</v>
      </c>
      <c r="Q216" t="e">
        <f t="shared" si="87"/>
        <v>#N/A</v>
      </c>
      <c r="R216" t="e">
        <f t="shared" si="88"/>
        <v>#N/A</v>
      </c>
      <c r="S216" t="e">
        <f t="shared" si="89"/>
        <v>#N/A</v>
      </c>
      <c r="T216" t="e">
        <f t="shared" si="90"/>
        <v>#N/A</v>
      </c>
      <c r="U216" t="e">
        <f t="shared" si="91"/>
        <v>#N/A</v>
      </c>
      <c r="V216" t="e">
        <f t="shared" si="92"/>
        <v>#N/A</v>
      </c>
      <c r="W216" t="e">
        <f t="shared" si="93"/>
        <v>#N/A</v>
      </c>
      <c r="X216" t="e">
        <f t="shared" si="94"/>
        <v>#N/A</v>
      </c>
    </row>
    <row r="217" spans="1:24" x14ac:dyDescent="0.25">
      <c r="A217" s="1">
        <f t="shared" si="95"/>
        <v>213</v>
      </c>
      <c r="B217" s="14">
        <f t="shared" si="76"/>
        <v>10.65</v>
      </c>
      <c r="C217">
        <f t="shared" si="72"/>
        <v>3.9192495921696574E-2</v>
      </c>
      <c r="D217">
        <f t="shared" si="73"/>
        <v>2.6060358890701466E-2</v>
      </c>
      <c r="E217">
        <f t="shared" si="77"/>
        <v>1</v>
      </c>
      <c r="F217">
        <f t="shared" si="74"/>
        <v>2.6078241684801856E-2</v>
      </c>
      <c r="G217">
        <f t="shared" si="78"/>
        <v>-6.9434604936680405E-7</v>
      </c>
      <c r="H217">
        <f t="shared" si="79"/>
        <v>2.6598364443412154E-5</v>
      </c>
      <c r="I217">
        <f t="shared" si="75"/>
        <v>-2.6104840049245268E-2</v>
      </c>
      <c r="J217">
        <f t="shared" si="80"/>
        <v>3.9165897557253165E-2</v>
      </c>
      <c r="K217">
        <f t="shared" si="81"/>
        <v>2.6698364443412153E-5</v>
      </c>
      <c r="L217">
        <f t="shared" si="82"/>
        <v>2.6086957255144878E-2</v>
      </c>
      <c r="M217">
        <f t="shared" si="83"/>
        <v>4.5735153429409525</v>
      </c>
      <c r="N217">
        <f t="shared" si="84"/>
        <v>4.5735153429409525</v>
      </c>
      <c r="O217" t="e">
        <f t="shared" si="85"/>
        <v>#N/A</v>
      </c>
      <c r="P217" t="e">
        <f t="shared" si="86"/>
        <v>#N/A</v>
      </c>
      <c r="Q217" t="e">
        <f t="shared" si="87"/>
        <v>#N/A</v>
      </c>
      <c r="R217" t="e">
        <f t="shared" si="88"/>
        <v>#N/A</v>
      </c>
      <c r="S217" t="e">
        <f t="shared" si="89"/>
        <v>#N/A</v>
      </c>
      <c r="T217" t="e">
        <f t="shared" si="90"/>
        <v>#N/A</v>
      </c>
      <c r="U217" t="e">
        <f t="shared" si="91"/>
        <v>#N/A</v>
      </c>
      <c r="V217" t="e">
        <f t="shared" si="92"/>
        <v>#N/A</v>
      </c>
      <c r="W217" t="e">
        <f t="shared" si="93"/>
        <v>#N/A</v>
      </c>
      <c r="X217" t="e">
        <f t="shared" si="94"/>
        <v>#N/A</v>
      </c>
    </row>
    <row r="218" spans="1:24" x14ac:dyDescent="0.25">
      <c r="A218" s="1">
        <f t="shared" si="95"/>
        <v>214</v>
      </c>
      <c r="B218" s="14">
        <f t="shared" si="76"/>
        <v>10.700000000000001</v>
      </c>
      <c r="C218">
        <f t="shared" si="72"/>
        <v>3.9006514657980447E-2</v>
      </c>
      <c r="D218">
        <f t="shared" si="73"/>
        <v>2.6140065146579808E-2</v>
      </c>
      <c r="E218">
        <f t="shared" si="77"/>
        <v>1</v>
      </c>
      <c r="F218">
        <f t="shared" si="74"/>
        <v>2.6157947940680198E-2</v>
      </c>
      <c r="G218">
        <f t="shared" si="78"/>
        <v>-6.9103081222202226E-7</v>
      </c>
      <c r="H218">
        <f t="shared" si="79"/>
        <v>2.6390997071372782E-5</v>
      </c>
      <c r="I218">
        <f t="shared" si="75"/>
        <v>-2.6184338937751572E-2</v>
      </c>
      <c r="J218">
        <f t="shared" si="80"/>
        <v>3.8980123660909076E-2</v>
      </c>
      <c r="K218">
        <f t="shared" si="81"/>
        <v>2.6490997071372781E-5</v>
      </c>
      <c r="L218">
        <f t="shared" si="82"/>
        <v>2.6166456143651179E-2</v>
      </c>
      <c r="M218">
        <f t="shared" si="83"/>
        <v>4.5769016953665638</v>
      </c>
      <c r="N218">
        <f t="shared" si="84"/>
        <v>4.5769016953665638</v>
      </c>
      <c r="O218" t="e">
        <f t="shared" si="85"/>
        <v>#N/A</v>
      </c>
      <c r="P218" t="e">
        <f t="shared" si="86"/>
        <v>#N/A</v>
      </c>
      <c r="Q218" t="e">
        <f t="shared" si="87"/>
        <v>#N/A</v>
      </c>
      <c r="R218" t="e">
        <f t="shared" si="88"/>
        <v>#N/A</v>
      </c>
      <c r="S218" t="e">
        <f t="shared" si="89"/>
        <v>#N/A</v>
      </c>
      <c r="T218" t="e">
        <f t="shared" si="90"/>
        <v>#N/A</v>
      </c>
      <c r="U218" t="e">
        <f t="shared" si="91"/>
        <v>#N/A</v>
      </c>
      <c r="V218" t="e">
        <f t="shared" si="92"/>
        <v>#N/A</v>
      </c>
      <c r="W218" t="e">
        <f t="shared" si="93"/>
        <v>#N/A</v>
      </c>
      <c r="X218" t="e">
        <f t="shared" si="94"/>
        <v>#N/A</v>
      </c>
    </row>
    <row r="219" spans="1:24" x14ac:dyDescent="0.25">
      <c r="A219" s="1">
        <f t="shared" si="95"/>
        <v>215</v>
      </c>
      <c r="B219" s="14">
        <f t="shared" si="76"/>
        <v>10.75</v>
      </c>
      <c r="C219">
        <f t="shared" si="72"/>
        <v>3.8821138211382111E-2</v>
      </c>
      <c r="D219">
        <f t="shared" si="73"/>
        <v>2.621951219512195E-2</v>
      </c>
      <c r="E219">
        <f t="shared" si="77"/>
        <v>1</v>
      </c>
      <c r="F219">
        <f t="shared" si="74"/>
        <v>2.623739498922234E-2</v>
      </c>
      <c r="G219">
        <f t="shared" si="78"/>
        <v>-6.8772635633624793E-7</v>
      </c>
      <c r="H219">
        <f t="shared" si="79"/>
        <v>2.6185552090069592E-5</v>
      </c>
      <c r="I219">
        <f t="shared" si="75"/>
        <v>-2.626358054131241E-2</v>
      </c>
      <c r="J219">
        <f t="shared" si="80"/>
        <v>3.8794952659292045E-2</v>
      </c>
      <c r="K219">
        <f t="shared" si="81"/>
        <v>2.6285552090069591E-5</v>
      </c>
      <c r="L219">
        <f t="shared" si="82"/>
        <v>2.624569774721202E-2</v>
      </c>
      <c r="M219">
        <f t="shared" si="83"/>
        <v>4.5802828968212186</v>
      </c>
      <c r="N219">
        <f t="shared" si="84"/>
        <v>4.5802828968212186</v>
      </c>
      <c r="O219" t="e">
        <f t="shared" si="85"/>
        <v>#N/A</v>
      </c>
      <c r="P219" t="e">
        <f t="shared" si="86"/>
        <v>#N/A</v>
      </c>
      <c r="Q219" t="e">
        <f t="shared" si="87"/>
        <v>#N/A</v>
      </c>
      <c r="R219" t="e">
        <f t="shared" si="88"/>
        <v>#N/A</v>
      </c>
      <c r="S219" t="e">
        <f t="shared" si="89"/>
        <v>#N/A</v>
      </c>
      <c r="T219" t="e">
        <f t="shared" si="90"/>
        <v>#N/A</v>
      </c>
      <c r="U219" t="e">
        <f t="shared" si="91"/>
        <v>#N/A</v>
      </c>
      <c r="V219" t="e">
        <f t="shared" si="92"/>
        <v>#N/A</v>
      </c>
      <c r="W219" t="e">
        <f t="shared" si="93"/>
        <v>#N/A</v>
      </c>
      <c r="X219" t="e">
        <f t="shared" si="94"/>
        <v>#N/A</v>
      </c>
    </row>
    <row r="220" spans="1:24" x14ac:dyDescent="0.25">
      <c r="A220" s="1">
        <f t="shared" si="95"/>
        <v>216</v>
      </c>
      <c r="B220" s="14">
        <f t="shared" si="76"/>
        <v>10.8</v>
      </c>
      <c r="C220">
        <f t="shared" si="72"/>
        <v>3.8636363636363635E-2</v>
      </c>
      <c r="D220">
        <f t="shared" si="73"/>
        <v>2.6298701298701301E-2</v>
      </c>
      <c r="E220">
        <f t="shared" si="77"/>
        <v>1</v>
      </c>
      <c r="F220">
        <f t="shared" si="74"/>
        <v>2.631658409280169E-2</v>
      </c>
      <c r="G220">
        <f t="shared" si="78"/>
        <v>-6.8443262920334958E-7</v>
      </c>
      <c r="H220">
        <f t="shared" si="79"/>
        <v>2.5982002919394676E-5</v>
      </c>
      <c r="I220">
        <f t="shared" si="75"/>
        <v>-2.6342566095721085E-2</v>
      </c>
      <c r="J220">
        <f t="shared" si="80"/>
        <v>3.8610381633444241E-2</v>
      </c>
      <c r="K220">
        <f t="shared" si="81"/>
        <v>2.6082002919394675E-5</v>
      </c>
      <c r="L220">
        <f t="shared" si="82"/>
        <v>2.6324683301620695E-2</v>
      </c>
      <c r="M220">
        <f t="shared" si="83"/>
        <v>4.5836590608143339</v>
      </c>
      <c r="N220">
        <f t="shared" si="84"/>
        <v>4.5836590608143339</v>
      </c>
      <c r="O220" t="e">
        <f t="shared" si="85"/>
        <v>#N/A</v>
      </c>
      <c r="P220" t="e">
        <f t="shared" si="86"/>
        <v>#N/A</v>
      </c>
      <c r="Q220" t="e">
        <f t="shared" si="87"/>
        <v>#N/A</v>
      </c>
      <c r="R220" t="e">
        <f t="shared" si="88"/>
        <v>#N/A</v>
      </c>
      <c r="S220" t="e">
        <f t="shared" si="89"/>
        <v>#N/A</v>
      </c>
      <c r="T220" t="e">
        <f t="shared" si="90"/>
        <v>#N/A</v>
      </c>
      <c r="U220" t="e">
        <f t="shared" si="91"/>
        <v>#N/A</v>
      </c>
      <c r="V220" t="e">
        <f t="shared" si="92"/>
        <v>#N/A</v>
      </c>
      <c r="W220" t="e">
        <f t="shared" si="93"/>
        <v>#N/A</v>
      </c>
      <c r="X220" t="e">
        <f t="shared" si="94"/>
        <v>#N/A</v>
      </c>
    </row>
    <row r="221" spans="1:24" x14ac:dyDescent="0.25">
      <c r="A221" s="1">
        <f t="shared" si="95"/>
        <v>217</v>
      </c>
      <c r="B221" s="14">
        <f t="shared" si="76"/>
        <v>10.850000000000001</v>
      </c>
      <c r="C221">
        <f t="shared" si="72"/>
        <v>3.8452188006482972E-2</v>
      </c>
      <c r="D221">
        <f t="shared" si="73"/>
        <v>2.6377633711507295E-2</v>
      </c>
      <c r="E221">
        <f t="shared" si="77"/>
        <v>1</v>
      </c>
      <c r="F221">
        <f t="shared" si="74"/>
        <v>2.6395516505607685E-2</v>
      </c>
      <c r="G221">
        <f t="shared" si="78"/>
        <v>-6.8114957865759158E-7</v>
      </c>
      <c r="H221">
        <f t="shared" si="79"/>
        <v>2.5780323466485788E-5</v>
      </c>
      <c r="I221">
        <f t="shared" si="75"/>
        <v>-2.6421296829074171E-2</v>
      </c>
      <c r="J221">
        <f t="shared" si="80"/>
        <v>3.8426407683016486E-2</v>
      </c>
      <c r="K221">
        <f t="shared" si="81"/>
        <v>2.5880323466485787E-5</v>
      </c>
      <c r="L221">
        <f t="shared" si="82"/>
        <v>2.6403414034973781E-2</v>
      </c>
      <c r="M221">
        <f t="shared" si="83"/>
        <v>4.5870302999186405</v>
      </c>
      <c r="N221">
        <f t="shared" si="84"/>
        <v>4.5870302999186405</v>
      </c>
      <c r="O221" t="e">
        <f t="shared" si="85"/>
        <v>#N/A</v>
      </c>
      <c r="P221" t="e">
        <f t="shared" si="86"/>
        <v>#N/A</v>
      </c>
      <c r="Q221" t="e">
        <f t="shared" si="87"/>
        <v>#N/A</v>
      </c>
      <c r="R221" t="e">
        <f t="shared" si="88"/>
        <v>#N/A</v>
      </c>
      <c r="S221" t="e">
        <f t="shared" si="89"/>
        <v>#N/A</v>
      </c>
      <c r="T221" t="e">
        <f t="shared" si="90"/>
        <v>#N/A</v>
      </c>
      <c r="U221" t="e">
        <f t="shared" si="91"/>
        <v>#N/A</v>
      </c>
      <c r="V221" t="e">
        <f t="shared" si="92"/>
        <v>#N/A</v>
      </c>
      <c r="W221" t="e">
        <f t="shared" si="93"/>
        <v>#N/A</v>
      </c>
      <c r="X221" t="e">
        <f t="shared" si="94"/>
        <v>#N/A</v>
      </c>
    </row>
    <row r="222" spans="1:24" x14ac:dyDescent="0.25">
      <c r="A222" s="1">
        <f t="shared" si="95"/>
        <v>218</v>
      </c>
      <c r="B222" s="14">
        <f t="shared" si="76"/>
        <v>10.9</v>
      </c>
      <c r="C222">
        <f t="shared" si="72"/>
        <v>3.8268608414239486E-2</v>
      </c>
      <c r="D222">
        <f t="shared" si="73"/>
        <v>2.6456310679611652E-2</v>
      </c>
      <c r="E222">
        <f t="shared" si="77"/>
        <v>1</v>
      </c>
      <c r="F222">
        <f t="shared" si="74"/>
        <v>2.6474193473712042E-2</v>
      </c>
      <c r="G222">
        <f t="shared" si="78"/>
        <v>-6.7787715287088182E-7</v>
      </c>
      <c r="H222">
        <f t="shared" si="79"/>
        <v>2.5580488114629318E-5</v>
      </c>
      <c r="I222">
        <f t="shared" si="75"/>
        <v>-2.6499773961826671E-2</v>
      </c>
      <c r="J222">
        <f t="shared" si="80"/>
        <v>3.8243027926124856E-2</v>
      </c>
      <c r="K222">
        <f t="shared" si="81"/>
        <v>2.5680488114629317E-5</v>
      </c>
      <c r="L222">
        <f t="shared" si="82"/>
        <v>2.6481891167726281E-2</v>
      </c>
      <c r="M222">
        <f t="shared" si="83"/>
        <v>4.5903967257949523</v>
      </c>
      <c r="N222">
        <f t="shared" si="84"/>
        <v>4.5903967257949523</v>
      </c>
      <c r="O222" t="e">
        <f t="shared" si="85"/>
        <v>#N/A</v>
      </c>
      <c r="P222" t="e">
        <f t="shared" si="86"/>
        <v>#N/A</v>
      </c>
      <c r="Q222" t="e">
        <f t="shared" si="87"/>
        <v>#N/A</v>
      </c>
      <c r="R222" t="e">
        <f t="shared" si="88"/>
        <v>#N/A</v>
      </c>
      <c r="S222" t="e">
        <f t="shared" si="89"/>
        <v>#N/A</v>
      </c>
      <c r="T222" t="e">
        <f t="shared" si="90"/>
        <v>#N/A</v>
      </c>
      <c r="U222" t="e">
        <f t="shared" si="91"/>
        <v>#N/A</v>
      </c>
      <c r="V222" t="e">
        <f t="shared" si="92"/>
        <v>#N/A</v>
      </c>
      <c r="W222" t="e">
        <f t="shared" si="93"/>
        <v>#N/A</v>
      </c>
      <c r="X222" t="e">
        <f t="shared" si="94"/>
        <v>#N/A</v>
      </c>
    </row>
    <row r="223" spans="1:24" x14ac:dyDescent="0.25">
      <c r="A223" s="1">
        <f t="shared" si="95"/>
        <v>219</v>
      </c>
      <c r="B223" s="14">
        <f t="shared" si="76"/>
        <v>10.950000000000001</v>
      </c>
      <c r="C223">
        <f t="shared" si="72"/>
        <v>3.8085621970920844E-2</v>
      </c>
      <c r="D223">
        <f t="shared" si="73"/>
        <v>2.6534733441033926E-2</v>
      </c>
      <c r="E223">
        <f t="shared" si="77"/>
        <v>1</v>
      </c>
      <c r="F223">
        <f t="shared" si="74"/>
        <v>2.6552616235134316E-2</v>
      </c>
      <c r="G223">
        <f t="shared" si="78"/>
        <v>-6.7461530035004165E-7</v>
      </c>
      <c r="H223">
        <f t="shared" si="79"/>
        <v>2.5382471712449492E-5</v>
      </c>
      <c r="I223">
        <f t="shared" si="75"/>
        <v>-2.6577998706846767E-2</v>
      </c>
      <c r="J223">
        <f t="shared" si="80"/>
        <v>3.8060239499208393E-2</v>
      </c>
      <c r="K223">
        <f t="shared" si="81"/>
        <v>2.5482471712449491E-5</v>
      </c>
      <c r="L223">
        <f t="shared" si="82"/>
        <v>2.6560115912746374E-2</v>
      </c>
      <c r="M223">
        <f t="shared" si="83"/>
        <v>4.5937584492167716</v>
      </c>
      <c r="N223">
        <f t="shared" si="84"/>
        <v>4.5937584492167716</v>
      </c>
      <c r="O223" t="e">
        <f t="shared" si="85"/>
        <v>#N/A</v>
      </c>
      <c r="P223" t="e">
        <f t="shared" si="86"/>
        <v>#N/A</v>
      </c>
      <c r="Q223" t="e">
        <f t="shared" si="87"/>
        <v>#N/A</v>
      </c>
      <c r="R223" t="e">
        <f t="shared" si="88"/>
        <v>#N/A</v>
      </c>
      <c r="S223" t="e">
        <f t="shared" si="89"/>
        <v>#N/A</v>
      </c>
      <c r="T223" t="e">
        <f t="shared" si="90"/>
        <v>#N/A</v>
      </c>
      <c r="U223" t="e">
        <f t="shared" si="91"/>
        <v>#N/A</v>
      </c>
      <c r="V223" t="e">
        <f t="shared" si="92"/>
        <v>#N/A</v>
      </c>
      <c r="W223" t="e">
        <f t="shared" si="93"/>
        <v>#N/A</v>
      </c>
      <c r="X223" t="e">
        <f t="shared" si="94"/>
        <v>#N/A</v>
      </c>
    </row>
    <row r="224" spans="1:24" x14ac:dyDescent="0.25">
      <c r="A224" s="1">
        <f t="shared" si="95"/>
        <v>220</v>
      </c>
      <c r="B224" s="14">
        <f t="shared" si="76"/>
        <v>11</v>
      </c>
      <c r="C224">
        <f t="shared" si="72"/>
        <v>3.7903225806451613E-2</v>
      </c>
      <c r="D224">
        <f t="shared" si="73"/>
        <v>2.661290322580645E-2</v>
      </c>
      <c r="E224">
        <f t="shared" si="77"/>
        <v>1</v>
      </c>
      <c r="F224">
        <f t="shared" si="74"/>
        <v>2.663078601990684E-2</v>
      </c>
      <c r="G224">
        <f t="shared" si="78"/>
        <v>-6.713639699341074E-7</v>
      </c>
      <c r="H224">
        <f t="shared" si="79"/>
        <v>2.5186249563406357E-5</v>
      </c>
      <c r="I224">
        <f t="shared" si="75"/>
        <v>-2.6655972269470245E-2</v>
      </c>
      <c r="J224">
        <f t="shared" si="80"/>
        <v>3.7878039556888204E-2</v>
      </c>
      <c r="K224">
        <f t="shared" si="81"/>
        <v>2.5286249563406356E-5</v>
      </c>
      <c r="L224">
        <f t="shared" si="82"/>
        <v>2.6638089475369858E-2</v>
      </c>
      <c r="M224">
        <f t="shared" si="83"/>
        <v>4.597115580094191</v>
      </c>
      <c r="N224">
        <f t="shared" si="84"/>
        <v>4.597115580094191</v>
      </c>
      <c r="O224" t="e">
        <f t="shared" si="85"/>
        <v>#N/A</v>
      </c>
      <c r="P224" t="e">
        <f t="shared" si="86"/>
        <v>#N/A</v>
      </c>
      <c r="Q224" t="e">
        <f t="shared" si="87"/>
        <v>#N/A</v>
      </c>
      <c r="R224" t="e">
        <f t="shared" si="88"/>
        <v>#N/A</v>
      </c>
      <c r="S224" t="e">
        <f t="shared" si="89"/>
        <v>#N/A</v>
      </c>
      <c r="T224" t="e">
        <f t="shared" si="90"/>
        <v>#N/A</v>
      </c>
      <c r="U224" t="e">
        <f t="shared" si="91"/>
        <v>#N/A</v>
      </c>
      <c r="V224" t="e">
        <f t="shared" si="92"/>
        <v>#N/A</v>
      </c>
      <c r="W224" t="e">
        <f t="shared" si="93"/>
        <v>#N/A</v>
      </c>
      <c r="X224" t="e">
        <f t="shared" si="94"/>
        <v>#N/A</v>
      </c>
    </row>
    <row r="225" spans="1:24" x14ac:dyDescent="0.25">
      <c r="A225" s="1">
        <f t="shared" si="95"/>
        <v>221</v>
      </c>
      <c r="B225" s="14">
        <f t="shared" si="76"/>
        <v>11.05</v>
      </c>
      <c r="C225">
        <f t="shared" si="72"/>
        <v>3.7721417069243153E-2</v>
      </c>
      <c r="D225">
        <f t="shared" si="73"/>
        <v>2.6690821256038645E-2</v>
      </c>
      <c r="E225">
        <f t="shared" si="77"/>
        <v>1</v>
      </c>
      <c r="F225">
        <f t="shared" si="74"/>
        <v>2.6708704050139035E-2</v>
      </c>
      <c r="G225">
        <f t="shared" si="78"/>
        <v>-6.6812311079165434E-7</v>
      </c>
      <c r="H225">
        <f t="shared" si="79"/>
        <v>2.4991797415574793E-5</v>
      </c>
      <c r="I225">
        <f t="shared" si="75"/>
        <v>-2.6733695847554612E-2</v>
      </c>
      <c r="J225">
        <f t="shared" si="80"/>
        <v>3.769642527182758E-2</v>
      </c>
      <c r="K225">
        <f t="shared" si="81"/>
        <v>2.5091797415574792E-5</v>
      </c>
      <c r="L225">
        <f t="shared" si="82"/>
        <v>2.6715813053454218E-2</v>
      </c>
      <c r="M225">
        <f t="shared" si="83"/>
        <v>4.6004682274974149</v>
      </c>
      <c r="N225">
        <f t="shared" si="84"/>
        <v>4.6004682274974149</v>
      </c>
      <c r="O225" t="e">
        <f t="shared" si="85"/>
        <v>#N/A</v>
      </c>
      <c r="P225" t="e">
        <f t="shared" si="86"/>
        <v>#N/A</v>
      </c>
      <c r="Q225" t="e">
        <f t="shared" si="87"/>
        <v>#N/A</v>
      </c>
      <c r="R225" t="e">
        <f t="shared" si="88"/>
        <v>#N/A</v>
      </c>
      <c r="S225" t="e">
        <f t="shared" si="89"/>
        <v>#N/A</v>
      </c>
      <c r="T225" t="e">
        <f t="shared" si="90"/>
        <v>#N/A</v>
      </c>
      <c r="U225" t="e">
        <f t="shared" si="91"/>
        <v>#N/A</v>
      </c>
      <c r="V225" t="e">
        <f t="shared" si="92"/>
        <v>#N/A</v>
      </c>
      <c r="W225" t="e">
        <f t="shared" si="93"/>
        <v>#N/A</v>
      </c>
      <c r="X225" t="e">
        <f t="shared" si="94"/>
        <v>#N/A</v>
      </c>
    </row>
    <row r="226" spans="1:24" x14ac:dyDescent="0.25">
      <c r="A226" s="1">
        <f t="shared" si="95"/>
        <v>222</v>
      </c>
      <c r="B226" s="14">
        <f t="shared" si="76"/>
        <v>11.100000000000001</v>
      </c>
      <c r="C226">
        <f t="shared" si="72"/>
        <v>3.7540192926045012E-2</v>
      </c>
      <c r="D226">
        <f t="shared" si="73"/>
        <v>2.6768488745980708E-2</v>
      </c>
      <c r="E226">
        <f t="shared" si="77"/>
        <v>1</v>
      </c>
      <c r="F226">
        <f t="shared" si="74"/>
        <v>2.6786371540081098E-2</v>
      </c>
      <c r="G226">
        <f t="shared" si="78"/>
        <v>-6.6489267241814806E-7</v>
      </c>
      <c r="H226">
        <f t="shared" si="79"/>
        <v>2.4799091451685462E-5</v>
      </c>
      <c r="I226">
        <f t="shared" si="75"/>
        <v>-2.6811170631532783E-2</v>
      </c>
      <c r="J226">
        <f t="shared" si="80"/>
        <v>3.7515393834593326E-2</v>
      </c>
      <c r="K226">
        <f t="shared" si="81"/>
        <v>2.4899091451685461E-5</v>
      </c>
      <c r="L226">
        <f t="shared" si="82"/>
        <v>2.6793287837432393E-2</v>
      </c>
      <c r="M226">
        <f t="shared" si="83"/>
        <v>4.6038164996801019</v>
      </c>
      <c r="N226">
        <f t="shared" si="84"/>
        <v>4.6038164996801019</v>
      </c>
      <c r="O226" t="e">
        <f t="shared" si="85"/>
        <v>#N/A</v>
      </c>
      <c r="P226" t="e">
        <f t="shared" si="86"/>
        <v>#N/A</v>
      </c>
      <c r="Q226" t="e">
        <f t="shared" si="87"/>
        <v>#N/A</v>
      </c>
      <c r="R226" t="e">
        <f t="shared" si="88"/>
        <v>#N/A</v>
      </c>
      <c r="S226" t="e">
        <f t="shared" si="89"/>
        <v>#N/A</v>
      </c>
      <c r="T226" t="e">
        <f t="shared" si="90"/>
        <v>#N/A</v>
      </c>
      <c r="U226" t="e">
        <f t="shared" si="91"/>
        <v>#N/A</v>
      </c>
      <c r="V226" t="e">
        <f t="shared" si="92"/>
        <v>#N/A</v>
      </c>
      <c r="W226" t="e">
        <f t="shared" si="93"/>
        <v>#N/A</v>
      </c>
      <c r="X226" t="e">
        <f t="shared" si="94"/>
        <v>#N/A</v>
      </c>
    </row>
    <row r="227" spans="1:24" x14ac:dyDescent="0.25">
      <c r="A227" s="1">
        <f t="shared" si="95"/>
        <v>223</v>
      </c>
      <c r="B227" s="14">
        <f t="shared" si="76"/>
        <v>11.15</v>
      </c>
      <c r="C227">
        <f t="shared" si="72"/>
        <v>3.7359550561797752E-2</v>
      </c>
      <c r="D227">
        <f t="shared" si="73"/>
        <v>2.6845906902086682E-2</v>
      </c>
      <c r="E227">
        <f t="shared" si="77"/>
        <v>1</v>
      </c>
      <c r="F227">
        <f t="shared" si="74"/>
        <v>2.6863789696187072E-2</v>
      </c>
      <c r="G227">
        <f t="shared" si="78"/>
        <v>-6.6167260463332091E-7</v>
      </c>
      <c r="H227">
        <f t="shared" si="79"/>
        <v>2.4608108279451993E-5</v>
      </c>
      <c r="I227">
        <f t="shared" si="75"/>
        <v>-2.6888397804466523E-2</v>
      </c>
      <c r="J227">
        <f t="shared" si="80"/>
        <v>3.7334942453518302E-2</v>
      </c>
      <c r="K227">
        <f t="shared" si="81"/>
        <v>2.4708108279451992E-5</v>
      </c>
      <c r="L227">
        <f t="shared" si="82"/>
        <v>2.6870515010366136E-2</v>
      </c>
      <c r="M227">
        <f t="shared" si="83"/>
        <v>4.6071605041019712</v>
      </c>
      <c r="N227">
        <f t="shared" si="84"/>
        <v>4.6071605041019712</v>
      </c>
      <c r="O227" t="e">
        <f t="shared" si="85"/>
        <v>#N/A</v>
      </c>
      <c r="P227" t="e">
        <f t="shared" si="86"/>
        <v>#N/A</v>
      </c>
      <c r="Q227" t="e">
        <f t="shared" si="87"/>
        <v>#N/A</v>
      </c>
      <c r="R227" t="e">
        <f t="shared" si="88"/>
        <v>#N/A</v>
      </c>
      <c r="S227" t="e">
        <f t="shared" si="89"/>
        <v>#N/A</v>
      </c>
      <c r="T227" t="e">
        <f t="shared" si="90"/>
        <v>#N/A</v>
      </c>
      <c r="U227" t="e">
        <f t="shared" si="91"/>
        <v>#N/A</v>
      </c>
      <c r="V227" t="e">
        <f t="shared" si="92"/>
        <v>#N/A</v>
      </c>
      <c r="W227" t="e">
        <f t="shared" si="93"/>
        <v>#N/A</v>
      </c>
      <c r="X227" t="e">
        <f t="shared" si="94"/>
        <v>#N/A</v>
      </c>
    </row>
    <row r="228" spans="1:24" x14ac:dyDescent="0.25">
      <c r="A228" s="1">
        <f t="shared" si="95"/>
        <v>224</v>
      </c>
      <c r="B228" s="14">
        <f t="shared" si="76"/>
        <v>11.200000000000001</v>
      </c>
      <c r="C228">
        <f t="shared" si="72"/>
        <v>3.7179487179487179E-2</v>
      </c>
      <c r="D228">
        <f t="shared" si="73"/>
        <v>2.6923076923076921E-2</v>
      </c>
      <c r="E228">
        <f t="shared" si="77"/>
        <v>1</v>
      </c>
      <c r="F228">
        <f t="shared" si="74"/>
        <v>2.6940959717177311E-2</v>
      </c>
      <c r="G228">
        <f t="shared" si="78"/>
        <v>-6.5846285757857334E-7</v>
      </c>
      <c r="H228">
        <f t="shared" si="79"/>
        <v>2.4418824922134083E-5</v>
      </c>
      <c r="I228">
        <f t="shared" si="75"/>
        <v>-2.6965378542099447E-2</v>
      </c>
      <c r="J228">
        <f t="shared" si="80"/>
        <v>3.7155068354565043E-2</v>
      </c>
      <c r="K228">
        <f t="shared" si="81"/>
        <v>2.4518824922134082E-5</v>
      </c>
      <c r="L228">
        <f t="shared" si="82"/>
        <v>2.6947495747999053E-2</v>
      </c>
      <c r="M228">
        <f t="shared" si="83"/>
        <v>4.6105003474514081</v>
      </c>
      <c r="N228">
        <f t="shared" si="84"/>
        <v>4.6105003474514081</v>
      </c>
      <c r="O228" t="e">
        <f t="shared" si="85"/>
        <v>#N/A</v>
      </c>
      <c r="P228" t="e">
        <f t="shared" si="86"/>
        <v>#N/A</v>
      </c>
      <c r="Q228" t="e">
        <f t="shared" si="87"/>
        <v>#N/A</v>
      </c>
      <c r="R228" t="e">
        <f t="shared" si="88"/>
        <v>#N/A</v>
      </c>
      <c r="S228" t="e">
        <f t="shared" si="89"/>
        <v>#N/A</v>
      </c>
      <c r="T228" t="e">
        <f t="shared" si="90"/>
        <v>#N/A</v>
      </c>
      <c r="U228" t="e">
        <f t="shared" si="91"/>
        <v>#N/A</v>
      </c>
      <c r="V228" t="e">
        <f t="shared" si="92"/>
        <v>#N/A</v>
      </c>
      <c r="W228" t="e">
        <f t="shared" si="93"/>
        <v>#N/A</v>
      </c>
      <c r="X228" t="e">
        <f t="shared" si="94"/>
        <v>#N/A</v>
      </c>
    </row>
    <row r="229" spans="1:24" x14ac:dyDescent="0.25">
      <c r="A229" s="1">
        <f t="shared" si="95"/>
        <v>225</v>
      </c>
      <c r="B229" s="14">
        <f t="shared" si="76"/>
        <v>11.25</v>
      </c>
      <c r="C229">
        <f t="shared" si="72"/>
        <v>3.7000000000000005E-2</v>
      </c>
      <c r="D229">
        <f t="shared" si="73"/>
        <v>2.7E-2</v>
      </c>
      <c r="E229">
        <f t="shared" si="77"/>
        <v>1</v>
      </c>
      <c r="F229">
        <f t="shared" si="74"/>
        <v>2.701788279410039E-2</v>
      </c>
      <c r="G229">
        <f t="shared" si="78"/>
        <v>-6.5526338171440108E-7</v>
      </c>
      <c r="H229">
        <f t="shared" si="79"/>
        <v>2.4231218809357344E-5</v>
      </c>
      <c r="I229">
        <f t="shared" si="75"/>
        <v>-2.7042114012909749E-2</v>
      </c>
      <c r="J229">
        <f t="shared" si="80"/>
        <v>3.6975768781190646E-2</v>
      </c>
      <c r="K229">
        <f t="shared" si="81"/>
        <v>2.4331218809357343E-5</v>
      </c>
      <c r="L229">
        <f t="shared" si="82"/>
        <v>2.7024231218809355E-2</v>
      </c>
      <c r="M229">
        <f t="shared" si="83"/>
        <v>4.6138361356675928</v>
      </c>
      <c r="N229">
        <f t="shared" si="84"/>
        <v>4.6138361356675928</v>
      </c>
      <c r="O229" t="e">
        <f t="shared" si="85"/>
        <v>#N/A</v>
      </c>
      <c r="P229" t="e">
        <f t="shared" si="86"/>
        <v>#N/A</v>
      </c>
      <c r="Q229" t="e">
        <f t="shared" si="87"/>
        <v>#N/A</v>
      </c>
      <c r="R229" t="e">
        <f t="shared" si="88"/>
        <v>#N/A</v>
      </c>
      <c r="S229" t="e">
        <f t="shared" si="89"/>
        <v>#N/A</v>
      </c>
      <c r="T229" t="e">
        <f t="shared" si="90"/>
        <v>#N/A</v>
      </c>
      <c r="U229" t="e">
        <f t="shared" si="91"/>
        <v>#N/A</v>
      </c>
      <c r="V229" t="e">
        <f t="shared" si="92"/>
        <v>#N/A</v>
      </c>
      <c r="W229" t="e">
        <f t="shared" si="93"/>
        <v>#N/A</v>
      </c>
      <c r="X229" t="e">
        <f t="shared" si="94"/>
        <v>#N/A</v>
      </c>
    </row>
    <row r="230" spans="1:24" x14ac:dyDescent="0.25">
      <c r="A230" s="1">
        <f t="shared" si="95"/>
        <v>226</v>
      </c>
      <c r="B230" s="14">
        <f t="shared" si="76"/>
        <v>11.3</v>
      </c>
      <c r="C230">
        <f t="shared" si="72"/>
        <v>3.6821086261980822E-2</v>
      </c>
      <c r="D230">
        <f t="shared" si="73"/>
        <v>2.7076677316293929E-2</v>
      </c>
      <c r="E230">
        <f t="shared" si="77"/>
        <v>1</v>
      </c>
      <c r="F230">
        <f t="shared" si="74"/>
        <v>2.7094560110394319E-2</v>
      </c>
      <c r="G230">
        <f t="shared" si="78"/>
        <v>-6.5207412781784549E-7</v>
      </c>
      <c r="H230">
        <f t="shared" si="79"/>
        <v>2.4045267768191617E-5</v>
      </c>
      <c r="I230">
        <f t="shared" si="75"/>
        <v>-2.7118605378162512E-2</v>
      </c>
      <c r="J230">
        <f t="shared" si="80"/>
        <v>3.6797040994212632E-2</v>
      </c>
      <c r="K230">
        <f t="shared" si="81"/>
        <v>2.4145267768191616E-5</v>
      </c>
      <c r="L230">
        <f t="shared" si="82"/>
        <v>2.7100722584062119E-2</v>
      </c>
      <c r="M230">
        <f t="shared" si="83"/>
        <v>4.6171679739619895</v>
      </c>
      <c r="N230">
        <f t="shared" si="84"/>
        <v>4.6171679739619895</v>
      </c>
      <c r="O230" t="e">
        <f t="shared" si="85"/>
        <v>#N/A</v>
      </c>
      <c r="P230" t="e">
        <f t="shared" si="86"/>
        <v>#N/A</v>
      </c>
      <c r="Q230" t="e">
        <f t="shared" si="87"/>
        <v>#N/A</v>
      </c>
      <c r="R230" t="e">
        <f t="shared" si="88"/>
        <v>#N/A</v>
      </c>
      <c r="S230" t="e">
        <f t="shared" si="89"/>
        <v>#N/A</v>
      </c>
      <c r="T230" t="e">
        <f t="shared" si="90"/>
        <v>#N/A</v>
      </c>
      <c r="U230" t="e">
        <f t="shared" si="91"/>
        <v>#N/A</v>
      </c>
      <c r="V230" t="e">
        <f t="shared" si="92"/>
        <v>#N/A</v>
      </c>
      <c r="W230" t="e">
        <f t="shared" si="93"/>
        <v>#N/A</v>
      </c>
      <c r="X230" t="e">
        <f t="shared" si="94"/>
        <v>#N/A</v>
      </c>
    </row>
    <row r="231" spans="1:24" x14ac:dyDescent="0.25">
      <c r="A231" s="1">
        <f t="shared" si="95"/>
        <v>227</v>
      </c>
      <c r="B231" s="14">
        <f t="shared" si="76"/>
        <v>11.350000000000001</v>
      </c>
      <c r="C231">
        <f t="shared" si="72"/>
        <v>3.6642743221690588E-2</v>
      </c>
      <c r="D231">
        <f t="shared" si="73"/>
        <v>2.7153110047846887E-2</v>
      </c>
      <c r="E231">
        <f t="shared" si="77"/>
        <v>1</v>
      </c>
      <c r="F231">
        <f t="shared" si="74"/>
        <v>2.7170992841947277E-2</v>
      </c>
      <c r="G231">
        <f t="shared" si="78"/>
        <v>-6.4889504697997156E-7</v>
      </c>
      <c r="H231">
        <f t="shared" si="79"/>
        <v>2.3860950014439192E-5</v>
      </c>
      <c r="I231">
        <f t="shared" si="75"/>
        <v>-2.7194853791961716E-2</v>
      </c>
      <c r="J231">
        <f t="shared" si="80"/>
        <v>3.6618882271676145E-2</v>
      </c>
      <c r="K231">
        <f t="shared" si="81"/>
        <v>2.3960950014439191E-5</v>
      </c>
      <c r="L231">
        <f t="shared" si="82"/>
        <v>2.7176970997861327E-2</v>
      </c>
      <c r="M231">
        <f t="shared" si="83"/>
        <v>4.6204959668399317</v>
      </c>
      <c r="N231">
        <f t="shared" si="84"/>
        <v>4.6204959668399317</v>
      </c>
      <c r="O231" t="e">
        <f t="shared" si="85"/>
        <v>#N/A</v>
      </c>
      <c r="P231" t="e">
        <f t="shared" si="86"/>
        <v>#N/A</v>
      </c>
      <c r="Q231" t="e">
        <f t="shared" si="87"/>
        <v>#N/A</v>
      </c>
      <c r="R231" t="e">
        <f t="shared" si="88"/>
        <v>#N/A</v>
      </c>
      <c r="S231" t="e">
        <f t="shared" si="89"/>
        <v>#N/A</v>
      </c>
      <c r="T231" t="e">
        <f t="shared" si="90"/>
        <v>#N/A</v>
      </c>
      <c r="U231" t="e">
        <f t="shared" si="91"/>
        <v>#N/A</v>
      </c>
      <c r="V231" t="e">
        <f t="shared" si="92"/>
        <v>#N/A</v>
      </c>
      <c r="W231" t="e">
        <f t="shared" si="93"/>
        <v>#N/A</v>
      </c>
      <c r="X231" t="e">
        <f t="shared" si="94"/>
        <v>#N/A</v>
      </c>
    </row>
    <row r="232" spans="1:24" x14ac:dyDescent="0.25">
      <c r="A232" s="1">
        <f t="shared" si="95"/>
        <v>228</v>
      </c>
      <c r="B232" s="14">
        <f t="shared" si="76"/>
        <v>11.4</v>
      </c>
      <c r="C232">
        <f t="shared" si="72"/>
        <v>3.6464968152866248E-2</v>
      </c>
      <c r="D232">
        <f t="shared" si="73"/>
        <v>2.7229299363057326E-2</v>
      </c>
      <c r="E232">
        <f t="shared" si="77"/>
        <v>1</v>
      </c>
      <c r="F232">
        <f t="shared" si="74"/>
        <v>2.7247182157157716E-2</v>
      </c>
      <c r="G232">
        <f t="shared" si="78"/>
        <v>-6.4572609060336487E-7</v>
      </c>
      <c r="H232">
        <f t="shared" si="79"/>
        <v>2.3678244144160684E-5</v>
      </c>
      <c r="I232">
        <f t="shared" si="75"/>
        <v>-2.7270860401301875E-2</v>
      </c>
      <c r="J232">
        <f t="shared" si="80"/>
        <v>3.6441289908722085E-2</v>
      </c>
      <c r="K232">
        <f t="shared" si="81"/>
        <v>2.3778244144160684E-5</v>
      </c>
      <c r="L232">
        <f t="shared" si="82"/>
        <v>2.7252977607201488E-2</v>
      </c>
      <c r="M232">
        <f t="shared" si="83"/>
        <v>4.6238202181217058</v>
      </c>
      <c r="N232">
        <f t="shared" si="84"/>
        <v>4.6238202181217058</v>
      </c>
      <c r="O232" t="e">
        <f t="shared" si="85"/>
        <v>#N/A</v>
      </c>
      <c r="P232" t="e">
        <f t="shared" si="86"/>
        <v>#N/A</v>
      </c>
      <c r="Q232" t="e">
        <f t="shared" si="87"/>
        <v>#N/A</v>
      </c>
      <c r="R232" t="e">
        <f t="shared" si="88"/>
        <v>#N/A</v>
      </c>
      <c r="S232" t="e">
        <f t="shared" si="89"/>
        <v>#N/A</v>
      </c>
      <c r="T232" t="e">
        <f t="shared" si="90"/>
        <v>#N/A</v>
      </c>
      <c r="U232" t="e">
        <f t="shared" si="91"/>
        <v>#N/A</v>
      </c>
      <c r="V232" t="e">
        <f t="shared" si="92"/>
        <v>#N/A</v>
      </c>
      <c r="W232" t="e">
        <f t="shared" si="93"/>
        <v>#N/A</v>
      </c>
      <c r="X232" t="e">
        <f t="shared" si="94"/>
        <v>#N/A</v>
      </c>
    </row>
    <row r="233" spans="1:24" x14ac:dyDescent="0.25">
      <c r="A233" s="1">
        <f t="shared" si="95"/>
        <v>229</v>
      </c>
      <c r="B233" s="14">
        <f t="shared" si="76"/>
        <v>11.450000000000001</v>
      </c>
      <c r="C233">
        <f t="shared" si="72"/>
        <v>3.6287758346581864E-2</v>
      </c>
      <c r="D233">
        <f t="shared" si="73"/>
        <v>2.7305246422893479E-2</v>
      </c>
      <c r="E233">
        <f t="shared" si="77"/>
        <v>1</v>
      </c>
      <c r="F233">
        <f t="shared" si="74"/>
        <v>2.7323129216993869E-2</v>
      </c>
      <c r="G233">
        <f t="shared" si="78"/>
        <v>-6.4256721039965614E-7</v>
      </c>
      <c r="H233">
        <f t="shared" si="79"/>
        <v>2.3497129125429894E-5</v>
      </c>
      <c r="I233">
        <f t="shared" si="75"/>
        <v>-2.7346626346119299E-2</v>
      </c>
      <c r="J233">
        <f t="shared" si="80"/>
        <v>3.6264261217456434E-2</v>
      </c>
      <c r="K233">
        <f t="shared" si="81"/>
        <v>2.3597129125429893E-5</v>
      </c>
      <c r="L233">
        <f t="shared" si="82"/>
        <v>2.7328743552018909E-2</v>
      </c>
      <c r="M233">
        <f t="shared" si="83"/>
        <v>4.6271408309631719</v>
      </c>
      <c r="N233">
        <f t="shared" si="84"/>
        <v>4.6271408309631719</v>
      </c>
      <c r="O233" t="e">
        <f t="shared" si="85"/>
        <v>#N/A</v>
      </c>
      <c r="P233" t="e">
        <f t="shared" si="86"/>
        <v>#N/A</v>
      </c>
      <c r="Q233" t="e">
        <f t="shared" si="87"/>
        <v>#N/A</v>
      </c>
      <c r="R233" t="e">
        <f t="shared" si="88"/>
        <v>#N/A</v>
      </c>
      <c r="S233" t="e">
        <f t="shared" si="89"/>
        <v>#N/A</v>
      </c>
      <c r="T233" t="e">
        <f t="shared" si="90"/>
        <v>#N/A</v>
      </c>
      <c r="U233" t="e">
        <f t="shared" si="91"/>
        <v>#N/A</v>
      </c>
      <c r="V233" t="e">
        <f t="shared" si="92"/>
        <v>#N/A</v>
      </c>
      <c r="W233" t="e">
        <f t="shared" si="93"/>
        <v>#N/A</v>
      </c>
      <c r="X233" t="e">
        <f t="shared" si="94"/>
        <v>#N/A</v>
      </c>
    </row>
    <row r="234" spans="1:24" x14ac:dyDescent="0.25">
      <c r="A234" s="1">
        <f t="shared" si="95"/>
        <v>230</v>
      </c>
      <c r="B234" s="14">
        <f t="shared" si="76"/>
        <v>11.5</v>
      </c>
      <c r="C234">
        <f t="shared" si="72"/>
        <v>3.6111111111111115E-2</v>
      </c>
      <c r="D234">
        <f t="shared" si="73"/>
        <v>2.7380952380952381E-2</v>
      </c>
      <c r="E234">
        <f t="shared" si="77"/>
        <v>1</v>
      </c>
      <c r="F234">
        <f t="shared" si="74"/>
        <v>2.7398835175052771E-2</v>
      </c>
      <c r="G234">
        <f t="shared" si="78"/>
        <v>-6.3941835838707094E-7</v>
      </c>
      <c r="H234">
        <f t="shared" si="79"/>
        <v>2.3317584290286422E-5</v>
      </c>
      <c r="I234">
        <f t="shared" si="75"/>
        <v>-2.7422152759343059E-2</v>
      </c>
      <c r="J234">
        <f t="shared" si="80"/>
        <v>3.608779352682083E-2</v>
      </c>
      <c r="K234">
        <f t="shared" si="81"/>
        <v>2.3417584290286421E-5</v>
      </c>
      <c r="L234">
        <f t="shared" si="82"/>
        <v>2.7404269965242666E-2</v>
      </c>
      <c r="M234">
        <f t="shared" si="83"/>
        <v>4.6304579078763641</v>
      </c>
      <c r="N234">
        <f t="shared" si="84"/>
        <v>4.6304579078763641</v>
      </c>
      <c r="O234" t="e">
        <f t="shared" si="85"/>
        <v>#N/A</v>
      </c>
      <c r="P234" t="e">
        <f t="shared" si="86"/>
        <v>#N/A</v>
      </c>
      <c r="Q234" t="e">
        <f t="shared" si="87"/>
        <v>#N/A</v>
      </c>
      <c r="R234" t="e">
        <f t="shared" si="88"/>
        <v>#N/A</v>
      </c>
      <c r="S234" t="e">
        <f t="shared" si="89"/>
        <v>#N/A</v>
      </c>
      <c r="T234" t="e">
        <f t="shared" si="90"/>
        <v>#N/A</v>
      </c>
      <c r="U234" t="e">
        <f t="shared" si="91"/>
        <v>#N/A</v>
      </c>
      <c r="V234" t="e">
        <f t="shared" si="92"/>
        <v>#N/A</v>
      </c>
      <c r="W234" t="e">
        <f t="shared" si="93"/>
        <v>#N/A</v>
      </c>
      <c r="X234" t="e">
        <f t="shared" si="94"/>
        <v>#N/A</v>
      </c>
    </row>
    <row r="235" spans="1:24" x14ac:dyDescent="0.25">
      <c r="A235" s="1">
        <f t="shared" si="95"/>
        <v>231</v>
      </c>
      <c r="B235" s="14">
        <f t="shared" si="76"/>
        <v>11.55</v>
      </c>
      <c r="C235">
        <f t="shared" si="72"/>
        <v>3.5935023771790808E-2</v>
      </c>
      <c r="D235">
        <f t="shared" si="73"/>
        <v>2.7456418383518224E-2</v>
      </c>
      <c r="E235">
        <f t="shared" si="77"/>
        <v>1</v>
      </c>
      <c r="F235">
        <f t="shared" si="74"/>
        <v>2.7474301177618614E-2</v>
      </c>
      <c r="G235">
        <f t="shared" si="78"/>
        <v>-6.3627948688799606E-7</v>
      </c>
      <c r="H235">
        <f t="shared" si="79"/>
        <v>2.3139589326903395E-5</v>
      </c>
      <c r="I235">
        <f t="shared" si="75"/>
        <v>-2.7497440766945519E-2</v>
      </c>
      <c r="J235">
        <f t="shared" si="80"/>
        <v>3.5911884182463903E-2</v>
      </c>
      <c r="K235">
        <f t="shared" si="81"/>
        <v>2.3239589326903394E-5</v>
      </c>
      <c r="L235">
        <f t="shared" si="82"/>
        <v>2.7479557972845126E-2</v>
      </c>
      <c r="M235">
        <f t="shared" si="83"/>
        <v>4.6337715507496746</v>
      </c>
      <c r="N235">
        <f t="shared" si="84"/>
        <v>4.6337715507496746</v>
      </c>
      <c r="O235" t="e">
        <f t="shared" si="85"/>
        <v>#N/A</v>
      </c>
      <c r="P235" t="e">
        <f t="shared" si="86"/>
        <v>#N/A</v>
      </c>
      <c r="Q235" t="e">
        <f t="shared" si="87"/>
        <v>#N/A</v>
      </c>
      <c r="R235" t="e">
        <f t="shared" si="88"/>
        <v>#N/A</v>
      </c>
      <c r="S235" t="e">
        <f t="shared" si="89"/>
        <v>#N/A</v>
      </c>
      <c r="T235" t="e">
        <f t="shared" si="90"/>
        <v>#N/A</v>
      </c>
      <c r="U235" t="e">
        <f t="shared" si="91"/>
        <v>#N/A</v>
      </c>
      <c r="V235" t="e">
        <f t="shared" si="92"/>
        <v>#N/A</v>
      </c>
      <c r="W235" t="e">
        <f t="shared" si="93"/>
        <v>#N/A</v>
      </c>
      <c r="X235" t="e">
        <f t="shared" si="94"/>
        <v>#N/A</v>
      </c>
    </row>
    <row r="236" spans="1:24" x14ac:dyDescent="0.25">
      <c r="A236" s="1">
        <f t="shared" si="95"/>
        <v>232</v>
      </c>
      <c r="B236" s="14">
        <f t="shared" si="76"/>
        <v>11.600000000000001</v>
      </c>
      <c r="C236">
        <f t="shared" si="72"/>
        <v>3.5759493670886072E-2</v>
      </c>
      <c r="D236">
        <f t="shared" si="73"/>
        <v>2.7531645569620254E-2</v>
      </c>
      <c r="E236">
        <f t="shared" si="77"/>
        <v>1</v>
      </c>
      <c r="F236">
        <f t="shared" si="74"/>
        <v>2.7549528363720644E-2</v>
      </c>
      <c r="G236">
        <f t="shared" si="78"/>
        <v>-6.3315054852657635E-7</v>
      </c>
      <c r="H236">
        <f t="shared" si="79"/>
        <v>2.296312427196856E-5</v>
      </c>
      <c r="I236">
        <f t="shared" si="75"/>
        <v>-2.7572491487992613E-2</v>
      </c>
      <c r="J236">
        <f t="shared" si="80"/>
        <v>3.5736530546614104E-2</v>
      </c>
      <c r="K236">
        <f t="shared" si="81"/>
        <v>2.3063124271968559E-5</v>
      </c>
      <c r="L236">
        <f t="shared" si="82"/>
        <v>2.7554608693892223E-2</v>
      </c>
      <c r="M236">
        <f t="shared" si="83"/>
        <v>4.6370818608675171</v>
      </c>
      <c r="N236">
        <f t="shared" si="84"/>
        <v>4.6370818608675171</v>
      </c>
      <c r="O236" t="e">
        <f t="shared" si="85"/>
        <v>#N/A</v>
      </c>
      <c r="P236" t="e">
        <f t="shared" si="86"/>
        <v>#N/A</v>
      </c>
      <c r="Q236" t="e">
        <f t="shared" si="87"/>
        <v>#N/A</v>
      </c>
      <c r="R236" t="e">
        <f t="shared" si="88"/>
        <v>#N/A</v>
      </c>
      <c r="S236" t="e">
        <f t="shared" si="89"/>
        <v>#N/A</v>
      </c>
      <c r="T236" t="e">
        <f t="shared" si="90"/>
        <v>#N/A</v>
      </c>
      <c r="U236" t="e">
        <f t="shared" si="91"/>
        <v>#N/A</v>
      </c>
      <c r="V236" t="e">
        <f t="shared" si="92"/>
        <v>#N/A</v>
      </c>
      <c r="W236" t="e">
        <f t="shared" si="93"/>
        <v>#N/A</v>
      </c>
      <c r="X236" t="e">
        <f t="shared" si="94"/>
        <v>#N/A</v>
      </c>
    </row>
    <row r="237" spans="1:24" x14ac:dyDescent="0.25">
      <c r="A237" s="1">
        <f t="shared" si="95"/>
        <v>233</v>
      </c>
      <c r="B237" s="14">
        <f t="shared" si="76"/>
        <v>11.65</v>
      </c>
      <c r="C237">
        <f t="shared" si="72"/>
        <v>3.5584518167456558E-2</v>
      </c>
      <c r="D237">
        <f t="shared" si="73"/>
        <v>2.7606635071090051E-2</v>
      </c>
      <c r="E237">
        <f t="shared" si="77"/>
        <v>1</v>
      </c>
      <c r="F237">
        <f t="shared" si="74"/>
        <v>2.7624517865190441E-2</v>
      </c>
      <c r="G237">
        <f t="shared" si="78"/>
        <v>-6.3003149622633029E-7</v>
      </c>
      <c r="H237">
        <f t="shared" si="79"/>
        <v>2.2788169503231911E-5</v>
      </c>
      <c r="I237">
        <f t="shared" si="75"/>
        <v>-2.7647306034693675E-2</v>
      </c>
      <c r="J237">
        <f t="shared" si="80"/>
        <v>3.5561729997953324E-2</v>
      </c>
      <c r="K237">
        <f t="shared" si="81"/>
        <v>2.2888169503231911E-5</v>
      </c>
      <c r="L237">
        <f t="shared" si="82"/>
        <v>2.7629423240593282E-2</v>
      </c>
      <c r="M237">
        <f t="shared" si="83"/>
        <v>4.6403889389302622</v>
      </c>
      <c r="N237">
        <f t="shared" si="84"/>
        <v>4.6403889389302622</v>
      </c>
      <c r="O237" t="e">
        <f t="shared" si="85"/>
        <v>#N/A</v>
      </c>
      <c r="P237" t="e">
        <f t="shared" si="86"/>
        <v>#N/A</v>
      </c>
      <c r="Q237" t="e">
        <f t="shared" si="87"/>
        <v>#N/A</v>
      </c>
      <c r="R237" t="e">
        <f t="shared" si="88"/>
        <v>#N/A</v>
      </c>
      <c r="S237" t="e">
        <f t="shared" si="89"/>
        <v>#N/A</v>
      </c>
      <c r="T237" t="e">
        <f t="shared" si="90"/>
        <v>#N/A</v>
      </c>
      <c r="U237" t="e">
        <f t="shared" si="91"/>
        <v>#N/A</v>
      </c>
      <c r="V237" t="e">
        <f t="shared" si="92"/>
        <v>#N/A</v>
      </c>
      <c r="W237" t="e">
        <f t="shared" si="93"/>
        <v>#N/A</v>
      </c>
      <c r="X237" t="e">
        <f t="shared" si="94"/>
        <v>#N/A</v>
      </c>
    </row>
    <row r="238" spans="1:24" x14ac:dyDescent="0.25">
      <c r="A238" s="1">
        <f t="shared" si="95"/>
        <v>234</v>
      </c>
      <c r="B238" s="14">
        <f t="shared" si="76"/>
        <v>11.700000000000001</v>
      </c>
      <c r="C238">
        <f t="shared" si="72"/>
        <v>3.5410094637223971E-2</v>
      </c>
      <c r="D238">
        <f t="shared" si="73"/>
        <v>2.7681388012618293E-2</v>
      </c>
      <c r="E238">
        <f t="shared" si="77"/>
        <v>1</v>
      </c>
      <c r="F238">
        <f t="shared" si="74"/>
        <v>2.7699270806718683E-2</v>
      </c>
      <c r="G238">
        <f t="shared" si="78"/>
        <v>-6.2692228320778833E-7</v>
      </c>
      <c r="H238">
        <f t="shared" si="79"/>
        <v>2.261470573227016E-5</v>
      </c>
      <c r="I238">
        <f t="shared" si="75"/>
        <v>-2.7721885512450951E-2</v>
      </c>
      <c r="J238">
        <f t="shared" si="80"/>
        <v>3.5387479931491703E-2</v>
      </c>
      <c r="K238">
        <f t="shared" si="81"/>
        <v>2.2714705732270159E-5</v>
      </c>
      <c r="L238">
        <f t="shared" si="82"/>
        <v>2.7704002718350565E-2</v>
      </c>
      <c r="M238">
        <f t="shared" si="83"/>
        <v>4.6436928850733956</v>
      </c>
      <c r="N238">
        <f t="shared" si="84"/>
        <v>4.6436928850733956</v>
      </c>
      <c r="O238" t="e">
        <f t="shared" si="85"/>
        <v>#N/A</v>
      </c>
      <c r="P238" t="e">
        <f t="shared" si="86"/>
        <v>#N/A</v>
      </c>
      <c r="Q238" t="e">
        <f t="shared" si="87"/>
        <v>#N/A</v>
      </c>
      <c r="R238" t="e">
        <f t="shared" si="88"/>
        <v>#N/A</v>
      </c>
      <c r="S238" t="e">
        <f t="shared" si="89"/>
        <v>#N/A</v>
      </c>
      <c r="T238" t="e">
        <f t="shared" si="90"/>
        <v>#N/A</v>
      </c>
      <c r="U238" t="e">
        <f t="shared" si="91"/>
        <v>#N/A</v>
      </c>
      <c r="V238" t="e">
        <f t="shared" si="92"/>
        <v>#N/A</v>
      </c>
      <c r="W238" t="e">
        <f t="shared" si="93"/>
        <v>#N/A</v>
      </c>
      <c r="X238" t="e">
        <f t="shared" si="94"/>
        <v>#N/A</v>
      </c>
    </row>
    <row r="239" spans="1:24" x14ac:dyDescent="0.25">
      <c r="A239" s="1">
        <f t="shared" si="95"/>
        <v>235</v>
      </c>
      <c r="B239" s="14">
        <f t="shared" si="76"/>
        <v>11.75</v>
      </c>
      <c r="C239">
        <f t="shared" si="72"/>
        <v>3.5236220472440946E-2</v>
      </c>
      <c r="D239">
        <f t="shared" si="73"/>
        <v>2.7755905511811022E-2</v>
      </c>
      <c r="E239">
        <f t="shared" si="77"/>
        <v>1</v>
      </c>
      <c r="F239">
        <f t="shared" si="74"/>
        <v>2.7773788305911411E-2</v>
      </c>
      <c r="G239">
        <f t="shared" si="78"/>
        <v>-6.2382286298615545E-7</v>
      </c>
      <c r="H239">
        <f t="shared" si="79"/>
        <v>2.2442713997424674E-5</v>
      </c>
      <c r="I239">
        <f t="shared" si="75"/>
        <v>-2.7796231019908836E-2</v>
      </c>
      <c r="J239">
        <f t="shared" si="80"/>
        <v>3.5213777758443518E-2</v>
      </c>
      <c r="K239">
        <f t="shared" si="81"/>
        <v>2.2542713997424673E-5</v>
      </c>
      <c r="L239">
        <f t="shared" si="82"/>
        <v>2.7778348225808446E-2</v>
      </c>
      <c r="M239">
        <f t="shared" si="83"/>
        <v>4.6469937988866201</v>
      </c>
      <c r="N239">
        <f t="shared" si="84"/>
        <v>4.6469937988866201</v>
      </c>
      <c r="O239" t="e">
        <f t="shared" si="85"/>
        <v>#N/A</v>
      </c>
      <c r="P239" t="e">
        <f t="shared" si="86"/>
        <v>#N/A</v>
      </c>
      <c r="Q239" t="e">
        <f t="shared" si="87"/>
        <v>#N/A</v>
      </c>
      <c r="R239" t="e">
        <f t="shared" si="88"/>
        <v>#N/A</v>
      </c>
      <c r="S239" t="e">
        <f t="shared" si="89"/>
        <v>#N/A</v>
      </c>
      <c r="T239" t="e">
        <f t="shared" si="90"/>
        <v>#N/A</v>
      </c>
      <c r="U239" t="e">
        <f t="shared" si="91"/>
        <v>#N/A</v>
      </c>
      <c r="V239" t="e">
        <f t="shared" si="92"/>
        <v>#N/A</v>
      </c>
      <c r="W239" t="e">
        <f t="shared" si="93"/>
        <v>#N/A</v>
      </c>
      <c r="X239" t="e">
        <f t="shared" si="94"/>
        <v>#N/A</v>
      </c>
    </row>
    <row r="240" spans="1:24" x14ac:dyDescent="0.25">
      <c r="A240" s="1">
        <f t="shared" si="95"/>
        <v>236</v>
      </c>
      <c r="B240" s="14">
        <f t="shared" si="76"/>
        <v>11.8</v>
      </c>
      <c r="C240">
        <f t="shared" si="72"/>
        <v>3.5062893081761005E-2</v>
      </c>
      <c r="D240">
        <f t="shared" si="73"/>
        <v>2.7830188679245284E-2</v>
      </c>
      <c r="E240">
        <f t="shared" si="77"/>
        <v>1</v>
      </c>
      <c r="F240">
        <f t="shared" si="74"/>
        <v>2.7848071473345674E-2</v>
      </c>
      <c r="G240">
        <f t="shared" si="78"/>
        <v>-6.2073318936899291E-7</v>
      </c>
      <c r="H240">
        <f t="shared" si="79"/>
        <v>2.2272175656909421E-5</v>
      </c>
      <c r="I240">
        <f t="shared" si="75"/>
        <v>-2.7870343649002583E-2</v>
      </c>
      <c r="J240">
        <f t="shared" si="80"/>
        <v>3.5040620906104096E-2</v>
      </c>
      <c r="K240">
        <f t="shared" si="81"/>
        <v>2.237217565690942E-5</v>
      </c>
      <c r="L240">
        <f t="shared" si="82"/>
        <v>2.7852460854902193E-2</v>
      </c>
      <c r="M240">
        <f t="shared" si="83"/>
        <v>4.6502917794328749</v>
      </c>
      <c r="N240">
        <f t="shared" si="84"/>
        <v>4.6502917794328749</v>
      </c>
      <c r="O240" t="e">
        <f t="shared" si="85"/>
        <v>#N/A</v>
      </c>
      <c r="P240" t="e">
        <f t="shared" si="86"/>
        <v>#N/A</v>
      </c>
      <c r="Q240" t="e">
        <f t="shared" si="87"/>
        <v>#N/A</v>
      </c>
      <c r="R240" t="e">
        <f t="shared" si="88"/>
        <v>#N/A</v>
      </c>
      <c r="S240" t="e">
        <f t="shared" si="89"/>
        <v>#N/A</v>
      </c>
      <c r="T240" t="e">
        <f t="shared" si="90"/>
        <v>#N/A</v>
      </c>
      <c r="U240" t="e">
        <f t="shared" si="91"/>
        <v>#N/A</v>
      </c>
      <c r="V240" t="e">
        <f t="shared" si="92"/>
        <v>#N/A</v>
      </c>
      <c r="W240" t="e">
        <f t="shared" si="93"/>
        <v>#N/A</v>
      </c>
      <c r="X240" t="e">
        <f t="shared" si="94"/>
        <v>#N/A</v>
      </c>
    </row>
    <row r="241" spans="1:24" x14ac:dyDescent="0.25">
      <c r="A241" s="1">
        <f t="shared" si="95"/>
        <v>237</v>
      </c>
      <c r="B241" s="14">
        <f t="shared" si="76"/>
        <v>11.850000000000001</v>
      </c>
      <c r="C241">
        <f t="shared" si="72"/>
        <v>3.4890109890109891E-2</v>
      </c>
      <c r="D241">
        <f t="shared" si="73"/>
        <v>2.790423861852433E-2</v>
      </c>
      <c r="E241">
        <f t="shared" si="77"/>
        <v>1</v>
      </c>
      <c r="F241">
        <f t="shared" si="74"/>
        <v>2.792212141262472E-2</v>
      </c>
      <c r="G241">
        <f t="shared" si="78"/>
        <v>-6.1765321645392522E-7</v>
      </c>
      <c r="H241">
        <f t="shared" si="79"/>
        <v>2.2103072382106265E-5</v>
      </c>
      <c r="I241">
        <f t="shared" si="75"/>
        <v>-2.7944224485006827E-2</v>
      </c>
      <c r="J241">
        <f t="shared" si="80"/>
        <v>3.4868006817727781E-2</v>
      </c>
      <c r="K241">
        <f t="shared" si="81"/>
        <v>2.2203072382106264E-5</v>
      </c>
      <c r="L241">
        <f t="shared" si="82"/>
        <v>2.7926341690906437E-2</v>
      </c>
      <c r="M241">
        <f t="shared" si="83"/>
        <v>4.653586925266854</v>
      </c>
      <c r="N241">
        <f t="shared" si="84"/>
        <v>4.653586925266854</v>
      </c>
      <c r="O241" t="e">
        <f t="shared" si="85"/>
        <v>#N/A</v>
      </c>
      <c r="P241" t="e">
        <f t="shared" si="86"/>
        <v>#N/A</v>
      </c>
      <c r="Q241" t="e">
        <f t="shared" si="87"/>
        <v>#N/A</v>
      </c>
      <c r="R241" t="e">
        <f t="shared" si="88"/>
        <v>#N/A</v>
      </c>
      <c r="S241" t="e">
        <f t="shared" si="89"/>
        <v>#N/A</v>
      </c>
      <c r="T241" t="e">
        <f t="shared" si="90"/>
        <v>#N/A</v>
      </c>
      <c r="U241" t="e">
        <f t="shared" si="91"/>
        <v>#N/A</v>
      </c>
      <c r="V241" t="e">
        <f t="shared" si="92"/>
        <v>#N/A</v>
      </c>
      <c r="W241" t="e">
        <f t="shared" si="93"/>
        <v>#N/A</v>
      </c>
      <c r="X241" t="e">
        <f t="shared" si="94"/>
        <v>#N/A</v>
      </c>
    </row>
    <row r="242" spans="1:24" x14ac:dyDescent="0.25">
      <c r="A242" s="1">
        <f t="shared" si="95"/>
        <v>238</v>
      </c>
      <c r="B242" s="14">
        <f t="shared" si="76"/>
        <v>11.9</v>
      </c>
      <c r="C242">
        <f t="shared" si="72"/>
        <v>3.4717868338557993E-2</v>
      </c>
      <c r="D242">
        <f t="shared" si="73"/>
        <v>2.797805642633229E-2</v>
      </c>
      <c r="E242">
        <f t="shared" si="77"/>
        <v>1</v>
      </c>
      <c r="F242">
        <f t="shared" si="74"/>
        <v>2.799593922043268E-2</v>
      </c>
      <c r="G242">
        <f t="shared" si="78"/>
        <v>-6.1458289862636542E-7</v>
      </c>
      <c r="H242">
        <f t="shared" si="79"/>
        <v>2.193538615102332E-5</v>
      </c>
      <c r="I242">
        <f t="shared" si="75"/>
        <v>-2.8017874606583705E-2</v>
      </c>
      <c r="J242">
        <f t="shared" si="80"/>
        <v>3.4695932952406972E-2</v>
      </c>
      <c r="K242">
        <f t="shared" si="81"/>
        <v>2.2035386151023319E-5</v>
      </c>
      <c r="L242">
        <f t="shared" si="82"/>
        <v>2.7999991812483312E-2</v>
      </c>
      <c r="M242">
        <f t="shared" si="83"/>
        <v>4.6568793344533965</v>
      </c>
      <c r="N242">
        <f t="shared" si="84"/>
        <v>4.6568793344533965</v>
      </c>
      <c r="O242" t="e">
        <f t="shared" si="85"/>
        <v>#N/A</v>
      </c>
      <c r="P242" t="e">
        <f t="shared" si="86"/>
        <v>#N/A</v>
      </c>
      <c r="Q242" t="e">
        <f t="shared" si="87"/>
        <v>#N/A</v>
      </c>
      <c r="R242" t="e">
        <f t="shared" si="88"/>
        <v>#N/A</v>
      </c>
      <c r="S242" t="e">
        <f t="shared" si="89"/>
        <v>#N/A</v>
      </c>
      <c r="T242" t="e">
        <f t="shared" si="90"/>
        <v>#N/A</v>
      </c>
      <c r="U242" t="e">
        <f t="shared" si="91"/>
        <v>#N/A</v>
      </c>
      <c r="V242" t="e">
        <f t="shared" si="92"/>
        <v>#N/A</v>
      </c>
      <c r="W242" t="e">
        <f t="shared" si="93"/>
        <v>#N/A</v>
      </c>
      <c r="X242" t="e">
        <f t="shared" si="94"/>
        <v>#N/A</v>
      </c>
    </row>
    <row r="243" spans="1:24" x14ac:dyDescent="0.25">
      <c r="A243" s="1">
        <f t="shared" si="95"/>
        <v>239</v>
      </c>
      <c r="B243" s="14">
        <f t="shared" si="76"/>
        <v>11.950000000000001</v>
      </c>
      <c r="C243">
        <f t="shared" si="72"/>
        <v>3.4546165884194041E-2</v>
      </c>
      <c r="D243">
        <f t="shared" si="73"/>
        <v>2.8051643192488263E-2</v>
      </c>
      <c r="E243">
        <f t="shared" si="77"/>
        <v>1</v>
      </c>
      <c r="F243">
        <f t="shared" si="74"/>
        <v>2.8069525986588652E-2</v>
      </c>
      <c r="G243">
        <f t="shared" si="78"/>
        <v>-6.1152219055726416E-7</v>
      </c>
      <c r="H243">
        <f t="shared" si="79"/>
        <v>2.1769099241911172E-5</v>
      </c>
      <c r="I243">
        <f t="shared" si="75"/>
        <v>-2.8091295085830564E-2</v>
      </c>
      <c r="J243">
        <f t="shared" si="80"/>
        <v>3.452439678495213E-2</v>
      </c>
      <c r="K243">
        <f t="shared" si="81"/>
        <v>2.1869099241911171E-5</v>
      </c>
      <c r="L243">
        <f t="shared" si="82"/>
        <v>2.8073412291730174E-2</v>
      </c>
      <c r="M243">
        <f t="shared" si="83"/>
        <v>4.6601691045857638</v>
      </c>
      <c r="N243">
        <f t="shared" si="84"/>
        <v>4.6601691045857638</v>
      </c>
      <c r="O243" t="e">
        <f t="shared" si="85"/>
        <v>#N/A</v>
      </c>
      <c r="P243" t="e">
        <f t="shared" si="86"/>
        <v>#N/A</v>
      </c>
      <c r="Q243" t="e">
        <f t="shared" si="87"/>
        <v>#N/A</v>
      </c>
      <c r="R243" t="e">
        <f t="shared" si="88"/>
        <v>#N/A</v>
      </c>
      <c r="S243" t="e">
        <f t="shared" si="89"/>
        <v>#N/A</v>
      </c>
      <c r="T243" t="e">
        <f t="shared" si="90"/>
        <v>#N/A</v>
      </c>
      <c r="U243" t="e">
        <f t="shared" si="91"/>
        <v>#N/A</v>
      </c>
      <c r="V243" t="e">
        <f t="shared" si="92"/>
        <v>#N/A</v>
      </c>
      <c r="W243" t="e">
        <f t="shared" si="93"/>
        <v>#N/A</v>
      </c>
      <c r="X243" t="e">
        <f t="shared" si="94"/>
        <v>#N/A</v>
      </c>
    </row>
    <row r="244" spans="1:24" x14ac:dyDescent="0.25">
      <c r="A244" s="1">
        <f t="shared" si="95"/>
        <v>240</v>
      </c>
      <c r="B244" s="14">
        <f t="shared" si="76"/>
        <v>12</v>
      </c>
      <c r="C244">
        <f t="shared" si="72"/>
        <v>3.437500000000001E-2</v>
      </c>
      <c r="D244">
        <f t="shared" si="73"/>
        <v>2.8124999999999994E-2</v>
      </c>
      <c r="E244">
        <f t="shared" si="77"/>
        <v>1</v>
      </c>
      <c r="F244">
        <f t="shared" si="74"/>
        <v>2.8142882794100384E-2</v>
      </c>
      <c r="G244">
        <f t="shared" si="78"/>
        <v>-6.0847104720087946E-7</v>
      </c>
      <c r="H244">
        <f t="shared" si="79"/>
        <v>2.1604194227043891E-5</v>
      </c>
      <c r="I244">
        <f t="shared" si="75"/>
        <v>-2.8164486988327429E-2</v>
      </c>
      <c r="J244">
        <f t="shared" si="80"/>
        <v>3.4353395805772964E-2</v>
      </c>
      <c r="K244">
        <f t="shared" si="81"/>
        <v>2.170419422704389E-5</v>
      </c>
      <c r="L244">
        <f t="shared" si="82"/>
        <v>2.8146604194227036E-2</v>
      </c>
      <c r="M244">
        <f t="shared" si="83"/>
        <v>4.6634563328035936</v>
      </c>
      <c r="N244">
        <f t="shared" si="84"/>
        <v>4.6634563328035936</v>
      </c>
      <c r="O244" t="e">
        <f t="shared" si="85"/>
        <v>#N/A</v>
      </c>
      <c r="P244" t="e">
        <f t="shared" si="86"/>
        <v>#N/A</v>
      </c>
      <c r="Q244" t="e">
        <f t="shared" si="87"/>
        <v>#N/A</v>
      </c>
      <c r="R244" t="e">
        <f t="shared" si="88"/>
        <v>#N/A</v>
      </c>
      <c r="S244" t="e">
        <f t="shared" si="89"/>
        <v>#N/A</v>
      </c>
      <c r="T244" t="e">
        <f t="shared" si="90"/>
        <v>#N/A</v>
      </c>
      <c r="U244" t="e">
        <f t="shared" si="91"/>
        <v>#N/A</v>
      </c>
      <c r="V244" t="e">
        <f t="shared" si="92"/>
        <v>#N/A</v>
      </c>
      <c r="W244" t="e">
        <f t="shared" si="93"/>
        <v>#N/A</v>
      </c>
      <c r="X244" t="e">
        <f t="shared" si="94"/>
        <v>#N/A</v>
      </c>
    </row>
    <row r="245" spans="1:24" x14ac:dyDescent="0.25">
      <c r="A245" s="1">
        <f t="shared" si="95"/>
        <v>241</v>
      </c>
      <c r="B245" s="14">
        <f t="shared" si="76"/>
        <v>12.05</v>
      </c>
      <c r="C245">
        <f t="shared" si="72"/>
        <v>3.4204368174726996E-2</v>
      </c>
      <c r="D245">
        <f t="shared" si="73"/>
        <v>2.8198127925117011E-2</v>
      </c>
      <c r="E245">
        <f t="shared" si="77"/>
        <v>1</v>
      </c>
      <c r="F245">
        <f t="shared" si="74"/>
        <v>2.8216010719217401E-2</v>
      </c>
      <c r="G245">
        <f t="shared" si="78"/>
        <v>-6.0542942379256414E-7</v>
      </c>
      <c r="H245">
        <f t="shared" si="79"/>
        <v>2.1440653966650972E-5</v>
      </c>
      <c r="I245">
        <f t="shared" si="75"/>
        <v>-2.823745137318405E-2</v>
      </c>
      <c r="J245">
        <f t="shared" si="80"/>
        <v>3.4182927520760346E-2</v>
      </c>
      <c r="K245">
        <f t="shared" si="81"/>
        <v>2.1540653966650971E-5</v>
      </c>
      <c r="L245">
        <f t="shared" si="82"/>
        <v>2.8219568579083663E-2</v>
      </c>
      <c r="M245">
        <f t="shared" si="83"/>
        <v>4.6667411158107139</v>
      </c>
      <c r="N245">
        <f t="shared" si="84"/>
        <v>4.6667411158107139</v>
      </c>
      <c r="O245" t="e">
        <f t="shared" si="85"/>
        <v>#N/A</v>
      </c>
      <c r="P245" t="e">
        <f t="shared" si="86"/>
        <v>#N/A</v>
      </c>
      <c r="Q245" t="e">
        <f t="shared" si="87"/>
        <v>#N/A</v>
      </c>
      <c r="R245" t="e">
        <f t="shared" si="88"/>
        <v>#N/A</v>
      </c>
      <c r="S245" t="e">
        <f t="shared" si="89"/>
        <v>#N/A</v>
      </c>
      <c r="T245" t="e">
        <f t="shared" si="90"/>
        <v>#N/A</v>
      </c>
      <c r="U245" t="e">
        <f t="shared" si="91"/>
        <v>#N/A</v>
      </c>
      <c r="V245" t="e">
        <f t="shared" si="92"/>
        <v>#N/A</v>
      </c>
      <c r="W245" t="e">
        <f t="shared" si="93"/>
        <v>#N/A</v>
      </c>
      <c r="X245" t="e">
        <f t="shared" si="94"/>
        <v>#N/A</v>
      </c>
    </row>
    <row r="246" spans="1:24" x14ac:dyDescent="0.25">
      <c r="A246" s="1">
        <f t="shared" si="95"/>
        <v>242</v>
      </c>
      <c r="B246" s="14">
        <f t="shared" si="76"/>
        <v>12.100000000000001</v>
      </c>
      <c r="C246">
        <f t="shared" si="72"/>
        <v>3.403426791277258E-2</v>
      </c>
      <c r="D246">
        <f t="shared" si="73"/>
        <v>2.8271028037383177E-2</v>
      </c>
      <c r="E246">
        <f t="shared" si="77"/>
        <v>1</v>
      </c>
      <c r="F246">
        <f t="shared" si="74"/>
        <v>2.8288910831483566E-2</v>
      </c>
      <c r="G246">
        <f t="shared" si="78"/>
        <v>-6.023972758465799E-7</v>
      </c>
      <c r="H246">
        <f t="shared" si="79"/>
        <v>2.1278461602998455E-5</v>
      </c>
      <c r="I246">
        <f t="shared" si="75"/>
        <v>-2.8310189293086565E-2</v>
      </c>
      <c r="J246">
        <f t="shared" si="80"/>
        <v>3.4012989451169581E-2</v>
      </c>
      <c r="K246">
        <f t="shared" si="81"/>
        <v>2.1378461602998454E-5</v>
      </c>
      <c r="L246">
        <f t="shared" si="82"/>
        <v>2.8292306498986175E-2</v>
      </c>
      <c r="M246">
        <f t="shared" si="83"/>
        <v>4.6700235498927727</v>
      </c>
      <c r="N246">
        <f t="shared" si="84"/>
        <v>4.6700235498927727</v>
      </c>
      <c r="O246" t="e">
        <f t="shared" si="85"/>
        <v>#N/A</v>
      </c>
      <c r="P246" t="e">
        <f t="shared" si="86"/>
        <v>#N/A</v>
      </c>
      <c r="Q246" t="e">
        <f t="shared" si="87"/>
        <v>#N/A</v>
      </c>
      <c r="R246" t="e">
        <f t="shared" si="88"/>
        <v>#N/A</v>
      </c>
      <c r="S246" t="e">
        <f t="shared" si="89"/>
        <v>#N/A</v>
      </c>
      <c r="T246" t="e">
        <f t="shared" si="90"/>
        <v>#N/A</v>
      </c>
      <c r="U246" t="e">
        <f t="shared" si="91"/>
        <v>#N/A</v>
      </c>
      <c r="V246" t="e">
        <f t="shared" si="92"/>
        <v>#N/A</v>
      </c>
      <c r="W246" t="e">
        <f t="shared" si="93"/>
        <v>#N/A</v>
      </c>
      <c r="X246" t="e">
        <f t="shared" si="94"/>
        <v>#N/A</v>
      </c>
    </row>
    <row r="247" spans="1:24" x14ac:dyDescent="0.25">
      <c r="A247" s="1">
        <f t="shared" si="95"/>
        <v>243</v>
      </c>
      <c r="B247" s="14">
        <f t="shared" si="76"/>
        <v>12.15</v>
      </c>
      <c r="C247">
        <f t="shared" si="72"/>
        <v>3.3864696734059105E-2</v>
      </c>
      <c r="D247">
        <f t="shared" si="73"/>
        <v>2.8343701399688958E-2</v>
      </c>
      <c r="E247">
        <f t="shared" si="77"/>
        <v>1</v>
      </c>
      <c r="F247">
        <f t="shared" si="74"/>
        <v>2.8361584193789348E-2</v>
      </c>
      <c r="G247">
        <f t="shared" si="78"/>
        <v>-5.9937455915392735E-7</v>
      </c>
      <c r="H247">
        <f t="shared" si="79"/>
        <v>2.1117600554622709E-5</v>
      </c>
      <c r="I247">
        <f t="shared" si="75"/>
        <v>-2.8382701794343969E-2</v>
      </c>
      <c r="J247">
        <f t="shared" si="80"/>
        <v>3.3843579133504484E-2</v>
      </c>
      <c r="K247">
        <f t="shared" si="81"/>
        <v>2.1217600554622708E-5</v>
      </c>
      <c r="L247">
        <f t="shared" si="82"/>
        <v>2.8364819000243582E-2</v>
      </c>
      <c r="M247">
        <f t="shared" si="83"/>
        <v>4.6733037309345402</v>
      </c>
      <c r="N247">
        <f t="shared" si="84"/>
        <v>4.6733037309345402</v>
      </c>
      <c r="O247" t="e">
        <f t="shared" si="85"/>
        <v>#N/A</v>
      </c>
      <c r="P247" t="e">
        <f t="shared" si="86"/>
        <v>#N/A</v>
      </c>
      <c r="Q247" t="e">
        <f t="shared" si="87"/>
        <v>#N/A</v>
      </c>
      <c r="R247" t="e">
        <f t="shared" si="88"/>
        <v>#N/A</v>
      </c>
      <c r="S247" t="e">
        <f t="shared" si="89"/>
        <v>#N/A</v>
      </c>
      <c r="T247" t="e">
        <f t="shared" si="90"/>
        <v>#N/A</v>
      </c>
      <c r="U247" t="e">
        <f t="shared" si="91"/>
        <v>#N/A</v>
      </c>
      <c r="V247" t="e">
        <f t="shared" si="92"/>
        <v>#N/A</v>
      </c>
      <c r="W247" t="e">
        <f t="shared" si="93"/>
        <v>#N/A</v>
      </c>
      <c r="X247" t="e">
        <f t="shared" si="94"/>
        <v>#N/A</v>
      </c>
    </row>
    <row r="248" spans="1:24" x14ac:dyDescent="0.25">
      <c r="A248" s="1">
        <f t="shared" si="95"/>
        <v>244</v>
      </c>
      <c r="B248" s="14">
        <f t="shared" si="76"/>
        <v>12.200000000000001</v>
      </c>
      <c r="C248">
        <f t="shared" si="72"/>
        <v>3.3695652173913043E-2</v>
      </c>
      <c r="D248">
        <f t="shared" si="73"/>
        <v>2.8416149068322981E-2</v>
      </c>
      <c r="E248">
        <f t="shared" si="77"/>
        <v>1</v>
      </c>
      <c r="F248">
        <f t="shared" si="74"/>
        <v>2.8434031862423371E-2</v>
      </c>
      <c r="G248">
        <f t="shared" si="78"/>
        <v>-5.9636122978019568E-7</v>
      </c>
      <c r="H248">
        <f t="shared" si="79"/>
        <v>2.0958054510689106E-5</v>
      </c>
      <c r="I248">
        <f t="shared" si="75"/>
        <v>-2.845498991693406E-2</v>
      </c>
      <c r="J248">
        <f t="shared" si="80"/>
        <v>3.3674694119402354E-2</v>
      </c>
      <c r="K248">
        <f t="shared" si="81"/>
        <v>2.1058054510689105E-5</v>
      </c>
      <c r="L248">
        <f t="shared" si="82"/>
        <v>2.843710712283367E-2</v>
      </c>
      <c r="M248">
        <f t="shared" si="83"/>
        <v>4.6765817544373647</v>
      </c>
      <c r="N248">
        <f t="shared" si="84"/>
        <v>4.6765817544373647</v>
      </c>
      <c r="O248" t="e">
        <f t="shared" si="85"/>
        <v>#N/A</v>
      </c>
      <c r="P248" t="e">
        <f t="shared" si="86"/>
        <v>#N/A</v>
      </c>
      <c r="Q248" t="e">
        <f t="shared" si="87"/>
        <v>#N/A</v>
      </c>
      <c r="R248" t="e">
        <f t="shared" si="88"/>
        <v>#N/A</v>
      </c>
      <c r="S248" t="e">
        <f t="shared" si="89"/>
        <v>#N/A</v>
      </c>
      <c r="T248" t="e">
        <f t="shared" si="90"/>
        <v>#N/A</v>
      </c>
      <c r="U248" t="e">
        <f t="shared" si="91"/>
        <v>#N/A</v>
      </c>
      <c r="V248" t="e">
        <f t="shared" si="92"/>
        <v>#N/A</v>
      </c>
      <c r="W248" t="e">
        <f t="shared" si="93"/>
        <v>#N/A</v>
      </c>
      <c r="X248" t="e">
        <f t="shared" si="94"/>
        <v>#N/A</v>
      </c>
    </row>
    <row r="249" spans="1:24" x14ac:dyDescent="0.25">
      <c r="A249" s="1">
        <f t="shared" si="95"/>
        <v>245</v>
      </c>
      <c r="B249" s="14">
        <f t="shared" si="76"/>
        <v>12.25</v>
      </c>
      <c r="C249">
        <f t="shared" si="72"/>
        <v>3.3527131782945738E-2</v>
      </c>
      <c r="D249">
        <f t="shared" si="73"/>
        <v>2.8488372093023254E-2</v>
      </c>
      <c r="E249">
        <f t="shared" si="77"/>
        <v>1</v>
      </c>
      <c r="F249">
        <f t="shared" si="74"/>
        <v>2.8506254887123644E-2</v>
      </c>
      <c r="G249">
        <f t="shared" si="78"/>
        <v>-5.9335724406343697E-7</v>
      </c>
      <c r="H249">
        <f t="shared" si="79"/>
        <v>2.0799807425503358E-5</v>
      </c>
      <c r="I249">
        <f t="shared" si="75"/>
        <v>-2.8527054694549147E-2</v>
      </c>
      <c r="J249">
        <f t="shared" si="80"/>
        <v>3.3506331975520234E-2</v>
      </c>
      <c r="K249">
        <f t="shared" si="81"/>
        <v>2.0899807425503357E-5</v>
      </c>
      <c r="L249">
        <f t="shared" si="82"/>
        <v>2.8509171900448757E-2</v>
      </c>
      <c r="M249">
        <f t="shared" si="83"/>
        <v>4.6798577155361496</v>
      </c>
      <c r="N249">
        <f t="shared" si="84"/>
        <v>4.6798577155361496</v>
      </c>
      <c r="O249" t="e">
        <f t="shared" si="85"/>
        <v>#N/A</v>
      </c>
      <c r="P249" t="e">
        <f t="shared" si="86"/>
        <v>#N/A</v>
      </c>
      <c r="Q249" t="e">
        <f t="shared" si="87"/>
        <v>#N/A</v>
      </c>
      <c r="R249" t="e">
        <f t="shared" si="88"/>
        <v>#N/A</v>
      </c>
      <c r="S249" t="e">
        <f t="shared" si="89"/>
        <v>#N/A</v>
      </c>
      <c r="T249" t="e">
        <f t="shared" si="90"/>
        <v>#N/A</v>
      </c>
      <c r="U249" t="e">
        <f t="shared" si="91"/>
        <v>#N/A</v>
      </c>
      <c r="V249" t="e">
        <f t="shared" si="92"/>
        <v>#N/A</v>
      </c>
      <c r="W249" t="e">
        <f t="shared" si="93"/>
        <v>#N/A</v>
      </c>
      <c r="X249" t="e">
        <f t="shared" si="94"/>
        <v>#N/A</v>
      </c>
    </row>
    <row r="250" spans="1:24" x14ac:dyDescent="0.25">
      <c r="A250" s="1">
        <f t="shared" si="95"/>
        <v>246</v>
      </c>
      <c r="B250" s="14">
        <f t="shared" si="76"/>
        <v>12.3</v>
      </c>
      <c r="C250">
        <f t="shared" si="72"/>
        <v>3.3359133126934989E-2</v>
      </c>
      <c r="D250">
        <f t="shared" si="73"/>
        <v>2.8560371517027869E-2</v>
      </c>
      <c r="E250">
        <f t="shared" si="77"/>
        <v>1</v>
      </c>
      <c r="F250">
        <f t="shared" si="74"/>
        <v>2.8578254311128259E-2</v>
      </c>
      <c r="G250">
        <f t="shared" si="78"/>
        <v>-5.9036255861205522E-7</v>
      </c>
      <c r="H250">
        <f t="shared" si="79"/>
        <v>2.0642843513154693E-5</v>
      </c>
      <c r="I250">
        <f t="shared" si="75"/>
        <v>-2.8598897154641416E-2</v>
      </c>
      <c r="J250">
        <f t="shared" si="80"/>
        <v>3.3338490283421833E-2</v>
      </c>
      <c r="K250">
        <f t="shared" si="81"/>
        <v>2.0742843513154692E-5</v>
      </c>
      <c r="L250">
        <f t="shared" si="82"/>
        <v>2.8581014360541022E-2</v>
      </c>
      <c r="M250">
        <f t="shared" si="83"/>
        <v>4.6831317090161981</v>
      </c>
      <c r="N250">
        <f t="shared" si="84"/>
        <v>4.6831317090161981</v>
      </c>
      <c r="O250" t="e">
        <f t="shared" si="85"/>
        <v>#N/A</v>
      </c>
      <c r="P250" t="e">
        <f t="shared" si="86"/>
        <v>#N/A</v>
      </c>
      <c r="Q250" t="e">
        <f t="shared" si="87"/>
        <v>#N/A</v>
      </c>
      <c r="R250" t="e">
        <f t="shared" si="88"/>
        <v>#N/A</v>
      </c>
      <c r="S250" t="e">
        <f t="shared" si="89"/>
        <v>#N/A</v>
      </c>
      <c r="T250" t="e">
        <f t="shared" si="90"/>
        <v>#N/A</v>
      </c>
      <c r="U250" t="e">
        <f t="shared" si="91"/>
        <v>#N/A</v>
      </c>
      <c r="V250" t="e">
        <f t="shared" si="92"/>
        <v>#N/A</v>
      </c>
      <c r="W250" t="e">
        <f t="shared" si="93"/>
        <v>#N/A</v>
      </c>
      <c r="X250" t="e">
        <f t="shared" si="94"/>
        <v>#N/A</v>
      </c>
    </row>
    <row r="251" spans="1:24" x14ac:dyDescent="0.25">
      <c r="A251" s="1">
        <f t="shared" si="95"/>
        <v>247</v>
      </c>
      <c r="B251" s="14">
        <f t="shared" si="76"/>
        <v>12.350000000000001</v>
      </c>
      <c r="C251">
        <f t="shared" si="72"/>
        <v>3.3191653786707881E-2</v>
      </c>
      <c r="D251">
        <f t="shared" si="73"/>
        <v>2.8632148377125188E-2</v>
      </c>
      <c r="E251">
        <f t="shared" si="77"/>
        <v>1</v>
      </c>
      <c r="F251">
        <f t="shared" si="74"/>
        <v>2.8650031171225578E-2</v>
      </c>
      <c r="G251">
        <f t="shared" si="78"/>
        <v>-5.8737713030271774E-7</v>
      </c>
      <c r="H251">
        <f t="shared" si="79"/>
        <v>2.0487147242271783E-5</v>
      </c>
      <c r="I251">
        <f t="shared" si="75"/>
        <v>-2.8670518318467848E-2</v>
      </c>
      <c r="J251">
        <f t="shared" si="80"/>
        <v>3.3171166639465607E-2</v>
      </c>
      <c r="K251">
        <f t="shared" si="81"/>
        <v>2.0587147242271782E-5</v>
      </c>
      <c r="L251">
        <f t="shared" si="82"/>
        <v>2.8652635524367462E-2</v>
      </c>
      <c r="M251">
        <f t="shared" si="83"/>
        <v>4.6864038293302572</v>
      </c>
      <c r="N251">
        <f t="shared" si="84"/>
        <v>4.6864038293302572</v>
      </c>
      <c r="O251" t="e">
        <f t="shared" si="85"/>
        <v>#N/A</v>
      </c>
      <c r="P251" t="e">
        <f t="shared" si="86"/>
        <v>#N/A</v>
      </c>
      <c r="Q251" t="e">
        <f t="shared" si="87"/>
        <v>#N/A</v>
      </c>
      <c r="R251" t="e">
        <f t="shared" si="88"/>
        <v>#N/A</v>
      </c>
      <c r="S251" t="e">
        <f t="shared" si="89"/>
        <v>#N/A</v>
      </c>
      <c r="T251" t="e">
        <f t="shared" si="90"/>
        <v>#N/A</v>
      </c>
      <c r="U251" t="e">
        <f t="shared" si="91"/>
        <v>#N/A</v>
      </c>
      <c r="V251" t="e">
        <f t="shared" si="92"/>
        <v>#N/A</v>
      </c>
      <c r="W251" t="e">
        <f t="shared" si="93"/>
        <v>#N/A</v>
      </c>
      <c r="X251" t="e">
        <f t="shared" si="94"/>
        <v>#N/A</v>
      </c>
    </row>
    <row r="252" spans="1:24" x14ac:dyDescent="0.25">
      <c r="A252" s="1">
        <f t="shared" si="95"/>
        <v>248</v>
      </c>
      <c r="B252" s="14">
        <f t="shared" si="76"/>
        <v>12.4</v>
      </c>
      <c r="C252">
        <f t="shared" si="72"/>
        <v>3.3024691358024702E-2</v>
      </c>
      <c r="D252">
        <f t="shared" si="73"/>
        <v>2.8703703703703703E-2</v>
      </c>
      <c r="E252">
        <f t="shared" si="77"/>
        <v>1</v>
      </c>
      <c r="F252">
        <f t="shared" si="74"/>
        <v>2.8721586497804093E-2</v>
      </c>
      <c r="G252">
        <f t="shared" si="78"/>
        <v>-5.8440091627828601E-7</v>
      </c>
      <c r="H252">
        <f t="shared" si="79"/>
        <v>2.0332703330931332E-5</v>
      </c>
      <c r="I252">
        <f t="shared" si="75"/>
        <v>-2.8741919201135023E-2</v>
      </c>
      <c r="J252">
        <f t="shared" si="80"/>
        <v>3.3004358654693769E-2</v>
      </c>
      <c r="K252">
        <f t="shared" si="81"/>
        <v>2.0432703330931331E-5</v>
      </c>
      <c r="L252">
        <f t="shared" si="82"/>
        <v>2.8724036407034637E-2</v>
      </c>
      <c r="M252">
        <f t="shared" si="83"/>
        <v>4.6896741706148592</v>
      </c>
      <c r="N252">
        <f t="shared" si="84"/>
        <v>4.6896741706148592</v>
      </c>
      <c r="O252" t="e">
        <f t="shared" si="85"/>
        <v>#N/A</v>
      </c>
      <c r="P252" t="e">
        <f t="shared" si="86"/>
        <v>#N/A</v>
      </c>
      <c r="Q252" t="e">
        <f t="shared" si="87"/>
        <v>#N/A</v>
      </c>
      <c r="R252" t="e">
        <f t="shared" si="88"/>
        <v>#N/A</v>
      </c>
      <c r="S252" t="e">
        <f t="shared" si="89"/>
        <v>#N/A</v>
      </c>
      <c r="T252" t="e">
        <f t="shared" si="90"/>
        <v>#N/A</v>
      </c>
      <c r="U252" t="e">
        <f t="shared" si="91"/>
        <v>#N/A</v>
      </c>
      <c r="V252" t="e">
        <f t="shared" si="92"/>
        <v>#N/A</v>
      </c>
      <c r="W252" t="e">
        <f t="shared" si="93"/>
        <v>#N/A</v>
      </c>
      <c r="X252" t="e">
        <f t="shared" si="94"/>
        <v>#N/A</v>
      </c>
    </row>
    <row r="253" spans="1:24" x14ac:dyDescent="0.25">
      <c r="A253" s="1">
        <f t="shared" si="95"/>
        <v>249</v>
      </c>
      <c r="B253" s="14">
        <f t="shared" si="76"/>
        <v>12.450000000000001</v>
      </c>
      <c r="C253">
        <f t="shared" si="72"/>
        <v>3.2858243451463785E-2</v>
      </c>
      <c r="D253">
        <f t="shared" si="73"/>
        <v>2.8775038520801238E-2</v>
      </c>
      <c r="E253">
        <f t="shared" si="77"/>
        <v>1</v>
      </c>
      <c r="F253">
        <f t="shared" si="74"/>
        <v>2.8792921314901628E-2</v>
      </c>
      <c r="G253">
        <f t="shared" si="78"/>
        <v>-5.8143387394576269E-7</v>
      </c>
      <c r="H253">
        <f t="shared" si="79"/>
        <v>2.017949674166207E-5</v>
      </c>
      <c r="I253">
        <f t="shared" si="75"/>
        <v>-2.8813100811643289E-2</v>
      </c>
      <c r="J253">
        <f t="shared" si="80"/>
        <v>3.2838063954722121E-2</v>
      </c>
      <c r="K253">
        <f t="shared" si="81"/>
        <v>2.0279496741662069E-5</v>
      </c>
      <c r="L253">
        <f t="shared" si="82"/>
        <v>2.8795218017542902E-2</v>
      </c>
      <c r="M253">
        <f t="shared" si="83"/>
        <v>4.6929428267070961</v>
      </c>
      <c r="N253">
        <f t="shared" si="84"/>
        <v>4.6929428267070961</v>
      </c>
      <c r="O253" t="e">
        <f t="shared" si="85"/>
        <v>#N/A</v>
      </c>
      <c r="P253" t="e">
        <f t="shared" si="86"/>
        <v>#N/A</v>
      </c>
      <c r="Q253" t="e">
        <f t="shared" si="87"/>
        <v>#N/A</v>
      </c>
      <c r="R253" t="e">
        <f t="shared" si="88"/>
        <v>#N/A</v>
      </c>
      <c r="S253" t="e">
        <f t="shared" si="89"/>
        <v>#N/A</v>
      </c>
      <c r="T253" t="e">
        <f t="shared" si="90"/>
        <v>#N/A</v>
      </c>
      <c r="U253" t="e">
        <f t="shared" si="91"/>
        <v>#N/A</v>
      </c>
      <c r="V253" t="e">
        <f t="shared" si="92"/>
        <v>#N/A</v>
      </c>
      <c r="W253" t="e">
        <f t="shared" si="93"/>
        <v>#N/A</v>
      </c>
      <c r="X253" t="e">
        <f t="shared" si="94"/>
        <v>#N/A</v>
      </c>
    </row>
    <row r="254" spans="1:24" x14ac:dyDescent="0.25">
      <c r="A254" s="1">
        <f t="shared" si="95"/>
        <v>250</v>
      </c>
      <c r="B254" s="14">
        <f t="shared" si="76"/>
        <v>12.5</v>
      </c>
      <c r="C254">
        <f t="shared" si="72"/>
        <v>3.2692307692307694E-2</v>
      </c>
      <c r="D254">
        <f t="shared" si="73"/>
        <v>2.8846153846153844E-2</v>
      </c>
      <c r="E254">
        <f t="shared" si="77"/>
        <v>1</v>
      </c>
      <c r="F254">
        <f t="shared" si="74"/>
        <v>2.8864036640254234E-2</v>
      </c>
      <c r="G254">
        <f t="shared" si="78"/>
        <v>-5.7847596097426279E-7</v>
      </c>
      <c r="H254">
        <f t="shared" si="79"/>
        <v>2.0027512676591003E-5</v>
      </c>
      <c r="I254">
        <f t="shared" si="75"/>
        <v>-2.8884064152930825E-2</v>
      </c>
      <c r="J254">
        <f t="shared" si="80"/>
        <v>3.26722801796311E-2</v>
      </c>
      <c r="K254">
        <f t="shared" si="81"/>
        <v>2.0127512676591002E-5</v>
      </c>
      <c r="L254">
        <f t="shared" si="82"/>
        <v>2.8866181358830435E-2</v>
      </c>
      <c r="M254">
        <f t="shared" si="83"/>
        <v>4.696209891160775</v>
      </c>
      <c r="N254">
        <f t="shared" si="84"/>
        <v>4.696209891160775</v>
      </c>
      <c r="O254" t="e">
        <f t="shared" si="85"/>
        <v>#N/A</v>
      </c>
      <c r="P254" t="e">
        <f t="shared" si="86"/>
        <v>#N/A</v>
      </c>
      <c r="Q254" t="e">
        <f t="shared" si="87"/>
        <v>#N/A</v>
      </c>
      <c r="R254" t="e">
        <f t="shared" si="88"/>
        <v>#N/A</v>
      </c>
      <c r="S254" t="e">
        <f t="shared" si="89"/>
        <v>#N/A</v>
      </c>
      <c r="T254" t="e">
        <f t="shared" si="90"/>
        <v>#N/A</v>
      </c>
      <c r="U254" t="e">
        <f t="shared" si="91"/>
        <v>#N/A</v>
      </c>
      <c r="V254" t="e">
        <f t="shared" si="92"/>
        <v>#N/A</v>
      </c>
      <c r="W254" t="e">
        <f t="shared" si="93"/>
        <v>#N/A</v>
      </c>
      <c r="X254" t="e">
        <f t="shared" si="94"/>
        <v>#N/A</v>
      </c>
    </row>
    <row r="255" spans="1:24" x14ac:dyDescent="0.25">
      <c r="A255" s="1">
        <f t="shared" si="95"/>
        <v>251</v>
      </c>
      <c r="B255" s="14">
        <f t="shared" si="76"/>
        <v>12.55</v>
      </c>
      <c r="C255">
        <f t="shared" si="72"/>
        <v>3.2526881720430112E-2</v>
      </c>
      <c r="D255">
        <f t="shared" si="73"/>
        <v>2.8917050691244246E-2</v>
      </c>
      <c r="E255">
        <f t="shared" si="77"/>
        <v>1</v>
      </c>
      <c r="F255">
        <f t="shared" si="74"/>
        <v>2.8934933485344635E-2</v>
      </c>
      <c r="G255">
        <f t="shared" si="78"/>
        <v>-5.7552713529299802E-7</v>
      </c>
      <c r="H255">
        <f t="shared" si="79"/>
        <v>1.9876736572679854E-5</v>
      </c>
      <c r="I255">
        <f t="shared" si="75"/>
        <v>-2.8954810221917315E-2</v>
      </c>
      <c r="J255">
        <f t="shared" si="80"/>
        <v>3.2507004983857432E-2</v>
      </c>
      <c r="K255">
        <f t="shared" si="81"/>
        <v>1.9976736572679853E-5</v>
      </c>
      <c r="L255">
        <f t="shared" si="82"/>
        <v>2.8936927427816925E-2</v>
      </c>
      <c r="M255">
        <f t="shared" si="83"/>
        <v>4.6994754572629907</v>
      </c>
      <c r="N255">
        <f t="shared" si="84"/>
        <v>4.6994754572629907</v>
      </c>
      <c r="O255" t="e">
        <f t="shared" si="85"/>
        <v>#N/A</v>
      </c>
      <c r="P255" t="e">
        <f t="shared" si="86"/>
        <v>#N/A</v>
      </c>
      <c r="Q255" t="e">
        <f t="shared" si="87"/>
        <v>#N/A</v>
      </c>
      <c r="R255" t="e">
        <f t="shared" si="88"/>
        <v>#N/A</v>
      </c>
      <c r="S255" t="e">
        <f t="shared" si="89"/>
        <v>#N/A</v>
      </c>
      <c r="T255" t="e">
        <f t="shared" si="90"/>
        <v>#N/A</v>
      </c>
      <c r="U255" t="e">
        <f t="shared" si="91"/>
        <v>#N/A</v>
      </c>
      <c r="V255" t="e">
        <f t="shared" si="92"/>
        <v>#N/A</v>
      </c>
      <c r="W255" t="e">
        <f t="shared" si="93"/>
        <v>#N/A</v>
      </c>
      <c r="X255" t="e">
        <f t="shared" si="94"/>
        <v>#N/A</v>
      </c>
    </row>
    <row r="256" spans="1:24" x14ac:dyDescent="0.25">
      <c r="A256" s="1">
        <f t="shared" si="95"/>
        <v>252</v>
      </c>
      <c r="B256" s="14">
        <f t="shared" si="76"/>
        <v>12.600000000000001</v>
      </c>
      <c r="C256">
        <f t="shared" si="72"/>
        <v>3.2361963190184043E-2</v>
      </c>
      <c r="D256">
        <f t="shared" si="73"/>
        <v>2.8987730061349692E-2</v>
      </c>
      <c r="E256">
        <f t="shared" si="77"/>
        <v>1</v>
      </c>
      <c r="F256">
        <f t="shared" si="74"/>
        <v>2.9005612855450082E-2</v>
      </c>
      <c r="G256">
        <f t="shared" si="78"/>
        <v>-5.7258735508928279E-7</v>
      </c>
      <c r="H256">
        <f t="shared" si="79"/>
        <v>1.972715409710897E-5</v>
      </c>
      <c r="I256">
        <f t="shared" si="75"/>
        <v>-2.9025340009547193E-2</v>
      </c>
      <c r="J256">
        <f t="shared" si="80"/>
        <v>3.2342236036086935E-2</v>
      </c>
      <c r="K256">
        <f t="shared" si="81"/>
        <v>1.9827154097108969E-5</v>
      </c>
      <c r="L256">
        <f t="shared" si="82"/>
        <v>2.90074572154468E-2</v>
      </c>
      <c r="M256">
        <f t="shared" si="83"/>
        <v>4.7027396180498409</v>
      </c>
      <c r="N256">
        <f t="shared" si="84"/>
        <v>4.7027396180498409</v>
      </c>
      <c r="O256" t="e">
        <f t="shared" si="85"/>
        <v>#N/A</v>
      </c>
      <c r="P256" t="e">
        <f t="shared" si="86"/>
        <v>#N/A</v>
      </c>
      <c r="Q256" t="e">
        <f t="shared" si="87"/>
        <v>#N/A</v>
      </c>
      <c r="R256" t="e">
        <f t="shared" si="88"/>
        <v>#N/A</v>
      </c>
      <c r="S256" t="e">
        <f t="shared" si="89"/>
        <v>#N/A</v>
      </c>
      <c r="T256" t="e">
        <f t="shared" si="90"/>
        <v>#N/A</v>
      </c>
      <c r="U256" t="e">
        <f t="shared" si="91"/>
        <v>#N/A</v>
      </c>
      <c r="V256" t="e">
        <f t="shared" si="92"/>
        <v>#N/A</v>
      </c>
      <c r="W256" t="e">
        <f t="shared" si="93"/>
        <v>#N/A</v>
      </c>
      <c r="X256" t="e">
        <f t="shared" si="94"/>
        <v>#N/A</v>
      </c>
    </row>
    <row r="257" spans="1:24" x14ac:dyDescent="0.25">
      <c r="A257" s="1">
        <f t="shared" si="95"/>
        <v>253</v>
      </c>
      <c r="B257" s="14">
        <f t="shared" si="76"/>
        <v>12.65</v>
      </c>
      <c r="C257">
        <f t="shared" si="72"/>
        <v>3.2197549770290969E-2</v>
      </c>
      <c r="D257">
        <f t="shared" si="73"/>
        <v>2.9058192955589587E-2</v>
      </c>
      <c r="E257">
        <f t="shared" si="77"/>
        <v>1</v>
      </c>
      <c r="F257">
        <f t="shared" si="74"/>
        <v>2.9076075749689977E-2</v>
      </c>
      <c r="G257">
        <f t="shared" si="78"/>
        <v>-5.6965657880655944E-7</v>
      </c>
      <c r="H257">
        <f t="shared" si="79"/>
        <v>1.9578751142727141E-5</v>
      </c>
      <c r="I257">
        <f t="shared" si="75"/>
        <v>-2.9095654500832704E-2</v>
      </c>
      <c r="J257">
        <f t="shared" si="80"/>
        <v>3.2177971019148238E-2</v>
      </c>
      <c r="K257">
        <f t="shared" si="81"/>
        <v>1.967875114272714E-5</v>
      </c>
      <c r="L257">
        <f t="shared" si="82"/>
        <v>2.9077771706732314E-2</v>
      </c>
      <c r="M257">
        <f t="shared" si="83"/>
        <v>4.7060024663229694</v>
      </c>
      <c r="N257">
        <f t="shared" si="84"/>
        <v>4.7060024663229694</v>
      </c>
      <c r="O257" t="e">
        <f t="shared" si="85"/>
        <v>#N/A</v>
      </c>
      <c r="P257" t="e">
        <f t="shared" si="86"/>
        <v>#N/A</v>
      </c>
      <c r="Q257" t="e">
        <f t="shared" si="87"/>
        <v>#N/A</v>
      </c>
      <c r="R257" t="e">
        <f t="shared" si="88"/>
        <v>#N/A</v>
      </c>
      <c r="S257" t="e">
        <f t="shared" si="89"/>
        <v>#N/A</v>
      </c>
      <c r="T257" t="e">
        <f t="shared" si="90"/>
        <v>#N/A</v>
      </c>
      <c r="U257" t="e">
        <f t="shared" si="91"/>
        <v>#N/A</v>
      </c>
      <c r="V257" t="e">
        <f t="shared" si="92"/>
        <v>#N/A</v>
      </c>
      <c r="W257" t="e">
        <f t="shared" si="93"/>
        <v>#N/A</v>
      </c>
      <c r="X257" t="e">
        <f t="shared" si="94"/>
        <v>#N/A</v>
      </c>
    </row>
    <row r="258" spans="1:24" x14ac:dyDescent="0.25">
      <c r="A258" s="1">
        <f t="shared" si="95"/>
        <v>254</v>
      </c>
      <c r="B258" s="14">
        <f t="shared" si="76"/>
        <v>12.700000000000001</v>
      </c>
      <c r="C258">
        <f t="shared" si="72"/>
        <v>3.2033639143730891E-2</v>
      </c>
      <c r="D258">
        <f t="shared" si="73"/>
        <v>2.9128440366972479E-2</v>
      </c>
      <c r="E258">
        <f t="shared" si="77"/>
        <v>1</v>
      </c>
      <c r="F258">
        <f t="shared" si="74"/>
        <v>2.9146323161072869E-2</v>
      </c>
      <c r="G258">
        <f t="shared" si="78"/>
        <v>-5.667347651424374E-7</v>
      </c>
      <c r="H258">
        <f t="shared" si="79"/>
        <v>1.9431513823650604E-5</v>
      </c>
      <c r="I258">
        <f t="shared" si="75"/>
        <v>-2.9165754674896519E-2</v>
      </c>
      <c r="J258">
        <f t="shared" si="80"/>
        <v>3.201420762990724E-2</v>
      </c>
      <c r="K258">
        <f t="shared" si="81"/>
        <v>1.9531513823650603E-5</v>
      </c>
      <c r="L258">
        <f t="shared" si="82"/>
        <v>2.9147871880796129E-2</v>
      </c>
      <c r="M258">
        <f t="shared" si="83"/>
        <v>4.7092640946650812</v>
      </c>
      <c r="N258">
        <f t="shared" si="84"/>
        <v>4.7092640946650812</v>
      </c>
      <c r="O258" t="e">
        <f t="shared" si="85"/>
        <v>#N/A</v>
      </c>
      <c r="P258" t="e">
        <f t="shared" si="86"/>
        <v>#N/A</v>
      </c>
      <c r="Q258" t="e">
        <f t="shared" si="87"/>
        <v>#N/A</v>
      </c>
      <c r="R258" t="e">
        <f t="shared" si="88"/>
        <v>#N/A</v>
      </c>
      <c r="S258" t="e">
        <f t="shared" si="89"/>
        <v>#N/A</v>
      </c>
      <c r="T258" t="e">
        <f t="shared" si="90"/>
        <v>#N/A</v>
      </c>
      <c r="U258" t="e">
        <f t="shared" si="91"/>
        <v>#N/A</v>
      </c>
      <c r="V258" t="e">
        <f t="shared" si="92"/>
        <v>#N/A</v>
      </c>
      <c r="W258" t="e">
        <f t="shared" si="93"/>
        <v>#N/A</v>
      </c>
      <c r="X258" t="e">
        <f t="shared" si="94"/>
        <v>#N/A</v>
      </c>
    </row>
    <row r="259" spans="1:24" x14ac:dyDescent="0.25">
      <c r="A259" s="1">
        <f t="shared" si="95"/>
        <v>255</v>
      </c>
      <c r="B259" s="14">
        <f t="shared" si="76"/>
        <v>12.75</v>
      </c>
      <c r="C259">
        <f t="shared" si="72"/>
        <v>3.1870229007633588E-2</v>
      </c>
      <c r="D259">
        <f t="shared" si="73"/>
        <v>2.9198473282442745E-2</v>
      </c>
      <c r="E259">
        <f t="shared" si="77"/>
        <v>1</v>
      </c>
      <c r="F259">
        <f t="shared" si="74"/>
        <v>2.9216356076543135E-2</v>
      </c>
      <c r="G259">
        <f t="shared" si="78"/>
        <v>-5.6382187304675563E-7</v>
      </c>
      <c r="H259">
        <f t="shared" si="79"/>
        <v>1.928542847093144E-5</v>
      </c>
      <c r="I259">
        <f t="shared" si="75"/>
        <v>-2.9235641505014065E-2</v>
      </c>
      <c r="J259">
        <f t="shared" si="80"/>
        <v>3.1850943579162655E-2</v>
      </c>
      <c r="K259">
        <f t="shared" si="81"/>
        <v>1.9385428470931439E-5</v>
      </c>
      <c r="L259">
        <f t="shared" si="82"/>
        <v>2.9217758710913679E-2</v>
      </c>
      <c r="M259">
        <f t="shared" si="83"/>
        <v>4.7125245954561157</v>
      </c>
      <c r="N259">
        <f t="shared" si="84"/>
        <v>4.7125245954561157</v>
      </c>
      <c r="O259" t="e">
        <f t="shared" si="85"/>
        <v>#N/A</v>
      </c>
      <c r="P259" t="e">
        <f t="shared" si="86"/>
        <v>#N/A</v>
      </c>
      <c r="Q259" t="e">
        <f t="shared" si="87"/>
        <v>#N/A</v>
      </c>
      <c r="R259" t="e">
        <f t="shared" si="88"/>
        <v>#N/A</v>
      </c>
      <c r="S259" t="e">
        <f t="shared" si="89"/>
        <v>#N/A</v>
      </c>
      <c r="T259" t="e">
        <f t="shared" si="90"/>
        <v>#N/A</v>
      </c>
      <c r="U259" t="e">
        <f t="shared" si="91"/>
        <v>#N/A</v>
      </c>
      <c r="V259" t="e">
        <f t="shared" si="92"/>
        <v>#N/A</v>
      </c>
      <c r="W259" t="e">
        <f t="shared" si="93"/>
        <v>#N/A</v>
      </c>
      <c r="X259" t="e">
        <f t="shared" si="94"/>
        <v>#N/A</v>
      </c>
    </row>
    <row r="260" spans="1:24" x14ac:dyDescent="0.25">
      <c r="A260" s="1">
        <f t="shared" si="95"/>
        <v>256</v>
      </c>
      <c r="B260" s="14">
        <f t="shared" si="76"/>
        <v>12.8</v>
      </c>
      <c r="C260">
        <f t="shared" ref="C260:C323" si="96">IF((($AB$5*$AB$4/1000)-($AB$8*B260/1000))&gt;0,(($AB$5*$AB$4/1000)-($AB$8*B260/1000))/((B260+$AB$4)/1000),NA())</f>
        <v>3.1707317073170739E-2</v>
      </c>
      <c r="D260">
        <f t="shared" ref="D260:D323" si="97">IF(C260&gt;0,($AB$8*B260/1000)/((B260+$AB$4)/1000),NA())</f>
        <v>2.9268292682926831E-2</v>
      </c>
      <c r="E260">
        <f t="shared" si="77"/>
        <v>1</v>
      </c>
      <c r="F260">
        <f t="shared" ref="F260:F323" si="98">IF(C260&gt;0,D260+10^(-7)+10^(-$AB$6),NA())</f>
        <v>2.9286175477027221E-2</v>
      </c>
      <c r="G260">
        <f t="shared" si="78"/>
        <v>-5.6091786171965814E-7</v>
      </c>
      <c r="H260">
        <f t="shared" si="79"/>
        <v>1.9140481628350872E-5</v>
      </c>
      <c r="I260">
        <f t="shared" ref="I260:I323" si="99">IF(C260&gt;0,((-F260)-SQRT(F260^(2)-4*E260*G260))/(2*E260),NA())</f>
        <v>-2.930531595865557E-2</v>
      </c>
      <c r="J260">
        <f t="shared" si="80"/>
        <v>3.168817659154239E-2</v>
      </c>
      <c r="K260">
        <f t="shared" si="81"/>
        <v>1.9240481628350871E-5</v>
      </c>
      <c r="L260">
        <f t="shared" si="82"/>
        <v>2.9287433164555184E-2</v>
      </c>
      <c r="M260">
        <f t="shared" si="83"/>
        <v>4.7157840608887911</v>
      </c>
      <c r="N260">
        <f t="shared" si="84"/>
        <v>4.7157840608887911</v>
      </c>
      <c r="O260" t="e">
        <f t="shared" si="85"/>
        <v>#N/A</v>
      </c>
      <c r="P260" t="e">
        <f t="shared" si="86"/>
        <v>#N/A</v>
      </c>
      <c r="Q260" t="e">
        <f t="shared" si="87"/>
        <v>#N/A</v>
      </c>
      <c r="R260" t="e">
        <f t="shared" si="88"/>
        <v>#N/A</v>
      </c>
      <c r="S260" t="e">
        <f t="shared" si="89"/>
        <v>#N/A</v>
      </c>
      <c r="T260" t="e">
        <f t="shared" si="90"/>
        <v>#N/A</v>
      </c>
      <c r="U260" t="e">
        <f t="shared" si="91"/>
        <v>#N/A</v>
      </c>
      <c r="V260" t="e">
        <f t="shared" si="92"/>
        <v>#N/A</v>
      </c>
      <c r="W260" t="e">
        <f t="shared" si="93"/>
        <v>#N/A</v>
      </c>
      <c r="X260" t="e">
        <f t="shared" si="94"/>
        <v>#N/A</v>
      </c>
    </row>
    <row r="261" spans="1:24" x14ac:dyDescent="0.25">
      <c r="A261" s="1">
        <f t="shared" si="95"/>
        <v>257</v>
      </c>
      <c r="B261" s="14">
        <f t="shared" ref="B261:B324" si="100">A261*$AB$9</f>
        <v>12.850000000000001</v>
      </c>
      <c r="C261">
        <f t="shared" si="96"/>
        <v>3.1544901065449001E-2</v>
      </c>
      <c r="D261">
        <f t="shared" si="97"/>
        <v>2.9337899543378995E-2</v>
      </c>
      <c r="E261">
        <f t="shared" ref="E261:E324" si="101">IF(C261&gt;0,1,NA())</f>
        <v>1</v>
      </c>
      <c r="F261">
        <f t="shared" si="98"/>
        <v>2.9355782337479385E-2</v>
      </c>
      <c r="G261">
        <f t="shared" ref="G261:G324" si="102">IF(C261&gt;0,(10^(-7)*D261)-(10^(-$AB$6)*C261),NA())</f>
        <v>-5.5802269060969001E-7</v>
      </c>
      <c r="H261">
        <f t="shared" ref="H261:H324" si="103">IF(C261&gt;0,((-F261)+SQRT(F261^(2)-4*E261*G261))/(2*E261),NA())</f>
        <v>1.899666004829062E-5</v>
      </c>
      <c r="I261">
        <f t="shared" si="99"/>
        <v>-2.9374778997527676E-2</v>
      </c>
      <c r="J261">
        <f t="shared" ref="J261:J324" si="104">IF(C261&gt;0,C261-H261,NA())</f>
        <v>3.1525904405400706E-2</v>
      </c>
      <c r="K261">
        <f t="shared" ref="K261:K324" si="105">IF(C261&gt;0,H261+10^(-7),NA())</f>
        <v>1.9096660048290619E-5</v>
      </c>
      <c r="L261">
        <f t="shared" ref="L261:L324" si="106">IF(C261&gt;0,D261+H261,NA())</f>
        <v>2.9356896203427286E-2</v>
      </c>
      <c r="M261">
        <f t="shared" ref="M261:M324" si="107">IF(C261&gt;0,-LOG(K261),NA())</f>
        <v>4.7190425829845219</v>
      </c>
      <c r="N261">
        <f t="shared" ref="N261:N324" si="108">IF(M261&gt;$AF$11,NA(),M261)</f>
        <v>4.7190425829845219</v>
      </c>
      <c r="O261" t="e">
        <f t="shared" ref="O261:O324" si="109">IF((($AB$8*B261/1000)-($AB$5*$AB$4/1000))&gt;0,(($AB$8*B261/1000)-($AB$5*$AB$4/1000))/((B261+$AB$4)/1000),NA())</f>
        <v>#N/A</v>
      </c>
      <c r="P261" t="e">
        <f t="shared" ref="P261:P324" si="110">IF(O261&gt;0,($AB$5*$AB$4/1000)/((B261+$AB$4)/1000),NA())</f>
        <v>#N/A</v>
      </c>
      <c r="Q261" t="e">
        <f t="shared" ref="Q261:Q324" si="111">IF(O261&gt;0,1,NA())</f>
        <v>#N/A</v>
      </c>
      <c r="R261" t="e">
        <f t="shared" ref="R261:R324" si="112">IF(O261&gt;0,O261+10^(-7)+10^(-(14-$AB$6)),NA())</f>
        <v>#N/A</v>
      </c>
      <c r="S261" t="e">
        <f t="shared" ref="S261:S324" si="113">IF(O261&gt;0,-(10^(-(14-$AB$6))*P261),NA())</f>
        <v>#N/A</v>
      </c>
      <c r="T261" t="e">
        <f t="shared" ref="T261:T324" si="114">IF(O261&gt;0,((-R261)+SQRT(R261^(2)-4*Q261*S261))/(2*Q261),NA())</f>
        <v>#N/A</v>
      </c>
      <c r="U261" t="e">
        <f t="shared" ref="U261:U324" si="115">IF(O261&gt;0,((-R261)-SQRT(R261^(2)-4*Q261*S261))/(2*Q261),NA())</f>
        <v>#N/A</v>
      </c>
      <c r="V261" t="e">
        <f t="shared" ref="V261:V324" si="116">IF(Q261&gt;0,O261+10^(-7)+T261,NA())</f>
        <v>#N/A</v>
      </c>
      <c r="W261" t="e">
        <f t="shared" ref="W261:W324" si="117">IF(O261&gt;0,14+LOG(V261),NA())</f>
        <v>#N/A</v>
      </c>
      <c r="X261" t="e">
        <f t="shared" ref="X261:X324" si="118">IF(W261&lt;$AF$11,NA(),W261)</f>
        <v>#N/A</v>
      </c>
    </row>
    <row r="262" spans="1:24" x14ac:dyDescent="0.25">
      <c r="A262" s="1">
        <f t="shared" ref="A262:A325" si="119">A261+1</f>
        <v>258</v>
      </c>
      <c r="B262" s="14">
        <f t="shared" si="100"/>
        <v>12.9</v>
      </c>
      <c r="C262">
        <f t="shared" si="96"/>
        <v>3.1382978723404259E-2</v>
      </c>
      <c r="D262">
        <f t="shared" si="97"/>
        <v>2.9407294832826749E-2</v>
      </c>
      <c r="E262">
        <f t="shared" si="101"/>
        <v>1</v>
      </c>
      <c r="F262">
        <f t="shared" si="98"/>
        <v>2.9425177626927139E-2</v>
      </c>
      <c r="G262">
        <f t="shared" si="102"/>
        <v>-5.5513631941191087E-7</v>
      </c>
      <c r="H262">
        <f t="shared" si="103"/>
        <v>1.8853950687715282E-5</v>
      </c>
      <c r="I262">
        <f t="shared" si="99"/>
        <v>-2.9444031577614854E-2</v>
      </c>
      <c r="J262">
        <f t="shared" si="104"/>
        <v>3.1364124772716544E-2</v>
      </c>
      <c r="K262">
        <f t="shared" si="105"/>
        <v>1.8953950687715281E-5</v>
      </c>
      <c r="L262">
        <f t="shared" si="106"/>
        <v>2.9426148783514464E-2</v>
      </c>
      <c r="M262">
        <f t="shared" si="107"/>
        <v>4.7223002536089069</v>
      </c>
      <c r="N262">
        <f t="shared" si="108"/>
        <v>4.7223002536089069</v>
      </c>
      <c r="O262" t="e">
        <f t="shared" si="109"/>
        <v>#N/A</v>
      </c>
      <c r="P262" t="e">
        <f t="shared" si="110"/>
        <v>#N/A</v>
      </c>
      <c r="Q262" t="e">
        <f t="shared" si="111"/>
        <v>#N/A</v>
      </c>
      <c r="R262" t="e">
        <f t="shared" si="112"/>
        <v>#N/A</v>
      </c>
      <c r="S262" t="e">
        <f t="shared" si="113"/>
        <v>#N/A</v>
      </c>
      <c r="T262" t="e">
        <f t="shared" si="114"/>
        <v>#N/A</v>
      </c>
      <c r="U262" t="e">
        <f t="shared" si="115"/>
        <v>#N/A</v>
      </c>
      <c r="V262" t="e">
        <f t="shared" si="116"/>
        <v>#N/A</v>
      </c>
      <c r="W262" t="e">
        <f t="shared" si="117"/>
        <v>#N/A</v>
      </c>
      <c r="X262" t="e">
        <f t="shared" si="118"/>
        <v>#N/A</v>
      </c>
    </row>
    <row r="263" spans="1:24" x14ac:dyDescent="0.25">
      <c r="A263" s="1">
        <f t="shared" si="119"/>
        <v>259</v>
      </c>
      <c r="B263" s="14">
        <f t="shared" si="100"/>
        <v>12.950000000000001</v>
      </c>
      <c r="C263">
        <f t="shared" si="96"/>
        <v>3.1221547799696509E-2</v>
      </c>
      <c r="D263">
        <f t="shared" si="97"/>
        <v>2.9476479514415784E-2</v>
      </c>
      <c r="E263">
        <f t="shared" si="101"/>
        <v>1</v>
      </c>
      <c r="F263">
        <f t="shared" si="98"/>
        <v>2.9494362308516174E-2</v>
      </c>
      <c r="G263">
        <f t="shared" si="102"/>
        <v>-5.5225870806602137E-7</v>
      </c>
      <c r="H263">
        <f t="shared" si="103"/>
        <v>1.871234070424492E-5</v>
      </c>
      <c r="I263">
        <f t="shared" si="99"/>
        <v>-2.9513074649220421E-2</v>
      </c>
      <c r="J263">
        <f t="shared" si="104"/>
        <v>3.1202835458992266E-2</v>
      </c>
      <c r="K263">
        <f t="shared" si="105"/>
        <v>1.8812340704244919E-5</v>
      </c>
      <c r="L263">
        <f t="shared" si="106"/>
        <v>2.9495191855120027E-2</v>
      </c>
      <c r="M263">
        <f t="shared" si="107"/>
        <v>4.7255571644872152</v>
      </c>
      <c r="N263">
        <f t="shared" si="108"/>
        <v>4.7255571644872152</v>
      </c>
      <c r="O263" t="e">
        <f t="shared" si="109"/>
        <v>#N/A</v>
      </c>
      <c r="P263" t="e">
        <f t="shared" si="110"/>
        <v>#N/A</v>
      </c>
      <c r="Q263" t="e">
        <f t="shared" si="111"/>
        <v>#N/A</v>
      </c>
      <c r="R263" t="e">
        <f t="shared" si="112"/>
        <v>#N/A</v>
      </c>
      <c r="S263" t="e">
        <f t="shared" si="113"/>
        <v>#N/A</v>
      </c>
      <c r="T263" t="e">
        <f t="shared" si="114"/>
        <v>#N/A</v>
      </c>
      <c r="U263" t="e">
        <f t="shared" si="115"/>
        <v>#N/A</v>
      </c>
      <c r="V263" t="e">
        <f t="shared" si="116"/>
        <v>#N/A</v>
      </c>
      <c r="W263" t="e">
        <f t="shared" si="117"/>
        <v>#N/A</v>
      </c>
      <c r="X263" t="e">
        <f t="shared" si="118"/>
        <v>#N/A</v>
      </c>
    </row>
    <row r="264" spans="1:24" x14ac:dyDescent="0.25">
      <c r="A264" s="1">
        <f t="shared" si="119"/>
        <v>260</v>
      </c>
      <c r="B264" s="14">
        <f t="shared" si="100"/>
        <v>13</v>
      </c>
      <c r="C264">
        <f t="shared" si="96"/>
        <v>3.1060606060606063E-2</v>
      </c>
      <c r="D264">
        <f t="shared" si="97"/>
        <v>2.9545454545454541E-2</v>
      </c>
      <c r="E264">
        <f t="shared" si="101"/>
        <v>1</v>
      </c>
      <c r="F264">
        <f t="shared" si="98"/>
        <v>2.9563337339554931E-2</v>
      </c>
      <c r="G264">
        <f t="shared" si="102"/>
        <v>-5.4938981675451354E-7</v>
      </c>
      <c r="H264">
        <f t="shared" si="103"/>
        <v>1.8571817452300507E-5</v>
      </c>
      <c r="I264">
        <f t="shared" si="99"/>
        <v>-2.958190915700723E-2</v>
      </c>
      <c r="J264">
        <f t="shared" si="104"/>
        <v>3.1042034243153764E-2</v>
      </c>
      <c r="K264">
        <f t="shared" si="105"/>
        <v>1.8671817452300506E-5</v>
      </c>
      <c r="L264">
        <f t="shared" si="106"/>
        <v>2.9564026362906844E-2</v>
      </c>
      <c r="M264">
        <f t="shared" si="107"/>
        <v>4.7288134072201977</v>
      </c>
      <c r="N264">
        <f t="shared" si="108"/>
        <v>4.7288134072201977</v>
      </c>
      <c r="O264" t="e">
        <f t="shared" si="109"/>
        <v>#N/A</v>
      </c>
      <c r="P264" t="e">
        <f t="shared" si="110"/>
        <v>#N/A</v>
      </c>
      <c r="Q264" t="e">
        <f t="shared" si="111"/>
        <v>#N/A</v>
      </c>
      <c r="R264" t="e">
        <f t="shared" si="112"/>
        <v>#N/A</v>
      </c>
      <c r="S264" t="e">
        <f t="shared" si="113"/>
        <v>#N/A</v>
      </c>
      <c r="T264" t="e">
        <f t="shared" si="114"/>
        <v>#N/A</v>
      </c>
      <c r="U264" t="e">
        <f t="shared" si="115"/>
        <v>#N/A</v>
      </c>
      <c r="V264" t="e">
        <f t="shared" si="116"/>
        <v>#N/A</v>
      </c>
      <c r="W264" t="e">
        <f t="shared" si="117"/>
        <v>#N/A</v>
      </c>
      <c r="X264" t="e">
        <f t="shared" si="118"/>
        <v>#N/A</v>
      </c>
    </row>
    <row r="265" spans="1:24" x14ac:dyDescent="0.25">
      <c r="A265" s="1">
        <f t="shared" si="119"/>
        <v>261</v>
      </c>
      <c r="B265" s="14">
        <f t="shared" si="100"/>
        <v>13.05</v>
      </c>
      <c r="C265">
        <f t="shared" si="96"/>
        <v>3.0900151285930412E-2</v>
      </c>
      <c r="D265">
        <f t="shared" si="97"/>
        <v>2.9614220877458401E-2</v>
      </c>
      <c r="E265">
        <f t="shared" si="101"/>
        <v>1</v>
      </c>
      <c r="F265">
        <f t="shared" si="98"/>
        <v>2.9632103671558791E-2</v>
      </c>
      <c r="G265">
        <f t="shared" si="102"/>
        <v>-5.4652960590083172E-7</v>
      </c>
      <c r="H265">
        <f t="shared" si="103"/>
        <v>1.8432368479370798E-5</v>
      </c>
      <c r="I265">
        <f t="shared" si="99"/>
        <v>-2.9650536040038162E-2</v>
      </c>
      <c r="J265">
        <f t="shared" si="104"/>
        <v>3.0881718917451041E-2</v>
      </c>
      <c r="K265">
        <f t="shared" si="105"/>
        <v>1.8532368479370797E-5</v>
      </c>
      <c r="L265">
        <f t="shared" si="106"/>
        <v>2.9632653245937772E-2</v>
      </c>
      <c r="M265">
        <f t="shared" si="107"/>
        <v>4.7320690732990949</v>
      </c>
      <c r="N265">
        <f t="shared" si="108"/>
        <v>4.7320690732990949</v>
      </c>
      <c r="O265" t="e">
        <f t="shared" si="109"/>
        <v>#N/A</v>
      </c>
      <c r="P265" t="e">
        <f t="shared" si="110"/>
        <v>#N/A</v>
      </c>
      <c r="Q265" t="e">
        <f t="shared" si="111"/>
        <v>#N/A</v>
      </c>
      <c r="R265" t="e">
        <f t="shared" si="112"/>
        <v>#N/A</v>
      </c>
      <c r="S265" t="e">
        <f t="shared" si="113"/>
        <v>#N/A</v>
      </c>
      <c r="T265" t="e">
        <f t="shared" si="114"/>
        <v>#N/A</v>
      </c>
      <c r="U265" t="e">
        <f t="shared" si="115"/>
        <v>#N/A</v>
      </c>
      <c r="V265" t="e">
        <f t="shared" si="116"/>
        <v>#N/A</v>
      </c>
      <c r="W265" t="e">
        <f t="shared" si="117"/>
        <v>#N/A</v>
      </c>
      <c r="X265" t="e">
        <f t="shared" si="118"/>
        <v>#N/A</v>
      </c>
    </row>
    <row r="266" spans="1:24" x14ac:dyDescent="0.25">
      <c r="A266" s="1">
        <f t="shared" si="119"/>
        <v>262</v>
      </c>
      <c r="B266" s="14">
        <f t="shared" si="100"/>
        <v>13.100000000000001</v>
      </c>
      <c r="C266">
        <f t="shared" si="96"/>
        <v>3.0740181268882168E-2</v>
      </c>
      <c r="D266">
        <f t="shared" si="97"/>
        <v>2.9682779456193353E-2</v>
      </c>
      <c r="E266">
        <f t="shared" si="101"/>
        <v>1</v>
      </c>
      <c r="F266">
        <f t="shared" si="98"/>
        <v>2.9700662250293743E-2</v>
      </c>
      <c r="G266">
        <f t="shared" si="102"/>
        <v>-5.4367803616755352E-7</v>
      </c>
      <c r="H266">
        <f t="shared" si="103"/>
        <v>1.8293981522322575E-5</v>
      </c>
      <c r="I266">
        <f t="shared" si="99"/>
        <v>-2.9718956231816064E-2</v>
      </c>
      <c r="J266">
        <f t="shared" si="104"/>
        <v>3.0721887287359848E-2</v>
      </c>
      <c r="K266">
        <f t="shared" si="105"/>
        <v>1.8393981522322574E-5</v>
      </c>
      <c r="L266">
        <f t="shared" si="106"/>
        <v>2.9701073437715678E-2</v>
      </c>
      <c r="M266">
        <f t="shared" si="107"/>
        <v>4.7353242541215561</v>
      </c>
      <c r="N266">
        <f t="shared" si="108"/>
        <v>4.7353242541215561</v>
      </c>
      <c r="O266" t="e">
        <f t="shared" si="109"/>
        <v>#N/A</v>
      </c>
      <c r="P266" t="e">
        <f t="shared" si="110"/>
        <v>#N/A</v>
      </c>
      <c r="Q266" t="e">
        <f t="shared" si="111"/>
        <v>#N/A</v>
      </c>
      <c r="R266" t="e">
        <f t="shared" si="112"/>
        <v>#N/A</v>
      </c>
      <c r="S266" t="e">
        <f t="shared" si="113"/>
        <v>#N/A</v>
      </c>
      <c r="T266" t="e">
        <f t="shared" si="114"/>
        <v>#N/A</v>
      </c>
      <c r="U266" t="e">
        <f t="shared" si="115"/>
        <v>#N/A</v>
      </c>
      <c r="V266" t="e">
        <f t="shared" si="116"/>
        <v>#N/A</v>
      </c>
      <c r="W266" t="e">
        <f t="shared" si="117"/>
        <v>#N/A</v>
      </c>
      <c r="X266" t="e">
        <f t="shared" si="118"/>
        <v>#N/A</v>
      </c>
    </row>
    <row r="267" spans="1:24" x14ac:dyDescent="0.25">
      <c r="A267" s="1">
        <f t="shared" si="119"/>
        <v>263</v>
      </c>
      <c r="B267" s="14">
        <f t="shared" si="100"/>
        <v>13.15</v>
      </c>
      <c r="C267">
        <f t="shared" si="96"/>
        <v>3.0580693815987939E-2</v>
      </c>
      <c r="D267">
        <f t="shared" si="97"/>
        <v>2.9751131221719455E-2</v>
      </c>
      <c r="E267">
        <f t="shared" si="101"/>
        <v>1</v>
      </c>
      <c r="F267">
        <f t="shared" si="98"/>
        <v>2.9769014015819845E-2</v>
      </c>
      <c r="G267">
        <f t="shared" si="102"/>
        <v>-5.4083506845458736E-7</v>
      </c>
      <c r="H267">
        <f t="shared" si="103"/>
        <v>1.8156644503835792E-5</v>
      </c>
      <c r="I267">
        <f t="shared" si="99"/>
        <v>-2.9787170660323679E-2</v>
      </c>
      <c r="J267">
        <f t="shared" si="104"/>
        <v>3.0562537171484105E-2</v>
      </c>
      <c r="K267">
        <f t="shared" si="105"/>
        <v>1.8256644503835791E-5</v>
      </c>
      <c r="L267">
        <f t="shared" si="106"/>
        <v>2.9769287866223293E-2</v>
      </c>
      <c r="M267">
        <f t="shared" si="107"/>
        <v>4.7385790410065605</v>
      </c>
      <c r="N267">
        <f t="shared" si="108"/>
        <v>4.7385790410065605</v>
      </c>
      <c r="O267" t="e">
        <f t="shared" si="109"/>
        <v>#N/A</v>
      </c>
      <c r="P267" t="e">
        <f t="shared" si="110"/>
        <v>#N/A</v>
      </c>
      <c r="Q267" t="e">
        <f t="shared" si="111"/>
        <v>#N/A</v>
      </c>
      <c r="R267" t="e">
        <f t="shared" si="112"/>
        <v>#N/A</v>
      </c>
      <c r="S267" t="e">
        <f t="shared" si="113"/>
        <v>#N/A</v>
      </c>
      <c r="T267" t="e">
        <f t="shared" si="114"/>
        <v>#N/A</v>
      </c>
      <c r="U267" t="e">
        <f t="shared" si="115"/>
        <v>#N/A</v>
      </c>
      <c r="V267" t="e">
        <f t="shared" si="116"/>
        <v>#N/A</v>
      </c>
      <c r="W267" t="e">
        <f t="shared" si="117"/>
        <v>#N/A</v>
      </c>
      <c r="X267" t="e">
        <f t="shared" si="118"/>
        <v>#N/A</v>
      </c>
    </row>
    <row r="268" spans="1:24" x14ac:dyDescent="0.25">
      <c r="A268" s="1">
        <f t="shared" si="119"/>
        <v>264</v>
      </c>
      <c r="B268" s="14">
        <f t="shared" si="100"/>
        <v>13.200000000000001</v>
      </c>
      <c r="C268">
        <f t="shared" si="96"/>
        <v>3.0421686746987954E-2</v>
      </c>
      <c r="D268">
        <f t="shared" si="97"/>
        <v>2.9819277108433736E-2</v>
      </c>
      <c r="E268">
        <f t="shared" si="101"/>
        <v>1</v>
      </c>
      <c r="F268">
        <f t="shared" si="98"/>
        <v>2.9837159902534126E-2</v>
      </c>
      <c r="G268">
        <f t="shared" si="102"/>
        <v>-5.3800066389738275E-7</v>
      </c>
      <c r="H268">
        <f t="shared" si="103"/>
        <v>1.8020345528890758E-5</v>
      </c>
      <c r="I268">
        <f t="shared" si="99"/>
        <v>-2.9855180248063017E-2</v>
      </c>
      <c r="J268">
        <f t="shared" si="104"/>
        <v>3.0403666401459063E-2</v>
      </c>
      <c r="K268">
        <f t="shared" si="105"/>
        <v>1.8120345528890757E-5</v>
      </c>
      <c r="L268">
        <f t="shared" si="106"/>
        <v>2.9837297453962627E-2</v>
      </c>
      <c r="M268">
        <f t="shared" si="107"/>
        <v>4.7418335252099864</v>
      </c>
      <c r="N268">
        <f t="shared" si="108"/>
        <v>4.7418335252099864</v>
      </c>
      <c r="O268" t="e">
        <f t="shared" si="109"/>
        <v>#N/A</v>
      </c>
      <c r="P268" t="e">
        <f t="shared" si="110"/>
        <v>#N/A</v>
      </c>
      <c r="Q268" t="e">
        <f t="shared" si="111"/>
        <v>#N/A</v>
      </c>
      <c r="R268" t="e">
        <f t="shared" si="112"/>
        <v>#N/A</v>
      </c>
      <c r="S268" t="e">
        <f t="shared" si="113"/>
        <v>#N/A</v>
      </c>
      <c r="T268" t="e">
        <f t="shared" si="114"/>
        <v>#N/A</v>
      </c>
      <c r="U268" t="e">
        <f t="shared" si="115"/>
        <v>#N/A</v>
      </c>
      <c r="V268" t="e">
        <f t="shared" si="116"/>
        <v>#N/A</v>
      </c>
      <c r="W268" t="e">
        <f t="shared" si="117"/>
        <v>#N/A</v>
      </c>
      <c r="X268" t="e">
        <f t="shared" si="118"/>
        <v>#N/A</v>
      </c>
    </row>
    <row r="269" spans="1:24" x14ac:dyDescent="0.25">
      <c r="A269" s="1">
        <f t="shared" si="119"/>
        <v>265</v>
      </c>
      <c r="B269" s="14">
        <f t="shared" si="100"/>
        <v>13.25</v>
      </c>
      <c r="C269">
        <f t="shared" si="96"/>
        <v>3.0263157894736846E-2</v>
      </c>
      <c r="D269">
        <f t="shared" si="97"/>
        <v>2.9887218045112775E-2</v>
      </c>
      <c r="E269">
        <f t="shared" si="101"/>
        <v>1</v>
      </c>
      <c r="F269">
        <f t="shared" si="98"/>
        <v>2.9905100839213165E-2</v>
      </c>
      <c r="G269">
        <f t="shared" si="102"/>
        <v>-5.351747838651625E-7</v>
      </c>
      <c r="H269">
        <f t="shared" si="103"/>
        <v>1.7885072881342057E-5</v>
      </c>
      <c r="I269">
        <f t="shared" si="99"/>
        <v>-2.9922985912094507E-2</v>
      </c>
      <c r="J269">
        <f t="shared" si="104"/>
        <v>3.0245272821855504E-2</v>
      </c>
      <c r="K269">
        <f t="shared" si="105"/>
        <v>1.7985072881342056E-5</v>
      </c>
      <c r="L269">
        <f t="shared" si="106"/>
        <v>2.9905103117994117E-2</v>
      </c>
      <c r="M269">
        <f t="shared" si="107"/>
        <v>4.7450877979399619</v>
      </c>
      <c r="N269">
        <f t="shared" si="108"/>
        <v>4.7450877979399619</v>
      </c>
      <c r="O269" t="e">
        <f t="shared" si="109"/>
        <v>#N/A</v>
      </c>
      <c r="P269" t="e">
        <f t="shared" si="110"/>
        <v>#N/A</v>
      </c>
      <c r="Q269" t="e">
        <f t="shared" si="111"/>
        <v>#N/A</v>
      </c>
      <c r="R269" t="e">
        <f t="shared" si="112"/>
        <v>#N/A</v>
      </c>
      <c r="S269" t="e">
        <f t="shared" si="113"/>
        <v>#N/A</v>
      </c>
      <c r="T269" t="e">
        <f t="shared" si="114"/>
        <v>#N/A</v>
      </c>
      <c r="U269" t="e">
        <f t="shared" si="115"/>
        <v>#N/A</v>
      </c>
      <c r="V269" t="e">
        <f t="shared" si="116"/>
        <v>#N/A</v>
      </c>
      <c r="W269" t="e">
        <f t="shared" si="117"/>
        <v>#N/A</v>
      </c>
      <c r="X269" t="e">
        <f t="shared" si="118"/>
        <v>#N/A</v>
      </c>
    </row>
    <row r="270" spans="1:24" x14ac:dyDescent="0.25">
      <c r="A270" s="1">
        <f t="shared" si="119"/>
        <v>266</v>
      </c>
      <c r="B270" s="14">
        <f t="shared" si="100"/>
        <v>13.3</v>
      </c>
      <c r="C270">
        <f t="shared" si="96"/>
        <v>3.0105105105105105E-2</v>
      </c>
      <c r="D270">
        <f t="shared" si="97"/>
        <v>2.9954954954954961E-2</v>
      </c>
      <c r="E270">
        <f t="shared" si="101"/>
        <v>1</v>
      </c>
      <c r="F270">
        <f t="shared" si="98"/>
        <v>2.9972837749055351E-2</v>
      </c>
      <c r="G270">
        <f t="shared" si="102"/>
        <v>-5.3235738995916485E-7</v>
      </c>
      <c r="H270">
        <f t="shared" si="103"/>
        <v>1.7750815020577473E-5</v>
      </c>
      <c r="I270">
        <f t="shared" si="99"/>
        <v>-2.999058856407593E-2</v>
      </c>
      <c r="J270">
        <f t="shared" si="104"/>
        <v>3.0087354290084529E-2</v>
      </c>
      <c r="K270">
        <f t="shared" si="105"/>
        <v>1.7850815020577472E-5</v>
      </c>
      <c r="L270">
        <f t="shared" si="106"/>
        <v>2.9972705769975537E-2</v>
      </c>
      <c r="M270">
        <f t="shared" si="107"/>
        <v>4.7483419503720175</v>
      </c>
      <c r="N270">
        <f t="shared" si="108"/>
        <v>4.7483419503720175</v>
      </c>
      <c r="O270" t="e">
        <f t="shared" si="109"/>
        <v>#N/A</v>
      </c>
      <c r="P270" t="e">
        <f t="shared" si="110"/>
        <v>#N/A</v>
      </c>
      <c r="Q270" t="e">
        <f t="shared" si="111"/>
        <v>#N/A</v>
      </c>
      <c r="R270" t="e">
        <f t="shared" si="112"/>
        <v>#N/A</v>
      </c>
      <c r="S270" t="e">
        <f t="shared" si="113"/>
        <v>#N/A</v>
      </c>
      <c r="T270" t="e">
        <f t="shared" si="114"/>
        <v>#N/A</v>
      </c>
      <c r="U270" t="e">
        <f t="shared" si="115"/>
        <v>#N/A</v>
      </c>
      <c r="V270" t="e">
        <f t="shared" si="116"/>
        <v>#N/A</v>
      </c>
      <c r="W270" t="e">
        <f t="shared" si="117"/>
        <v>#N/A</v>
      </c>
      <c r="X270" t="e">
        <f t="shared" si="118"/>
        <v>#N/A</v>
      </c>
    </row>
    <row r="271" spans="1:24" x14ac:dyDescent="0.25">
      <c r="A271" s="1">
        <f t="shared" si="119"/>
        <v>267</v>
      </c>
      <c r="B271" s="14">
        <f t="shared" si="100"/>
        <v>13.350000000000001</v>
      </c>
      <c r="C271">
        <f t="shared" si="96"/>
        <v>2.9947526236881558E-2</v>
      </c>
      <c r="D271">
        <f t="shared" si="97"/>
        <v>3.0022488755622183E-2</v>
      </c>
      <c r="E271">
        <f t="shared" si="101"/>
        <v>1</v>
      </c>
      <c r="F271">
        <f t="shared" si="98"/>
        <v>3.0040371549722573E-2</v>
      </c>
      <c r="G271">
        <f t="shared" si="102"/>
        <v>-5.2954844401090644E-7</v>
      </c>
      <c r="H271">
        <f t="shared" si="103"/>
        <v>1.7617560578242833E-5</v>
      </c>
      <c r="I271">
        <f t="shared" si="99"/>
        <v>-3.0057989110300817E-2</v>
      </c>
      <c r="J271">
        <f t="shared" si="104"/>
        <v>2.9929908676303317E-2</v>
      </c>
      <c r="K271">
        <f t="shared" si="105"/>
        <v>1.7717560578242832E-5</v>
      </c>
      <c r="L271">
        <f t="shared" si="106"/>
        <v>3.0040106316200424E-2</v>
      </c>
      <c r="M271">
        <f t="shared" si="107"/>
        <v>4.7515960736644223</v>
      </c>
      <c r="N271">
        <f t="shared" si="108"/>
        <v>4.7515960736644223</v>
      </c>
      <c r="O271" t="e">
        <f t="shared" si="109"/>
        <v>#N/A</v>
      </c>
      <c r="P271" t="e">
        <f t="shared" si="110"/>
        <v>#N/A</v>
      </c>
      <c r="Q271" t="e">
        <f t="shared" si="111"/>
        <v>#N/A</v>
      </c>
      <c r="R271" t="e">
        <f t="shared" si="112"/>
        <v>#N/A</v>
      </c>
      <c r="S271" t="e">
        <f t="shared" si="113"/>
        <v>#N/A</v>
      </c>
      <c r="T271" t="e">
        <f t="shared" si="114"/>
        <v>#N/A</v>
      </c>
      <c r="U271" t="e">
        <f t="shared" si="115"/>
        <v>#N/A</v>
      </c>
      <c r="V271" t="e">
        <f t="shared" si="116"/>
        <v>#N/A</v>
      </c>
      <c r="W271" t="e">
        <f t="shared" si="117"/>
        <v>#N/A</v>
      </c>
      <c r="X271" t="e">
        <f t="shared" si="118"/>
        <v>#N/A</v>
      </c>
    </row>
    <row r="272" spans="1:24" x14ac:dyDescent="0.25">
      <c r="A272" s="1">
        <f t="shared" si="119"/>
        <v>268</v>
      </c>
      <c r="B272" s="14">
        <f t="shared" si="100"/>
        <v>13.4</v>
      </c>
      <c r="C272">
        <f t="shared" si="96"/>
        <v>2.9790419161676653E-2</v>
      </c>
      <c r="D272">
        <f t="shared" si="97"/>
        <v>3.0089820359281431E-2</v>
      </c>
      <c r="E272">
        <f t="shared" si="101"/>
        <v>1</v>
      </c>
      <c r="F272">
        <f t="shared" si="98"/>
        <v>3.0107703153381821E-2</v>
      </c>
      <c r="G272">
        <f t="shared" si="102"/>
        <v>-5.2674790808045723E-7</v>
      </c>
      <c r="H272">
        <f t="shared" si="103"/>
        <v>1.7485298355041437E-5</v>
      </c>
      <c r="I272">
        <f t="shared" si="99"/>
        <v>-3.012518845173686E-2</v>
      </c>
      <c r="J272">
        <f t="shared" si="104"/>
        <v>2.977293386332161E-2</v>
      </c>
      <c r="K272">
        <f t="shared" si="105"/>
        <v>1.7585298355041436E-5</v>
      </c>
      <c r="L272">
        <f t="shared" si="106"/>
        <v>3.0107305657636474E-2</v>
      </c>
      <c r="M272">
        <f t="shared" si="107"/>
        <v>4.7548502589734847</v>
      </c>
      <c r="N272">
        <f t="shared" si="108"/>
        <v>4.7548502589734847</v>
      </c>
      <c r="O272" t="e">
        <f t="shared" si="109"/>
        <v>#N/A</v>
      </c>
      <c r="P272" t="e">
        <f t="shared" si="110"/>
        <v>#N/A</v>
      </c>
      <c r="Q272" t="e">
        <f t="shared" si="111"/>
        <v>#N/A</v>
      </c>
      <c r="R272" t="e">
        <f t="shared" si="112"/>
        <v>#N/A</v>
      </c>
      <c r="S272" t="e">
        <f t="shared" si="113"/>
        <v>#N/A</v>
      </c>
      <c r="T272" t="e">
        <f t="shared" si="114"/>
        <v>#N/A</v>
      </c>
      <c r="U272" t="e">
        <f t="shared" si="115"/>
        <v>#N/A</v>
      </c>
      <c r="V272" t="e">
        <f t="shared" si="116"/>
        <v>#N/A</v>
      </c>
      <c r="W272" t="e">
        <f t="shared" si="117"/>
        <v>#N/A</v>
      </c>
      <c r="X272" t="e">
        <f t="shared" si="118"/>
        <v>#N/A</v>
      </c>
    </row>
    <row r="273" spans="1:24" x14ac:dyDescent="0.25">
      <c r="A273" s="1">
        <f t="shared" si="119"/>
        <v>269</v>
      </c>
      <c r="B273" s="14">
        <f t="shared" si="100"/>
        <v>13.450000000000001</v>
      </c>
      <c r="C273">
        <f t="shared" si="96"/>
        <v>2.9633781763826604E-2</v>
      </c>
      <c r="D273">
        <f t="shared" si="97"/>
        <v>3.0156950672645743E-2</v>
      </c>
      <c r="E273">
        <f t="shared" si="101"/>
        <v>1</v>
      </c>
      <c r="F273">
        <f t="shared" si="98"/>
        <v>3.0174833466746133E-2</v>
      </c>
      <c r="G273">
        <f t="shared" si="102"/>
        <v>-5.2395574445473266E-7</v>
      </c>
      <c r="H273">
        <f t="shared" si="103"/>
        <v>1.7354017317601153E-5</v>
      </c>
      <c r="I273">
        <f t="shared" si="99"/>
        <v>-3.0192187484063736E-2</v>
      </c>
      <c r="J273">
        <f t="shared" si="104"/>
        <v>2.9616427746509001E-2</v>
      </c>
      <c r="K273">
        <f t="shared" si="105"/>
        <v>1.7454017317601152E-5</v>
      </c>
      <c r="L273">
        <f t="shared" si="106"/>
        <v>3.0174304689963342E-2</v>
      </c>
      <c r="M273">
        <f t="shared" si="107"/>
        <v>4.7581045974689369</v>
      </c>
      <c r="N273">
        <f t="shared" si="108"/>
        <v>4.7581045974689369</v>
      </c>
      <c r="O273" t="e">
        <f t="shared" si="109"/>
        <v>#N/A</v>
      </c>
      <c r="P273" t="e">
        <f t="shared" si="110"/>
        <v>#N/A</v>
      </c>
      <c r="Q273" t="e">
        <f t="shared" si="111"/>
        <v>#N/A</v>
      </c>
      <c r="R273" t="e">
        <f t="shared" si="112"/>
        <v>#N/A</v>
      </c>
      <c r="S273" t="e">
        <f t="shared" si="113"/>
        <v>#N/A</v>
      </c>
      <c r="T273" t="e">
        <f t="shared" si="114"/>
        <v>#N/A</v>
      </c>
      <c r="U273" t="e">
        <f t="shared" si="115"/>
        <v>#N/A</v>
      </c>
      <c r="V273" t="e">
        <f t="shared" si="116"/>
        <v>#N/A</v>
      </c>
      <c r="W273" t="e">
        <f t="shared" si="117"/>
        <v>#N/A</v>
      </c>
      <c r="X273" t="e">
        <f t="shared" si="118"/>
        <v>#N/A</v>
      </c>
    </row>
    <row r="274" spans="1:24" x14ac:dyDescent="0.25">
      <c r="A274" s="1">
        <f t="shared" si="119"/>
        <v>270</v>
      </c>
      <c r="B274" s="14">
        <f t="shared" si="100"/>
        <v>13.5</v>
      </c>
      <c r="C274">
        <f t="shared" si="96"/>
        <v>2.947761194029851E-2</v>
      </c>
      <c r="D274">
        <f t="shared" si="97"/>
        <v>3.0223880597014922E-2</v>
      </c>
      <c r="E274">
        <f t="shared" si="101"/>
        <v>1</v>
      </c>
      <c r="F274">
        <f t="shared" si="98"/>
        <v>3.0241763391115312E-2</v>
      </c>
      <c r="G274">
        <f t="shared" si="102"/>
        <v>-5.211719156458016E-7</v>
      </c>
      <c r="H274">
        <f t="shared" si="103"/>
        <v>1.722370659542824E-5</v>
      </c>
      <c r="I274">
        <f t="shared" si="99"/>
        <v>-3.025898709771074E-2</v>
      </c>
      <c r="J274">
        <f t="shared" si="104"/>
        <v>2.9460388233703082E-2</v>
      </c>
      <c r="K274">
        <f t="shared" si="105"/>
        <v>1.7323706595428239E-5</v>
      </c>
      <c r="L274">
        <f t="shared" si="106"/>
        <v>3.024110430361035E-2</v>
      </c>
      <c r="M274">
        <f t="shared" si="107"/>
        <v>4.7613591803488875</v>
      </c>
      <c r="N274">
        <f t="shared" si="108"/>
        <v>4.7613591803488875</v>
      </c>
      <c r="O274" t="e">
        <f t="shared" si="109"/>
        <v>#N/A</v>
      </c>
      <c r="P274" t="e">
        <f t="shared" si="110"/>
        <v>#N/A</v>
      </c>
      <c r="Q274" t="e">
        <f t="shared" si="111"/>
        <v>#N/A</v>
      </c>
      <c r="R274" t="e">
        <f t="shared" si="112"/>
        <v>#N/A</v>
      </c>
      <c r="S274" t="e">
        <f t="shared" si="113"/>
        <v>#N/A</v>
      </c>
      <c r="T274" t="e">
        <f t="shared" si="114"/>
        <v>#N/A</v>
      </c>
      <c r="U274" t="e">
        <f t="shared" si="115"/>
        <v>#N/A</v>
      </c>
      <c r="V274" t="e">
        <f t="shared" si="116"/>
        <v>#N/A</v>
      </c>
      <c r="W274" t="e">
        <f t="shared" si="117"/>
        <v>#N/A</v>
      </c>
      <c r="X274" t="e">
        <f t="shared" si="118"/>
        <v>#N/A</v>
      </c>
    </row>
    <row r="275" spans="1:24" x14ac:dyDescent="0.25">
      <c r="A275" s="1">
        <f t="shared" si="119"/>
        <v>271</v>
      </c>
      <c r="B275" s="14">
        <f t="shared" si="100"/>
        <v>13.55</v>
      </c>
      <c r="C275">
        <f t="shared" si="96"/>
        <v>2.932190760059613E-2</v>
      </c>
      <c r="D275">
        <f t="shared" si="97"/>
        <v>3.0290611028315949E-2</v>
      </c>
      <c r="E275">
        <f t="shared" si="101"/>
        <v>1</v>
      </c>
      <c r="F275">
        <f t="shared" si="98"/>
        <v>3.0308493822416339E-2</v>
      </c>
      <c r="G275">
        <f t="shared" si="102"/>
        <v>-5.1839638438920698E-7</v>
      </c>
      <c r="H275">
        <f t="shared" si="103"/>
        <v>1.7094355477895867E-5</v>
      </c>
      <c r="I275">
        <f t="shared" si="99"/>
        <v>-3.0325588177894235E-2</v>
      </c>
      <c r="J275">
        <f t="shared" si="104"/>
        <v>2.9304813245118234E-2</v>
      </c>
      <c r="K275">
        <f t="shared" si="105"/>
        <v>1.7194355477895866E-5</v>
      </c>
      <c r="L275">
        <f t="shared" si="106"/>
        <v>3.0307705383793845E-2</v>
      </c>
      <c r="M275">
        <f t="shared" si="107"/>
        <v>4.7646140988556001</v>
      </c>
      <c r="N275">
        <f t="shared" si="108"/>
        <v>4.7646140988556001</v>
      </c>
      <c r="O275" t="e">
        <f t="shared" si="109"/>
        <v>#N/A</v>
      </c>
      <c r="P275" t="e">
        <f t="shared" si="110"/>
        <v>#N/A</v>
      </c>
      <c r="Q275" t="e">
        <f t="shared" si="111"/>
        <v>#N/A</v>
      </c>
      <c r="R275" t="e">
        <f t="shared" si="112"/>
        <v>#N/A</v>
      </c>
      <c r="S275" t="e">
        <f t="shared" si="113"/>
        <v>#N/A</v>
      </c>
      <c r="T275" t="e">
        <f t="shared" si="114"/>
        <v>#N/A</v>
      </c>
      <c r="U275" t="e">
        <f t="shared" si="115"/>
        <v>#N/A</v>
      </c>
      <c r="V275" t="e">
        <f t="shared" si="116"/>
        <v>#N/A</v>
      </c>
      <c r="W275" t="e">
        <f t="shared" si="117"/>
        <v>#N/A</v>
      </c>
      <c r="X275" t="e">
        <f t="shared" si="118"/>
        <v>#N/A</v>
      </c>
    </row>
    <row r="276" spans="1:24" x14ac:dyDescent="0.25">
      <c r="A276" s="1">
        <f t="shared" si="119"/>
        <v>272</v>
      </c>
      <c r="B276" s="14">
        <f t="shared" si="100"/>
        <v>13.600000000000001</v>
      </c>
      <c r="C276">
        <f t="shared" si="96"/>
        <v>2.916666666666666E-2</v>
      </c>
      <c r="D276">
        <f t="shared" si="97"/>
        <v>3.0357142857142853E-2</v>
      </c>
      <c r="E276">
        <f t="shared" si="101"/>
        <v>1</v>
      </c>
      <c r="F276">
        <f t="shared" si="98"/>
        <v>3.0375025651243243E-2</v>
      </c>
      <c r="G276">
        <f t="shared" si="102"/>
        <v>-5.1562911364230448E-7</v>
      </c>
      <c r="H276">
        <f t="shared" si="103"/>
        <v>1.6965953411336721E-5</v>
      </c>
      <c r="I276">
        <f t="shared" si="99"/>
        <v>-3.039199160465458E-2</v>
      </c>
      <c r="J276">
        <f t="shared" si="104"/>
        <v>2.9149700713255323E-2</v>
      </c>
      <c r="K276">
        <f t="shared" si="105"/>
        <v>1.706595341133672E-5</v>
      </c>
      <c r="L276">
        <f t="shared" si="106"/>
        <v>3.037410881055419E-2</v>
      </c>
      <c r="M276">
        <f t="shared" si="107"/>
        <v>4.7678694442903362</v>
      </c>
      <c r="N276">
        <f t="shared" si="108"/>
        <v>4.7678694442903362</v>
      </c>
      <c r="O276" t="e">
        <f t="shared" si="109"/>
        <v>#N/A</v>
      </c>
      <c r="P276" t="e">
        <f t="shared" si="110"/>
        <v>#N/A</v>
      </c>
      <c r="Q276" t="e">
        <f t="shared" si="111"/>
        <v>#N/A</v>
      </c>
      <c r="R276" t="e">
        <f t="shared" si="112"/>
        <v>#N/A</v>
      </c>
      <c r="S276" t="e">
        <f t="shared" si="113"/>
        <v>#N/A</v>
      </c>
      <c r="T276" t="e">
        <f t="shared" si="114"/>
        <v>#N/A</v>
      </c>
      <c r="U276" t="e">
        <f t="shared" si="115"/>
        <v>#N/A</v>
      </c>
      <c r="V276" t="e">
        <f t="shared" si="116"/>
        <v>#N/A</v>
      </c>
      <c r="W276" t="e">
        <f t="shared" si="117"/>
        <v>#N/A</v>
      </c>
      <c r="X276" t="e">
        <f t="shared" si="118"/>
        <v>#N/A</v>
      </c>
    </row>
    <row r="277" spans="1:24" x14ac:dyDescent="0.25">
      <c r="A277" s="1">
        <f t="shared" si="119"/>
        <v>273</v>
      </c>
      <c r="B277" s="14">
        <f t="shared" si="100"/>
        <v>13.65</v>
      </c>
      <c r="C277">
        <f t="shared" si="96"/>
        <v>2.9011887072808325E-2</v>
      </c>
      <c r="D277">
        <f t="shared" si="97"/>
        <v>3.0423476968796433E-2</v>
      </c>
      <c r="E277">
        <f t="shared" si="101"/>
        <v>1</v>
      </c>
      <c r="F277">
        <f t="shared" si="98"/>
        <v>3.0441359762896823E-2</v>
      </c>
      <c r="G277">
        <f t="shared" si="102"/>
        <v>-5.1287006658261439E-7</v>
      </c>
      <c r="H277">
        <f t="shared" si="103"/>
        <v>1.6838489996166828E-5</v>
      </c>
      <c r="I277">
        <f t="shared" si="99"/>
        <v>-3.045819825289299E-2</v>
      </c>
      <c r="J277">
        <f t="shared" si="104"/>
        <v>2.8995048582812159E-2</v>
      </c>
      <c r="K277">
        <f t="shared" si="105"/>
        <v>1.6938489996166827E-5</v>
      </c>
      <c r="L277">
        <f t="shared" si="106"/>
        <v>3.04403154587926E-2</v>
      </c>
      <c r="M277">
        <f t="shared" si="107"/>
        <v>4.7711253080290428</v>
      </c>
      <c r="N277">
        <f t="shared" si="108"/>
        <v>4.7711253080290428</v>
      </c>
      <c r="O277" t="e">
        <f t="shared" si="109"/>
        <v>#N/A</v>
      </c>
      <c r="P277" t="e">
        <f t="shared" si="110"/>
        <v>#N/A</v>
      </c>
      <c r="Q277" t="e">
        <f t="shared" si="111"/>
        <v>#N/A</v>
      </c>
      <c r="R277" t="e">
        <f t="shared" si="112"/>
        <v>#N/A</v>
      </c>
      <c r="S277" t="e">
        <f t="shared" si="113"/>
        <v>#N/A</v>
      </c>
      <c r="T277" t="e">
        <f t="shared" si="114"/>
        <v>#N/A</v>
      </c>
      <c r="U277" t="e">
        <f t="shared" si="115"/>
        <v>#N/A</v>
      </c>
      <c r="V277" t="e">
        <f t="shared" si="116"/>
        <v>#N/A</v>
      </c>
      <c r="W277" t="e">
        <f t="shared" si="117"/>
        <v>#N/A</v>
      </c>
      <c r="X277" t="e">
        <f t="shared" si="118"/>
        <v>#N/A</v>
      </c>
    </row>
    <row r="278" spans="1:24" x14ac:dyDescent="0.25">
      <c r="A278" s="1">
        <f t="shared" si="119"/>
        <v>274</v>
      </c>
      <c r="B278" s="14">
        <f t="shared" si="100"/>
        <v>13.700000000000001</v>
      </c>
      <c r="C278">
        <f t="shared" si="96"/>
        <v>2.8857566765578636E-2</v>
      </c>
      <c r="D278">
        <f t="shared" si="97"/>
        <v>3.0489614243323439E-2</v>
      </c>
      <c r="E278">
        <f t="shared" si="101"/>
        <v>1</v>
      </c>
      <c r="F278">
        <f t="shared" si="98"/>
        <v>3.0507497037423829E-2</v>
      </c>
      <c r="G278">
        <f t="shared" si="102"/>
        <v>-5.1011920660618738E-7</v>
      </c>
      <c r="H278">
        <f t="shared" si="103"/>
        <v>1.6711954984092656E-5</v>
      </c>
      <c r="I278">
        <f t="shared" si="99"/>
        <v>-3.0524208992407924E-2</v>
      </c>
      <c r="J278">
        <f t="shared" si="104"/>
        <v>2.8840854810594542E-2</v>
      </c>
      <c r="K278">
        <f t="shared" si="105"/>
        <v>1.6811954984092655E-5</v>
      </c>
      <c r="L278">
        <f t="shared" si="106"/>
        <v>3.050632619830753E-2</v>
      </c>
      <c r="M278">
        <f t="shared" si="107"/>
        <v>4.7743817815375458</v>
      </c>
      <c r="N278">
        <f t="shared" si="108"/>
        <v>4.7743817815375458</v>
      </c>
      <c r="O278" t="e">
        <f t="shared" si="109"/>
        <v>#N/A</v>
      </c>
      <c r="P278" t="e">
        <f t="shared" si="110"/>
        <v>#N/A</v>
      </c>
      <c r="Q278" t="e">
        <f t="shared" si="111"/>
        <v>#N/A</v>
      </c>
      <c r="R278" t="e">
        <f t="shared" si="112"/>
        <v>#N/A</v>
      </c>
      <c r="S278" t="e">
        <f t="shared" si="113"/>
        <v>#N/A</v>
      </c>
      <c r="T278" t="e">
        <f t="shared" si="114"/>
        <v>#N/A</v>
      </c>
      <c r="U278" t="e">
        <f t="shared" si="115"/>
        <v>#N/A</v>
      </c>
      <c r="V278" t="e">
        <f t="shared" si="116"/>
        <v>#N/A</v>
      </c>
      <c r="W278" t="e">
        <f t="shared" si="117"/>
        <v>#N/A</v>
      </c>
      <c r="X278" t="e">
        <f t="shared" si="118"/>
        <v>#N/A</v>
      </c>
    </row>
    <row r="279" spans="1:24" x14ac:dyDescent="0.25">
      <c r="A279" s="1">
        <f t="shared" si="119"/>
        <v>275</v>
      </c>
      <c r="B279" s="14">
        <f t="shared" si="100"/>
        <v>13.75</v>
      </c>
      <c r="C279">
        <f t="shared" si="96"/>
        <v>2.87037037037037E-2</v>
      </c>
      <c r="D279">
        <f t="shared" si="97"/>
        <v>3.0555555555555555E-2</v>
      </c>
      <c r="E279">
        <f t="shared" si="101"/>
        <v>1</v>
      </c>
      <c r="F279">
        <f t="shared" si="98"/>
        <v>3.0573438349655944E-2</v>
      </c>
      <c r="G279">
        <f t="shared" si="102"/>
        <v>-5.0737649732598675E-7</v>
      </c>
      <c r="H279">
        <f t="shared" si="103"/>
        <v>1.6586338275370247E-5</v>
      </c>
      <c r="I279">
        <f t="shared" si="99"/>
        <v>-3.0590024687931316E-2</v>
      </c>
      <c r="J279">
        <f t="shared" si="104"/>
        <v>2.8687117365428332E-2</v>
      </c>
      <c r="K279">
        <f t="shared" si="105"/>
        <v>1.6686338275370246E-5</v>
      </c>
      <c r="L279">
        <f t="shared" si="106"/>
        <v>3.0572141893830923E-2</v>
      </c>
      <c r="M279">
        <f t="shared" si="107"/>
        <v>4.7776389563870092</v>
      </c>
      <c r="N279">
        <f t="shared" si="108"/>
        <v>4.7776389563870092</v>
      </c>
      <c r="O279" t="e">
        <f t="shared" si="109"/>
        <v>#N/A</v>
      </c>
      <c r="P279" t="e">
        <f t="shared" si="110"/>
        <v>#N/A</v>
      </c>
      <c r="Q279" t="e">
        <f t="shared" si="111"/>
        <v>#N/A</v>
      </c>
      <c r="R279" t="e">
        <f t="shared" si="112"/>
        <v>#N/A</v>
      </c>
      <c r="S279" t="e">
        <f t="shared" si="113"/>
        <v>#N/A</v>
      </c>
      <c r="T279" t="e">
        <f t="shared" si="114"/>
        <v>#N/A</v>
      </c>
      <c r="U279" t="e">
        <f t="shared" si="115"/>
        <v>#N/A</v>
      </c>
      <c r="V279" t="e">
        <f t="shared" si="116"/>
        <v>#N/A</v>
      </c>
      <c r="W279" t="e">
        <f t="shared" si="117"/>
        <v>#N/A</v>
      </c>
      <c r="X279" t="e">
        <f t="shared" si="118"/>
        <v>#N/A</v>
      </c>
    </row>
    <row r="280" spans="1:24" x14ac:dyDescent="0.25">
      <c r="A280" s="1">
        <f t="shared" si="119"/>
        <v>276</v>
      </c>
      <c r="B280" s="14">
        <f t="shared" si="100"/>
        <v>13.8</v>
      </c>
      <c r="C280">
        <f t="shared" si="96"/>
        <v>2.8550295857988173E-2</v>
      </c>
      <c r="D280">
        <f t="shared" si="97"/>
        <v>3.0621301775147929E-2</v>
      </c>
      <c r="E280">
        <f t="shared" si="101"/>
        <v>1</v>
      </c>
      <c r="F280">
        <f t="shared" si="98"/>
        <v>3.0639184569248318E-2</v>
      </c>
      <c r="G280">
        <f t="shared" si="102"/>
        <v>-5.0464190257028395E-7</v>
      </c>
      <c r="H280">
        <f t="shared" si="103"/>
        <v>1.646162991612507E-5</v>
      </c>
      <c r="I280">
        <f t="shared" si="99"/>
        <v>-3.0655646199164444E-2</v>
      </c>
      <c r="J280">
        <f t="shared" si="104"/>
        <v>2.8533834228072048E-2</v>
      </c>
      <c r="K280">
        <f t="shared" si="105"/>
        <v>1.6561629916125069E-5</v>
      </c>
      <c r="L280">
        <f t="shared" si="106"/>
        <v>3.0637763405064054E-2</v>
      </c>
      <c r="M280">
        <f t="shared" si="107"/>
        <v>4.7808969242693955</v>
      </c>
      <c r="N280">
        <f t="shared" si="108"/>
        <v>4.7808969242693955</v>
      </c>
      <c r="O280" t="e">
        <f t="shared" si="109"/>
        <v>#N/A</v>
      </c>
      <c r="P280" t="e">
        <f t="shared" si="110"/>
        <v>#N/A</v>
      </c>
      <c r="Q280" t="e">
        <f t="shared" si="111"/>
        <v>#N/A</v>
      </c>
      <c r="R280" t="e">
        <f t="shared" si="112"/>
        <v>#N/A</v>
      </c>
      <c r="S280" t="e">
        <f t="shared" si="113"/>
        <v>#N/A</v>
      </c>
      <c r="T280" t="e">
        <f t="shared" si="114"/>
        <v>#N/A</v>
      </c>
      <c r="U280" t="e">
        <f t="shared" si="115"/>
        <v>#N/A</v>
      </c>
      <c r="V280" t="e">
        <f t="shared" si="116"/>
        <v>#N/A</v>
      </c>
      <c r="W280" t="e">
        <f t="shared" si="117"/>
        <v>#N/A</v>
      </c>
      <c r="X280" t="e">
        <f t="shared" si="118"/>
        <v>#N/A</v>
      </c>
    </row>
    <row r="281" spans="1:24" x14ac:dyDescent="0.25">
      <c r="A281" s="1">
        <f t="shared" si="119"/>
        <v>277</v>
      </c>
      <c r="B281" s="14">
        <f t="shared" si="100"/>
        <v>13.850000000000001</v>
      </c>
      <c r="C281">
        <f t="shared" si="96"/>
        <v>2.8397341211226002E-2</v>
      </c>
      <c r="D281">
        <f t="shared" si="97"/>
        <v>3.0686853766617429E-2</v>
      </c>
      <c r="E281">
        <f t="shared" si="101"/>
        <v>1</v>
      </c>
      <c r="F281">
        <f t="shared" si="98"/>
        <v>3.0704736560717819E-2</v>
      </c>
      <c r="G281">
        <f t="shared" si="102"/>
        <v>-5.0191538638106755E-7</v>
      </c>
      <c r="H281">
        <f t="shared" si="103"/>
        <v>1.6337820095723918E-5</v>
      </c>
      <c r="I281">
        <f t="shared" si="99"/>
        <v>-3.0721074380813541E-2</v>
      </c>
      <c r="J281">
        <f t="shared" si="104"/>
        <v>2.8381003391130276E-2</v>
      </c>
      <c r="K281">
        <f t="shared" si="105"/>
        <v>1.6437820095723917E-5</v>
      </c>
      <c r="L281">
        <f t="shared" si="106"/>
        <v>3.0703191586713155E-2</v>
      </c>
      <c r="M281">
        <f t="shared" si="107"/>
        <v>4.7841557770131304</v>
      </c>
      <c r="N281">
        <f t="shared" si="108"/>
        <v>4.7841557770131304</v>
      </c>
      <c r="O281" t="e">
        <f t="shared" si="109"/>
        <v>#N/A</v>
      </c>
      <c r="P281" t="e">
        <f t="shared" si="110"/>
        <v>#N/A</v>
      </c>
      <c r="Q281" t="e">
        <f t="shared" si="111"/>
        <v>#N/A</v>
      </c>
      <c r="R281" t="e">
        <f t="shared" si="112"/>
        <v>#N/A</v>
      </c>
      <c r="S281" t="e">
        <f t="shared" si="113"/>
        <v>#N/A</v>
      </c>
      <c r="T281" t="e">
        <f t="shared" si="114"/>
        <v>#N/A</v>
      </c>
      <c r="U281" t="e">
        <f t="shared" si="115"/>
        <v>#N/A</v>
      </c>
      <c r="V281" t="e">
        <f t="shared" si="116"/>
        <v>#N/A</v>
      </c>
      <c r="W281" t="e">
        <f t="shared" si="117"/>
        <v>#N/A</v>
      </c>
      <c r="X281" t="e">
        <f t="shared" si="118"/>
        <v>#N/A</v>
      </c>
    </row>
    <row r="282" spans="1:24" x14ac:dyDescent="0.25">
      <c r="A282" s="1">
        <f t="shared" si="119"/>
        <v>278</v>
      </c>
      <c r="B282" s="14">
        <f t="shared" si="100"/>
        <v>13.9</v>
      </c>
      <c r="C282">
        <f t="shared" si="96"/>
        <v>2.8244837758112096E-2</v>
      </c>
      <c r="D282">
        <f t="shared" si="97"/>
        <v>3.0752212389380532E-2</v>
      </c>
      <c r="E282">
        <f t="shared" si="101"/>
        <v>1</v>
      </c>
      <c r="F282">
        <f t="shared" si="98"/>
        <v>3.0770095183480922E-2</v>
      </c>
      <c r="G282">
        <f t="shared" si="102"/>
        <v>-4.9919691301246827E-7</v>
      </c>
      <c r="H282">
        <f t="shared" si="103"/>
        <v>1.621489914422139E-5</v>
      </c>
      <c r="I282">
        <f t="shared" si="99"/>
        <v>-3.0786310082625144E-2</v>
      </c>
      <c r="J282">
        <f t="shared" si="104"/>
        <v>2.8228622858967874E-2</v>
      </c>
      <c r="K282">
        <f t="shared" si="105"/>
        <v>1.6314899144221389E-5</v>
      </c>
      <c r="L282">
        <f t="shared" si="106"/>
        <v>3.0768427288524754E-2</v>
      </c>
      <c r="M282">
        <f t="shared" si="107"/>
        <v>4.7874156065983557</v>
      </c>
      <c r="N282">
        <f t="shared" si="108"/>
        <v>4.7874156065983557</v>
      </c>
      <c r="O282" t="e">
        <f t="shared" si="109"/>
        <v>#N/A</v>
      </c>
      <c r="P282" t="e">
        <f t="shared" si="110"/>
        <v>#N/A</v>
      </c>
      <c r="Q282" t="e">
        <f t="shared" si="111"/>
        <v>#N/A</v>
      </c>
      <c r="R282" t="e">
        <f t="shared" si="112"/>
        <v>#N/A</v>
      </c>
      <c r="S282" t="e">
        <f t="shared" si="113"/>
        <v>#N/A</v>
      </c>
      <c r="T282" t="e">
        <f t="shared" si="114"/>
        <v>#N/A</v>
      </c>
      <c r="U282" t="e">
        <f t="shared" si="115"/>
        <v>#N/A</v>
      </c>
      <c r="V282" t="e">
        <f t="shared" si="116"/>
        <v>#N/A</v>
      </c>
      <c r="W282" t="e">
        <f t="shared" si="117"/>
        <v>#N/A</v>
      </c>
      <c r="X282" t="e">
        <f t="shared" si="118"/>
        <v>#N/A</v>
      </c>
    </row>
    <row r="283" spans="1:24" x14ac:dyDescent="0.25">
      <c r="A283" s="1">
        <f t="shared" si="119"/>
        <v>279</v>
      </c>
      <c r="B283" s="14">
        <f t="shared" si="100"/>
        <v>13.950000000000001</v>
      </c>
      <c r="C283">
        <f t="shared" si="96"/>
        <v>2.8092783505154637E-2</v>
      </c>
      <c r="D283">
        <f t="shared" si="97"/>
        <v>3.081737849779087E-2</v>
      </c>
      <c r="E283">
        <f t="shared" si="101"/>
        <v>1</v>
      </c>
      <c r="F283">
        <f t="shared" si="98"/>
        <v>3.083526129189126E-2</v>
      </c>
      <c r="G283">
        <f t="shared" si="102"/>
        <v>-4.964864469291963E-7</v>
      </c>
      <c r="H283">
        <f t="shared" si="103"/>
        <v>1.6092857529837606E-5</v>
      </c>
      <c r="I283">
        <f t="shared" si="99"/>
        <v>-3.0851354149421098E-2</v>
      </c>
      <c r="J283">
        <f t="shared" si="104"/>
        <v>2.8076690647624799E-2</v>
      </c>
      <c r="K283">
        <f t="shared" si="105"/>
        <v>1.6192857529837605E-5</v>
      </c>
      <c r="L283">
        <f t="shared" si="106"/>
        <v>3.0833471355320708E-2</v>
      </c>
      <c r="M283">
        <f t="shared" si="107"/>
        <v>4.7906765051728559</v>
      </c>
      <c r="N283">
        <f t="shared" si="108"/>
        <v>4.7906765051728559</v>
      </c>
      <c r="O283" t="e">
        <f t="shared" si="109"/>
        <v>#N/A</v>
      </c>
      <c r="P283" t="e">
        <f t="shared" si="110"/>
        <v>#N/A</v>
      </c>
      <c r="Q283" t="e">
        <f t="shared" si="111"/>
        <v>#N/A</v>
      </c>
      <c r="R283" t="e">
        <f t="shared" si="112"/>
        <v>#N/A</v>
      </c>
      <c r="S283" t="e">
        <f t="shared" si="113"/>
        <v>#N/A</v>
      </c>
      <c r="T283" t="e">
        <f t="shared" si="114"/>
        <v>#N/A</v>
      </c>
      <c r="U283" t="e">
        <f t="shared" si="115"/>
        <v>#N/A</v>
      </c>
      <c r="V283" t="e">
        <f t="shared" si="116"/>
        <v>#N/A</v>
      </c>
      <c r="W283" t="e">
        <f t="shared" si="117"/>
        <v>#N/A</v>
      </c>
      <c r="X283" t="e">
        <f t="shared" si="118"/>
        <v>#N/A</v>
      </c>
    </row>
    <row r="284" spans="1:24" x14ac:dyDescent="0.25">
      <c r="A284" s="1">
        <f t="shared" si="119"/>
        <v>280</v>
      </c>
      <c r="B284" s="14">
        <f t="shared" si="100"/>
        <v>14</v>
      </c>
      <c r="C284">
        <f t="shared" si="96"/>
        <v>2.794117647058823E-2</v>
      </c>
      <c r="D284">
        <f t="shared" si="97"/>
        <v>3.0882352941176472E-2</v>
      </c>
      <c r="E284">
        <f t="shared" si="101"/>
        <v>1</v>
      </c>
      <c r="F284">
        <f t="shared" si="98"/>
        <v>3.0900235735276862E-2</v>
      </c>
      <c r="G284">
        <f t="shared" si="102"/>
        <v>-4.9378395280499264E-7</v>
      </c>
      <c r="H284">
        <f t="shared" si="103"/>
        <v>1.597168585650878E-5</v>
      </c>
      <c r="I284">
        <f t="shared" si="99"/>
        <v>-3.0916207421133372E-2</v>
      </c>
      <c r="J284">
        <f t="shared" si="104"/>
        <v>2.7925204784731719E-2</v>
      </c>
      <c r="K284">
        <f t="shared" si="105"/>
        <v>1.6071685856508779E-5</v>
      </c>
      <c r="L284">
        <f t="shared" si="106"/>
        <v>3.0898324627032979E-2</v>
      </c>
      <c r="M284">
        <f t="shared" si="107"/>
        <v>4.7939385650675552</v>
      </c>
      <c r="N284">
        <f t="shared" si="108"/>
        <v>4.7939385650675552</v>
      </c>
      <c r="O284" t="e">
        <f t="shared" si="109"/>
        <v>#N/A</v>
      </c>
      <c r="P284" t="e">
        <f t="shared" si="110"/>
        <v>#N/A</v>
      </c>
      <c r="Q284" t="e">
        <f t="shared" si="111"/>
        <v>#N/A</v>
      </c>
      <c r="R284" t="e">
        <f t="shared" si="112"/>
        <v>#N/A</v>
      </c>
      <c r="S284" t="e">
        <f t="shared" si="113"/>
        <v>#N/A</v>
      </c>
      <c r="T284" t="e">
        <f t="shared" si="114"/>
        <v>#N/A</v>
      </c>
      <c r="U284" t="e">
        <f t="shared" si="115"/>
        <v>#N/A</v>
      </c>
      <c r="V284" t="e">
        <f t="shared" si="116"/>
        <v>#N/A</v>
      </c>
      <c r="W284" t="e">
        <f t="shared" si="117"/>
        <v>#N/A</v>
      </c>
      <c r="X284" t="e">
        <f t="shared" si="118"/>
        <v>#N/A</v>
      </c>
    </row>
    <row r="285" spans="1:24" x14ac:dyDescent="0.25">
      <c r="A285" s="1">
        <f t="shared" si="119"/>
        <v>281</v>
      </c>
      <c r="B285" s="14">
        <f t="shared" si="100"/>
        <v>14.05</v>
      </c>
      <c r="C285">
        <f t="shared" si="96"/>
        <v>2.7790014684287816E-2</v>
      </c>
      <c r="D285">
        <f t="shared" si="97"/>
        <v>3.0947136563876654E-2</v>
      </c>
      <c r="E285">
        <f t="shared" si="101"/>
        <v>1</v>
      </c>
      <c r="F285">
        <f t="shared" si="98"/>
        <v>3.0965019357977044E-2</v>
      </c>
      <c r="G285">
        <f t="shared" si="102"/>
        <v>-4.9108939552109542E-7</v>
      </c>
      <c r="H285">
        <f t="shared" si="103"/>
        <v>1.5851374861474213E-5</v>
      </c>
      <c r="I285">
        <f t="shared" si="99"/>
        <v>-3.098087073283852E-2</v>
      </c>
      <c r="J285">
        <f t="shared" si="104"/>
        <v>2.7774163309426343E-2</v>
      </c>
      <c r="K285">
        <f t="shared" si="105"/>
        <v>1.5951374861474212E-5</v>
      </c>
      <c r="L285">
        <f t="shared" si="106"/>
        <v>3.0962987938738126E-2</v>
      </c>
      <c r="M285">
        <f t="shared" si="107"/>
        <v>4.7972018788125146</v>
      </c>
      <c r="N285">
        <f t="shared" si="108"/>
        <v>4.7972018788125146</v>
      </c>
      <c r="O285" t="e">
        <f t="shared" si="109"/>
        <v>#N/A</v>
      </c>
      <c r="P285" t="e">
        <f t="shared" si="110"/>
        <v>#N/A</v>
      </c>
      <c r="Q285" t="e">
        <f t="shared" si="111"/>
        <v>#N/A</v>
      </c>
      <c r="R285" t="e">
        <f t="shared" si="112"/>
        <v>#N/A</v>
      </c>
      <c r="S285" t="e">
        <f t="shared" si="113"/>
        <v>#N/A</v>
      </c>
      <c r="T285" t="e">
        <f t="shared" si="114"/>
        <v>#N/A</v>
      </c>
      <c r="U285" t="e">
        <f t="shared" si="115"/>
        <v>#N/A</v>
      </c>
      <c r="V285" t="e">
        <f t="shared" si="116"/>
        <v>#N/A</v>
      </c>
      <c r="W285" t="e">
        <f t="shared" si="117"/>
        <v>#N/A</v>
      </c>
      <c r="X285" t="e">
        <f t="shared" si="118"/>
        <v>#N/A</v>
      </c>
    </row>
    <row r="286" spans="1:24" x14ac:dyDescent="0.25">
      <c r="A286" s="1">
        <f t="shared" si="119"/>
        <v>282</v>
      </c>
      <c r="B286" s="14">
        <f t="shared" si="100"/>
        <v>14.100000000000001</v>
      </c>
      <c r="C286">
        <f t="shared" si="96"/>
        <v>2.7639296187683286E-2</v>
      </c>
      <c r="D286">
        <f t="shared" si="97"/>
        <v>3.1011730205278597E-2</v>
      </c>
      <c r="E286">
        <f t="shared" si="101"/>
        <v>1</v>
      </c>
      <c r="F286">
        <f t="shared" si="98"/>
        <v>3.1029612999378987E-2</v>
      </c>
      <c r="G286">
        <f t="shared" si="102"/>
        <v>-4.8840274016471661E-7</v>
      </c>
      <c r="H286">
        <f t="shared" si="103"/>
        <v>1.5731915412929218E-5</v>
      </c>
      <c r="I286">
        <f t="shared" si="99"/>
        <v>-3.1045344914791918E-2</v>
      </c>
      <c r="J286">
        <f t="shared" si="104"/>
        <v>2.7623564272270355E-2</v>
      </c>
      <c r="K286">
        <f t="shared" si="105"/>
        <v>1.5831915412929217E-5</v>
      </c>
      <c r="L286">
        <f t="shared" si="106"/>
        <v>3.1027462120691525E-2</v>
      </c>
      <c r="M286">
        <f t="shared" si="107"/>
        <v>4.8004665391526089</v>
      </c>
      <c r="N286">
        <f t="shared" si="108"/>
        <v>4.8004665391526089</v>
      </c>
      <c r="O286" t="e">
        <f t="shared" si="109"/>
        <v>#N/A</v>
      </c>
      <c r="P286" t="e">
        <f t="shared" si="110"/>
        <v>#N/A</v>
      </c>
      <c r="Q286" t="e">
        <f t="shared" si="111"/>
        <v>#N/A</v>
      </c>
      <c r="R286" t="e">
        <f t="shared" si="112"/>
        <v>#N/A</v>
      </c>
      <c r="S286" t="e">
        <f t="shared" si="113"/>
        <v>#N/A</v>
      </c>
      <c r="T286" t="e">
        <f t="shared" si="114"/>
        <v>#N/A</v>
      </c>
      <c r="U286" t="e">
        <f t="shared" si="115"/>
        <v>#N/A</v>
      </c>
      <c r="V286" t="e">
        <f t="shared" si="116"/>
        <v>#N/A</v>
      </c>
      <c r="W286" t="e">
        <f t="shared" si="117"/>
        <v>#N/A</v>
      </c>
      <c r="X286" t="e">
        <f t="shared" si="118"/>
        <v>#N/A</v>
      </c>
    </row>
    <row r="287" spans="1:24" x14ac:dyDescent="0.25">
      <c r="A287" s="1">
        <f t="shared" si="119"/>
        <v>283</v>
      </c>
      <c r="B287" s="14">
        <f t="shared" si="100"/>
        <v>14.15</v>
      </c>
      <c r="C287">
        <f t="shared" si="96"/>
        <v>2.7489019033674962E-2</v>
      </c>
      <c r="D287">
        <f t="shared" si="97"/>
        <v>3.107613469985359E-2</v>
      </c>
      <c r="E287">
        <f t="shared" si="101"/>
        <v>1</v>
      </c>
      <c r="F287">
        <f t="shared" si="98"/>
        <v>3.109401749395398E-2</v>
      </c>
      <c r="G287">
        <f t="shared" si="102"/>
        <v>-4.8572395202753664E-7</v>
      </c>
      <c r="H287">
        <f t="shared" si="103"/>
        <v>1.56132985077162E-5</v>
      </c>
      <c r="I287">
        <f t="shared" si="99"/>
        <v>-3.1109630792461696E-2</v>
      </c>
      <c r="J287">
        <f t="shared" si="104"/>
        <v>2.7473405735167246E-2</v>
      </c>
      <c r="K287">
        <f t="shared" si="105"/>
        <v>1.5713298507716199E-5</v>
      </c>
      <c r="L287">
        <f t="shared" si="106"/>
        <v>3.1091747998361306E-2</v>
      </c>
      <c r="M287">
        <f t="shared" si="107"/>
        <v>4.8037326390636093</v>
      </c>
      <c r="N287">
        <f t="shared" si="108"/>
        <v>4.8037326390636093</v>
      </c>
      <c r="O287" t="e">
        <f t="shared" si="109"/>
        <v>#N/A</v>
      </c>
      <c r="P287" t="e">
        <f t="shared" si="110"/>
        <v>#N/A</v>
      </c>
      <c r="Q287" t="e">
        <f t="shared" si="111"/>
        <v>#N/A</v>
      </c>
      <c r="R287" t="e">
        <f t="shared" si="112"/>
        <v>#N/A</v>
      </c>
      <c r="S287" t="e">
        <f t="shared" si="113"/>
        <v>#N/A</v>
      </c>
      <c r="T287" t="e">
        <f t="shared" si="114"/>
        <v>#N/A</v>
      </c>
      <c r="U287" t="e">
        <f t="shared" si="115"/>
        <v>#N/A</v>
      </c>
      <c r="V287" t="e">
        <f t="shared" si="116"/>
        <v>#N/A</v>
      </c>
      <c r="W287" t="e">
        <f t="shared" si="117"/>
        <v>#N/A</v>
      </c>
      <c r="X287" t="e">
        <f t="shared" si="118"/>
        <v>#N/A</v>
      </c>
    </row>
    <row r="288" spans="1:24" x14ac:dyDescent="0.25">
      <c r="A288" s="1">
        <f t="shared" si="119"/>
        <v>284</v>
      </c>
      <c r="B288" s="14">
        <f t="shared" si="100"/>
        <v>14.200000000000001</v>
      </c>
      <c r="C288">
        <f t="shared" si="96"/>
        <v>2.7339181286549708E-2</v>
      </c>
      <c r="D288">
        <f t="shared" si="97"/>
        <v>3.1140350877192982E-2</v>
      </c>
      <c r="E288">
        <f t="shared" si="101"/>
        <v>1</v>
      </c>
      <c r="F288">
        <f t="shared" si="98"/>
        <v>3.1158233671293372E-2</v>
      </c>
      <c r="G288">
        <f t="shared" si="102"/>
        <v>-4.8305299660420813E-7</v>
      </c>
      <c r="H288">
        <f t="shared" si="103"/>
        <v>1.5495515269069518E-5</v>
      </c>
      <c r="I288">
        <f t="shared" si="99"/>
        <v>-3.1173729186562443E-2</v>
      </c>
      <c r="J288">
        <f t="shared" si="104"/>
        <v>2.7323685771280637E-2</v>
      </c>
      <c r="K288">
        <f t="shared" si="105"/>
        <v>1.5595515269069517E-5</v>
      </c>
      <c r="L288">
        <f t="shared" si="106"/>
        <v>3.115584639246205E-2</v>
      </c>
      <c r="M288">
        <f t="shared" si="107"/>
        <v>4.8070002717682181</v>
      </c>
      <c r="N288">
        <f t="shared" si="108"/>
        <v>4.8070002717682181</v>
      </c>
      <c r="O288" t="e">
        <f t="shared" si="109"/>
        <v>#N/A</v>
      </c>
      <c r="P288" t="e">
        <f t="shared" si="110"/>
        <v>#N/A</v>
      </c>
      <c r="Q288" t="e">
        <f t="shared" si="111"/>
        <v>#N/A</v>
      </c>
      <c r="R288" t="e">
        <f t="shared" si="112"/>
        <v>#N/A</v>
      </c>
      <c r="S288" t="e">
        <f t="shared" si="113"/>
        <v>#N/A</v>
      </c>
      <c r="T288" t="e">
        <f t="shared" si="114"/>
        <v>#N/A</v>
      </c>
      <c r="U288" t="e">
        <f t="shared" si="115"/>
        <v>#N/A</v>
      </c>
      <c r="V288" t="e">
        <f t="shared" si="116"/>
        <v>#N/A</v>
      </c>
      <c r="W288" t="e">
        <f t="shared" si="117"/>
        <v>#N/A</v>
      </c>
      <c r="X288" t="e">
        <f t="shared" si="118"/>
        <v>#N/A</v>
      </c>
    </row>
    <row r="289" spans="1:24" x14ac:dyDescent="0.25">
      <c r="A289" s="1">
        <f t="shared" si="119"/>
        <v>285</v>
      </c>
      <c r="B289" s="14">
        <f t="shared" si="100"/>
        <v>14.25</v>
      </c>
      <c r="C289">
        <f t="shared" si="96"/>
        <v>2.7189781021897813E-2</v>
      </c>
      <c r="D289">
        <f t="shared" si="97"/>
        <v>3.1204379562043787E-2</v>
      </c>
      <c r="E289">
        <f t="shared" si="101"/>
        <v>1</v>
      </c>
      <c r="F289">
        <f t="shared" si="98"/>
        <v>3.1222262356144177E-2</v>
      </c>
      <c r="G289">
        <f t="shared" si="102"/>
        <v>-4.803898395908747E-7</v>
      </c>
      <c r="H289">
        <f t="shared" si="103"/>
        <v>1.5378556944407179E-5</v>
      </c>
      <c r="I289">
        <f t="shared" si="99"/>
        <v>-3.1237640913088584E-2</v>
      </c>
      <c r="J289">
        <f t="shared" si="104"/>
        <v>2.7174402464953406E-2</v>
      </c>
      <c r="K289">
        <f t="shared" si="105"/>
        <v>1.5478556944407178E-5</v>
      </c>
      <c r="L289">
        <f t="shared" si="106"/>
        <v>3.1219758118988195E-2</v>
      </c>
      <c r="M289">
        <f t="shared" si="107"/>
        <v>4.8102695307522261</v>
      </c>
      <c r="N289">
        <f t="shared" si="108"/>
        <v>4.8102695307522261</v>
      </c>
      <c r="O289" t="e">
        <f t="shared" si="109"/>
        <v>#N/A</v>
      </c>
      <c r="P289" t="e">
        <f t="shared" si="110"/>
        <v>#N/A</v>
      </c>
      <c r="Q289" t="e">
        <f t="shared" si="111"/>
        <v>#N/A</v>
      </c>
      <c r="R289" t="e">
        <f t="shared" si="112"/>
        <v>#N/A</v>
      </c>
      <c r="S289" t="e">
        <f t="shared" si="113"/>
        <v>#N/A</v>
      </c>
      <c r="T289" t="e">
        <f t="shared" si="114"/>
        <v>#N/A</v>
      </c>
      <c r="U289" t="e">
        <f t="shared" si="115"/>
        <v>#N/A</v>
      </c>
      <c r="V289" t="e">
        <f t="shared" si="116"/>
        <v>#N/A</v>
      </c>
      <c r="W289" t="e">
        <f t="shared" si="117"/>
        <v>#N/A</v>
      </c>
      <c r="X289" t="e">
        <f t="shared" si="118"/>
        <v>#N/A</v>
      </c>
    </row>
    <row r="290" spans="1:24" x14ac:dyDescent="0.25">
      <c r="A290" s="1">
        <f t="shared" si="119"/>
        <v>286</v>
      </c>
      <c r="B290" s="14">
        <f t="shared" si="100"/>
        <v>14.3</v>
      </c>
      <c r="C290">
        <f t="shared" si="96"/>
        <v>2.7040816326530614E-2</v>
      </c>
      <c r="D290">
        <f t="shared" si="97"/>
        <v>3.1268221574344029E-2</v>
      </c>
      <c r="E290">
        <f t="shared" si="101"/>
        <v>1</v>
      </c>
      <c r="F290">
        <f t="shared" si="98"/>
        <v>3.1286104368444423E-2</v>
      </c>
      <c r="G290">
        <f t="shared" si="102"/>
        <v>-4.777344468837025E-7</v>
      </c>
      <c r="H290">
        <f t="shared" si="103"/>
        <v>1.5262414903169375E-5</v>
      </c>
      <c r="I290">
        <f t="shared" si="99"/>
        <v>-3.1301366783347592E-2</v>
      </c>
      <c r="J290">
        <f t="shared" si="104"/>
        <v>2.7025553911627444E-2</v>
      </c>
      <c r="K290">
        <f t="shared" si="105"/>
        <v>1.5362414903169374E-5</v>
      </c>
      <c r="L290">
        <f t="shared" si="106"/>
        <v>3.1283483989247199E-2</v>
      </c>
      <c r="M290">
        <f t="shared" si="107"/>
        <v>4.8135405097807586</v>
      </c>
      <c r="N290">
        <f t="shared" si="108"/>
        <v>4.8135405097807586</v>
      </c>
      <c r="O290" t="e">
        <f t="shared" si="109"/>
        <v>#N/A</v>
      </c>
      <c r="P290" t="e">
        <f t="shared" si="110"/>
        <v>#N/A</v>
      </c>
      <c r="Q290" t="e">
        <f t="shared" si="111"/>
        <v>#N/A</v>
      </c>
      <c r="R290" t="e">
        <f t="shared" si="112"/>
        <v>#N/A</v>
      </c>
      <c r="S290" t="e">
        <f t="shared" si="113"/>
        <v>#N/A</v>
      </c>
      <c r="T290" t="e">
        <f t="shared" si="114"/>
        <v>#N/A</v>
      </c>
      <c r="U290" t="e">
        <f t="shared" si="115"/>
        <v>#N/A</v>
      </c>
      <c r="V290" t="e">
        <f t="shared" si="116"/>
        <v>#N/A</v>
      </c>
      <c r="W290" t="e">
        <f t="shared" si="117"/>
        <v>#N/A</v>
      </c>
      <c r="X290" t="e">
        <f t="shared" si="118"/>
        <v>#N/A</v>
      </c>
    </row>
    <row r="291" spans="1:24" x14ac:dyDescent="0.25">
      <c r="A291" s="1">
        <f t="shared" si="119"/>
        <v>287</v>
      </c>
      <c r="B291" s="14">
        <f t="shared" si="100"/>
        <v>14.350000000000001</v>
      </c>
      <c r="C291">
        <f t="shared" si="96"/>
        <v>2.6892285298398832E-2</v>
      </c>
      <c r="D291">
        <f t="shared" si="97"/>
        <v>3.1331877729257648E-2</v>
      </c>
      <c r="E291">
        <f t="shared" si="101"/>
        <v>1</v>
      </c>
      <c r="F291">
        <f t="shared" si="98"/>
        <v>3.1349760523358042E-2</v>
      </c>
      <c r="G291">
        <f t="shared" si="102"/>
        <v>-4.7508678457742462E-7</v>
      </c>
      <c r="H291">
        <f t="shared" si="103"/>
        <v>1.5147080634693444E-5</v>
      </c>
      <c r="I291">
        <f t="shared" si="99"/>
        <v>-3.1364907603992735E-2</v>
      </c>
      <c r="J291">
        <f t="shared" si="104"/>
        <v>2.6877138217764138E-2</v>
      </c>
      <c r="K291">
        <f t="shared" si="105"/>
        <v>1.5247080634693445E-5</v>
      </c>
      <c r="L291">
        <f t="shared" si="106"/>
        <v>3.1347024809892342E-2</v>
      </c>
      <c r="M291">
        <f t="shared" si="107"/>
        <v>4.8168133029148885</v>
      </c>
      <c r="N291">
        <f t="shared" si="108"/>
        <v>4.8168133029148885</v>
      </c>
      <c r="O291" t="e">
        <f t="shared" si="109"/>
        <v>#N/A</v>
      </c>
      <c r="P291" t="e">
        <f t="shared" si="110"/>
        <v>#N/A</v>
      </c>
      <c r="Q291" t="e">
        <f t="shared" si="111"/>
        <v>#N/A</v>
      </c>
      <c r="R291" t="e">
        <f t="shared" si="112"/>
        <v>#N/A</v>
      </c>
      <c r="S291" t="e">
        <f t="shared" si="113"/>
        <v>#N/A</v>
      </c>
      <c r="T291" t="e">
        <f t="shared" si="114"/>
        <v>#N/A</v>
      </c>
      <c r="U291" t="e">
        <f t="shared" si="115"/>
        <v>#N/A</v>
      </c>
      <c r="V291" t="e">
        <f t="shared" si="116"/>
        <v>#N/A</v>
      </c>
      <c r="W291" t="e">
        <f t="shared" si="117"/>
        <v>#N/A</v>
      </c>
      <c r="X291" t="e">
        <f t="shared" si="118"/>
        <v>#N/A</v>
      </c>
    </row>
    <row r="292" spans="1:24" x14ac:dyDescent="0.25">
      <c r="A292" s="1">
        <f t="shared" si="119"/>
        <v>288</v>
      </c>
      <c r="B292" s="14">
        <f t="shared" si="100"/>
        <v>14.4</v>
      </c>
      <c r="C292">
        <f t="shared" si="96"/>
        <v>2.6744186046511628E-2</v>
      </c>
      <c r="D292">
        <f t="shared" si="97"/>
        <v>3.1395348837209305E-2</v>
      </c>
      <c r="E292">
        <f t="shared" si="101"/>
        <v>1</v>
      </c>
      <c r="F292">
        <f t="shared" si="98"/>
        <v>3.1413231631309699E-2</v>
      </c>
      <c r="G292">
        <f t="shared" si="102"/>
        <v>-4.7244681896389763E-7</v>
      </c>
      <c r="H292">
        <f t="shared" si="103"/>
        <v>1.5032545746154757E-5</v>
      </c>
      <c r="I292">
        <f t="shared" si="99"/>
        <v>-3.1428264177055854E-2</v>
      </c>
      <c r="J292">
        <f t="shared" si="104"/>
        <v>2.6729153500765473E-2</v>
      </c>
      <c r="K292">
        <f t="shared" si="105"/>
        <v>1.5132545746154758E-5</v>
      </c>
      <c r="L292">
        <f t="shared" si="106"/>
        <v>3.141038138295546E-2</v>
      </c>
      <c r="M292">
        <f t="shared" si="107"/>
        <v>4.8200880045277481</v>
      </c>
      <c r="N292">
        <f t="shared" si="108"/>
        <v>4.8200880045277481</v>
      </c>
      <c r="O292" t="e">
        <f t="shared" si="109"/>
        <v>#N/A</v>
      </c>
      <c r="P292" t="e">
        <f t="shared" si="110"/>
        <v>#N/A</v>
      </c>
      <c r="Q292" t="e">
        <f t="shared" si="111"/>
        <v>#N/A</v>
      </c>
      <c r="R292" t="e">
        <f t="shared" si="112"/>
        <v>#N/A</v>
      </c>
      <c r="S292" t="e">
        <f t="shared" si="113"/>
        <v>#N/A</v>
      </c>
      <c r="T292" t="e">
        <f t="shared" si="114"/>
        <v>#N/A</v>
      </c>
      <c r="U292" t="e">
        <f t="shared" si="115"/>
        <v>#N/A</v>
      </c>
      <c r="V292" t="e">
        <f t="shared" si="116"/>
        <v>#N/A</v>
      </c>
      <c r="W292" t="e">
        <f t="shared" si="117"/>
        <v>#N/A</v>
      </c>
      <c r="X292" t="e">
        <f t="shared" si="118"/>
        <v>#N/A</v>
      </c>
    </row>
    <row r="293" spans="1:24" x14ac:dyDescent="0.25">
      <c r="A293" s="1">
        <f t="shared" si="119"/>
        <v>289</v>
      </c>
      <c r="B293" s="14">
        <f t="shared" si="100"/>
        <v>14.450000000000001</v>
      </c>
      <c r="C293">
        <f t="shared" si="96"/>
        <v>2.659651669085631E-2</v>
      </c>
      <c r="D293">
        <f t="shared" si="97"/>
        <v>3.1458635703918721E-2</v>
      </c>
      <c r="E293">
        <f t="shared" si="101"/>
        <v>1</v>
      </c>
      <c r="F293">
        <f t="shared" si="98"/>
        <v>3.1476518498019114E-2</v>
      </c>
      <c r="G293">
        <f t="shared" si="102"/>
        <v>-4.6981451653067103E-7</v>
      </c>
      <c r="H293">
        <f t="shared" si="103"/>
        <v>1.4918801960524947E-5</v>
      </c>
      <c r="I293">
        <f t="shared" si="99"/>
        <v>-3.1491437299979635E-2</v>
      </c>
      <c r="J293">
        <f t="shared" si="104"/>
        <v>2.6581597888895785E-2</v>
      </c>
      <c r="K293">
        <f t="shared" si="105"/>
        <v>1.5018801960524947E-5</v>
      </c>
      <c r="L293">
        <f t="shared" si="106"/>
        <v>3.1473554505879242E-2</v>
      </c>
      <c r="M293">
        <f t="shared" si="107"/>
        <v>4.8233647093215062</v>
      </c>
      <c r="N293">
        <f t="shared" si="108"/>
        <v>4.8233647093215062</v>
      </c>
      <c r="O293" t="e">
        <f t="shared" si="109"/>
        <v>#N/A</v>
      </c>
      <c r="P293" t="e">
        <f t="shared" si="110"/>
        <v>#N/A</v>
      </c>
      <c r="Q293" t="e">
        <f t="shared" si="111"/>
        <v>#N/A</v>
      </c>
      <c r="R293" t="e">
        <f t="shared" si="112"/>
        <v>#N/A</v>
      </c>
      <c r="S293" t="e">
        <f t="shared" si="113"/>
        <v>#N/A</v>
      </c>
      <c r="T293" t="e">
        <f t="shared" si="114"/>
        <v>#N/A</v>
      </c>
      <c r="U293" t="e">
        <f t="shared" si="115"/>
        <v>#N/A</v>
      </c>
      <c r="V293" t="e">
        <f t="shared" si="116"/>
        <v>#N/A</v>
      </c>
      <c r="W293" t="e">
        <f t="shared" si="117"/>
        <v>#N/A</v>
      </c>
      <c r="X293" t="e">
        <f t="shared" si="118"/>
        <v>#N/A</v>
      </c>
    </row>
    <row r="294" spans="1:24" x14ac:dyDescent="0.25">
      <c r="A294" s="1">
        <f t="shared" si="119"/>
        <v>290</v>
      </c>
      <c r="B294" s="14">
        <f t="shared" si="100"/>
        <v>14.5</v>
      </c>
      <c r="C294">
        <f t="shared" si="96"/>
        <v>2.6449275362318843E-2</v>
      </c>
      <c r="D294">
        <f t="shared" si="97"/>
        <v>3.1521739130434781E-2</v>
      </c>
      <c r="E294">
        <f t="shared" si="101"/>
        <v>1</v>
      </c>
      <c r="F294">
        <f t="shared" si="98"/>
        <v>3.1539621924535174E-2</v>
      </c>
      <c r="G294">
        <f t="shared" si="102"/>
        <v>-4.6718984395956991E-7</v>
      </c>
      <c r="H294">
        <f t="shared" si="103"/>
        <v>1.4805841114576973E-5</v>
      </c>
      <c r="I294">
        <f t="shared" si="99"/>
        <v>-3.1554427765649748E-2</v>
      </c>
      <c r="J294">
        <f t="shared" si="104"/>
        <v>2.6434469521204266E-2</v>
      </c>
      <c r="K294">
        <f t="shared" si="105"/>
        <v>1.4905841114576974E-5</v>
      </c>
      <c r="L294">
        <f t="shared" si="106"/>
        <v>3.1536544971549355E-2</v>
      </c>
      <c r="M294">
        <f t="shared" si="107"/>
        <v>4.8266435123443454</v>
      </c>
      <c r="N294">
        <f t="shared" si="108"/>
        <v>4.8266435123443454</v>
      </c>
      <c r="O294" t="e">
        <f t="shared" si="109"/>
        <v>#N/A</v>
      </c>
      <c r="P294" t="e">
        <f t="shared" si="110"/>
        <v>#N/A</v>
      </c>
      <c r="Q294" t="e">
        <f t="shared" si="111"/>
        <v>#N/A</v>
      </c>
      <c r="R294" t="e">
        <f t="shared" si="112"/>
        <v>#N/A</v>
      </c>
      <c r="S294" t="e">
        <f t="shared" si="113"/>
        <v>#N/A</v>
      </c>
      <c r="T294" t="e">
        <f t="shared" si="114"/>
        <v>#N/A</v>
      </c>
      <c r="U294" t="e">
        <f t="shared" si="115"/>
        <v>#N/A</v>
      </c>
      <c r="V294" t="e">
        <f t="shared" si="116"/>
        <v>#N/A</v>
      </c>
      <c r="W294" t="e">
        <f t="shared" si="117"/>
        <v>#N/A</v>
      </c>
      <c r="X294" t="e">
        <f t="shared" si="118"/>
        <v>#N/A</v>
      </c>
    </row>
    <row r="295" spans="1:24" x14ac:dyDescent="0.25">
      <c r="A295" s="1">
        <f t="shared" si="119"/>
        <v>291</v>
      </c>
      <c r="B295" s="14">
        <f t="shared" si="100"/>
        <v>14.55</v>
      </c>
      <c r="C295">
        <f t="shared" si="96"/>
        <v>2.6302460202604926E-2</v>
      </c>
      <c r="D295">
        <f t="shared" si="97"/>
        <v>3.1584659913169319E-2</v>
      </c>
      <c r="E295">
        <f t="shared" si="101"/>
        <v>1</v>
      </c>
      <c r="F295">
        <f t="shared" si="98"/>
        <v>3.1602542707269712E-2</v>
      </c>
      <c r="G295">
        <f t="shared" si="102"/>
        <v>-4.6457276812528805E-7</v>
      </c>
      <c r="H295">
        <f t="shared" si="103"/>
        <v>1.4693655156949176E-5</v>
      </c>
      <c r="I295">
        <f t="shared" si="99"/>
        <v>-3.1617236362426665E-2</v>
      </c>
      <c r="J295">
        <f t="shared" si="104"/>
        <v>2.6287766547447976E-2</v>
      </c>
      <c r="K295">
        <f t="shared" si="105"/>
        <v>1.4793655156949177E-5</v>
      </c>
      <c r="L295">
        <f t="shared" si="106"/>
        <v>3.1599353568326272E-2</v>
      </c>
      <c r="M295">
        <f t="shared" si="107"/>
        <v>4.8299245090070722</v>
      </c>
      <c r="N295">
        <f t="shared" si="108"/>
        <v>4.8299245090070722</v>
      </c>
      <c r="O295" t="e">
        <f t="shared" si="109"/>
        <v>#N/A</v>
      </c>
      <c r="P295" t="e">
        <f t="shared" si="110"/>
        <v>#N/A</v>
      </c>
      <c r="Q295" t="e">
        <f t="shared" si="111"/>
        <v>#N/A</v>
      </c>
      <c r="R295" t="e">
        <f t="shared" si="112"/>
        <v>#N/A</v>
      </c>
      <c r="S295" t="e">
        <f t="shared" si="113"/>
        <v>#N/A</v>
      </c>
      <c r="T295" t="e">
        <f t="shared" si="114"/>
        <v>#N/A</v>
      </c>
      <c r="U295" t="e">
        <f t="shared" si="115"/>
        <v>#N/A</v>
      </c>
      <c r="V295" t="e">
        <f t="shared" si="116"/>
        <v>#N/A</v>
      </c>
      <c r="W295" t="e">
        <f t="shared" si="117"/>
        <v>#N/A</v>
      </c>
      <c r="X295" t="e">
        <f t="shared" si="118"/>
        <v>#N/A</v>
      </c>
    </row>
    <row r="296" spans="1:24" x14ac:dyDescent="0.25">
      <c r="A296" s="1">
        <f t="shared" si="119"/>
        <v>292</v>
      </c>
      <c r="B296" s="14">
        <f t="shared" si="100"/>
        <v>14.600000000000001</v>
      </c>
      <c r="C296">
        <f t="shared" si="96"/>
        <v>2.6156069364161851E-2</v>
      </c>
      <c r="D296">
        <f t="shared" si="97"/>
        <v>3.1647398843930641E-2</v>
      </c>
      <c r="E296">
        <f t="shared" si="101"/>
        <v>1</v>
      </c>
      <c r="F296">
        <f t="shared" si="98"/>
        <v>3.1665281638031034E-2</v>
      </c>
      <c r="G296">
        <f t="shared" si="102"/>
        <v>-4.619632560939954E-7</v>
      </c>
      <c r="H296">
        <f t="shared" si="103"/>
        <v>1.4582236146240546E-5</v>
      </c>
      <c r="I296">
        <f t="shared" si="99"/>
        <v>-3.1679863874177275E-2</v>
      </c>
      <c r="J296">
        <f t="shared" si="104"/>
        <v>2.614148712801561E-2</v>
      </c>
      <c r="K296">
        <f t="shared" si="105"/>
        <v>1.4682236146240547E-5</v>
      </c>
      <c r="L296">
        <f t="shared" si="106"/>
        <v>3.1661981080076881E-2</v>
      </c>
      <c r="M296">
        <f t="shared" si="107"/>
        <v>4.8332077951001189</v>
      </c>
      <c r="N296">
        <f t="shared" si="108"/>
        <v>4.8332077951001189</v>
      </c>
      <c r="O296" t="e">
        <f t="shared" si="109"/>
        <v>#N/A</v>
      </c>
      <c r="P296" t="e">
        <f t="shared" si="110"/>
        <v>#N/A</v>
      </c>
      <c r="Q296" t="e">
        <f t="shared" si="111"/>
        <v>#N/A</v>
      </c>
      <c r="R296" t="e">
        <f t="shared" si="112"/>
        <v>#N/A</v>
      </c>
      <c r="S296" t="e">
        <f t="shared" si="113"/>
        <v>#N/A</v>
      </c>
      <c r="T296" t="e">
        <f t="shared" si="114"/>
        <v>#N/A</v>
      </c>
      <c r="U296" t="e">
        <f t="shared" si="115"/>
        <v>#N/A</v>
      </c>
      <c r="V296" t="e">
        <f t="shared" si="116"/>
        <v>#N/A</v>
      </c>
      <c r="W296" t="e">
        <f t="shared" si="117"/>
        <v>#N/A</v>
      </c>
      <c r="X296" t="e">
        <f t="shared" si="118"/>
        <v>#N/A</v>
      </c>
    </row>
    <row r="297" spans="1:24" x14ac:dyDescent="0.25">
      <c r="A297" s="1">
        <f t="shared" si="119"/>
        <v>293</v>
      </c>
      <c r="B297" s="14">
        <f t="shared" si="100"/>
        <v>14.65</v>
      </c>
      <c r="C297">
        <f t="shared" si="96"/>
        <v>2.6010101010101015E-2</v>
      </c>
      <c r="D297">
        <f t="shared" si="97"/>
        <v>3.1709956709956709E-2</v>
      </c>
      <c r="E297">
        <f t="shared" si="101"/>
        <v>1</v>
      </c>
      <c r="F297">
        <f t="shared" si="98"/>
        <v>3.1727839504057102E-2</v>
      </c>
      <c r="G297">
        <f t="shared" si="102"/>
        <v>-4.593612751219562E-7</v>
      </c>
      <c r="H297">
        <f t="shared" si="103"/>
        <v>1.4471576249119877E-5</v>
      </c>
      <c r="I297">
        <f t="shared" si="99"/>
        <v>-3.1742311080306222E-2</v>
      </c>
      <c r="J297">
        <f t="shared" si="104"/>
        <v>2.5995629433851895E-2</v>
      </c>
      <c r="K297">
        <f t="shared" si="105"/>
        <v>1.4571576249119878E-5</v>
      </c>
      <c r="L297">
        <f t="shared" si="106"/>
        <v>3.1724428286205829E-2</v>
      </c>
      <c r="M297">
        <f t="shared" si="107"/>
        <v>4.8364934668114561</v>
      </c>
      <c r="N297">
        <f t="shared" si="108"/>
        <v>4.8364934668114561</v>
      </c>
      <c r="O297" t="e">
        <f t="shared" si="109"/>
        <v>#N/A</v>
      </c>
      <c r="P297" t="e">
        <f t="shared" si="110"/>
        <v>#N/A</v>
      </c>
      <c r="Q297" t="e">
        <f t="shared" si="111"/>
        <v>#N/A</v>
      </c>
      <c r="R297" t="e">
        <f t="shared" si="112"/>
        <v>#N/A</v>
      </c>
      <c r="S297" t="e">
        <f t="shared" si="113"/>
        <v>#N/A</v>
      </c>
      <c r="T297" t="e">
        <f t="shared" si="114"/>
        <v>#N/A</v>
      </c>
      <c r="U297" t="e">
        <f t="shared" si="115"/>
        <v>#N/A</v>
      </c>
      <c r="V297" t="e">
        <f t="shared" si="116"/>
        <v>#N/A</v>
      </c>
      <c r="W297" t="e">
        <f t="shared" si="117"/>
        <v>#N/A</v>
      </c>
      <c r="X297" t="e">
        <f t="shared" si="118"/>
        <v>#N/A</v>
      </c>
    </row>
    <row r="298" spans="1:24" x14ac:dyDescent="0.25">
      <c r="A298" s="1">
        <f t="shared" si="119"/>
        <v>294</v>
      </c>
      <c r="B298" s="14">
        <f t="shared" si="100"/>
        <v>14.700000000000001</v>
      </c>
      <c r="C298">
        <f t="shared" si="96"/>
        <v>2.586455331412104E-2</v>
      </c>
      <c r="D298">
        <f t="shared" si="97"/>
        <v>3.1772334293948122E-2</v>
      </c>
      <c r="E298">
        <f t="shared" si="101"/>
        <v>1</v>
      </c>
      <c r="F298">
        <f t="shared" si="98"/>
        <v>3.1790217088048515E-2</v>
      </c>
      <c r="G298">
        <f t="shared" si="102"/>
        <v>-4.5676679265415914E-7</v>
      </c>
      <c r="H298">
        <f t="shared" si="103"/>
        <v>1.4361667738518186E-5</v>
      </c>
      <c r="I298">
        <f t="shared" si="99"/>
        <v>-3.180457875578703E-2</v>
      </c>
      <c r="J298">
        <f t="shared" si="104"/>
        <v>2.5850191646382522E-2</v>
      </c>
      <c r="K298">
        <f t="shared" si="105"/>
        <v>1.4461667738518186E-5</v>
      </c>
      <c r="L298">
        <f t="shared" si="106"/>
        <v>3.1786695961686637E-2</v>
      </c>
      <c r="M298">
        <f t="shared" si="107"/>
        <v>4.8397816207433495</v>
      </c>
      <c r="N298">
        <f t="shared" si="108"/>
        <v>4.8397816207433495</v>
      </c>
      <c r="O298" t="e">
        <f t="shared" si="109"/>
        <v>#N/A</v>
      </c>
      <c r="P298" t="e">
        <f t="shared" si="110"/>
        <v>#N/A</v>
      </c>
      <c r="Q298" t="e">
        <f t="shared" si="111"/>
        <v>#N/A</v>
      </c>
      <c r="R298" t="e">
        <f t="shared" si="112"/>
        <v>#N/A</v>
      </c>
      <c r="S298" t="e">
        <f t="shared" si="113"/>
        <v>#N/A</v>
      </c>
      <c r="T298" t="e">
        <f t="shared" si="114"/>
        <v>#N/A</v>
      </c>
      <c r="U298" t="e">
        <f t="shared" si="115"/>
        <v>#N/A</v>
      </c>
      <c r="V298" t="e">
        <f t="shared" si="116"/>
        <v>#N/A</v>
      </c>
      <c r="W298" t="e">
        <f t="shared" si="117"/>
        <v>#N/A</v>
      </c>
      <c r="X298" t="e">
        <f t="shared" si="118"/>
        <v>#N/A</v>
      </c>
    </row>
    <row r="299" spans="1:24" x14ac:dyDescent="0.25">
      <c r="A299" s="1">
        <f t="shared" si="119"/>
        <v>295</v>
      </c>
      <c r="B299" s="14">
        <f t="shared" si="100"/>
        <v>14.75</v>
      </c>
      <c r="C299">
        <f t="shared" si="96"/>
        <v>2.5719424460431652E-2</v>
      </c>
      <c r="D299">
        <f t="shared" si="97"/>
        <v>3.1834532374100714E-2</v>
      </c>
      <c r="E299">
        <f t="shared" si="101"/>
        <v>1</v>
      </c>
      <c r="F299">
        <f t="shared" si="98"/>
        <v>3.1852415168201108E-2</v>
      </c>
      <c r="G299">
        <f t="shared" si="102"/>
        <v>-4.5417977632295999E-7</v>
      </c>
      <c r="H299">
        <f t="shared" si="103"/>
        <v>1.4252502991817656E-5</v>
      </c>
      <c r="I299">
        <f t="shared" si="99"/>
        <v>-3.1866667671192922E-2</v>
      </c>
      <c r="J299">
        <f t="shared" si="104"/>
        <v>2.5705171957439835E-2</v>
      </c>
      <c r="K299">
        <f t="shared" si="105"/>
        <v>1.4352502991817657E-5</v>
      </c>
      <c r="L299">
        <f t="shared" si="106"/>
        <v>3.1848784877092529E-2</v>
      </c>
      <c r="M299">
        <f t="shared" si="107"/>
        <v>4.843072353930487</v>
      </c>
      <c r="N299">
        <f t="shared" si="108"/>
        <v>4.843072353930487</v>
      </c>
      <c r="O299" t="e">
        <f t="shared" si="109"/>
        <v>#N/A</v>
      </c>
      <c r="P299" t="e">
        <f t="shared" si="110"/>
        <v>#N/A</v>
      </c>
      <c r="Q299" t="e">
        <f t="shared" si="111"/>
        <v>#N/A</v>
      </c>
      <c r="R299" t="e">
        <f t="shared" si="112"/>
        <v>#N/A</v>
      </c>
      <c r="S299" t="e">
        <f t="shared" si="113"/>
        <v>#N/A</v>
      </c>
      <c r="T299" t="e">
        <f t="shared" si="114"/>
        <v>#N/A</v>
      </c>
      <c r="U299" t="e">
        <f t="shared" si="115"/>
        <v>#N/A</v>
      </c>
      <c r="V299" t="e">
        <f t="shared" si="116"/>
        <v>#N/A</v>
      </c>
      <c r="W299" t="e">
        <f t="shared" si="117"/>
        <v>#N/A</v>
      </c>
      <c r="X299" t="e">
        <f t="shared" si="118"/>
        <v>#N/A</v>
      </c>
    </row>
    <row r="300" spans="1:24" x14ac:dyDescent="0.25">
      <c r="A300" s="1">
        <f t="shared" si="119"/>
        <v>296</v>
      </c>
      <c r="B300" s="14">
        <f t="shared" si="100"/>
        <v>14.8</v>
      </c>
      <c r="C300">
        <f t="shared" si="96"/>
        <v>2.5574712643678162E-2</v>
      </c>
      <c r="D300">
        <f t="shared" si="97"/>
        <v>3.1896551724137939E-2</v>
      </c>
      <c r="E300">
        <f t="shared" si="101"/>
        <v>1</v>
      </c>
      <c r="F300">
        <f t="shared" si="98"/>
        <v>3.1914434518238333E-2</v>
      </c>
      <c r="G300">
        <f t="shared" si="102"/>
        <v>-4.5160019394673572E-7</v>
      </c>
      <c r="H300">
        <f t="shared" si="103"/>
        <v>1.4144074489103042E-5</v>
      </c>
      <c r="I300">
        <f t="shared" si="99"/>
        <v>-3.1928578592727436E-2</v>
      </c>
      <c r="J300">
        <f t="shared" si="104"/>
        <v>2.5560568569189059E-2</v>
      </c>
      <c r="K300">
        <f t="shared" si="105"/>
        <v>1.4244074489103043E-5</v>
      </c>
      <c r="L300">
        <f t="shared" si="106"/>
        <v>3.1910695798627042E-2</v>
      </c>
      <c r="M300">
        <f t="shared" si="107"/>
        <v>4.8463657638575262</v>
      </c>
      <c r="N300">
        <f t="shared" si="108"/>
        <v>4.8463657638575262</v>
      </c>
      <c r="O300" t="e">
        <f t="shared" si="109"/>
        <v>#N/A</v>
      </c>
      <c r="P300" t="e">
        <f t="shared" si="110"/>
        <v>#N/A</v>
      </c>
      <c r="Q300" t="e">
        <f t="shared" si="111"/>
        <v>#N/A</v>
      </c>
      <c r="R300" t="e">
        <f t="shared" si="112"/>
        <v>#N/A</v>
      </c>
      <c r="S300" t="e">
        <f t="shared" si="113"/>
        <v>#N/A</v>
      </c>
      <c r="T300" t="e">
        <f t="shared" si="114"/>
        <v>#N/A</v>
      </c>
      <c r="U300" t="e">
        <f t="shared" si="115"/>
        <v>#N/A</v>
      </c>
      <c r="V300" t="e">
        <f t="shared" si="116"/>
        <v>#N/A</v>
      </c>
      <c r="W300" t="e">
        <f t="shared" si="117"/>
        <v>#N/A</v>
      </c>
      <c r="X300" t="e">
        <f t="shared" si="118"/>
        <v>#N/A</v>
      </c>
    </row>
    <row r="301" spans="1:24" x14ac:dyDescent="0.25">
      <c r="A301" s="1">
        <f t="shared" si="119"/>
        <v>297</v>
      </c>
      <c r="B301" s="14">
        <f t="shared" si="100"/>
        <v>14.850000000000001</v>
      </c>
      <c r="C301">
        <f t="shared" si="96"/>
        <v>2.5430416068866573E-2</v>
      </c>
      <c r="D301">
        <f t="shared" si="97"/>
        <v>3.1958393113342899E-2</v>
      </c>
      <c r="E301">
        <f t="shared" si="101"/>
        <v>1</v>
      </c>
      <c r="F301">
        <f t="shared" si="98"/>
        <v>3.1976275907443293E-2</v>
      </c>
      <c r="G301">
        <f t="shared" si="102"/>
        <v>-4.4902801352854934E-7</v>
      </c>
      <c r="H301">
        <f t="shared" si="103"/>
        <v>1.4036374811433883E-5</v>
      </c>
      <c r="I301">
        <f t="shared" si="99"/>
        <v>-3.1990312282254726E-2</v>
      </c>
      <c r="J301">
        <f t="shared" si="104"/>
        <v>2.5416379694055139E-2</v>
      </c>
      <c r="K301">
        <f t="shared" si="105"/>
        <v>1.4136374811433883E-5</v>
      </c>
      <c r="L301">
        <f t="shared" si="106"/>
        <v>3.1972429488154333E-2</v>
      </c>
      <c r="M301">
        <f t="shared" si="107"/>
        <v>4.8496619484772747</v>
      </c>
      <c r="N301">
        <f t="shared" si="108"/>
        <v>4.8496619484772747</v>
      </c>
      <c r="O301" t="e">
        <f t="shared" si="109"/>
        <v>#N/A</v>
      </c>
      <c r="P301" t="e">
        <f t="shared" si="110"/>
        <v>#N/A</v>
      </c>
      <c r="Q301" t="e">
        <f t="shared" si="111"/>
        <v>#N/A</v>
      </c>
      <c r="R301" t="e">
        <f t="shared" si="112"/>
        <v>#N/A</v>
      </c>
      <c r="S301" t="e">
        <f t="shared" si="113"/>
        <v>#N/A</v>
      </c>
      <c r="T301" t="e">
        <f t="shared" si="114"/>
        <v>#N/A</v>
      </c>
      <c r="U301" t="e">
        <f t="shared" si="115"/>
        <v>#N/A</v>
      </c>
      <c r="V301" t="e">
        <f t="shared" si="116"/>
        <v>#N/A</v>
      </c>
      <c r="W301" t="e">
        <f t="shared" si="117"/>
        <v>#N/A</v>
      </c>
      <c r="X301" t="e">
        <f t="shared" si="118"/>
        <v>#N/A</v>
      </c>
    </row>
    <row r="302" spans="1:24" x14ac:dyDescent="0.25">
      <c r="A302" s="1">
        <f t="shared" si="119"/>
        <v>298</v>
      </c>
      <c r="B302" s="14">
        <f t="shared" si="100"/>
        <v>14.9</v>
      </c>
      <c r="C302">
        <f t="shared" si="96"/>
        <v>2.5286532951289398E-2</v>
      </c>
      <c r="D302">
        <f t="shared" si="97"/>
        <v>3.2020057306590258E-2</v>
      </c>
      <c r="E302">
        <f t="shared" si="101"/>
        <v>1</v>
      </c>
      <c r="F302">
        <f t="shared" si="98"/>
        <v>3.2037940100690651E-2</v>
      </c>
      <c r="G302">
        <f t="shared" si="102"/>
        <v>-4.464632032548276E-7</v>
      </c>
      <c r="H302">
        <f t="shared" si="103"/>
        <v>1.3929396639158348E-5</v>
      </c>
      <c r="I302">
        <f t="shared" si="99"/>
        <v>-3.2051869497329813E-2</v>
      </c>
      <c r="J302">
        <f t="shared" si="104"/>
        <v>2.527260355465024E-2</v>
      </c>
      <c r="K302">
        <f t="shared" si="105"/>
        <v>1.4029396639158349E-5</v>
      </c>
      <c r="L302">
        <f t="shared" si="106"/>
        <v>3.203398670322942E-2</v>
      </c>
      <c r="M302">
        <f t="shared" si="107"/>
        <v>4.8529610062288553</v>
      </c>
      <c r="N302">
        <f t="shared" si="108"/>
        <v>4.8529610062288553</v>
      </c>
      <c r="O302" t="e">
        <f t="shared" si="109"/>
        <v>#N/A</v>
      </c>
      <c r="P302" t="e">
        <f t="shared" si="110"/>
        <v>#N/A</v>
      </c>
      <c r="Q302" t="e">
        <f t="shared" si="111"/>
        <v>#N/A</v>
      </c>
      <c r="R302" t="e">
        <f t="shared" si="112"/>
        <v>#N/A</v>
      </c>
      <c r="S302" t="e">
        <f t="shared" si="113"/>
        <v>#N/A</v>
      </c>
      <c r="T302" t="e">
        <f t="shared" si="114"/>
        <v>#N/A</v>
      </c>
      <c r="U302" t="e">
        <f t="shared" si="115"/>
        <v>#N/A</v>
      </c>
      <c r="V302" t="e">
        <f t="shared" si="116"/>
        <v>#N/A</v>
      </c>
      <c r="W302" t="e">
        <f t="shared" si="117"/>
        <v>#N/A</v>
      </c>
      <c r="X302" t="e">
        <f t="shared" si="118"/>
        <v>#N/A</v>
      </c>
    </row>
    <row r="303" spans="1:24" x14ac:dyDescent="0.25">
      <c r="A303" s="1">
        <f t="shared" si="119"/>
        <v>299</v>
      </c>
      <c r="B303" s="14">
        <f t="shared" si="100"/>
        <v>14.950000000000001</v>
      </c>
      <c r="C303">
        <f t="shared" si="96"/>
        <v>2.5143061516452073E-2</v>
      </c>
      <c r="D303">
        <f t="shared" si="97"/>
        <v>3.208154506437768E-2</v>
      </c>
      <c r="E303">
        <f t="shared" si="101"/>
        <v>1</v>
      </c>
      <c r="F303">
        <f t="shared" si="98"/>
        <v>3.2099427858478073E-2</v>
      </c>
      <c r="G303">
        <f t="shared" si="102"/>
        <v>-4.4390573149404926E-7</v>
      </c>
      <c r="H303">
        <f t="shared" si="103"/>
        <v>1.3823132750258316E-5</v>
      </c>
      <c r="I303">
        <f t="shared" si="99"/>
        <v>-3.2113250991228331E-2</v>
      </c>
      <c r="J303">
        <f t="shared" si="104"/>
        <v>2.5129238383701815E-2</v>
      </c>
      <c r="K303">
        <f t="shared" si="105"/>
        <v>1.3923132750258316E-5</v>
      </c>
      <c r="L303">
        <f t="shared" si="106"/>
        <v>3.2095368197127938E-2</v>
      </c>
      <c r="M303">
        <f t="shared" si="107"/>
        <v>4.8562630360561787</v>
      </c>
      <c r="N303">
        <f t="shared" si="108"/>
        <v>4.8562630360561787</v>
      </c>
      <c r="O303" t="e">
        <f t="shared" si="109"/>
        <v>#N/A</v>
      </c>
      <c r="P303" t="e">
        <f t="shared" si="110"/>
        <v>#N/A</v>
      </c>
      <c r="Q303" t="e">
        <f t="shared" si="111"/>
        <v>#N/A</v>
      </c>
      <c r="R303" t="e">
        <f t="shared" si="112"/>
        <v>#N/A</v>
      </c>
      <c r="S303" t="e">
        <f t="shared" si="113"/>
        <v>#N/A</v>
      </c>
      <c r="T303" t="e">
        <f t="shared" si="114"/>
        <v>#N/A</v>
      </c>
      <c r="U303" t="e">
        <f t="shared" si="115"/>
        <v>#N/A</v>
      </c>
      <c r="V303" t="e">
        <f t="shared" si="116"/>
        <v>#N/A</v>
      </c>
      <c r="W303" t="e">
        <f t="shared" si="117"/>
        <v>#N/A</v>
      </c>
      <c r="X303" t="e">
        <f t="shared" si="118"/>
        <v>#N/A</v>
      </c>
    </row>
    <row r="304" spans="1:24" x14ac:dyDescent="0.25">
      <c r="A304" s="1">
        <f t="shared" si="119"/>
        <v>300</v>
      </c>
      <c r="B304" s="14">
        <f t="shared" si="100"/>
        <v>15</v>
      </c>
      <c r="C304">
        <f t="shared" si="96"/>
        <v>2.5000000000000001E-2</v>
      </c>
      <c r="D304">
        <f t="shared" si="97"/>
        <v>3.214285714285714E-2</v>
      </c>
      <c r="E304">
        <f t="shared" si="101"/>
        <v>1</v>
      </c>
      <c r="F304">
        <f t="shared" si="98"/>
        <v>3.2160739936957533E-2</v>
      </c>
      <c r="G304">
        <f t="shared" si="102"/>
        <v>-4.4135556679544471E-7</v>
      </c>
      <c r="H304">
        <f t="shared" si="103"/>
        <v>1.3717576018725669E-5</v>
      </c>
      <c r="I304">
        <f t="shared" si="99"/>
        <v>-3.2174457512976262E-2</v>
      </c>
      <c r="J304">
        <f t="shared" si="104"/>
        <v>2.4986282423981276E-2</v>
      </c>
      <c r="K304">
        <f t="shared" si="105"/>
        <v>1.381757601872567E-5</v>
      </c>
      <c r="L304">
        <f t="shared" si="106"/>
        <v>3.2156574718875869E-2</v>
      </c>
      <c r="M304">
        <f t="shared" si="107"/>
        <v>4.8595681374266819</v>
      </c>
      <c r="N304">
        <f t="shared" si="108"/>
        <v>4.8595681374266819</v>
      </c>
      <c r="O304" t="e">
        <f t="shared" si="109"/>
        <v>#N/A</v>
      </c>
      <c r="P304" t="e">
        <f t="shared" si="110"/>
        <v>#N/A</v>
      </c>
      <c r="Q304" t="e">
        <f t="shared" si="111"/>
        <v>#N/A</v>
      </c>
      <c r="R304" t="e">
        <f t="shared" si="112"/>
        <v>#N/A</v>
      </c>
      <c r="S304" t="e">
        <f t="shared" si="113"/>
        <v>#N/A</v>
      </c>
      <c r="T304" t="e">
        <f t="shared" si="114"/>
        <v>#N/A</v>
      </c>
      <c r="U304" t="e">
        <f t="shared" si="115"/>
        <v>#N/A</v>
      </c>
      <c r="V304" t="e">
        <f t="shared" si="116"/>
        <v>#N/A</v>
      </c>
      <c r="W304" t="e">
        <f t="shared" si="117"/>
        <v>#N/A</v>
      </c>
      <c r="X304" t="e">
        <f t="shared" si="118"/>
        <v>#N/A</v>
      </c>
    </row>
    <row r="305" spans="1:24" x14ac:dyDescent="0.25">
      <c r="A305" s="1">
        <f t="shared" si="119"/>
        <v>301</v>
      </c>
      <c r="B305" s="14">
        <f t="shared" si="100"/>
        <v>15.05</v>
      </c>
      <c r="C305">
        <f t="shared" si="96"/>
        <v>2.4857346647646224E-2</v>
      </c>
      <c r="D305">
        <f t="shared" si="97"/>
        <v>3.220399429386591E-2</v>
      </c>
      <c r="E305">
        <f t="shared" si="101"/>
        <v>1</v>
      </c>
      <c r="F305">
        <f t="shared" si="98"/>
        <v>3.2221877087966304E-2</v>
      </c>
      <c r="G305">
        <f t="shared" si="102"/>
        <v>-4.3881267788770632E-7</v>
      </c>
      <c r="H305">
        <f t="shared" si="103"/>
        <v>1.3612719412976759E-5</v>
      </c>
      <c r="I305">
        <f t="shared" si="99"/>
        <v>-3.2235489807379281E-2</v>
      </c>
      <c r="J305">
        <f t="shared" si="104"/>
        <v>2.4843733928233247E-2</v>
      </c>
      <c r="K305">
        <f t="shared" si="105"/>
        <v>1.371271941297676E-5</v>
      </c>
      <c r="L305">
        <f t="shared" si="106"/>
        <v>3.2217607013278887E-2</v>
      </c>
      <c r="M305">
        <f t="shared" si="107"/>
        <v>4.8628764103501254</v>
      </c>
      <c r="N305">
        <f t="shared" si="108"/>
        <v>4.8628764103501254</v>
      </c>
      <c r="O305" t="e">
        <f t="shared" si="109"/>
        <v>#N/A</v>
      </c>
      <c r="P305" t="e">
        <f t="shared" si="110"/>
        <v>#N/A</v>
      </c>
      <c r="Q305" t="e">
        <f t="shared" si="111"/>
        <v>#N/A</v>
      </c>
      <c r="R305" t="e">
        <f t="shared" si="112"/>
        <v>#N/A</v>
      </c>
      <c r="S305" t="e">
        <f t="shared" si="113"/>
        <v>#N/A</v>
      </c>
      <c r="T305" t="e">
        <f t="shared" si="114"/>
        <v>#N/A</v>
      </c>
      <c r="U305" t="e">
        <f t="shared" si="115"/>
        <v>#N/A</v>
      </c>
      <c r="V305" t="e">
        <f t="shared" si="116"/>
        <v>#N/A</v>
      </c>
      <c r="W305" t="e">
        <f t="shared" si="117"/>
        <v>#N/A</v>
      </c>
      <c r="X305" t="e">
        <f t="shared" si="118"/>
        <v>#N/A</v>
      </c>
    </row>
    <row r="306" spans="1:24" x14ac:dyDescent="0.25">
      <c r="A306" s="1">
        <f t="shared" si="119"/>
        <v>302</v>
      </c>
      <c r="B306" s="14">
        <f t="shared" si="100"/>
        <v>15.100000000000001</v>
      </c>
      <c r="C306">
        <f t="shared" si="96"/>
        <v>2.4715099715099716E-2</v>
      </c>
      <c r="D306">
        <f t="shared" si="97"/>
        <v>3.2264957264957268E-2</v>
      </c>
      <c r="E306">
        <f t="shared" si="101"/>
        <v>1</v>
      </c>
      <c r="F306">
        <f t="shared" si="98"/>
        <v>3.2282840059057662E-2</v>
      </c>
      <c r="G306">
        <f t="shared" si="102"/>
        <v>-4.3627703367771071E-7</v>
      </c>
      <c r="H306">
        <f t="shared" si="103"/>
        <v>1.3508555994294624E-5</v>
      </c>
      <c r="I306">
        <f t="shared" si="99"/>
        <v>-3.2296348615051956E-2</v>
      </c>
      <c r="J306">
        <f t="shared" si="104"/>
        <v>2.4701591159105422E-2</v>
      </c>
      <c r="K306">
        <f t="shared" si="105"/>
        <v>1.3608555994294625E-5</v>
      </c>
      <c r="L306">
        <f t="shared" si="106"/>
        <v>3.2278465820951563E-2</v>
      </c>
      <c r="M306">
        <f t="shared" si="107"/>
        <v>4.8661879553977379</v>
      </c>
      <c r="N306">
        <f t="shared" si="108"/>
        <v>4.8661879553977379</v>
      </c>
      <c r="O306" t="e">
        <f t="shared" si="109"/>
        <v>#N/A</v>
      </c>
      <c r="P306" t="e">
        <f t="shared" si="110"/>
        <v>#N/A</v>
      </c>
      <c r="Q306" t="e">
        <f t="shared" si="111"/>
        <v>#N/A</v>
      </c>
      <c r="R306" t="e">
        <f t="shared" si="112"/>
        <v>#N/A</v>
      </c>
      <c r="S306" t="e">
        <f t="shared" si="113"/>
        <v>#N/A</v>
      </c>
      <c r="T306" t="e">
        <f t="shared" si="114"/>
        <v>#N/A</v>
      </c>
      <c r="U306" t="e">
        <f t="shared" si="115"/>
        <v>#N/A</v>
      </c>
      <c r="V306" t="e">
        <f t="shared" si="116"/>
        <v>#N/A</v>
      </c>
      <c r="W306" t="e">
        <f t="shared" si="117"/>
        <v>#N/A</v>
      </c>
      <c r="X306" t="e">
        <f t="shared" si="118"/>
        <v>#N/A</v>
      </c>
    </row>
    <row r="307" spans="1:24" x14ac:dyDescent="0.25">
      <c r="A307" s="1">
        <f t="shared" si="119"/>
        <v>303</v>
      </c>
      <c r="B307" s="14">
        <f t="shared" si="100"/>
        <v>15.15</v>
      </c>
      <c r="C307">
        <f t="shared" si="96"/>
        <v>2.4573257467994315E-2</v>
      </c>
      <c r="D307">
        <f t="shared" si="97"/>
        <v>3.2325746799431003E-2</v>
      </c>
      <c r="E307">
        <f t="shared" si="101"/>
        <v>1</v>
      </c>
      <c r="F307">
        <f t="shared" si="98"/>
        <v>3.2343629593531396E-2</v>
      </c>
      <c r="G307">
        <f t="shared" si="102"/>
        <v>-4.3374860324925145E-7</v>
      </c>
      <c r="H307">
        <f t="shared" si="103"/>
        <v>1.3405078915298962E-5</v>
      </c>
      <c r="I307">
        <f t="shared" si="99"/>
        <v>-3.2357034672446695E-2</v>
      </c>
      <c r="J307">
        <f t="shared" si="104"/>
        <v>2.4559852389079016E-2</v>
      </c>
      <c r="K307">
        <f t="shared" si="105"/>
        <v>1.3505078915298963E-5</v>
      </c>
      <c r="L307">
        <f t="shared" si="106"/>
        <v>3.2339151878346302E-2</v>
      </c>
      <c r="M307">
        <f t="shared" si="107"/>
        <v>4.8695028737217179</v>
      </c>
      <c r="N307">
        <f t="shared" si="108"/>
        <v>4.8695028737217179</v>
      </c>
      <c r="O307" t="e">
        <f t="shared" si="109"/>
        <v>#N/A</v>
      </c>
      <c r="P307" t="e">
        <f t="shared" si="110"/>
        <v>#N/A</v>
      </c>
      <c r="Q307" t="e">
        <f t="shared" si="111"/>
        <v>#N/A</v>
      </c>
      <c r="R307" t="e">
        <f t="shared" si="112"/>
        <v>#N/A</v>
      </c>
      <c r="S307" t="e">
        <f t="shared" si="113"/>
        <v>#N/A</v>
      </c>
      <c r="T307" t="e">
        <f t="shared" si="114"/>
        <v>#N/A</v>
      </c>
      <c r="U307" t="e">
        <f t="shared" si="115"/>
        <v>#N/A</v>
      </c>
      <c r="V307" t="e">
        <f t="shared" si="116"/>
        <v>#N/A</v>
      </c>
      <c r="W307" t="e">
        <f t="shared" si="117"/>
        <v>#N/A</v>
      </c>
      <c r="X307" t="e">
        <f t="shared" si="118"/>
        <v>#N/A</v>
      </c>
    </row>
    <row r="308" spans="1:24" x14ac:dyDescent="0.25">
      <c r="A308" s="1">
        <f t="shared" si="119"/>
        <v>304</v>
      </c>
      <c r="B308" s="14">
        <f t="shared" si="100"/>
        <v>15.200000000000001</v>
      </c>
      <c r="C308">
        <f t="shared" si="96"/>
        <v>2.4431818181818176E-2</v>
      </c>
      <c r="D308">
        <f t="shared" si="97"/>
        <v>3.2386363636363637E-2</v>
      </c>
      <c r="E308">
        <f t="shared" si="101"/>
        <v>1</v>
      </c>
      <c r="F308">
        <f t="shared" si="98"/>
        <v>3.240424643046403E-2</v>
      </c>
      <c r="G308">
        <f t="shared" si="102"/>
        <v>-4.3122735586178187E-7</v>
      </c>
      <c r="H308">
        <f t="shared" si="103"/>
        <v>1.3302281418450801E-5</v>
      </c>
      <c r="I308">
        <f t="shared" si="99"/>
        <v>-3.2417548711882481E-2</v>
      </c>
      <c r="J308">
        <f t="shared" si="104"/>
        <v>2.4418515900399725E-2</v>
      </c>
      <c r="K308">
        <f t="shared" si="105"/>
        <v>1.3402281418450802E-5</v>
      </c>
      <c r="L308">
        <f t="shared" si="106"/>
        <v>3.2399665917782088E-2</v>
      </c>
      <c r="M308">
        <f t="shared" si="107"/>
        <v>4.872821267074845</v>
      </c>
      <c r="N308">
        <f t="shared" si="108"/>
        <v>4.872821267074845</v>
      </c>
      <c r="O308" t="e">
        <f t="shared" si="109"/>
        <v>#N/A</v>
      </c>
      <c r="P308" t="e">
        <f t="shared" si="110"/>
        <v>#N/A</v>
      </c>
      <c r="Q308" t="e">
        <f t="shared" si="111"/>
        <v>#N/A</v>
      </c>
      <c r="R308" t="e">
        <f t="shared" si="112"/>
        <v>#N/A</v>
      </c>
      <c r="S308" t="e">
        <f t="shared" si="113"/>
        <v>#N/A</v>
      </c>
      <c r="T308" t="e">
        <f t="shared" si="114"/>
        <v>#N/A</v>
      </c>
      <c r="U308" t="e">
        <f t="shared" si="115"/>
        <v>#N/A</v>
      </c>
      <c r="V308" t="e">
        <f t="shared" si="116"/>
        <v>#N/A</v>
      </c>
      <c r="W308" t="e">
        <f t="shared" si="117"/>
        <v>#N/A</v>
      </c>
      <c r="X308" t="e">
        <f t="shared" si="118"/>
        <v>#N/A</v>
      </c>
    </row>
    <row r="309" spans="1:24" x14ac:dyDescent="0.25">
      <c r="A309" s="1">
        <f t="shared" si="119"/>
        <v>305</v>
      </c>
      <c r="B309" s="14">
        <f t="shared" si="100"/>
        <v>15.25</v>
      </c>
      <c r="C309">
        <f t="shared" si="96"/>
        <v>2.4290780141843975E-2</v>
      </c>
      <c r="D309">
        <f t="shared" si="97"/>
        <v>3.2446808510638303E-2</v>
      </c>
      <c r="E309">
        <f t="shared" si="101"/>
        <v>1</v>
      </c>
      <c r="F309">
        <f t="shared" si="98"/>
        <v>3.2464691304738696E-2</v>
      </c>
      <c r="G309">
        <f t="shared" si="102"/>
        <v>-4.2871326094917072E-7</v>
      </c>
      <c r="H309">
        <f t="shared" si="103"/>
        <v>1.3200156834577981E-5</v>
      </c>
      <c r="I309">
        <f t="shared" si="99"/>
        <v>-3.2477891461573274E-2</v>
      </c>
      <c r="J309">
        <f t="shared" si="104"/>
        <v>2.4277579985009397E-2</v>
      </c>
      <c r="K309">
        <f t="shared" si="105"/>
        <v>1.3300156834577981E-5</v>
      </c>
      <c r="L309">
        <f t="shared" si="106"/>
        <v>3.2460008667472881E-2</v>
      </c>
      <c r="M309">
        <f t="shared" si="107"/>
        <v>4.876143237830644</v>
      </c>
      <c r="N309">
        <f t="shared" si="108"/>
        <v>4.876143237830644</v>
      </c>
      <c r="O309" t="e">
        <f t="shared" si="109"/>
        <v>#N/A</v>
      </c>
      <c r="P309" t="e">
        <f t="shared" si="110"/>
        <v>#N/A</v>
      </c>
      <c r="Q309" t="e">
        <f t="shared" si="111"/>
        <v>#N/A</v>
      </c>
      <c r="R309" t="e">
        <f t="shared" si="112"/>
        <v>#N/A</v>
      </c>
      <c r="S309" t="e">
        <f t="shared" si="113"/>
        <v>#N/A</v>
      </c>
      <c r="T309" t="e">
        <f t="shared" si="114"/>
        <v>#N/A</v>
      </c>
      <c r="U309" t="e">
        <f t="shared" si="115"/>
        <v>#N/A</v>
      </c>
      <c r="V309" t="e">
        <f t="shared" si="116"/>
        <v>#N/A</v>
      </c>
      <c r="W309" t="e">
        <f t="shared" si="117"/>
        <v>#N/A</v>
      </c>
      <c r="X309" t="e">
        <f t="shared" si="118"/>
        <v>#N/A</v>
      </c>
    </row>
    <row r="310" spans="1:24" x14ac:dyDescent="0.25">
      <c r="A310" s="1">
        <f t="shared" si="119"/>
        <v>306</v>
      </c>
      <c r="B310" s="14">
        <f t="shared" si="100"/>
        <v>15.3</v>
      </c>
      <c r="C310">
        <f t="shared" si="96"/>
        <v>2.4150141643059498E-2</v>
      </c>
      <c r="D310">
        <f t="shared" si="97"/>
        <v>3.2507082152974501E-2</v>
      </c>
      <c r="E310">
        <f t="shared" si="101"/>
        <v>1</v>
      </c>
      <c r="F310">
        <f t="shared" si="98"/>
        <v>3.2524964947074894E-2</v>
      </c>
      <c r="G310">
        <f t="shared" si="102"/>
        <v>-4.262062881184649E-7</v>
      </c>
      <c r="H310">
        <f t="shared" si="103"/>
        <v>1.3098698581449214E-5</v>
      </c>
      <c r="I310">
        <f t="shared" si="99"/>
        <v>-3.253806364565634E-2</v>
      </c>
      <c r="J310">
        <f t="shared" si="104"/>
        <v>2.4137042944478049E-2</v>
      </c>
      <c r="K310">
        <f t="shared" si="105"/>
        <v>1.3198698581449215E-5</v>
      </c>
      <c r="L310">
        <f t="shared" si="106"/>
        <v>3.2520180851555947E-2</v>
      </c>
      <c r="M310">
        <f t="shared" si="107"/>
        <v>4.8794688890031814</v>
      </c>
      <c r="N310">
        <f t="shared" si="108"/>
        <v>4.8794688890031814</v>
      </c>
      <c r="O310" t="e">
        <f t="shared" si="109"/>
        <v>#N/A</v>
      </c>
      <c r="P310" t="e">
        <f t="shared" si="110"/>
        <v>#N/A</v>
      </c>
      <c r="Q310" t="e">
        <f t="shared" si="111"/>
        <v>#N/A</v>
      </c>
      <c r="R310" t="e">
        <f t="shared" si="112"/>
        <v>#N/A</v>
      </c>
      <c r="S310" t="e">
        <f t="shared" si="113"/>
        <v>#N/A</v>
      </c>
      <c r="T310" t="e">
        <f t="shared" si="114"/>
        <v>#N/A</v>
      </c>
      <c r="U310" t="e">
        <f t="shared" si="115"/>
        <v>#N/A</v>
      </c>
      <c r="V310" t="e">
        <f t="shared" si="116"/>
        <v>#N/A</v>
      </c>
      <c r="W310" t="e">
        <f t="shared" si="117"/>
        <v>#N/A</v>
      </c>
      <c r="X310" t="e">
        <f t="shared" si="118"/>
        <v>#N/A</v>
      </c>
    </row>
    <row r="311" spans="1:24" x14ac:dyDescent="0.25">
      <c r="A311" s="1">
        <f t="shared" si="119"/>
        <v>307</v>
      </c>
      <c r="B311" s="14">
        <f t="shared" si="100"/>
        <v>15.350000000000001</v>
      </c>
      <c r="C311">
        <f t="shared" si="96"/>
        <v>2.4009900990099007E-2</v>
      </c>
      <c r="D311">
        <f t="shared" si="97"/>
        <v>3.256718528995757E-2</v>
      </c>
      <c r="E311">
        <f t="shared" si="101"/>
        <v>1</v>
      </c>
      <c r="F311">
        <f t="shared" si="98"/>
        <v>3.2585068084057964E-2</v>
      </c>
      <c r="G311">
        <f t="shared" si="102"/>
        <v>-4.2370640714866605E-7</v>
      </c>
      <c r="H311">
        <f t="shared" si="103"/>
        <v>1.2997900162351611E-5</v>
      </c>
      <c r="I311">
        <f t="shared" si="99"/>
        <v>-3.2598065984220312E-2</v>
      </c>
      <c r="J311">
        <f t="shared" si="104"/>
        <v>2.3996903089936655E-2</v>
      </c>
      <c r="K311">
        <f t="shared" si="105"/>
        <v>1.3097900162351612E-5</v>
      </c>
      <c r="L311">
        <f t="shared" si="106"/>
        <v>3.2580183190119918E-2</v>
      </c>
      <c r="M311">
        <f t="shared" si="107"/>
        <v>4.882798324267962</v>
      </c>
      <c r="N311">
        <f t="shared" si="108"/>
        <v>4.882798324267962</v>
      </c>
      <c r="O311" t="e">
        <f t="shared" si="109"/>
        <v>#N/A</v>
      </c>
      <c r="P311" t="e">
        <f t="shared" si="110"/>
        <v>#N/A</v>
      </c>
      <c r="Q311" t="e">
        <f t="shared" si="111"/>
        <v>#N/A</v>
      </c>
      <c r="R311" t="e">
        <f t="shared" si="112"/>
        <v>#N/A</v>
      </c>
      <c r="S311" t="e">
        <f t="shared" si="113"/>
        <v>#N/A</v>
      </c>
      <c r="T311" t="e">
        <f t="shared" si="114"/>
        <v>#N/A</v>
      </c>
      <c r="U311" t="e">
        <f t="shared" si="115"/>
        <v>#N/A</v>
      </c>
      <c r="V311" t="e">
        <f t="shared" si="116"/>
        <v>#N/A</v>
      </c>
      <c r="W311" t="e">
        <f t="shared" si="117"/>
        <v>#N/A</v>
      </c>
      <c r="X311" t="e">
        <f t="shared" si="118"/>
        <v>#N/A</v>
      </c>
    </row>
    <row r="312" spans="1:24" x14ac:dyDescent="0.25">
      <c r="A312" s="1">
        <f t="shared" si="119"/>
        <v>308</v>
      </c>
      <c r="B312" s="14">
        <f t="shared" si="100"/>
        <v>15.4</v>
      </c>
      <c r="C312">
        <f t="shared" si="96"/>
        <v>2.3870056497175142E-2</v>
      </c>
      <c r="D312">
        <f t="shared" si="97"/>
        <v>3.2627118644067796E-2</v>
      </c>
      <c r="E312">
        <f t="shared" si="101"/>
        <v>1</v>
      </c>
      <c r="F312">
        <f t="shared" si="98"/>
        <v>3.2645001438168189E-2</v>
      </c>
      <c r="G312">
        <f t="shared" si="102"/>
        <v>-4.2121358798951658E-7</v>
      </c>
      <c r="H312">
        <f t="shared" si="103"/>
        <v>1.2897755164713309E-5</v>
      </c>
      <c r="I312">
        <f t="shared" si="99"/>
        <v>-3.2657899193332902E-2</v>
      </c>
      <c r="J312">
        <f t="shared" si="104"/>
        <v>2.3857158742010429E-2</v>
      </c>
      <c r="K312">
        <f t="shared" si="105"/>
        <v>1.299775516471331E-5</v>
      </c>
      <c r="L312">
        <f t="shared" si="106"/>
        <v>3.2640016399232509E-2</v>
      </c>
      <c r="M312">
        <f t="shared" si="107"/>
        <v>4.8861316479825376</v>
      </c>
      <c r="N312">
        <f t="shared" si="108"/>
        <v>4.8861316479825376</v>
      </c>
      <c r="O312" t="e">
        <f t="shared" si="109"/>
        <v>#N/A</v>
      </c>
      <c r="P312" t="e">
        <f t="shared" si="110"/>
        <v>#N/A</v>
      </c>
      <c r="Q312" t="e">
        <f t="shared" si="111"/>
        <v>#N/A</v>
      </c>
      <c r="R312" t="e">
        <f t="shared" si="112"/>
        <v>#N/A</v>
      </c>
      <c r="S312" t="e">
        <f t="shared" si="113"/>
        <v>#N/A</v>
      </c>
      <c r="T312" t="e">
        <f t="shared" si="114"/>
        <v>#N/A</v>
      </c>
      <c r="U312" t="e">
        <f t="shared" si="115"/>
        <v>#N/A</v>
      </c>
      <c r="V312" t="e">
        <f t="shared" si="116"/>
        <v>#N/A</v>
      </c>
      <c r="W312" t="e">
        <f t="shared" si="117"/>
        <v>#N/A</v>
      </c>
      <c r="X312" t="e">
        <f t="shared" si="118"/>
        <v>#N/A</v>
      </c>
    </row>
    <row r="313" spans="1:24" x14ac:dyDescent="0.25">
      <c r="A313" s="1">
        <f t="shared" si="119"/>
        <v>309</v>
      </c>
      <c r="B313" s="14">
        <f t="shared" si="100"/>
        <v>15.450000000000001</v>
      </c>
      <c r="C313">
        <f t="shared" si="96"/>
        <v>2.3730606488011289E-2</v>
      </c>
      <c r="D313">
        <f t="shared" si="97"/>
        <v>3.2686882933709444E-2</v>
      </c>
      <c r="E313">
        <f t="shared" si="101"/>
        <v>1</v>
      </c>
      <c r="F313">
        <f t="shared" si="98"/>
        <v>3.2704765727809837E-2</v>
      </c>
      <c r="G313">
        <f t="shared" si="102"/>
        <v>-4.1872780076029424E-7</v>
      </c>
      <c r="H313">
        <f t="shared" si="103"/>
        <v>1.2798257258739981E-5</v>
      </c>
      <c r="I313">
        <f t="shared" si="99"/>
        <v>-3.2717563985068573E-2</v>
      </c>
      <c r="J313">
        <f t="shared" si="104"/>
        <v>2.3717808230752549E-2</v>
      </c>
      <c r="K313">
        <f t="shared" si="105"/>
        <v>1.2898257258739982E-5</v>
      </c>
      <c r="L313">
        <f t="shared" si="106"/>
        <v>3.269968119096818E-2</v>
      </c>
      <c r="M313">
        <f t="shared" si="107"/>
        <v>4.8894689652078736</v>
      </c>
      <c r="N313">
        <f t="shared" si="108"/>
        <v>4.8894689652078736</v>
      </c>
      <c r="O313" t="e">
        <f t="shared" si="109"/>
        <v>#N/A</v>
      </c>
      <c r="P313" t="e">
        <f t="shared" si="110"/>
        <v>#N/A</v>
      </c>
      <c r="Q313" t="e">
        <f t="shared" si="111"/>
        <v>#N/A</v>
      </c>
      <c r="R313" t="e">
        <f t="shared" si="112"/>
        <v>#N/A</v>
      </c>
      <c r="S313" t="e">
        <f t="shared" si="113"/>
        <v>#N/A</v>
      </c>
      <c r="T313" t="e">
        <f t="shared" si="114"/>
        <v>#N/A</v>
      </c>
      <c r="U313" t="e">
        <f t="shared" si="115"/>
        <v>#N/A</v>
      </c>
      <c r="V313" t="e">
        <f t="shared" si="116"/>
        <v>#N/A</v>
      </c>
      <c r="W313" t="e">
        <f t="shared" si="117"/>
        <v>#N/A</v>
      </c>
      <c r="X313" t="e">
        <f t="shared" si="118"/>
        <v>#N/A</v>
      </c>
    </row>
    <row r="314" spans="1:24" x14ac:dyDescent="0.25">
      <c r="A314" s="1">
        <f t="shared" si="119"/>
        <v>310</v>
      </c>
      <c r="B314" s="14">
        <f t="shared" si="100"/>
        <v>15.5</v>
      </c>
      <c r="C314">
        <f t="shared" si="96"/>
        <v>2.3591549295774655E-2</v>
      </c>
      <c r="D314">
        <f t="shared" si="97"/>
        <v>3.2746478873239435E-2</v>
      </c>
      <c r="E314">
        <f t="shared" si="101"/>
        <v>1</v>
      </c>
      <c r="F314">
        <f t="shared" si="98"/>
        <v>3.2764361667339828E-2</v>
      </c>
      <c r="G314">
        <f t="shared" si="102"/>
        <v>-4.1624901574861895E-7</v>
      </c>
      <c r="H314">
        <f t="shared" si="103"/>
        <v>1.2699400196099914E-5</v>
      </c>
      <c r="I314">
        <f t="shared" si="99"/>
        <v>-3.2777061067535931E-2</v>
      </c>
      <c r="J314">
        <f t="shared" si="104"/>
        <v>2.3578849895578555E-2</v>
      </c>
      <c r="K314">
        <f t="shared" si="105"/>
        <v>1.2799400196099914E-5</v>
      </c>
      <c r="L314">
        <f t="shared" si="106"/>
        <v>3.2759178273435538E-2</v>
      </c>
      <c r="M314">
        <f t="shared" si="107"/>
        <v>4.8928103817292801</v>
      </c>
      <c r="N314">
        <f t="shared" si="108"/>
        <v>4.8928103817292801</v>
      </c>
      <c r="O314" t="e">
        <f t="shared" si="109"/>
        <v>#N/A</v>
      </c>
      <c r="P314" t="e">
        <f t="shared" si="110"/>
        <v>#N/A</v>
      </c>
      <c r="Q314" t="e">
        <f t="shared" si="111"/>
        <v>#N/A</v>
      </c>
      <c r="R314" t="e">
        <f t="shared" si="112"/>
        <v>#N/A</v>
      </c>
      <c r="S314" t="e">
        <f t="shared" si="113"/>
        <v>#N/A</v>
      </c>
      <c r="T314" t="e">
        <f t="shared" si="114"/>
        <v>#N/A</v>
      </c>
      <c r="U314" t="e">
        <f t="shared" si="115"/>
        <v>#N/A</v>
      </c>
      <c r="V314" t="e">
        <f t="shared" si="116"/>
        <v>#N/A</v>
      </c>
      <c r="W314" t="e">
        <f t="shared" si="117"/>
        <v>#N/A</v>
      </c>
      <c r="X314" t="e">
        <f t="shared" si="118"/>
        <v>#N/A</v>
      </c>
    </row>
    <row r="315" spans="1:24" x14ac:dyDescent="0.25">
      <c r="A315" s="1">
        <f t="shared" si="119"/>
        <v>311</v>
      </c>
      <c r="B315" s="14">
        <f t="shared" si="100"/>
        <v>15.55</v>
      </c>
      <c r="C315">
        <f t="shared" si="96"/>
        <v>2.3452883263009847E-2</v>
      </c>
      <c r="D315">
        <f t="shared" si="97"/>
        <v>3.280590717299578E-2</v>
      </c>
      <c r="E315">
        <f t="shared" si="101"/>
        <v>1</v>
      </c>
      <c r="F315">
        <f t="shared" si="98"/>
        <v>3.2823789967096173E-2</v>
      </c>
      <c r="G315">
        <f t="shared" si="102"/>
        <v>-4.1377720340926891E-7</v>
      </c>
      <c r="H315">
        <f t="shared" si="103"/>
        <v>1.2601177808588271E-5</v>
      </c>
      <c r="I315">
        <f t="shared" si="99"/>
        <v>-3.2836391144904761E-2</v>
      </c>
      <c r="J315">
        <f t="shared" si="104"/>
        <v>2.3440282085201259E-2</v>
      </c>
      <c r="K315">
        <f t="shared" si="105"/>
        <v>1.2701177808588272E-5</v>
      </c>
      <c r="L315">
        <f t="shared" si="106"/>
        <v>3.2818508350804368E-2</v>
      </c>
      <c r="M315">
        <f t="shared" si="107"/>
        <v>4.8961560040792484</v>
      </c>
      <c r="N315">
        <f t="shared" si="108"/>
        <v>4.8961560040792484</v>
      </c>
      <c r="O315" t="e">
        <f t="shared" si="109"/>
        <v>#N/A</v>
      </c>
      <c r="P315" t="e">
        <f t="shared" si="110"/>
        <v>#N/A</v>
      </c>
      <c r="Q315" t="e">
        <f t="shared" si="111"/>
        <v>#N/A</v>
      </c>
      <c r="R315" t="e">
        <f t="shared" si="112"/>
        <v>#N/A</v>
      </c>
      <c r="S315" t="e">
        <f t="shared" si="113"/>
        <v>#N/A</v>
      </c>
      <c r="T315" t="e">
        <f t="shared" si="114"/>
        <v>#N/A</v>
      </c>
      <c r="U315" t="e">
        <f t="shared" si="115"/>
        <v>#N/A</v>
      </c>
      <c r="V315" t="e">
        <f t="shared" si="116"/>
        <v>#N/A</v>
      </c>
      <c r="W315" t="e">
        <f t="shared" si="117"/>
        <v>#N/A</v>
      </c>
      <c r="X315" t="e">
        <f t="shared" si="118"/>
        <v>#N/A</v>
      </c>
    </row>
    <row r="316" spans="1:24" x14ac:dyDescent="0.25">
      <c r="A316" s="1">
        <f t="shared" si="119"/>
        <v>312</v>
      </c>
      <c r="B316" s="14">
        <f t="shared" si="100"/>
        <v>15.600000000000001</v>
      </c>
      <c r="C316">
        <f t="shared" si="96"/>
        <v>2.3314606741573027E-2</v>
      </c>
      <c r="D316">
        <f t="shared" si="97"/>
        <v>3.2865168539325848E-2</v>
      </c>
      <c r="E316">
        <f t="shared" si="101"/>
        <v>1</v>
      </c>
      <c r="F316">
        <f t="shared" si="98"/>
        <v>3.2883051333426241E-2</v>
      </c>
      <c r="G316">
        <f t="shared" si="102"/>
        <v>-4.1131233436300687E-7</v>
      </c>
      <c r="H316">
        <f t="shared" si="103"/>
        <v>1.2503584006878093E-5</v>
      </c>
      <c r="I316">
        <f t="shared" si="99"/>
        <v>-3.2895554917433123E-2</v>
      </c>
      <c r="J316">
        <f t="shared" si="104"/>
        <v>2.3302103157566149E-2</v>
      </c>
      <c r="K316">
        <f t="shared" si="105"/>
        <v>1.2603584006878094E-5</v>
      </c>
      <c r="L316">
        <f t="shared" si="106"/>
        <v>3.287767212333273E-2</v>
      </c>
      <c r="M316">
        <f t="shared" si="107"/>
        <v>4.8995059395585585</v>
      </c>
      <c r="N316">
        <f t="shared" si="108"/>
        <v>4.8995059395585585</v>
      </c>
      <c r="O316" t="e">
        <f t="shared" si="109"/>
        <v>#N/A</v>
      </c>
      <c r="P316" t="e">
        <f t="shared" si="110"/>
        <v>#N/A</v>
      </c>
      <c r="Q316" t="e">
        <f t="shared" si="111"/>
        <v>#N/A</v>
      </c>
      <c r="R316" t="e">
        <f t="shared" si="112"/>
        <v>#N/A</v>
      </c>
      <c r="S316" t="e">
        <f t="shared" si="113"/>
        <v>#N/A</v>
      </c>
      <c r="T316" t="e">
        <f t="shared" si="114"/>
        <v>#N/A</v>
      </c>
      <c r="U316" t="e">
        <f t="shared" si="115"/>
        <v>#N/A</v>
      </c>
      <c r="V316" t="e">
        <f t="shared" si="116"/>
        <v>#N/A</v>
      </c>
      <c r="W316" t="e">
        <f t="shared" si="117"/>
        <v>#N/A</v>
      </c>
      <c r="X316" t="e">
        <f t="shared" si="118"/>
        <v>#N/A</v>
      </c>
    </row>
    <row r="317" spans="1:24" x14ac:dyDescent="0.25">
      <c r="A317" s="1">
        <f t="shared" si="119"/>
        <v>313</v>
      </c>
      <c r="B317" s="14">
        <f t="shared" si="100"/>
        <v>15.65</v>
      </c>
      <c r="C317">
        <f t="shared" si="96"/>
        <v>2.3176718092566616E-2</v>
      </c>
      <c r="D317">
        <f t="shared" si="97"/>
        <v>3.2924263674614304E-2</v>
      </c>
      <c r="E317">
        <f t="shared" si="101"/>
        <v>1</v>
      </c>
      <c r="F317">
        <f t="shared" si="98"/>
        <v>3.2942146468714698E-2</v>
      </c>
      <c r="G317">
        <f t="shared" si="102"/>
        <v>-4.0885437939541622E-7</v>
      </c>
      <c r="H317">
        <f t="shared" si="103"/>
        <v>1.240661277925395E-5</v>
      </c>
      <c r="I317">
        <f t="shared" si="99"/>
        <v>-3.2954553081493948E-2</v>
      </c>
      <c r="J317">
        <f t="shared" si="104"/>
        <v>2.3164311479787363E-2</v>
      </c>
      <c r="K317">
        <f t="shared" si="105"/>
        <v>1.2506612779253951E-5</v>
      </c>
      <c r="L317">
        <f t="shared" si="106"/>
        <v>3.2936670287393555E-2</v>
      </c>
      <c r="M317">
        <f t="shared" si="107"/>
        <v>4.9028602962591501</v>
      </c>
      <c r="N317">
        <f t="shared" si="108"/>
        <v>4.9028602962591501</v>
      </c>
      <c r="O317" t="e">
        <f t="shared" si="109"/>
        <v>#N/A</v>
      </c>
      <c r="P317" t="e">
        <f t="shared" si="110"/>
        <v>#N/A</v>
      </c>
      <c r="Q317" t="e">
        <f t="shared" si="111"/>
        <v>#N/A</v>
      </c>
      <c r="R317" t="e">
        <f t="shared" si="112"/>
        <v>#N/A</v>
      </c>
      <c r="S317" t="e">
        <f t="shared" si="113"/>
        <v>#N/A</v>
      </c>
      <c r="T317" t="e">
        <f t="shared" si="114"/>
        <v>#N/A</v>
      </c>
      <c r="U317" t="e">
        <f t="shared" si="115"/>
        <v>#N/A</v>
      </c>
      <c r="V317" t="e">
        <f t="shared" si="116"/>
        <v>#N/A</v>
      </c>
      <c r="W317" t="e">
        <f t="shared" si="117"/>
        <v>#N/A</v>
      </c>
      <c r="X317" t="e">
        <f t="shared" si="118"/>
        <v>#N/A</v>
      </c>
    </row>
    <row r="318" spans="1:24" x14ac:dyDescent="0.25">
      <c r="A318" s="1">
        <f t="shared" si="119"/>
        <v>314</v>
      </c>
      <c r="B318" s="14">
        <f t="shared" si="100"/>
        <v>15.700000000000001</v>
      </c>
      <c r="C318">
        <f t="shared" si="96"/>
        <v>2.3039215686274511E-2</v>
      </c>
      <c r="D318">
        <f t="shared" si="97"/>
        <v>3.2983193277310918E-2</v>
      </c>
      <c r="E318">
        <f t="shared" si="101"/>
        <v>1</v>
      </c>
      <c r="F318">
        <f t="shared" si="98"/>
        <v>3.3001076071411312E-2</v>
      </c>
      <c r="G318">
        <f t="shared" si="102"/>
        <v>-4.0640330945574594E-7</v>
      </c>
      <c r="H318">
        <f t="shared" si="103"/>
        <v>1.2310258190366408E-5</v>
      </c>
      <c r="I318">
        <f t="shared" si="99"/>
        <v>-3.3013386329601678E-2</v>
      </c>
      <c r="J318">
        <f t="shared" si="104"/>
        <v>2.3026905428084145E-2</v>
      </c>
      <c r="K318">
        <f t="shared" si="105"/>
        <v>1.2410258190366408E-5</v>
      </c>
      <c r="L318">
        <f t="shared" si="106"/>
        <v>3.2995503535501285E-2</v>
      </c>
      <c r="M318">
        <f t="shared" si="107"/>
        <v>4.9062191830874919</v>
      </c>
      <c r="N318">
        <f t="shared" si="108"/>
        <v>4.9062191830874919</v>
      </c>
      <c r="O318" t="e">
        <f t="shared" si="109"/>
        <v>#N/A</v>
      </c>
      <c r="P318" t="e">
        <f t="shared" si="110"/>
        <v>#N/A</v>
      </c>
      <c r="Q318" t="e">
        <f t="shared" si="111"/>
        <v>#N/A</v>
      </c>
      <c r="R318" t="e">
        <f t="shared" si="112"/>
        <v>#N/A</v>
      </c>
      <c r="S318" t="e">
        <f t="shared" si="113"/>
        <v>#N/A</v>
      </c>
      <c r="T318" t="e">
        <f t="shared" si="114"/>
        <v>#N/A</v>
      </c>
      <c r="U318" t="e">
        <f t="shared" si="115"/>
        <v>#N/A</v>
      </c>
      <c r="V318" t="e">
        <f t="shared" si="116"/>
        <v>#N/A</v>
      </c>
      <c r="W318" t="e">
        <f t="shared" si="117"/>
        <v>#N/A</v>
      </c>
      <c r="X318" t="e">
        <f t="shared" si="118"/>
        <v>#N/A</v>
      </c>
    </row>
    <row r="319" spans="1:24" x14ac:dyDescent="0.25">
      <c r="A319" s="1">
        <f t="shared" si="119"/>
        <v>315</v>
      </c>
      <c r="B319" s="14">
        <f t="shared" si="100"/>
        <v>15.75</v>
      </c>
      <c r="C319">
        <f t="shared" si="96"/>
        <v>2.2902097902097907E-2</v>
      </c>
      <c r="D319">
        <f t="shared" si="97"/>
        <v>3.3041958041958044E-2</v>
      </c>
      <c r="E319">
        <f t="shared" si="101"/>
        <v>1</v>
      </c>
      <c r="F319">
        <f t="shared" si="98"/>
        <v>3.3059840836058438E-2</v>
      </c>
      <c r="G319">
        <f t="shared" si="102"/>
        <v>-4.0395909565576706E-7</v>
      </c>
      <c r="H319">
        <f t="shared" si="103"/>
        <v>1.2214514380052416E-5</v>
      </c>
      <c r="I319">
        <f t="shared" si="99"/>
        <v>-3.3072055350438487E-2</v>
      </c>
      <c r="J319">
        <f t="shared" si="104"/>
        <v>2.2889883387717854E-2</v>
      </c>
      <c r="K319">
        <f t="shared" si="105"/>
        <v>1.2314514380052417E-5</v>
      </c>
      <c r="L319">
        <f t="shared" si="106"/>
        <v>3.3054172556338093E-2</v>
      </c>
      <c r="M319">
        <f t="shared" si="107"/>
        <v>4.9095827097868687</v>
      </c>
      <c r="N319">
        <f t="shared" si="108"/>
        <v>4.9095827097868687</v>
      </c>
      <c r="O319" t="e">
        <f t="shared" si="109"/>
        <v>#N/A</v>
      </c>
      <c r="P319" t="e">
        <f t="shared" si="110"/>
        <v>#N/A</v>
      </c>
      <c r="Q319" t="e">
        <f t="shared" si="111"/>
        <v>#N/A</v>
      </c>
      <c r="R319" t="e">
        <f t="shared" si="112"/>
        <v>#N/A</v>
      </c>
      <c r="S319" t="e">
        <f t="shared" si="113"/>
        <v>#N/A</v>
      </c>
      <c r="T319" t="e">
        <f t="shared" si="114"/>
        <v>#N/A</v>
      </c>
      <c r="U319" t="e">
        <f t="shared" si="115"/>
        <v>#N/A</v>
      </c>
      <c r="V319" t="e">
        <f t="shared" si="116"/>
        <v>#N/A</v>
      </c>
      <c r="W319" t="e">
        <f t="shared" si="117"/>
        <v>#N/A</v>
      </c>
      <c r="X319" t="e">
        <f t="shared" si="118"/>
        <v>#N/A</v>
      </c>
    </row>
    <row r="320" spans="1:24" x14ac:dyDescent="0.25">
      <c r="A320" s="1">
        <f t="shared" si="119"/>
        <v>316</v>
      </c>
      <c r="B320" s="14">
        <f t="shared" si="100"/>
        <v>15.8</v>
      </c>
      <c r="C320">
        <f t="shared" si="96"/>
        <v>2.276536312849162E-2</v>
      </c>
      <c r="D320">
        <f t="shared" si="97"/>
        <v>3.3100558659217884E-2</v>
      </c>
      <c r="E320">
        <f t="shared" si="101"/>
        <v>1</v>
      </c>
      <c r="F320">
        <f t="shared" si="98"/>
        <v>3.3118441453318277E-2</v>
      </c>
      <c r="G320">
        <f t="shared" si="102"/>
        <v>-4.015217092686372E-7</v>
      </c>
      <c r="H320">
        <f t="shared" si="103"/>
        <v>1.2119375562114065E-5</v>
      </c>
      <c r="I320">
        <f t="shared" si="99"/>
        <v>-3.3130560828880391E-2</v>
      </c>
      <c r="J320">
        <f t="shared" si="104"/>
        <v>2.2753243752929506E-2</v>
      </c>
      <c r="K320">
        <f t="shared" si="105"/>
        <v>1.2219375562114066E-5</v>
      </c>
      <c r="L320">
        <f t="shared" si="106"/>
        <v>3.3112678034779998E-2</v>
      </c>
      <c r="M320">
        <f t="shared" si="107"/>
        <v>4.912950986962306</v>
      </c>
      <c r="N320">
        <f t="shared" si="108"/>
        <v>4.912950986962306</v>
      </c>
      <c r="O320" t="e">
        <f t="shared" si="109"/>
        <v>#N/A</v>
      </c>
      <c r="P320" t="e">
        <f t="shared" si="110"/>
        <v>#N/A</v>
      </c>
      <c r="Q320" t="e">
        <f t="shared" si="111"/>
        <v>#N/A</v>
      </c>
      <c r="R320" t="e">
        <f t="shared" si="112"/>
        <v>#N/A</v>
      </c>
      <c r="S320" t="e">
        <f t="shared" si="113"/>
        <v>#N/A</v>
      </c>
      <c r="T320" t="e">
        <f t="shared" si="114"/>
        <v>#N/A</v>
      </c>
      <c r="U320" t="e">
        <f t="shared" si="115"/>
        <v>#N/A</v>
      </c>
      <c r="V320" t="e">
        <f t="shared" si="116"/>
        <v>#N/A</v>
      </c>
      <c r="W320" t="e">
        <f t="shared" si="117"/>
        <v>#N/A</v>
      </c>
      <c r="X320" t="e">
        <f t="shared" si="118"/>
        <v>#N/A</v>
      </c>
    </row>
    <row r="321" spans="1:24" x14ac:dyDescent="0.25">
      <c r="A321" s="1">
        <f t="shared" si="119"/>
        <v>317</v>
      </c>
      <c r="B321" s="14">
        <f t="shared" si="100"/>
        <v>15.850000000000001</v>
      </c>
      <c r="C321">
        <f t="shared" si="96"/>
        <v>2.2629009762900981E-2</v>
      </c>
      <c r="D321">
        <f t="shared" si="97"/>
        <v>3.3158995815899581E-2</v>
      </c>
      <c r="E321">
        <f t="shared" si="101"/>
        <v>1</v>
      </c>
      <c r="F321">
        <f t="shared" si="98"/>
        <v>3.3176878609999974E-2</v>
      </c>
      <c r="G321">
        <f t="shared" si="102"/>
        <v>-3.9909112172777552E-7</v>
      </c>
      <c r="H321">
        <f t="shared" si="103"/>
        <v>1.2024836023187546E-5</v>
      </c>
      <c r="I321">
        <f t="shared" si="99"/>
        <v>-3.3188903446023162E-2</v>
      </c>
      <c r="J321">
        <f t="shared" si="104"/>
        <v>2.2616984926877793E-2</v>
      </c>
      <c r="K321">
        <f t="shared" si="105"/>
        <v>1.2124836023187547E-5</v>
      </c>
      <c r="L321">
        <f t="shared" si="106"/>
        <v>3.3171020651922768E-2</v>
      </c>
      <c r="M321">
        <f t="shared" si="107"/>
        <v>4.9163241261035431</v>
      </c>
      <c r="N321">
        <f t="shared" si="108"/>
        <v>4.9163241261035431</v>
      </c>
      <c r="O321" t="e">
        <f t="shared" si="109"/>
        <v>#N/A</v>
      </c>
      <c r="P321" t="e">
        <f t="shared" si="110"/>
        <v>#N/A</v>
      </c>
      <c r="Q321" t="e">
        <f t="shared" si="111"/>
        <v>#N/A</v>
      </c>
      <c r="R321" t="e">
        <f t="shared" si="112"/>
        <v>#N/A</v>
      </c>
      <c r="S321" t="e">
        <f t="shared" si="113"/>
        <v>#N/A</v>
      </c>
      <c r="T321" t="e">
        <f t="shared" si="114"/>
        <v>#N/A</v>
      </c>
      <c r="U321" t="e">
        <f t="shared" si="115"/>
        <v>#N/A</v>
      </c>
      <c r="V321" t="e">
        <f t="shared" si="116"/>
        <v>#N/A</v>
      </c>
      <c r="W321" t="e">
        <f t="shared" si="117"/>
        <v>#N/A</v>
      </c>
      <c r="X321" t="e">
        <f t="shared" si="118"/>
        <v>#N/A</v>
      </c>
    </row>
    <row r="322" spans="1:24" x14ac:dyDescent="0.25">
      <c r="A322" s="1">
        <f t="shared" si="119"/>
        <v>318</v>
      </c>
      <c r="B322" s="14">
        <f t="shared" si="100"/>
        <v>15.9</v>
      </c>
      <c r="C322">
        <f t="shared" si="96"/>
        <v>2.2493036211699166E-2</v>
      </c>
      <c r="D322">
        <f t="shared" si="97"/>
        <v>3.3217270194986069E-2</v>
      </c>
      <c r="E322">
        <f t="shared" si="101"/>
        <v>1</v>
      </c>
      <c r="F322">
        <f t="shared" si="98"/>
        <v>3.3235152989086462E-2</v>
      </c>
      <c r="G322">
        <f t="shared" si="102"/>
        <v>-3.9666730462574631E-7</v>
      </c>
      <c r="H322">
        <f t="shared" si="103"/>
        <v>1.1930890121577414E-5</v>
      </c>
      <c r="I322">
        <f t="shared" si="99"/>
        <v>-3.3247083879208036E-2</v>
      </c>
      <c r="J322">
        <f t="shared" si="104"/>
        <v>2.2481105321577589E-2</v>
      </c>
      <c r="K322">
        <f t="shared" si="105"/>
        <v>1.2030890121577415E-5</v>
      </c>
      <c r="L322">
        <f t="shared" si="106"/>
        <v>3.3229201085107643E-2</v>
      </c>
      <c r="M322">
        <f t="shared" si="107"/>
        <v>4.9197022396104204</v>
      </c>
      <c r="N322">
        <f t="shared" si="108"/>
        <v>4.9197022396104204</v>
      </c>
      <c r="O322" t="e">
        <f t="shared" si="109"/>
        <v>#N/A</v>
      </c>
      <c r="P322" t="e">
        <f t="shared" si="110"/>
        <v>#N/A</v>
      </c>
      <c r="Q322" t="e">
        <f t="shared" si="111"/>
        <v>#N/A</v>
      </c>
      <c r="R322" t="e">
        <f t="shared" si="112"/>
        <v>#N/A</v>
      </c>
      <c r="S322" t="e">
        <f t="shared" si="113"/>
        <v>#N/A</v>
      </c>
      <c r="T322" t="e">
        <f t="shared" si="114"/>
        <v>#N/A</v>
      </c>
      <c r="U322" t="e">
        <f t="shared" si="115"/>
        <v>#N/A</v>
      </c>
      <c r="V322" t="e">
        <f t="shared" si="116"/>
        <v>#N/A</v>
      </c>
      <c r="W322" t="e">
        <f t="shared" si="117"/>
        <v>#N/A</v>
      </c>
      <c r="X322" t="e">
        <f t="shared" si="118"/>
        <v>#N/A</v>
      </c>
    </row>
    <row r="323" spans="1:24" x14ac:dyDescent="0.25">
      <c r="A323" s="1">
        <f t="shared" si="119"/>
        <v>319</v>
      </c>
      <c r="B323" s="14">
        <f t="shared" si="100"/>
        <v>15.950000000000001</v>
      </c>
      <c r="C323">
        <f t="shared" si="96"/>
        <v>2.2357440890125171E-2</v>
      </c>
      <c r="D323">
        <f t="shared" si="97"/>
        <v>3.3275382475660635E-2</v>
      </c>
      <c r="E323">
        <f t="shared" si="101"/>
        <v>1</v>
      </c>
      <c r="F323">
        <f t="shared" si="98"/>
        <v>3.3293265269761028E-2</v>
      </c>
      <c r="G323">
        <f t="shared" si="102"/>
        <v>-3.9425022971315241E-7</v>
      </c>
      <c r="H323">
        <f t="shared" si="103"/>
        <v>1.1837532286163716E-5</v>
      </c>
      <c r="I323">
        <f t="shared" si="99"/>
        <v>-3.3305102802047196E-2</v>
      </c>
      <c r="J323">
        <f t="shared" si="104"/>
        <v>2.2345603357839007E-2</v>
      </c>
      <c r="K323">
        <f t="shared" si="105"/>
        <v>1.1937532286163716E-5</v>
      </c>
      <c r="L323">
        <f t="shared" si="106"/>
        <v>3.3287220007946802E-2</v>
      </c>
      <c r="M323">
        <f t="shared" si="107"/>
        <v>4.9230854408168856</v>
      </c>
      <c r="N323">
        <f t="shared" si="108"/>
        <v>4.9230854408168856</v>
      </c>
      <c r="O323" t="e">
        <f t="shared" si="109"/>
        <v>#N/A</v>
      </c>
      <c r="P323" t="e">
        <f t="shared" si="110"/>
        <v>#N/A</v>
      </c>
      <c r="Q323" t="e">
        <f t="shared" si="111"/>
        <v>#N/A</v>
      </c>
      <c r="R323" t="e">
        <f t="shared" si="112"/>
        <v>#N/A</v>
      </c>
      <c r="S323" t="e">
        <f t="shared" si="113"/>
        <v>#N/A</v>
      </c>
      <c r="T323" t="e">
        <f t="shared" si="114"/>
        <v>#N/A</v>
      </c>
      <c r="U323" t="e">
        <f t="shared" si="115"/>
        <v>#N/A</v>
      </c>
      <c r="V323" t="e">
        <f t="shared" si="116"/>
        <v>#N/A</v>
      </c>
      <c r="W323" t="e">
        <f t="shared" si="117"/>
        <v>#N/A</v>
      </c>
      <c r="X323" t="e">
        <f t="shared" si="118"/>
        <v>#N/A</v>
      </c>
    </row>
    <row r="324" spans="1:24" x14ac:dyDescent="0.25">
      <c r="A324" s="1">
        <f t="shared" si="119"/>
        <v>320</v>
      </c>
      <c r="B324" s="14">
        <f t="shared" si="100"/>
        <v>16</v>
      </c>
      <c r="C324">
        <f t="shared" ref="C324:C387" si="120">IF((($AB$5*$AB$4/1000)-($AB$8*B324/1000))&gt;0,(($AB$5*$AB$4/1000)-($AB$8*B324/1000))/((B324+$AB$4)/1000),NA())</f>
        <v>2.2222222222222227E-2</v>
      </c>
      <c r="D324">
        <f t="shared" ref="D324:D387" si="121">IF(C324&gt;0,($AB$8*B324/1000)/((B324+$AB$4)/1000),NA())</f>
        <v>3.3333333333333333E-2</v>
      </c>
      <c r="E324">
        <f t="shared" si="101"/>
        <v>1</v>
      </c>
      <c r="F324">
        <f t="shared" ref="F324:F387" si="122">IF(C324&gt;0,D324+10^(-7)+10^(-$AB$6),NA())</f>
        <v>3.3351216127433726E-2</v>
      </c>
      <c r="G324">
        <f t="shared" si="102"/>
        <v>-3.9183986889753818E-7</v>
      </c>
      <c r="H324">
        <f t="shared" si="103"/>
        <v>1.1744757015264007E-5</v>
      </c>
      <c r="I324">
        <f t="shared" ref="I324:I387" si="123">IF(C324&gt;0,((-F324)-SQRT(F324^(2)-4*E324*G324))/(2*E324),NA())</f>
        <v>-3.336296088444899E-2</v>
      </c>
      <c r="J324">
        <f t="shared" si="104"/>
        <v>2.2210477465206963E-2</v>
      </c>
      <c r="K324">
        <f t="shared" si="105"/>
        <v>1.1844757015264008E-5</v>
      </c>
      <c r="L324">
        <f t="shared" si="106"/>
        <v>3.3345078090348597E-2</v>
      </c>
      <c r="M324">
        <f t="shared" si="107"/>
        <v>4.9264738440178233</v>
      </c>
      <c r="N324">
        <f t="shared" si="108"/>
        <v>4.9264738440178233</v>
      </c>
      <c r="O324" t="e">
        <f t="shared" si="109"/>
        <v>#N/A</v>
      </c>
      <c r="P324" t="e">
        <f t="shared" si="110"/>
        <v>#N/A</v>
      </c>
      <c r="Q324" t="e">
        <f t="shared" si="111"/>
        <v>#N/A</v>
      </c>
      <c r="R324" t="e">
        <f t="shared" si="112"/>
        <v>#N/A</v>
      </c>
      <c r="S324" t="e">
        <f t="shared" si="113"/>
        <v>#N/A</v>
      </c>
      <c r="T324" t="e">
        <f t="shared" si="114"/>
        <v>#N/A</v>
      </c>
      <c r="U324" t="e">
        <f t="shared" si="115"/>
        <v>#N/A</v>
      </c>
      <c r="V324" t="e">
        <f t="shared" si="116"/>
        <v>#N/A</v>
      </c>
      <c r="W324" t="e">
        <f t="shared" si="117"/>
        <v>#N/A</v>
      </c>
      <c r="X324" t="e">
        <f t="shared" si="118"/>
        <v>#N/A</v>
      </c>
    </row>
    <row r="325" spans="1:24" x14ac:dyDescent="0.25">
      <c r="A325" s="1">
        <f t="shared" si="119"/>
        <v>321</v>
      </c>
      <c r="B325" s="14">
        <f t="shared" ref="B325:B388" si="124">A325*$AB$9</f>
        <v>16.05</v>
      </c>
      <c r="C325">
        <f t="shared" si="120"/>
        <v>2.2087378640776697E-2</v>
      </c>
      <c r="D325">
        <f t="shared" si="121"/>
        <v>3.3391123439667138E-2</v>
      </c>
      <c r="E325">
        <f t="shared" ref="E325:E388" si="125">IF(C325&gt;0,1,NA())</f>
        <v>1</v>
      </c>
      <c r="F325">
        <f t="shared" si="122"/>
        <v>3.3409006233767531E-2</v>
      </c>
      <c r="G325">
        <f t="shared" ref="G325:G388" si="126">IF(C325&gt;0,(10^(-7)*D325)-(10^(-$AB$6)*C325),NA())</f>
        <v>-3.894361942422999E-7</v>
      </c>
      <c r="H325">
        <f t="shared" ref="H325:H388" si="127">IF(C325&gt;0,((-F325)+SQRT(F325^(2)-4*E325*G325))/(2*E325),NA())</f>
        <v>1.1652558875589053E-5</v>
      </c>
      <c r="I325">
        <f t="shared" si="123"/>
        <v>-3.3420658792643124E-2</v>
      </c>
      <c r="J325">
        <f t="shared" ref="J325:J388" si="128">IF(C325&gt;0,C325-H325,NA())</f>
        <v>2.2075726081901108E-2</v>
      </c>
      <c r="K325">
        <f t="shared" ref="K325:K388" si="129">IF(C325&gt;0,H325+10^(-7),NA())</f>
        <v>1.1752558875589054E-5</v>
      </c>
      <c r="L325">
        <f t="shared" ref="L325:L388" si="130">IF(C325&gt;0,D325+H325,NA())</f>
        <v>3.340277599854273E-2</v>
      </c>
      <c r="M325">
        <f t="shared" ref="M325:M388" si="131">IF(C325&gt;0,-LOG(K325),NA())</f>
        <v>4.929867564493728</v>
      </c>
      <c r="N325">
        <f t="shared" ref="N325:N388" si="132">IF(M325&gt;$AF$11,NA(),M325)</f>
        <v>4.929867564493728</v>
      </c>
      <c r="O325" t="e">
        <f t="shared" ref="O325:O388" si="133">IF((($AB$8*B325/1000)-($AB$5*$AB$4/1000))&gt;0,(($AB$8*B325/1000)-($AB$5*$AB$4/1000))/((B325+$AB$4)/1000),NA())</f>
        <v>#N/A</v>
      </c>
      <c r="P325" t="e">
        <f t="shared" ref="P325:P388" si="134">IF(O325&gt;0,($AB$5*$AB$4/1000)/((B325+$AB$4)/1000),NA())</f>
        <v>#N/A</v>
      </c>
      <c r="Q325" t="e">
        <f t="shared" ref="Q325:Q388" si="135">IF(O325&gt;0,1,NA())</f>
        <v>#N/A</v>
      </c>
      <c r="R325" t="e">
        <f t="shared" ref="R325:R388" si="136">IF(O325&gt;0,O325+10^(-7)+10^(-(14-$AB$6)),NA())</f>
        <v>#N/A</v>
      </c>
      <c r="S325" t="e">
        <f t="shared" ref="S325:S388" si="137">IF(O325&gt;0,-(10^(-(14-$AB$6))*P325),NA())</f>
        <v>#N/A</v>
      </c>
      <c r="T325" t="e">
        <f t="shared" ref="T325:T388" si="138">IF(O325&gt;0,((-R325)+SQRT(R325^(2)-4*Q325*S325))/(2*Q325),NA())</f>
        <v>#N/A</v>
      </c>
      <c r="U325" t="e">
        <f t="shared" ref="U325:U388" si="139">IF(O325&gt;0,((-R325)-SQRT(R325^(2)-4*Q325*S325))/(2*Q325),NA())</f>
        <v>#N/A</v>
      </c>
      <c r="V325" t="e">
        <f t="shared" ref="V325:V388" si="140">IF(Q325&gt;0,O325+10^(-7)+T325,NA())</f>
        <v>#N/A</v>
      </c>
      <c r="W325" t="e">
        <f t="shared" ref="W325:W388" si="141">IF(O325&gt;0,14+LOG(V325),NA())</f>
        <v>#N/A</v>
      </c>
      <c r="X325" t="e">
        <f t="shared" ref="X325:X388" si="142">IF(W325&lt;$AF$11,NA(),W325)</f>
        <v>#N/A</v>
      </c>
    </row>
    <row r="326" spans="1:24" x14ac:dyDescent="0.25">
      <c r="A326" s="1">
        <f t="shared" ref="A326:A389" si="143">A325+1</f>
        <v>322</v>
      </c>
      <c r="B326" s="14">
        <f t="shared" si="124"/>
        <v>16.100000000000001</v>
      </c>
      <c r="C326">
        <f t="shared" si="120"/>
        <v>2.1952908587257618E-2</v>
      </c>
      <c r="D326">
        <f t="shared" si="121"/>
        <v>3.3448753462603877E-2</v>
      </c>
      <c r="E326">
        <f t="shared" si="125"/>
        <v>1</v>
      </c>
      <c r="F326">
        <f t="shared" si="122"/>
        <v>3.346663625670427E-2</v>
      </c>
      <c r="G326">
        <f t="shared" si="126"/>
        <v>-3.8703917796560812E-7</v>
      </c>
      <c r="H326">
        <f t="shared" si="127"/>
        <v>1.1560932501181176E-5</v>
      </c>
      <c r="I326">
        <f t="shared" si="123"/>
        <v>-3.3478197189205451E-2</v>
      </c>
      <c r="J326">
        <f t="shared" si="128"/>
        <v>2.1941347654756437E-2</v>
      </c>
      <c r="K326">
        <f t="shared" si="129"/>
        <v>1.1660932501181177E-5</v>
      </c>
      <c r="L326">
        <f t="shared" si="130"/>
        <v>3.3460314395105058E-2</v>
      </c>
      <c r="M326">
        <f t="shared" si="131"/>
        <v>4.933266718537193</v>
      </c>
      <c r="N326">
        <f t="shared" si="132"/>
        <v>4.933266718537193</v>
      </c>
      <c r="O326" t="e">
        <f t="shared" si="133"/>
        <v>#N/A</v>
      </c>
      <c r="P326" t="e">
        <f t="shared" si="134"/>
        <v>#N/A</v>
      </c>
      <c r="Q326" t="e">
        <f t="shared" si="135"/>
        <v>#N/A</v>
      </c>
      <c r="R326" t="e">
        <f t="shared" si="136"/>
        <v>#N/A</v>
      </c>
      <c r="S326" t="e">
        <f t="shared" si="137"/>
        <v>#N/A</v>
      </c>
      <c r="T326" t="e">
        <f t="shared" si="138"/>
        <v>#N/A</v>
      </c>
      <c r="U326" t="e">
        <f t="shared" si="139"/>
        <v>#N/A</v>
      </c>
      <c r="V326" t="e">
        <f t="shared" si="140"/>
        <v>#N/A</v>
      </c>
      <c r="W326" t="e">
        <f t="shared" si="141"/>
        <v>#N/A</v>
      </c>
      <c r="X326" t="e">
        <f t="shared" si="142"/>
        <v>#N/A</v>
      </c>
    </row>
    <row r="327" spans="1:24" x14ac:dyDescent="0.25">
      <c r="A327" s="1">
        <f t="shared" si="143"/>
        <v>323</v>
      </c>
      <c r="B327" s="14">
        <f t="shared" si="124"/>
        <v>16.150000000000002</v>
      </c>
      <c r="C327">
        <f t="shared" si="120"/>
        <v>2.1818810511756562E-2</v>
      </c>
      <c r="D327">
        <f t="shared" si="121"/>
        <v>3.3506224066390033E-2</v>
      </c>
      <c r="E327">
        <f t="shared" si="125"/>
        <v>1</v>
      </c>
      <c r="F327">
        <f t="shared" si="122"/>
        <v>3.3524106860490427E-2</v>
      </c>
      <c r="G327">
        <f t="shared" si="126"/>
        <v>-3.8464879243933577E-7</v>
      </c>
      <c r="H327">
        <f t="shared" si="127"/>
        <v>1.1469872592349134E-5</v>
      </c>
      <c r="I327">
        <f t="shared" si="123"/>
        <v>-3.3535576733082773E-2</v>
      </c>
      <c r="J327">
        <f t="shared" si="128"/>
        <v>2.1807340639164213E-2</v>
      </c>
      <c r="K327">
        <f t="shared" si="129"/>
        <v>1.1569872592349135E-5</v>
      </c>
      <c r="L327">
        <f t="shared" si="130"/>
        <v>3.3517693938982379E-2</v>
      </c>
      <c r="M327">
        <f t="shared" si="131"/>
        <v>4.9366714234807816</v>
      </c>
      <c r="N327">
        <f t="shared" si="132"/>
        <v>4.9366714234807816</v>
      </c>
      <c r="O327" t="e">
        <f t="shared" si="133"/>
        <v>#N/A</v>
      </c>
      <c r="P327" t="e">
        <f t="shared" si="134"/>
        <v>#N/A</v>
      </c>
      <c r="Q327" t="e">
        <f t="shared" si="135"/>
        <v>#N/A</v>
      </c>
      <c r="R327" t="e">
        <f t="shared" si="136"/>
        <v>#N/A</v>
      </c>
      <c r="S327" t="e">
        <f t="shared" si="137"/>
        <v>#N/A</v>
      </c>
      <c r="T327" t="e">
        <f t="shared" si="138"/>
        <v>#N/A</v>
      </c>
      <c r="U327" t="e">
        <f t="shared" si="139"/>
        <v>#N/A</v>
      </c>
      <c r="V327" t="e">
        <f t="shared" si="140"/>
        <v>#N/A</v>
      </c>
      <c r="W327" t="e">
        <f t="shared" si="141"/>
        <v>#N/A</v>
      </c>
      <c r="X327" t="e">
        <f t="shared" si="142"/>
        <v>#N/A</v>
      </c>
    </row>
    <row r="328" spans="1:24" x14ac:dyDescent="0.25">
      <c r="A328" s="1">
        <f t="shared" si="143"/>
        <v>324</v>
      </c>
      <c r="B328" s="14">
        <f t="shared" si="124"/>
        <v>16.2</v>
      </c>
      <c r="C328">
        <f t="shared" si="120"/>
        <v>2.1685082872928179E-2</v>
      </c>
      <c r="D328">
        <f t="shared" si="121"/>
        <v>3.3563535911602202E-2</v>
      </c>
      <c r="E328">
        <f t="shared" si="125"/>
        <v>1</v>
      </c>
      <c r="F328">
        <f t="shared" si="122"/>
        <v>3.3581418705702595E-2</v>
      </c>
      <c r="G328">
        <f t="shared" si="126"/>
        <v>-3.8226501018799822E-7</v>
      </c>
      <c r="H328">
        <f t="shared" si="127"/>
        <v>1.1379373914672392E-5</v>
      </c>
      <c r="I328">
        <f t="shared" si="123"/>
        <v>-3.3592798079617264E-2</v>
      </c>
      <c r="J328">
        <f t="shared" si="128"/>
        <v>2.1673703499013507E-2</v>
      </c>
      <c r="K328">
        <f t="shared" si="129"/>
        <v>1.1479373914672392E-5</v>
      </c>
      <c r="L328">
        <f t="shared" si="130"/>
        <v>3.3574915285516871E-2</v>
      </c>
      <c r="M328">
        <f t="shared" si="131"/>
        <v>4.9400817977235603</v>
      </c>
      <c r="N328">
        <f t="shared" si="132"/>
        <v>4.9400817977235603</v>
      </c>
      <c r="O328" t="e">
        <f t="shared" si="133"/>
        <v>#N/A</v>
      </c>
      <c r="P328" t="e">
        <f t="shared" si="134"/>
        <v>#N/A</v>
      </c>
      <c r="Q328" t="e">
        <f t="shared" si="135"/>
        <v>#N/A</v>
      </c>
      <c r="R328" t="e">
        <f t="shared" si="136"/>
        <v>#N/A</v>
      </c>
      <c r="S328" t="e">
        <f t="shared" si="137"/>
        <v>#N/A</v>
      </c>
      <c r="T328" t="e">
        <f t="shared" si="138"/>
        <v>#N/A</v>
      </c>
      <c r="U328" t="e">
        <f t="shared" si="139"/>
        <v>#N/A</v>
      </c>
      <c r="V328" t="e">
        <f t="shared" si="140"/>
        <v>#N/A</v>
      </c>
      <c r="W328" t="e">
        <f t="shared" si="141"/>
        <v>#N/A</v>
      </c>
      <c r="X328" t="e">
        <f t="shared" si="142"/>
        <v>#N/A</v>
      </c>
    </row>
    <row r="329" spans="1:24" x14ac:dyDescent="0.25">
      <c r="A329" s="1">
        <f t="shared" si="143"/>
        <v>325</v>
      </c>
      <c r="B329" s="14">
        <f t="shared" si="124"/>
        <v>16.25</v>
      </c>
      <c r="C329">
        <f t="shared" si="120"/>
        <v>2.1551724137931036E-2</v>
      </c>
      <c r="D329">
        <f t="shared" si="121"/>
        <v>3.3620689655172419E-2</v>
      </c>
      <c r="E329">
        <f t="shared" si="125"/>
        <v>1</v>
      </c>
      <c r="F329">
        <f t="shared" si="122"/>
        <v>3.3638572449272812E-2</v>
      </c>
      <c r="G329">
        <f t="shared" si="126"/>
        <v>-3.7988780388769865E-7</v>
      </c>
      <c r="H329">
        <f t="shared" si="127"/>
        <v>1.1289431297994978E-5</v>
      </c>
      <c r="I329">
        <f t="shared" si="123"/>
        <v>-3.3649861880570807E-2</v>
      </c>
      <c r="J329">
        <f t="shared" si="128"/>
        <v>2.1540434706633041E-2</v>
      </c>
      <c r="K329">
        <f t="shared" si="129"/>
        <v>1.1389431297994979E-5</v>
      </c>
      <c r="L329">
        <f t="shared" si="130"/>
        <v>3.3631979086470414E-2</v>
      </c>
      <c r="M329">
        <f t="shared" si="131"/>
        <v>4.943497960759248</v>
      </c>
      <c r="N329">
        <f t="shared" si="132"/>
        <v>4.943497960759248</v>
      </c>
      <c r="O329" t="e">
        <f t="shared" si="133"/>
        <v>#N/A</v>
      </c>
      <c r="P329" t="e">
        <f t="shared" si="134"/>
        <v>#N/A</v>
      </c>
      <c r="Q329" t="e">
        <f t="shared" si="135"/>
        <v>#N/A</v>
      </c>
      <c r="R329" t="e">
        <f t="shared" si="136"/>
        <v>#N/A</v>
      </c>
      <c r="S329" t="e">
        <f t="shared" si="137"/>
        <v>#N/A</v>
      </c>
      <c r="T329" t="e">
        <f t="shared" si="138"/>
        <v>#N/A</v>
      </c>
      <c r="U329" t="e">
        <f t="shared" si="139"/>
        <v>#N/A</v>
      </c>
      <c r="V329" t="e">
        <f t="shared" si="140"/>
        <v>#N/A</v>
      </c>
      <c r="W329" t="e">
        <f t="shared" si="141"/>
        <v>#N/A</v>
      </c>
      <c r="X329" t="e">
        <f t="shared" si="142"/>
        <v>#N/A</v>
      </c>
    </row>
    <row r="330" spans="1:24" x14ac:dyDescent="0.25">
      <c r="A330" s="1">
        <f t="shared" si="143"/>
        <v>326</v>
      </c>
      <c r="B330" s="14">
        <f t="shared" si="124"/>
        <v>16.3</v>
      </c>
      <c r="C330">
        <f t="shared" si="120"/>
        <v>2.1418732782369151E-2</v>
      </c>
      <c r="D330">
        <f t="shared" si="121"/>
        <v>3.3677685950413219E-2</v>
      </c>
      <c r="E330">
        <f t="shared" si="125"/>
        <v>1</v>
      </c>
      <c r="F330">
        <f t="shared" si="122"/>
        <v>3.3695568744513613E-2</v>
      </c>
      <c r="G330">
        <f t="shared" si="126"/>
        <v>-3.775171463650859E-7</v>
      </c>
      <c r="H330">
        <f t="shared" si="127"/>
        <v>1.1200039635440168E-5</v>
      </c>
      <c r="I330">
        <f t="shared" si="123"/>
        <v>-3.3706768784149049E-2</v>
      </c>
      <c r="J330">
        <f t="shared" si="128"/>
        <v>2.1407532742733711E-2</v>
      </c>
      <c r="K330">
        <f t="shared" si="129"/>
        <v>1.1300039635440168E-5</v>
      </c>
      <c r="L330">
        <f t="shared" si="130"/>
        <v>3.3688885990048656E-2</v>
      </c>
      <c r="M330">
        <f t="shared" si="131"/>
        <v>4.9469200332048313</v>
      </c>
      <c r="N330">
        <f t="shared" si="132"/>
        <v>4.9469200332048313</v>
      </c>
      <c r="O330" t="e">
        <f t="shared" si="133"/>
        <v>#N/A</v>
      </c>
      <c r="P330" t="e">
        <f t="shared" si="134"/>
        <v>#N/A</v>
      </c>
      <c r="Q330" t="e">
        <f t="shared" si="135"/>
        <v>#N/A</v>
      </c>
      <c r="R330" t="e">
        <f t="shared" si="136"/>
        <v>#N/A</v>
      </c>
      <c r="S330" t="e">
        <f t="shared" si="137"/>
        <v>#N/A</v>
      </c>
      <c r="T330" t="e">
        <f t="shared" si="138"/>
        <v>#N/A</v>
      </c>
      <c r="U330" t="e">
        <f t="shared" si="139"/>
        <v>#N/A</v>
      </c>
      <c r="V330" t="e">
        <f t="shared" si="140"/>
        <v>#N/A</v>
      </c>
      <c r="W330" t="e">
        <f t="shared" si="141"/>
        <v>#N/A</v>
      </c>
      <c r="X330" t="e">
        <f t="shared" si="142"/>
        <v>#N/A</v>
      </c>
    </row>
    <row r="331" spans="1:24" x14ac:dyDescent="0.25">
      <c r="A331" s="1">
        <f t="shared" si="143"/>
        <v>327</v>
      </c>
      <c r="B331" s="14">
        <f t="shared" si="124"/>
        <v>16.350000000000001</v>
      </c>
      <c r="C331">
        <f t="shared" si="120"/>
        <v>2.1286107290233836E-2</v>
      </c>
      <c r="D331">
        <f t="shared" si="121"/>
        <v>3.3734525447042647E-2</v>
      </c>
      <c r="E331">
        <f t="shared" si="125"/>
        <v>1</v>
      </c>
      <c r="F331">
        <f t="shared" si="122"/>
        <v>3.3752408241143041E-2</v>
      </c>
      <c r="G331">
        <f t="shared" si="126"/>
        <v>-3.7515301059631785E-7</v>
      </c>
      <c r="H331">
        <f t="shared" si="127"/>
        <v>1.1111193882445969E-5</v>
      </c>
      <c r="I331">
        <f t="shared" si="123"/>
        <v>-3.3763519435025487E-2</v>
      </c>
      <c r="J331">
        <f t="shared" si="128"/>
        <v>2.127499609635139E-2</v>
      </c>
      <c r="K331">
        <f t="shared" si="129"/>
        <v>1.121119388244597E-5</v>
      </c>
      <c r="L331">
        <f t="shared" si="130"/>
        <v>3.3745636640925093E-2</v>
      </c>
      <c r="M331">
        <f t="shared" si="131"/>
        <v>4.9503481368296534</v>
      </c>
      <c r="N331">
        <f t="shared" si="132"/>
        <v>4.9503481368296534</v>
      </c>
      <c r="O331" t="e">
        <f t="shared" si="133"/>
        <v>#N/A</v>
      </c>
      <c r="P331" t="e">
        <f t="shared" si="134"/>
        <v>#N/A</v>
      </c>
      <c r="Q331" t="e">
        <f t="shared" si="135"/>
        <v>#N/A</v>
      </c>
      <c r="R331" t="e">
        <f t="shared" si="136"/>
        <v>#N/A</v>
      </c>
      <c r="S331" t="e">
        <f t="shared" si="137"/>
        <v>#N/A</v>
      </c>
      <c r="T331" t="e">
        <f t="shared" si="138"/>
        <v>#N/A</v>
      </c>
      <c r="U331" t="e">
        <f t="shared" si="139"/>
        <v>#N/A</v>
      </c>
      <c r="V331" t="e">
        <f t="shared" si="140"/>
        <v>#N/A</v>
      </c>
      <c r="W331" t="e">
        <f t="shared" si="141"/>
        <v>#N/A</v>
      </c>
      <c r="X331" t="e">
        <f t="shared" si="142"/>
        <v>#N/A</v>
      </c>
    </row>
    <row r="332" spans="1:24" x14ac:dyDescent="0.25">
      <c r="A332" s="1">
        <f t="shared" si="143"/>
        <v>328</v>
      </c>
      <c r="B332" s="14">
        <f t="shared" si="124"/>
        <v>16.400000000000002</v>
      </c>
      <c r="C332">
        <f t="shared" si="120"/>
        <v>2.1153846153846145E-2</v>
      </c>
      <c r="D332">
        <f t="shared" si="121"/>
        <v>3.3791208791208789E-2</v>
      </c>
      <c r="E332">
        <f t="shared" si="125"/>
        <v>1</v>
      </c>
      <c r="F332">
        <f t="shared" si="122"/>
        <v>3.3809091585309183E-2</v>
      </c>
      <c r="G332">
        <f t="shared" si="126"/>
        <v>-3.7279536970603541E-7</v>
      </c>
      <c r="H332">
        <f t="shared" si="127"/>
        <v>1.1022889055817969E-5</v>
      </c>
      <c r="I332">
        <f t="shared" si="123"/>
        <v>-3.3820114474365004E-2</v>
      </c>
      <c r="J332">
        <f t="shared" si="128"/>
        <v>2.1142823264790327E-2</v>
      </c>
      <c r="K332">
        <f t="shared" si="129"/>
        <v>1.112288905581797E-5</v>
      </c>
      <c r="L332">
        <f t="shared" si="130"/>
        <v>3.3802231680264611E-2</v>
      </c>
      <c r="M332">
        <f t="shared" si="131"/>
        <v>4.9537823945851018</v>
      </c>
      <c r="N332">
        <f t="shared" si="132"/>
        <v>4.9537823945851018</v>
      </c>
      <c r="O332" t="e">
        <f t="shared" si="133"/>
        <v>#N/A</v>
      </c>
      <c r="P332" t="e">
        <f t="shared" si="134"/>
        <v>#N/A</v>
      </c>
      <c r="Q332" t="e">
        <f t="shared" si="135"/>
        <v>#N/A</v>
      </c>
      <c r="R332" t="e">
        <f t="shared" si="136"/>
        <v>#N/A</v>
      </c>
      <c r="S332" t="e">
        <f t="shared" si="137"/>
        <v>#N/A</v>
      </c>
      <c r="T332" t="e">
        <f t="shared" si="138"/>
        <v>#N/A</v>
      </c>
      <c r="U332" t="e">
        <f t="shared" si="139"/>
        <v>#N/A</v>
      </c>
      <c r="V332" t="e">
        <f t="shared" si="140"/>
        <v>#N/A</v>
      </c>
      <c r="W332" t="e">
        <f t="shared" si="141"/>
        <v>#N/A</v>
      </c>
      <c r="X332" t="e">
        <f t="shared" si="142"/>
        <v>#N/A</v>
      </c>
    </row>
    <row r="333" spans="1:24" x14ac:dyDescent="0.25">
      <c r="A333" s="1">
        <f t="shared" si="143"/>
        <v>329</v>
      </c>
      <c r="B333" s="14">
        <f t="shared" si="124"/>
        <v>16.45</v>
      </c>
      <c r="C333">
        <f t="shared" si="120"/>
        <v>2.102194787379973E-2</v>
      </c>
      <c r="D333">
        <f t="shared" si="121"/>
        <v>3.3847736625514394E-2</v>
      </c>
      <c r="E333">
        <f t="shared" si="125"/>
        <v>1</v>
      </c>
      <c r="F333">
        <f t="shared" si="122"/>
        <v>3.3865619419614787E-2</v>
      </c>
      <c r="G333">
        <f t="shared" si="126"/>
        <v>-3.7044419696634405E-7</v>
      </c>
      <c r="H333">
        <f t="shared" si="127"/>
        <v>1.0935120232802992E-5</v>
      </c>
      <c r="I333">
        <f t="shared" si="123"/>
        <v>-3.3876554539847586E-2</v>
      </c>
      <c r="J333">
        <f t="shared" si="128"/>
        <v>2.1011012753566927E-2</v>
      </c>
      <c r="K333">
        <f t="shared" si="129"/>
        <v>1.1035120232802992E-5</v>
      </c>
      <c r="L333">
        <f t="shared" si="130"/>
        <v>3.3858671745747193E-2</v>
      </c>
      <c r="M333">
        <f t="shared" si="131"/>
        <v>4.9572229306347753</v>
      </c>
      <c r="N333">
        <f t="shared" si="132"/>
        <v>4.9572229306347753</v>
      </c>
      <c r="O333" t="e">
        <f t="shared" si="133"/>
        <v>#N/A</v>
      </c>
      <c r="P333" t="e">
        <f t="shared" si="134"/>
        <v>#N/A</v>
      </c>
      <c r="Q333" t="e">
        <f t="shared" si="135"/>
        <v>#N/A</v>
      </c>
      <c r="R333" t="e">
        <f t="shared" si="136"/>
        <v>#N/A</v>
      </c>
      <c r="S333" t="e">
        <f t="shared" si="137"/>
        <v>#N/A</v>
      </c>
      <c r="T333" t="e">
        <f t="shared" si="138"/>
        <v>#N/A</v>
      </c>
      <c r="U333" t="e">
        <f t="shared" si="139"/>
        <v>#N/A</v>
      </c>
      <c r="V333" t="e">
        <f t="shared" si="140"/>
        <v>#N/A</v>
      </c>
      <c r="W333" t="e">
        <f t="shared" si="141"/>
        <v>#N/A</v>
      </c>
      <c r="X333" t="e">
        <f t="shared" si="142"/>
        <v>#N/A</v>
      </c>
    </row>
    <row r="334" spans="1:24" x14ac:dyDescent="0.25">
      <c r="A334" s="1">
        <f t="shared" si="143"/>
        <v>330</v>
      </c>
      <c r="B334" s="14">
        <f t="shared" si="124"/>
        <v>16.5</v>
      </c>
      <c r="C334">
        <f t="shared" si="120"/>
        <v>2.0890410958904111E-2</v>
      </c>
      <c r="D334">
        <f t="shared" si="121"/>
        <v>3.3904109589041102E-2</v>
      </c>
      <c r="E334">
        <f t="shared" si="125"/>
        <v>1</v>
      </c>
      <c r="F334">
        <f t="shared" si="122"/>
        <v>3.3921992383141496E-2</v>
      </c>
      <c r="G334">
        <f t="shared" si="126"/>
        <v>-3.680994657958021E-7</v>
      </c>
      <c r="H334">
        <f t="shared" si="127"/>
        <v>1.0847882550166221E-5</v>
      </c>
      <c r="I334">
        <f t="shared" si="123"/>
        <v>-3.3932840265691662E-2</v>
      </c>
      <c r="J334">
        <f t="shared" si="128"/>
        <v>2.0879563076353944E-2</v>
      </c>
      <c r="K334">
        <f t="shared" si="129"/>
        <v>1.0947882550166222E-5</v>
      </c>
      <c r="L334">
        <f t="shared" si="130"/>
        <v>3.3914957471591269E-2</v>
      </c>
      <c r="M334">
        <f t="shared" si="131"/>
        <v>4.960669870385801</v>
      </c>
      <c r="N334">
        <f t="shared" si="132"/>
        <v>4.960669870385801</v>
      </c>
      <c r="O334" t="e">
        <f t="shared" si="133"/>
        <v>#N/A</v>
      </c>
      <c r="P334" t="e">
        <f t="shared" si="134"/>
        <v>#N/A</v>
      </c>
      <c r="Q334" t="e">
        <f t="shared" si="135"/>
        <v>#N/A</v>
      </c>
      <c r="R334" t="e">
        <f t="shared" si="136"/>
        <v>#N/A</v>
      </c>
      <c r="S334" t="e">
        <f t="shared" si="137"/>
        <v>#N/A</v>
      </c>
      <c r="T334" t="e">
        <f t="shared" si="138"/>
        <v>#N/A</v>
      </c>
      <c r="U334" t="e">
        <f t="shared" si="139"/>
        <v>#N/A</v>
      </c>
      <c r="V334" t="e">
        <f t="shared" si="140"/>
        <v>#N/A</v>
      </c>
      <c r="W334" t="e">
        <f t="shared" si="141"/>
        <v>#N/A</v>
      </c>
      <c r="X334" t="e">
        <f t="shared" si="142"/>
        <v>#N/A</v>
      </c>
    </row>
    <row r="335" spans="1:24" x14ac:dyDescent="0.25">
      <c r="A335" s="1">
        <f t="shared" si="143"/>
        <v>331</v>
      </c>
      <c r="B335" s="14">
        <f t="shared" si="124"/>
        <v>16.55</v>
      </c>
      <c r="C335">
        <f t="shared" si="120"/>
        <v>2.0759233926128592E-2</v>
      </c>
      <c r="D335">
        <f t="shared" si="121"/>
        <v>3.3960328317373459E-2</v>
      </c>
      <c r="E335">
        <f t="shared" si="125"/>
        <v>1</v>
      </c>
      <c r="F335">
        <f t="shared" si="122"/>
        <v>3.3978211111473852E-2</v>
      </c>
      <c r="G335">
        <f t="shared" si="126"/>
        <v>-3.6576114975842187E-7</v>
      </c>
      <c r="H335">
        <f t="shared" si="127"/>
        <v>1.0761171203309966E-5</v>
      </c>
      <c r="I335">
        <f t="shared" si="123"/>
        <v>-3.3988972282677166E-2</v>
      </c>
      <c r="J335">
        <f t="shared" si="128"/>
        <v>2.0748472754925282E-2</v>
      </c>
      <c r="K335">
        <f t="shared" si="129"/>
        <v>1.0861171203309967E-5</v>
      </c>
      <c r="L335">
        <f t="shared" si="130"/>
        <v>3.3971089488576772E-2</v>
      </c>
      <c r="M335">
        <f t="shared" si="131"/>
        <v>4.9641233405198237</v>
      </c>
      <c r="N335">
        <f t="shared" si="132"/>
        <v>4.9641233405198237</v>
      </c>
      <c r="O335" t="e">
        <f t="shared" si="133"/>
        <v>#N/A</v>
      </c>
      <c r="P335" t="e">
        <f t="shared" si="134"/>
        <v>#N/A</v>
      </c>
      <c r="Q335" t="e">
        <f t="shared" si="135"/>
        <v>#N/A</v>
      </c>
      <c r="R335" t="e">
        <f t="shared" si="136"/>
        <v>#N/A</v>
      </c>
      <c r="S335" t="e">
        <f t="shared" si="137"/>
        <v>#N/A</v>
      </c>
      <c r="T335" t="e">
        <f t="shared" si="138"/>
        <v>#N/A</v>
      </c>
      <c r="U335" t="e">
        <f t="shared" si="139"/>
        <v>#N/A</v>
      </c>
      <c r="V335" t="e">
        <f t="shared" si="140"/>
        <v>#N/A</v>
      </c>
      <c r="W335" t="e">
        <f t="shared" si="141"/>
        <v>#N/A</v>
      </c>
      <c r="X335" t="e">
        <f t="shared" si="142"/>
        <v>#N/A</v>
      </c>
    </row>
    <row r="336" spans="1:24" x14ac:dyDescent="0.25">
      <c r="A336" s="1">
        <f t="shared" si="143"/>
        <v>332</v>
      </c>
      <c r="B336" s="14">
        <f t="shared" si="124"/>
        <v>16.600000000000001</v>
      </c>
      <c r="C336">
        <f t="shared" si="120"/>
        <v>2.0628415300546449E-2</v>
      </c>
      <c r="D336">
        <f t="shared" si="121"/>
        <v>3.4016393442622951E-2</v>
      </c>
      <c r="E336">
        <f t="shared" si="125"/>
        <v>1</v>
      </c>
      <c r="F336">
        <f t="shared" si="122"/>
        <v>3.4034276236723345E-2</v>
      </c>
      <c r="G336">
        <f t="shared" si="126"/>
        <v>-3.6342922256267372E-7</v>
      </c>
      <c r="H336">
        <f t="shared" si="127"/>
        <v>1.067498144537507E-5</v>
      </c>
      <c r="I336">
        <f t="shared" si="123"/>
        <v>-3.4044951218168723E-2</v>
      </c>
      <c r="J336">
        <f t="shared" si="128"/>
        <v>2.0617740319101074E-2</v>
      </c>
      <c r="K336">
        <f t="shared" si="129"/>
        <v>1.0774981445375071E-5</v>
      </c>
      <c r="L336">
        <f t="shared" si="130"/>
        <v>3.402706842406833E-2</v>
      </c>
      <c r="M336">
        <f t="shared" si="131"/>
        <v>4.9675834690259926</v>
      </c>
      <c r="N336">
        <f t="shared" si="132"/>
        <v>4.9675834690259926</v>
      </c>
      <c r="O336" t="e">
        <f t="shared" si="133"/>
        <v>#N/A</v>
      </c>
      <c r="P336" t="e">
        <f t="shared" si="134"/>
        <v>#N/A</v>
      </c>
      <c r="Q336" t="e">
        <f t="shared" si="135"/>
        <v>#N/A</v>
      </c>
      <c r="R336" t="e">
        <f t="shared" si="136"/>
        <v>#N/A</v>
      </c>
      <c r="S336" t="e">
        <f t="shared" si="137"/>
        <v>#N/A</v>
      </c>
      <c r="T336" t="e">
        <f t="shared" si="138"/>
        <v>#N/A</v>
      </c>
      <c r="U336" t="e">
        <f t="shared" si="139"/>
        <v>#N/A</v>
      </c>
      <c r="V336" t="e">
        <f t="shared" si="140"/>
        <v>#N/A</v>
      </c>
      <c r="W336" t="e">
        <f t="shared" si="141"/>
        <v>#N/A</v>
      </c>
      <c r="X336" t="e">
        <f t="shared" si="142"/>
        <v>#N/A</v>
      </c>
    </row>
    <row r="337" spans="1:24" x14ac:dyDescent="0.25">
      <c r="A337" s="1">
        <f t="shared" si="143"/>
        <v>333</v>
      </c>
      <c r="B337" s="14">
        <f t="shared" si="124"/>
        <v>16.650000000000002</v>
      </c>
      <c r="C337">
        <f t="shared" si="120"/>
        <v>2.0497953615279667E-2</v>
      </c>
      <c r="D337">
        <f t="shared" si="121"/>
        <v>3.4072305593451563E-2</v>
      </c>
      <c r="E337">
        <f t="shared" si="125"/>
        <v>1</v>
      </c>
      <c r="F337">
        <f t="shared" si="122"/>
        <v>3.4090188387551956E-2</v>
      </c>
      <c r="G337">
        <f t="shared" si="126"/>
        <v>-3.6110365806050187E-7</v>
      </c>
      <c r="H337">
        <f t="shared" si="127"/>
        <v>1.0589308586394369E-5</v>
      </c>
      <c r="I337">
        <f t="shared" si="123"/>
        <v>-3.4100777696138354E-2</v>
      </c>
      <c r="J337">
        <f t="shared" si="128"/>
        <v>2.0487364306693272E-2</v>
      </c>
      <c r="K337">
        <f t="shared" si="129"/>
        <v>1.068930858639437E-5</v>
      </c>
      <c r="L337">
        <f t="shared" si="130"/>
        <v>3.4082894902037961E-2</v>
      </c>
      <c r="M337">
        <f t="shared" si="131"/>
        <v>4.9710503852332053</v>
      </c>
      <c r="N337">
        <f t="shared" si="132"/>
        <v>4.9710503852332053</v>
      </c>
      <c r="O337" t="e">
        <f t="shared" si="133"/>
        <v>#N/A</v>
      </c>
      <c r="P337" t="e">
        <f t="shared" si="134"/>
        <v>#N/A</v>
      </c>
      <c r="Q337" t="e">
        <f t="shared" si="135"/>
        <v>#N/A</v>
      </c>
      <c r="R337" t="e">
        <f t="shared" si="136"/>
        <v>#N/A</v>
      </c>
      <c r="S337" t="e">
        <f t="shared" si="137"/>
        <v>#N/A</v>
      </c>
      <c r="T337" t="e">
        <f t="shared" si="138"/>
        <v>#N/A</v>
      </c>
      <c r="U337" t="e">
        <f t="shared" si="139"/>
        <v>#N/A</v>
      </c>
      <c r="V337" t="e">
        <f t="shared" si="140"/>
        <v>#N/A</v>
      </c>
      <c r="W337" t="e">
        <f t="shared" si="141"/>
        <v>#N/A</v>
      </c>
      <c r="X337" t="e">
        <f t="shared" si="142"/>
        <v>#N/A</v>
      </c>
    </row>
    <row r="338" spans="1:24" x14ac:dyDescent="0.25">
      <c r="A338" s="1">
        <f t="shared" si="143"/>
        <v>334</v>
      </c>
      <c r="B338" s="14">
        <f t="shared" si="124"/>
        <v>16.7</v>
      </c>
      <c r="C338">
        <f t="shared" si="120"/>
        <v>2.0367847411444144E-2</v>
      </c>
      <c r="D338">
        <f t="shared" si="121"/>
        <v>3.4128065395095365E-2</v>
      </c>
      <c r="E338">
        <f t="shared" si="125"/>
        <v>1</v>
      </c>
      <c r="F338">
        <f t="shared" si="122"/>
        <v>3.4145948189195759E-2</v>
      </c>
      <c r="G338">
        <f t="shared" si="126"/>
        <v>-3.5878443024634711E-7</v>
      </c>
      <c r="H338">
        <f t="shared" si="127"/>
        <v>1.0504147992435736E-5</v>
      </c>
      <c r="I338">
        <f t="shared" si="123"/>
        <v>-3.4156452337188198E-2</v>
      </c>
      <c r="J338">
        <f t="shared" si="128"/>
        <v>2.0357343263451708E-2</v>
      </c>
      <c r="K338">
        <f t="shared" si="129"/>
        <v>1.0604147992435737E-5</v>
      </c>
      <c r="L338">
        <f t="shared" si="130"/>
        <v>3.4138569543087804E-2</v>
      </c>
      <c r="M338">
        <f t="shared" si="131"/>
        <v>4.9745242198441018</v>
      </c>
      <c r="N338">
        <f t="shared" si="132"/>
        <v>4.9745242198441018</v>
      </c>
      <c r="O338" t="e">
        <f t="shared" si="133"/>
        <v>#N/A</v>
      </c>
      <c r="P338" t="e">
        <f t="shared" si="134"/>
        <v>#N/A</v>
      </c>
      <c r="Q338" t="e">
        <f t="shared" si="135"/>
        <v>#N/A</v>
      </c>
      <c r="R338" t="e">
        <f t="shared" si="136"/>
        <v>#N/A</v>
      </c>
      <c r="S338" t="e">
        <f t="shared" si="137"/>
        <v>#N/A</v>
      </c>
      <c r="T338" t="e">
        <f t="shared" si="138"/>
        <v>#N/A</v>
      </c>
      <c r="U338" t="e">
        <f t="shared" si="139"/>
        <v>#N/A</v>
      </c>
      <c r="V338" t="e">
        <f t="shared" si="140"/>
        <v>#N/A</v>
      </c>
      <c r="W338" t="e">
        <f t="shared" si="141"/>
        <v>#N/A</v>
      </c>
      <c r="X338" t="e">
        <f t="shared" si="142"/>
        <v>#N/A</v>
      </c>
    </row>
    <row r="339" spans="1:24" x14ac:dyDescent="0.25">
      <c r="A339" s="1">
        <f t="shared" si="143"/>
        <v>335</v>
      </c>
      <c r="B339" s="14">
        <f t="shared" si="124"/>
        <v>16.75</v>
      </c>
      <c r="C339">
        <f t="shared" si="120"/>
        <v>2.0238095238095246E-2</v>
      </c>
      <c r="D339">
        <f t="shared" si="121"/>
        <v>3.4183673469387749E-2</v>
      </c>
      <c r="E339">
        <f t="shared" si="125"/>
        <v>1</v>
      </c>
      <c r="F339">
        <f t="shared" si="122"/>
        <v>3.4201556263488142E-2</v>
      </c>
      <c r="G339">
        <f t="shared" si="126"/>
        <v>-3.5647151325617643E-7</v>
      </c>
      <c r="H339">
        <f t="shared" si="127"/>
        <v>1.0419495084755537E-5</v>
      </c>
      <c r="I339">
        <f t="shared" si="123"/>
        <v>-3.4211975758572898E-2</v>
      </c>
      <c r="J339">
        <f t="shared" si="128"/>
        <v>2.022767574301049E-2</v>
      </c>
      <c r="K339">
        <f t="shared" si="129"/>
        <v>1.0519495084755537E-5</v>
      </c>
      <c r="L339">
        <f t="shared" si="130"/>
        <v>3.4194092964472504E-2</v>
      </c>
      <c r="M339">
        <f t="shared" si="131"/>
        <v>4.9780051049700145</v>
      </c>
      <c r="N339">
        <f t="shared" si="132"/>
        <v>4.9780051049700145</v>
      </c>
      <c r="O339" t="e">
        <f t="shared" si="133"/>
        <v>#N/A</v>
      </c>
      <c r="P339" t="e">
        <f t="shared" si="134"/>
        <v>#N/A</v>
      </c>
      <c r="Q339" t="e">
        <f t="shared" si="135"/>
        <v>#N/A</v>
      </c>
      <c r="R339" t="e">
        <f t="shared" si="136"/>
        <v>#N/A</v>
      </c>
      <c r="S339" t="e">
        <f t="shared" si="137"/>
        <v>#N/A</v>
      </c>
      <c r="T339" t="e">
        <f t="shared" si="138"/>
        <v>#N/A</v>
      </c>
      <c r="U339" t="e">
        <f t="shared" si="139"/>
        <v>#N/A</v>
      </c>
      <c r="V339" t="e">
        <f t="shared" si="140"/>
        <v>#N/A</v>
      </c>
      <c r="W339" t="e">
        <f t="shared" si="141"/>
        <v>#N/A</v>
      </c>
      <c r="X339" t="e">
        <f t="shared" si="142"/>
        <v>#N/A</v>
      </c>
    </row>
    <row r="340" spans="1:24" x14ac:dyDescent="0.25">
      <c r="A340" s="1">
        <f t="shared" si="143"/>
        <v>336</v>
      </c>
      <c r="B340" s="14">
        <f t="shared" si="124"/>
        <v>16.8</v>
      </c>
      <c r="C340">
        <f t="shared" si="120"/>
        <v>2.0108695652173911E-2</v>
      </c>
      <c r="D340">
        <f t="shared" si="121"/>
        <v>3.4239130434782612E-2</v>
      </c>
      <c r="E340">
        <f t="shared" si="125"/>
        <v>1</v>
      </c>
      <c r="F340">
        <f t="shared" si="122"/>
        <v>3.4257013228883006E-2</v>
      </c>
      <c r="G340">
        <f t="shared" si="126"/>
        <v>-3.5416488136652223E-7</v>
      </c>
      <c r="H340">
        <f t="shared" si="127"/>
        <v>1.0335345339000657E-5</v>
      </c>
      <c r="I340">
        <f t="shared" si="123"/>
        <v>-3.4267348574222006E-2</v>
      </c>
      <c r="J340">
        <f t="shared" si="128"/>
        <v>2.0098360306834911E-2</v>
      </c>
      <c r="K340">
        <f t="shared" si="129"/>
        <v>1.0435345339000657E-5</v>
      </c>
      <c r="L340">
        <f t="shared" si="130"/>
        <v>3.4249465780121613E-2</v>
      </c>
      <c r="M340">
        <f t="shared" si="131"/>
        <v>4.9814931741653021</v>
      </c>
      <c r="N340">
        <f t="shared" si="132"/>
        <v>4.9814931741653021</v>
      </c>
      <c r="O340" t="e">
        <f t="shared" si="133"/>
        <v>#N/A</v>
      </c>
      <c r="P340" t="e">
        <f t="shared" si="134"/>
        <v>#N/A</v>
      </c>
      <c r="Q340" t="e">
        <f t="shared" si="135"/>
        <v>#N/A</v>
      </c>
      <c r="R340" t="e">
        <f t="shared" si="136"/>
        <v>#N/A</v>
      </c>
      <c r="S340" t="e">
        <f t="shared" si="137"/>
        <v>#N/A</v>
      </c>
      <c r="T340" t="e">
        <f t="shared" si="138"/>
        <v>#N/A</v>
      </c>
      <c r="U340" t="e">
        <f t="shared" si="139"/>
        <v>#N/A</v>
      </c>
      <c r="V340" t="e">
        <f t="shared" si="140"/>
        <v>#N/A</v>
      </c>
      <c r="W340" t="e">
        <f t="shared" si="141"/>
        <v>#N/A</v>
      </c>
      <c r="X340" t="e">
        <f t="shared" si="142"/>
        <v>#N/A</v>
      </c>
    </row>
    <row r="341" spans="1:24" x14ac:dyDescent="0.25">
      <c r="A341" s="1">
        <f t="shared" si="143"/>
        <v>337</v>
      </c>
      <c r="B341" s="14">
        <f t="shared" si="124"/>
        <v>16.850000000000001</v>
      </c>
      <c r="C341">
        <f t="shared" si="120"/>
        <v>1.9979647218453186E-2</v>
      </c>
      <c r="D341">
        <f t="shared" si="121"/>
        <v>3.4294436906377207E-2</v>
      </c>
      <c r="E341">
        <f t="shared" si="125"/>
        <v>1</v>
      </c>
      <c r="F341">
        <f t="shared" si="122"/>
        <v>3.43123197004776E-2</v>
      </c>
      <c r="G341">
        <f t="shared" si="126"/>
        <v>-3.5186450899352944E-7</v>
      </c>
      <c r="H341">
        <f t="shared" si="127"/>
        <v>1.0251694284396651E-5</v>
      </c>
      <c r="I341">
        <f t="shared" si="123"/>
        <v>-3.4322571394761997E-2</v>
      </c>
      <c r="J341">
        <f t="shared" si="128"/>
        <v>1.9969395524168789E-2</v>
      </c>
      <c r="K341">
        <f t="shared" si="129"/>
        <v>1.0351694284396651E-5</v>
      </c>
      <c r="L341">
        <f t="shared" si="130"/>
        <v>3.4304688600661604E-2</v>
      </c>
      <c r="M341">
        <f t="shared" si="131"/>
        <v>4.9849885624636379</v>
      </c>
      <c r="N341">
        <f t="shared" si="132"/>
        <v>4.9849885624636379</v>
      </c>
      <c r="O341" t="e">
        <f t="shared" si="133"/>
        <v>#N/A</v>
      </c>
      <c r="P341" t="e">
        <f t="shared" si="134"/>
        <v>#N/A</v>
      </c>
      <c r="Q341" t="e">
        <f t="shared" si="135"/>
        <v>#N/A</v>
      </c>
      <c r="R341" t="e">
        <f t="shared" si="136"/>
        <v>#N/A</v>
      </c>
      <c r="S341" t="e">
        <f t="shared" si="137"/>
        <v>#N/A</v>
      </c>
      <c r="T341" t="e">
        <f t="shared" si="138"/>
        <v>#N/A</v>
      </c>
      <c r="U341" t="e">
        <f t="shared" si="139"/>
        <v>#N/A</v>
      </c>
      <c r="V341" t="e">
        <f t="shared" si="140"/>
        <v>#N/A</v>
      </c>
      <c r="W341" t="e">
        <f t="shared" si="141"/>
        <v>#N/A</v>
      </c>
      <c r="X341" t="e">
        <f t="shared" si="142"/>
        <v>#N/A</v>
      </c>
    </row>
    <row r="342" spans="1:24" x14ac:dyDescent="0.25">
      <c r="A342" s="1">
        <f t="shared" si="143"/>
        <v>338</v>
      </c>
      <c r="B342" s="14">
        <f t="shared" si="124"/>
        <v>16.900000000000002</v>
      </c>
      <c r="C342">
        <f t="shared" si="120"/>
        <v>1.9850948509485097E-2</v>
      </c>
      <c r="D342">
        <f t="shared" si="121"/>
        <v>3.4349593495934957E-2</v>
      </c>
      <c r="E342">
        <f t="shared" si="125"/>
        <v>1</v>
      </c>
      <c r="F342">
        <f t="shared" si="122"/>
        <v>3.4367476290035351E-2</v>
      </c>
      <c r="G342">
        <f t="shared" si="126"/>
        <v>-3.4957037069200817E-7</v>
      </c>
      <c r="H342">
        <f t="shared" si="127"/>
        <v>1.016853750295324E-5</v>
      </c>
      <c r="I342">
        <f t="shared" si="123"/>
        <v>-3.4377644827538301E-2</v>
      </c>
      <c r="J342">
        <f t="shared" si="128"/>
        <v>1.9840779971982143E-2</v>
      </c>
      <c r="K342">
        <f t="shared" si="129"/>
        <v>1.0268537502953241E-5</v>
      </c>
      <c r="L342">
        <f t="shared" si="130"/>
        <v>3.4359762033437907E-2</v>
      </c>
      <c r="M342">
        <f t="shared" si="131"/>
        <v>4.9884914064149912</v>
      </c>
      <c r="N342">
        <f t="shared" si="132"/>
        <v>4.9884914064149912</v>
      </c>
      <c r="O342" t="e">
        <f t="shared" si="133"/>
        <v>#N/A</v>
      </c>
      <c r="P342" t="e">
        <f t="shared" si="134"/>
        <v>#N/A</v>
      </c>
      <c r="Q342" t="e">
        <f t="shared" si="135"/>
        <v>#N/A</v>
      </c>
      <c r="R342" t="e">
        <f t="shared" si="136"/>
        <v>#N/A</v>
      </c>
      <c r="S342" t="e">
        <f t="shared" si="137"/>
        <v>#N/A</v>
      </c>
      <c r="T342" t="e">
        <f t="shared" si="138"/>
        <v>#N/A</v>
      </c>
      <c r="U342" t="e">
        <f t="shared" si="139"/>
        <v>#N/A</v>
      </c>
      <c r="V342" t="e">
        <f t="shared" si="140"/>
        <v>#N/A</v>
      </c>
      <c r="W342" t="e">
        <f t="shared" si="141"/>
        <v>#N/A</v>
      </c>
      <c r="X342" t="e">
        <f t="shared" si="142"/>
        <v>#N/A</v>
      </c>
    </row>
    <row r="343" spans="1:24" x14ac:dyDescent="0.25">
      <c r="A343" s="1">
        <f t="shared" si="143"/>
        <v>339</v>
      </c>
      <c r="B343" s="14">
        <f t="shared" si="124"/>
        <v>16.95</v>
      </c>
      <c r="C343">
        <f t="shared" si="120"/>
        <v>1.9722598105548036E-2</v>
      </c>
      <c r="D343">
        <f t="shared" si="121"/>
        <v>3.4404600811907979E-2</v>
      </c>
      <c r="E343">
        <f t="shared" si="125"/>
        <v>1</v>
      </c>
      <c r="F343">
        <f t="shared" si="122"/>
        <v>3.4422483606008372E-2</v>
      </c>
      <c r="G343">
        <f t="shared" si="126"/>
        <v>-3.4728244115449631E-7</v>
      </c>
      <c r="H343">
        <f t="shared" si="127"/>
        <v>1.0085870628683685E-5</v>
      </c>
      <c r="I343">
        <f t="shared" si="123"/>
        <v>-3.4432569476637059E-2</v>
      </c>
      <c r="J343">
        <f t="shared" si="128"/>
        <v>1.9712512234919353E-2</v>
      </c>
      <c r="K343">
        <f t="shared" si="129"/>
        <v>1.0185870628683686E-5</v>
      </c>
      <c r="L343">
        <f t="shared" si="130"/>
        <v>3.4414686682536666E-2</v>
      </c>
      <c r="M343">
        <f t="shared" si="131"/>
        <v>4.992001844123477</v>
      </c>
      <c r="N343">
        <f t="shared" si="132"/>
        <v>4.992001844123477</v>
      </c>
      <c r="O343" t="e">
        <f t="shared" si="133"/>
        <v>#N/A</v>
      </c>
      <c r="P343" t="e">
        <f t="shared" si="134"/>
        <v>#N/A</v>
      </c>
      <c r="Q343" t="e">
        <f t="shared" si="135"/>
        <v>#N/A</v>
      </c>
      <c r="R343" t="e">
        <f t="shared" si="136"/>
        <v>#N/A</v>
      </c>
      <c r="S343" t="e">
        <f t="shared" si="137"/>
        <v>#N/A</v>
      </c>
      <c r="T343" t="e">
        <f t="shared" si="138"/>
        <v>#N/A</v>
      </c>
      <c r="U343" t="e">
        <f t="shared" si="139"/>
        <v>#N/A</v>
      </c>
      <c r="V343" t="e">
        <f t="shared" si="140"/>
        <v>#N/A</v>
      </c>
      <c r="W343" t="e">
        <f t="shared" si="141"/>
        <v>#N/A</v>
      </c>
      <c r="X343" t="e">
        <f t="shared" si="142"/>
        <v>#N/A</v>
      </c>
    </row>
    <row r="344" spans="1:24" x14ac:dyDescent="0.25">
      <c r="A344" s="1">
        <f t="shared" si="143"/>
        <v>340</v>
      </c>
      <c r="B344" s="14">
        <f t="shared" si="124"/>
        <v>17</v>
      </c>
      <c r="C344">
        <f t="shared" si="120"/>
        <v>1.9594594594594599E-2</v>
      </c>
      <c r="D344">
        <f t="shared" si="121"/>
        <v>3.4459459459459454E-2</v>
      </c>
      <c r="E344">
        <f t="shared" si="125"/>
        <v>1</v>
      </c>
      <c r="F344">
        <f t="shared" si="122"/>
        <v>3.4477342253559848E-2</v>
      </c>
      <c r="G344">
        <f t="shared" si="126"/>
        <v>-3.450006952103293E-7</v>
      </c>
      <c r="H344">
        <f t="shared" si="127"/>
        <v>1.0003689346855388E-5</v>
      </c>
      <c r="I344">
        <f t="shared" si="123"/>
        <v>-3.44873459429067E-2</v>
      </c>
      <c r="J344">
        <f t="shared" si="128"/>
        <v>1.9584590905247744E-2</v>
      </c>
      <c r="K344">
        <f t="shared" si="129"/>
        <v>1.0103689346855389E-5</v>
      </c>
      <c r="L344">
        <f t="shared" si="130"/>
        <v>3.4469463148806306E-2</v>
      </c>
      <c r="M344">
        <f t="shared" si="131"/>
        <v>4.9955200152853214</v>
      </c>
      <c r="N344">
        <f t="shared" si="132"/>
        <v>4.9955200152853214</v>
      </c>
      <c r="O344" t="e">
        <f t="shared" si="133"/>
        <v>#N/A</v>
      </c>
      <c r="P344" t="e">
        <f t="shared" si="134"/>
        <v>#N/A</v>
      </c>
      <c r="Q344" t="e">
        <f t="shared" si="135"/>
        <v>#N/A</v>
      </c>
      <c r="R344" t="e">
        <f t="shared" si="136"/>
        <v>#N/A</v>
      </c>
      <c r="S344" t="e">
        <f t="shared" si="137"/>
        <v>#N/A</v>
      </c>
      <c r="T344" t="e">
        <f t="shared" si="138"/>
        <v>#N/A</v>
      </c>
      <c r="U344" t="e">
        <f t="shared" si="139"/>
        <v>#N/A</v>
      </c>
      <c r="V344" t="e">
        <f t="shared" si="140"/>
        <v>#N/A</v>
      </c>
      <c r="W344" t="e">
        <f t="shared" si="141"/>
        <v>#N/A</v>
      </c>
      <c r="X344" t="e">
        <f t="shared" si="142"/>
        <v>#N/A</v>
      </c>
    </row>
    <row r="345" spans="1:24" x14ac:dyDescent="0.25">
      <c r="A345" s="1">
        <f t="shared" si="143"/>
        <v>341</v>
      </c>
      <c r="B345" s="14">
        <f t="shared" si="124"/>
        <v>17.05</v>
      </c>
      <c r="C345">
        <f t="shared" si="120"/>
        <v>1.9466936572199726E-2</v>
      </c>
      <c r="D345">
        <f t="shared" si="121"/>
        <v>3.4514170040485834E-2</v>
      </c>
      <c r="E345">
        <f t="shared" si="125"/>
        <v>1</v>
      </c>
      <c r="F345">
        <f t="shared" si="122"/>
        <v>3.4532052834586227E-2</v>
      </c>
      <c r="G345">
        <f t="shared" si="126"/>
        <v>-3.4272510782471573E-7</v>
      </c>
      <c r="H345">
        <f t="shared" si="127"/>
        <v>9.9219893932300796E-6</v>
      </c>
      <c r="I345">
        <f t="shared" si="123"/>
        <v>-3.4541974823979457E-2</v>
      </c>
      <c r="J345">
        <f t="shared" si="128"/>
        <v>1.9457014582806496E-2</v>
      </c>
      <c r="K345">
        <f t="shared" si="129"/>
        <v>1.002198939323008E-5</v>
      </c>
      <c r="L345">
        <f t="shared" si="130"/>
        <v>3.4524092029879064E-2</v>
      </c>
      <c r="M345">
        <f t="shared" si="131"/>
        <v>4.9990460612287535</v>
      </c>
      <c r="N345">
        <f t="shared" si="132"/>
        <v>4.9990460612287535</v>
      </c>
      <c r="O345" t="e">
        <f t="shared" si="133"/>
        <v>#N/A</v>
      </c>
      <c r="P345" t="e">
        <f t="shared" si="134"/>
        <v>#N/A</v>
      </c>
      <c r="Q345" t="e">
        <f t="shared" si="135"/>
        <v>#N/A</v>
      </c>
      <c r="R345" t="e">
        <f t="shared" si="136"/>
        <v>#N/A</v>
      </c>
      <c r="S345" t="e">
        <f t="shared" si="137"/>
        <v>#N/A</v>
      </c>
      <c r="T345" t="e">
        <f t="shared" si="138"/>
        <v>#N/A</v>
      </c>
      <c r="U345" t="e">
        <f t="shared" si="139"/>
        <v>#N/A</v>
      </c>
      <c r="V345" t="e">
        <f t="shared" si="140"/>
        <v>#N/A</v>
      </c>
      <c r="W345" t="e">
        <f t="shared" si="141"/>
        <v>#N/A</v>
      </c>
      <c r="X345" t="e">
        <f t="shared" si="142"/>
        <v>#N/A</v>
      </c>
    </row>
    <row r="346" spans="1:24" x14ac:dyDescent="0.25">
      <c r="A346" s="1">
        <f t="shared" si="143"/>
        <v>342</v>
      </c>
      <c r="B346" s="14">
        <f t="shared" si="124"/>
        <v>17.100000000000001</v>
      </c>
      <c r="C346">
        <f t="shared" si="120"/>
        <v>1.9339622641509433E-2</v>
      </c>
      <c r="D346">
        <f t="shared" si="121"/>
        <v>3.4568733153638814E-2</v>
      </c>
      <c r="E346">
        <f t="shared" si="125"/>
        <v>1</v>
      </c>
      <c r="F346">
        <f t="shared" si="122"/>
        <v>3.4586615947739208E-2</v>
      </c>
      <c r="G346">
        <f t="shared" si="126"/>
        <v>-3.4045565409782376E-7</v>
      </c>
      <c r="H346">
        <f t="shared" si="127"/>
        <v>9.8407665533317701E-6</v>
      </c>
      <c r="I346">
        <f t="shared" si="123"/>
        <v>-3.4596456714292539E-2</v>
      </c>
      <c r="J346">
        <f t="shared" si="128"/>
        <v>1.9329781874956101E-2</v>
      </c>
      <c r="K346">
        <f t="shared" si="129"/>
        <v>9.9407665533317708E-6</v>
      </c>
      <c r="L346">
        <f t="shared" si="130"/>
        <v>3.4578573920192146E-2</v>
      </c>
      <c r="M346">
        <f t="shared" si="131"/>
        <v>5.0025801249541901</v>
      </c>
      <c r="N346">
        <f t="shared" si="132"/>
        <v>5.0025801249541901</v>
      </c>
      <c r="O346" t="e">
        <f t="shared" si="133"/>
        <v>#N/A</v>
      </c>
      <c r="P346" t="e">
        <f t="shared" si="134"/>
        <v>#N/A</v>
      </c>
      <c r="Q346" t="e">
        <f t="shared" si="135"/>
        <v>#N/A</v>
      </c>
      <c r="R346" t="e">
        <f t="shared" si="136"/>
        <v>#N/A</v>
      </c>
      <c r="S346" t="e">
        <f t="shared" si="137"/>
        <v>#N/A</v>
      </c>
      <c r="T346" t="e">
        <f t="shared" si="138"/>
        <v>#N/A</v>
      </c>
      <c r="U346" t="e">
        <f t="shared" si="139"/>
        <v>#N/A</v>
      </c>
      <c r="V346" t="e">
        <f t="shared" si="140"/>
        <v>#N/A</v>
      </c>
      <c r="W346" t="e">
        <f t="shared" si="141"/>
        <v>#N/A</v>
      </c>
      <c r="X346" t="e">
        <f t="shared" si="142"/>
        <v>#N/A</v>
      </c>
    </row>
    <row r="347" spans="1:24" x14ac:dyDescent="0.25">
      <c r="A347" s="1">
        <f t="shared" si="143"/>
        <v>343</v>
      </c>
      <c r="B347" s="14">
        <f t="shared" si="124"/>
        <v>17.150000000000002</v>
      </c>
      <c r="C347">
        <f t="shared" si="120"/>
        <v>1.9212651413189768E-2</v>
      </c>
      <c r="D347">
        <f t="shared" si="121"/>
        <v>3.4623149394347241E-2</v>
      </c>
      <c r="E347">
        <f t="shared" si="125"/>
        <v>1</v>
      </c>
      <c r="F347">
        <f t="shared" si="122"/>
        <v>3.4641032188447635E-2</v>
      </c>
      <c r="G347">
        <f t="shared" si="126"/>
        <v>-3.3819230926387077E-7</v>
      </c>
      <c r="H347">
        <f t="shared" si="127"/>
        <v>9.7600166617251016E-6</v>
      </c>
      <c r="I347">
        <f t="shared" si="123"/>
        <v>-3.465079220510936E-2</v>
      </c>
      <c r="J347">
        <f t="shared" si="128"/>
        <v>1.9202891396528043E-2</v>
      </c>
      <c r="K347">
        <f t="shared" si="129"/>
        <v>9.8600166617251024E-6</v>
      </c>
      <c r="L347">
        <f t="shared" si="130"/>
        <v>3.4632909411008966E-2</v>
      </c>
      <c r="M347">
        <f t="shared" si="131"/>
        <v>5.0061223511755069</v>
      </c>
      <c r="N347">
        <f t="shared" si="132"/>
        <v>5.0061223511755069</v>
      </c>
      <c r="O347" t="e">
        <f t="shared" si="133"/>
        <v>#N/A</v>
      </c>
      <c r="P347" t="e">
        <f t="shared" si="134"/>
        <v>#N/A</v>
      </c>
      <c r="Q347" t="e">
        <f t="shared" si="135"/>
        <v>#N/A</v>
      </c>
      <c r="R347" t="e">
        <f t="shared" si="136"/>
        <v>#N/A</v>
      </c>
      <c r="S347" t="e">
        <f t="shared" si="137"/>
        <v>#N/A</v>
      </c>
      <c r="T347" t="e">
        <f t="shared" si="138"/>
        <v>#N/A</v>
      </c>
      <c r="U347" t="e">
        <f t="shared" si="139"/>
        <v>#N/A</v>
      </c>
      <c r="V347" t="e">
        <f t="shared" si="140"/>
        <v>#N/A</v>
      </c>
      <c r="W347" t="e">
        <f t="shared" si="141"/>
        <v>#N/A</v>
      </c>
      <c r="X347" t="e">
        <f t="shared" si="142"/>
        <v>#N/A</v>
      </c>
    </row>
    <row r="348" spans="1:24" x14ac:dyDescent="0.25">
      <c r="A348" s="1">
        <f t="shared" si="143"/>
        <v>344</v>
      </c>
      <c r="B348" s="14">
        <f t="shared" si="124"/>
        <v>17.2</v>
      </c>
      <c r="C348">
        <f t="shared" si="120"/>
        <v>1.9086021505376347E-2</v>
      </c>
      <c r="D348">
        <f t="shared" si="121"/>
        <v>3.4677419354838701E-2</v>
      </c>
      <c r="E348">
        <f t="shared" si="125"/>
        <v>1</v>
      </c>
      <c r="F348">
        <f t="shared" si="122"/>
        <v>3.4695302148939094E-2</v>
      </c>
      <c r="G348">
        <f t="shared" si="126"/>
        <v>-3.3593504869022434E-7</v>
      </c>
      <c r="H348">
        <f t="shared" si="127"/>
        <v>9.679735601300643E-6</v>
      </c>
      <c r="I348">
        <f t="shared" si="123"/>
        <v>-3.4704981884540395E-2</v>
      </c>
      <c r="J348">
        <f t="shared" si="128"/>
        <v>1.9076341769775046E-2</v>
      </c>
      <c r="K348">
        <f t="shared" si="129"/>
        <v>9.7797356013006438E-6</v>
      </c>
      <c r="L348">
        <f t="shared" si="130"/>
        <v>3.4687099090440002E-2</v>
      </c>
      <c r="M348">
        <f t="shared" si="131"/>
        <v>5.0096728863625346</v>
      </c>
      <c r="N348">
        <f t="shared" si="132"/>
        <v>5.0096728863625346</v>
      </c>
      <c r="O348" t="e">
        <f t="shared" si="133"/>
        <v>#N/A</v>
      </c>
      <c r="P348" t="e">
        <f t="shared" si="134"/>
        <v>#N/A</v>
      </c>
      <c r="Q348" t="e">
        <f t="shared" si="135"/>
        <v>#N/A</v>
      </c>
      <c r="R348" t="e">
        <f t="shared" si="136"/>
        <v>#N/A</v>
      </c>
      <c r="S348" t="e">
        <f t="shared" si="137"/>
        <v>#N/A</v>
      </c>
      <c r="T348" t="e">
        <f t="shared" si="138"/>
        <v>#N/A</v>
      </c>
      <c r="U348" t="e">
        <f t="shared" si="139"/>
        <v>#N/A</v>
      </c>
      <c r="V348" t="e">
        <f t="shared" si="140"/>
        <v>#N/A</v>
      </c>
      <c r="W348" t="e">
        <f t="shared" si="141"/>
        <v>#N/A</v>
      </c>
      <c r="X348" t="e">
        <f t="shared" si="142"/>
        <v>#N/A</v>
      </c>
    </row>
    <row r="349" spans="1:24" x14ac:dyDescent="0.25">
      <c r="A349" s="1">
        <f t="shared" si="143"/>
        <v>345</v>
      </c>
      <c r="B349" s="14">
        <f t="shared" si="124"/>
        <v>17.25</v>
      </c>
      <c r="C349">
        <f t="shared" si="120"/>
        <v>1.8959731543624164E-2</v>
      </c>
      <c r="D349">
        <f t="shared" si="121"/>
        <v>3.4731543624161074E-2</v>
      </c>
      <c r="E349">
        <f t="shared" si="125"/>
        <v>1</v>
      </c>
      <c r="F349">
        <f t="shared" si="122"/>
        <v>3.4749426418261467E-2</v>
      </c>
      <c r="G349">
        <f t="shared" si="126"/>
        <v>-3.3368384787650698E-7</v>
      </c>
      <c r="H349">
        <f t="shared" si="127"/>
        <v>9.599919302570592E-6</v>
      </c>
      <c r="I349">
        <f t="shared" si="123"/>
        <v>-3.4759026337564038E-2</v>
      </c>
      <c r="J349">
        <f t="shared" si="128"/>
        <v>1.8950131624321593E-2</v>
      </c>
      <c r="K349">
        <f t="shared" si="129"/>
        <v>9.6999193025705927E-6</v>
      </c>
      <c r="L349">
        <f t="shared" si="130"/>
        <v>3.4741143543463644E-2</v>
      </c>
      <c r="M349">
        <f t="shared" si="131"/>
        <v>5.0132318787846906</v>
      </c>
      <c r="N349">
        <f t="shared" si="132"/>
        <v>5.0132318787846906</v>
      </c>
      <c r="O349" t="e">
        <f t="shared" si="133"/>
        <v>#N/A</v>
      </c>
      <c r="P349" t="e">
        <f t="shared" si="134"/>
        <v>#N/A</v>
      </c>
      <c r="Q349" t="e">
        <f t="shared" si="135"/>
        <v>#N/A</v>
      </c>
      <c r="R349" t="e">
        <f t="shared" si="136"/>
        <v>#N/A</v>
      </c>
      <c r="S349" t="e">
        <f t="shared" si="137"/>
        <v>#N/A</v>
      </c>
      <c r="T349" t="e">
        <f t="shared" si="138"/>
        <v>#N/A</v>
      </c>
      <c r="U349" t="e">
        <f t="shared" si="139"/>
        <v>#N/A</v>
      </c>
      <c r="V349" t="e">
        <f t="shared" si="140"/>
        <v>#N/A</v>
      </c>
      <c r="W349" t="e">
        <f t="shared" si="141"/>
        <v>#N/A</v>
      </c>
      <c r="X349" t="e">
        <f t="shared" si="142"/>
        <v>#N/A</v>
      </c>
    </row>
    <row r="350" spans="1:24" x14ac:dyDescent="0.25">
      <c r="A350" s="1">
        <f t="shared" si="143"/>
        <v>346</v>
      </c>
      <c r="B350" s="14">
        <f t="shared" si="124"/>
        <v>17.3</v>
      </c>
      <c r="C350">
        <f t="shared" si="120"/>
        <v>1.8833780160857908E-2</v>
      </c>
      <c r="D350">
        <f t="shared" si="121"/>
        <v>3.4785522788203752E-2</v>
      </c>
      <c r="E350">
        <f t="shared" si="125"/>
        <v>1</v>
      </c>
      <c r="F350">
        <f t="shared" si="122"/>
        <v>3.4803405582304145E-2</v>
      </c>
      <c r="G350">
        <f t="shared" si="126"/>
        <v>-3.3143868245371107E-7</v>
      </c>
      <c r="H350">
        <f t="shared" si="127"/>
        <v>9.5205637429957024E-6</v>
      </c>
      <c r="I350">
        <f t="shared" si="123"/>
        <v>-3.4812926146047141E-2</v>
      </c>
      <c r="J350">
        <f t="shared" si="128"/>
        <v>1.8824259597114913E-2</v>
      </c>
      <c r="K350">
        <f t="shared" si="129"/>
        <v>9.6205637429957031E-6</v>
      </c>
      <c r="L350">
        <f t="shared" si="130"/>
        <v>3.4795043351946747E-2</v>
      </c>
      <c r="M350">
        <f t="shared" si="131"/>
        <v>5.0167994785548222</v>
      </c>
      <c r="N350">
        <f t="shared" si="132"/>
        <v>5.0167994785548222</v>
      </c>
      <c r="O350" t="e">
        <f t="shared" si="133"/>
        <v>#N/A</v>
      </c>
      <c r="P350" t="e">
        <f t="shared" si="134"/>
        <v>#N/A</v>
      </c>
      <c r="Q350" t="e">
        <f t="shared" si="135"/>
        <v>#N/A</v>
      </c>
      <c r="R350" t="e">
        <f t="shared" si="136"/>
        <v>#N/A</v>
      </c>
      <c r="S350" t="e">
        <f t="shared" si="137"/>
        <v>#N/A</v>
      </c>
      <c r="T350" t="e">
        <f t="shared" si="138"/>
        <v>#N/A</v>
      </c>
      <c r="U350" t="e">
        <f t="shared" si="139"/>
        <v>#N/A</v>
      </c>
      <c r="V350" t="e">
        <f t="shared" si="140"/>
        <v>#N/A</v>
      </c>
      <c r="W350" t="e">
        <f t="shared" si="141"/>
        <v>#N/A</v>
      </c>
      <c r="X350" t="e">
        <f t="shared" si="142"/>
        <v>#N/A</v>
      </c>
    </row>
    <row r="351" spans="1:24" x14ac:dyDescent="0.25">
      <c r="A351" s="1">
        <f t="shared" si="143"/>
        <v>347</v>
      </c>
      <c r="B351" s="14">
        <f t="shared" si="124"/>
        <v>17.350000000000001</v>
      </c>
      <c r="C351">
        <f t="shared" si="120"/>
        <v>1.8708165997322623E-2</v>
      </c>
      <c r="D351">
        <f t="shared" si="121"/>
        <v>3.483935742971888E-2</v>
      </c>
      <c r="E351">
        <f t="shared" si="125"/>
        <v>1</v>
      </c>
      <c r="F351">
        <f t="shared" si="122"/>
        <v>3.4857240223819273E-2</v>
      </c>
      <c r="G351">
        <f t="shared" si="126"/>
        <v>-3.2919952818331899E-7</v>
      </c>
      <c r="H351">
        <f t="shared" si="127"/>
        <v>9.4416649463122115E-6</v>
      </c>
      <c r="I351">
        <f t="shared" si="123"/>
        <v>-3.4866681888765585E-2</v>
      </c>
      <c r="J351">
        <f t="shared" si="128"/>
        <v>1.869872433237631E-2</v>
      </c>
      <c r="K351">
        <f t="shared" si="129"/>
        <v>9.5416649463122123E-6</v>
      </c>
      <c r="L351">
        <f t="shared" si="130"/>
        <v>3.4848799094665192E-2</v>
      </c>
      <c r="M351">
        <f t="shared" si="131"/>
        <v>5.0203758376746537</v>
      </c>
      <c r="N351">
        <f t="shared" si="132"/>
        <v>5.0203758376746537</v>
      </c>
      <c r="O351" t="e">
        <f t="shared" si="133"/>
        <v>#N/A</v>
      </c>
      <c r="P351" t="e">
        <f t="shared" si="134"/>
        <v>#N/A</v>
      </c>
      <c r="Q351" t="e">
        <f t="shared" si="135"/>
        <v>#N/A</v>
      </c>
      <c r="R351" t="e">
        <f t="shared" si="136"/>
        <v>#N/A</v>
      </c>
      <c r="S351" t="e">
        <f t="shared" si="137"/>
        <v>#N/A</v>
      </c>
      <c r="T351" t="e">
        <f t="shared" si="138"/>
        <v>#N/A</v>
      </c>
      <c r="U351" t="e">
        <f t="shared" si="139"/>
        <v>#N/A</v>
      </c>
      <c r="V351" t="e">
        <f t="shared" si="140"/>
        <v>#N/A</v>
      </c>
      <c r="W351" t="e">
        <f t="shared" si="141"/>
        <v>#N/A</v>
      </c>
      <c r="X351" t="e">
        <f t="shared" si="142"/>
        <v>#N/A</v>
      </c>
    </row>
    <row r="352" spans="1:24" x14ac:dyDescent="0.25">
      <c r="A352" s="1">
        <f t="shared" si="143"/>
        <v>348</v>
      </c>
      <c r="B352" s="14">
        <f t="shared" si="124"/>
        <v>17.400000000000002</v>
      </c>
      <c r="C352">
        <f t="shared" si="120"/>
        <v>1.8582887700534755E-2</v>
      </c>
      <c r="D352">
        <f t="shared" si="121"/>
        <v>3.4893048128342249E-2</v>
      </c>
      <c r="E352">
        <f t="shared" si="125"/>
        <v>1</v>
      </c>
      <c r="F352">
        <f t="shared" si="122"/>
        <v>3.4910930922442643E-2</v>
      </c>
      <c r="G352">
        <f t="shared" si="126"/>
        <v>-3.2696636095643053E-7</v>
      </c>
      <c r="H352">
        <f t="shared" si="127"/>
        <v>9.3632189818414202E-6</v>
      </c>
      <c r="I352">
        <f t="shared" si="123"/>
        <v>-3.4920294141424488E-2</v>
      </c>
      <c r="J352">
        <f t="shared" si="128"/>
        <v>1.8573524481552913E-2</v>
      </c>
      <c r="K352">
        <f t="shared" si="129"/>
        <v>9.4632189818414209E-6</v>
      </c>
      <c r="L352">
        <f t="shared" si="130"/>
        <v>3.4902411347324094E-2</v>
      </c>
      <c r="M352">
        <f t="shared" si="131"/>
        <v>5.0239611100827082</v>
      </c>
      <c r="N352">
        <f t="shared" si="132"/>
        <v>5.0239611100827082</v>
      </c>
      <c r="O352" t="e">
        <f t="shared" si="133"/>
        <v>#N/A</v>
      </c>
      <c r="P352" t="e">
        <f t="shared" si="134"/>
        <v>#N/A</v>
      </c>
      <c r="Q352" t="e">
        <f t="shared" si="135"/>
        <v>#N/A</v>
      </c>
      <c r="R352" t="e">
        <f t="shared" si="136"/>
        <v>#N/A</v>
      </c>
      <c r="S352" t="e">
        <f t="shared" si="137"/>
        <v>#N/A</v>
      </c>
      <c r="T352" t="e">
        <f t="shared" si="138"/>
        <v>#N/A</v>
      </c>
      <c r="U352" t="e">
        <f t="shared" si="139"/>
        <v>#N/A</v>
      </c>
      <c r="V352" t="e">
        <f t="shared" si="140"/>
        <v>#N/A</v>
      </c>
      <c r="W352" t="e">
        <f t="shared" si="141"/>
        <v>#N/A</v>
      </c>
      <c r="X352" t="e">
        <f t="shared" si="142"/>
        <v>#N/A</v>
      </c>
    </row>
    <row r="353" spans="1:24" x14ac:dyDescent="0.25">
      <c r="A353" s="1">
        <f t="shared" si="143"/>
        <v>349</v>
      </c>
      <c r="B353" s="14">
        <f t="shared" si="124"/>
        <v>17.45</v>
      </c>
      <c r="C353">
        <f t="shared" si="120"/>
        <v>1.8457943925233648E-2</v>
      </c>
      <c r="D353">
        <f t="shared" si="121"/>
        <v>3.4946595460614141E-2</v>
      </c>
      <c r="E353">
        <f t="shared" si="125"/>
        <v>1</v>
      </c>
      <c r="F353">
        <f t="shared" si="122"/>
        <v>3.4964478254714534E-2</v>
      </c>
      <c r="G353">
        <f t="shared" si="126"/>
        <v>-3.2473915679289848E-7</v>
      </c>
      <c r="H353">
        <f t="shared" si="127"/>
        <v>9.2852219638721312E-6</v>
      </c>
      <c r="I353">
        <f t="shared" si="123"/>
        <v>-3.497376347667841E-2</v>
      </c>
      <c r="J353">
        <f t="shared" si="128"/>
        <v>1.8448658703269775E-2</v>
      </c>
      <c r="K353">
        <f t="shared" si="129"/>
        <v>9.3852219638721319E-6</v>
      </c>
      <c r="L353">
        <f t="shared" si="130"/>
        <v>3.4955880682578017E-2</v>
      </c>
      <c r="M353">
        <f t="shared" si="131"/>
        <v>5.027555451700608</v>
      </c>
      <c r="N353">
        <f t="shared" si="132"/>
        <v>5.027555451700608</v>
      </c>
      <c r="O353" t="e">
        <f t="shared" si="133"/>
        <v>#N/A</v>
      </c>
      <c r="P353" t="e">
        <f t="shared" si="134"/>
        <v>#N/A</v>
      </c>
      <c r="Q353" t="e">
        <f t="shared" si="135"/>
        <v>#N/A</v>
      </c>
      <c r="R353" t="e">
        <f t="shared" si="136"/>
        <v>#N/A</v>
      </c>
      <c r="S353" t="e">
        <f t="shared" si="137"/>
        <v>#N/A</v>
      </c>
      <c r="T353" t="e">
        <f t="shared" si="138"/>
        <v>#N/A</v>
      </c>
      <c r="U353" t="e">
        <f t="shared" si="139"/>
        <v>#N/A</v>
      </c>
      <c r="V353" t="e">
        <f t="shared" si="140"/>
        <v>#N/A</v>
      </c>
      <c r="W353" t="e">
        <f t="shared" si="141"/>
        <v>#N/A</v>
      </c>
      <c r="X353" t="e">
        <f t="shared" si="142"/>
        <v>#N/A</v>
      </c>
    </row>
    <row r="354" spans="1:24" x14ac:dyDescent="0.25">
      <c r="A354" s="1">
        <f t="shared" si="143"/>
        <v>350</v>
      </c>
      <c r="B354" s="14">
        <f t="shared" si="124"/>
        <v>17.5</v>
      </c>
      <c r="C354">
        <f t="shared" si="120"/>
        <v>1.8333333333333333E-2</v>
      </c>
      <c r="D354">
        <f t="shared" si="121"/>
        <v>3.5000000000000003E-2</v>
      </c>
      <c r="E354">
        <f t="shared" si="125"/>
        <v>1</v>
      </c>
      <c r="F354">
        <f t="shared" si="122"/>
        <v>3.5017882794100397E-2</v>
      </c>
      <c r="G354">
        <f t="shared" si="126"/>
        <v>-3.2251789184046895E-7</v>
      </c>
      <c r="H354">
        <f t="shared" si="127"/>
        <v>9.2076700510014542E-6</v>
      </c>
      <c r="I354">
        <f t="shared" si="123"/>
        <v>-3.5027090464151395E-2</v>
      </c>
      <c r="J354">
        <f t="shared" si="128"/>
        <v>1.8324125663282332E-2</v>
      </c>
      <c r="K354">
        <f t="shared" si="129"/>
        <v>9.3076700510014549E-6</v>
      </c>
      <c r="L354">
        <f t="shared" si="130"/>
        <v>3.5009207670051001E-2</v>
      </c>
      <c r="M354">
        <f t="shared" si="131"/>
        <v>5.0311590204829866</v>
      </c>
      <c r="N354">
        <f t="shared" si="132"/>
        <v>5.0311590204829866</v>
      </c>
      <c r="O354" t="e">
        <f t="shared" si="133"/>
        <v>#N/A</v>
      </c>
      <c r="P354" t="e">
        <f t="shared" si="134"/>
        <v>#N/A</v>
      </c>
      <c r="Q354" t="e">
        <f t="shared" si="135"/>
        <v>#N/A</v>
      </c>
      <c r="R354" t="e">
        <f t="shared" si="136"/>
        <v>#N/A</v>
      </c>
      <c r="S354" t="e">
        <f t="shared" si="137"/>
        <v>#N/A</v>
      </c>
      <c r="T354" t="e">
        <f t="shared" si="138"/>
        <v>#N/A</v>
      </c>
      <c r="U354" t="e">
        <f t="shared" si="139"/>
        <v>#N/A</v>
      </c>
      <c r="V354" t="e">
        <f t="shared" si="140"/>
        <v>#N/A</v>
      </c>
      <c r="W354" t="e">
        <f t="shared" si="141"/>
        <v>#N/A</v>
      </c>
      <c r="X354" t="e">
        <f t="shared" si="142"/>
        <v>#N/A</v>
      </c>
    </row>
    <row r="355" spans="1:24" x14ac:dyDescent="0.25">
      <c r="A355" s="1">
        <f t="shared" si="143"/>
        <v>351</v>
      </c>
      <c r="B355" s="14">
        <f t="shared" si="124"/>
        <v>17.55</v>
      </c>
      <c r="C355">
        <f t="shared" si="120"/>
        <v>1.8209054593874837E-2</v>
      </c>
      <c r="D355">
        <f t="shared" si="121"/>
        <v>3.5053262316910784E-2</v>
      </c>
      <c r="E355">
        <f t="shared" si="125"/>
        <v>1</v>
      </c>
      <c r="F355">
        <f t="shared" si="122"/>
        <v>3.5071145111011177E-2</v>
      </c>
      <c r="G355">
        <f t="shared" si="126"/>
        <v>-3.2030254237393152E-7</v>
      </c>
      <c r="H355">
        <f t="shared" si="127"/>
        <v>9.1305594455068362E-6</v>
      </c>
      <c r="I355">
        <f t="shared" si="123"/>
        <v>-3.5080275670456684E-2</v>
      </c>
      <c r="J355">
        <f t="shared" si="128"/>
        <v>1.819992403442933E-2</v>
      </c>
      <c r="K355">
        <f t="shared" si="129"/>
        <v>9.2305594455068369E-6</v>
      </c>
      <c r="L355">
        <f t="shared" si="130"/>
        <v>3.5062392876356291E-2</v>
      </c>
      <c r="M355">
        <f t="shared" si="131"/>
        <v>5.034771976467737</v>
      </c>
      <c r="N355">
        <f t="shared" si="132"/>
        <v>5.034771976467737</v>
      </c>
      <c r="O355" t="e">
        <f t="shared" si="133"/>
        <v>#N/A</v>
      </c>
      <c r="P355" t="e">
        <f t="shared" si="134"/>
        <v>#N/A</v>
      </c>
      <c r="Q355" t="e">
        <f t="shared" si="135"/>
        <v>#N/A</v>
      </c>
      <c r="R355" t="e">
        <f t="shared" si="136"/>
        <v>#N/A</v>
      </c>
      <c r="S355" t="e">
        <f t="shared" si="137"/>
        <v>#N/A</v>
      </c>
      <c r="T355" t="e">
        <f t="shared" si="138"/>
        <v>#N/A</v>
      </c>
      <c r="U355" t="e">
        <f t="shared" si="139"/>
        <v>#N/A</v>
      </c>
      <c r="V355" t="e">
        <f t="shared" si="140"/>
        <v>#N/A</v>
      </c>
      <c r="W355" t="e">
        <f t="shared" si="141"/>
        <v>#N/A</v>
      </c>
      <c r="X355" t="e">
        <f t="shared" si="142"/>
        <v>#N/A</v>
      </c>
    </row>
    <row r="356" spans="1:24" x14ac:dyDescent="0.25">
      <c r="A356" s="1">
        <f t="shared" si="143"/>
        <v>352</v>
      </c>
      <c r="B356" s="14">
        <f t="shared" si="124"/>
        <v>17.600000000000001</v>
      </c>
      <c r="C356">
        <f t="shared" si="120"/>
        <v>1.8085106382978725E-2</v>
      </c>
      <c r="D356">
        <f t="shared" si="121"/>
        <v>3.5106382978723399E-2</v>
      </c>
      <c r="E356">
        <f t="shared" si="125"/>
        <v>1</v>
      </c>
      <c r="F356">
        <f t="shared" si="122"/>
        <v>3.5124265772823793E-2</v>
      </c>
      <c r="G356">
        <f t="shared" si="126"/>
        <v>-3.1809308479427304E-7</v>
      </c>
      <c r="H356">
        <f t="shared" si="127"/>
        <v>9.0538863927389079E-6</v>
      </c>
      <c r="I356">
        <f t="shared" si="123"/>
        <v>-3.5133319659216532E-2</v>
      </c>
      <c r="J356">
        <f t="shared" si="128"/>
        <v>1.8076052496585986E-2</v>
      </c>
      <c r="K356">
        <f t="shared" si="129"/>
        <v>9.1538863927389087E-6</v>
      </c>
      <c r="L356">
        <f t="shared" si="130"/>
        <v>3.5115436865116138E-2</v>
      </c>
      <c r="M356">
        <f t="shared" si="131"/>
        <v>5.0383944818270896</v>
      </c>
      <c r="N356">
        <f t="shared" si="132"/>
        <v>5.0383944818270896</v>
      </c>
      <c r="O356" t="e">
        <f t="shared" si="133"/>
        <v>#N/A</v>
      </c>
      <c r="P356" t="e">
        <f t="shared" si="134"/>
        <v>#N/A</v>
      </c>
      <c r="Q356" t="e">
        <f t="shared" si="135"/>
        <v>#N/A</v>
      </c>
      <c r="R356" t="e">
        <f t="shared" si="136"/>
        <v>#N/A</v>
      </c>
      <c r="S356" t="e">
        <f t="shared" si="137"/>
        <v>#N/A</v>
      </c>
      <c r="T356" t="e">
        <f t="shared" si="138"/>
        <v>#N/A</v>
      </c>
      <c r="U356" t="e">
        <f t="shared" si="139"/>
        <v>#N/A</v>
      </c>
      <c r="V356" t="e">
        <f t="shared" si="140"/>
        <v>#N/A</v>
      </c>
      <c r="W356" t="e">
        <f t="shared" si="141"/>
        <v>#N/A</v>
      </c>
      <c r="X356" t="e">
        <f t="shared" si="142"/>
        <v>#N/A</v>
      </c>
    </row>
    <row r="357" spans="1:24" x14ac:dyDescent="0.25">
      <c r="A357" s="1">
        <f t="shared" si="143"/>
        <v>353</v>
      </c>
      <c r="B357" s="14">
        <f t="shared" si="124"/>
        <v>17.650000000000002</v>
      </c>
      <c r="C357">
        <f t="shared" si="120"/>
        <v>1.7961487383798134E-2</v>
      </c>
      <c r="D357">
        <f t="shared" si="121"/>
        <v>3.5159362549800802E-2</v>
      </c>
      <c r="E357">
        <f t="shared" si="125"/>
        <v>1</v>
      </c>
      <c r="F357">
        <f t="shared" si="122"/>
        <v>3.5177245343901195E-2</v>
      </c>
      <c r="G357">
        <f t="shared" si="126"/>
        <v>-3.158894956278407E-7</v>
      </c>
      <c r="H357">
        <f t="shared" si="127"/>
        <v>8.9776471804865754E-6</v>
      </c>
      <c r="I357">
        <f t="shared" si="123"/>
        <v>-3.5186222991081678E-2</v>
      </c>
      <c r="J357">
        <f t="shared" si="128"/>
        <v>1.7952509736617647E-2</v>
      </c>
      <c r="K357">
        <f t="shared" si="129"/>
        <v>9.0776471804865761E-6</v>
      </c>
      <c r="L357">
        <f t="shared" si="130"/>
        <v>3.5168340196981285E-2</v>
      </c>
      <c r="M357">
        <f t="shared" si="131"/>
        <v>5.04202670092182</v>
      </c>
      <c r="N357">
        <f t="shared" si="132"/>
        <v>5.04202670092182</v>
      </c>
      <c r="O357" t="e">
        <f t="shared" si="133"/>
        <v>#N/A</v>
      </c>
      <c r="P357" t="e">
        <f t="shared" si="134"/>
        <v>#N/A</v>
      </c>
      <c r="Q357" t="e">
        <f t="shared" si="135"/>
        <v>#N/A</v>
      </c>
      <c r="R357" t="e">
        <f t="shared" si="136"/>
        <v>#N/A</v>
      </c>
      <c r="S357" t="e">
        <f t="shared" si="137"/>
        <v>#N/A</v>
      </c>
      <c r="T357" t="e">
        <f t="shared" si="138"/>
        <v>#N/A</v>
      </c>
      <c r="U357" t="e">
        <f t="shared" si="139"/>
        <v>#N/A</v>
      </c>
      <c r="V357" t="e">
        <f t="shared" si="140"/>
        <v>#N/A</v>
      </c>
      <c r="W357" t="e">
        <f t="shared" si="141"/>
        <v>#N/A</v>
      </c>
      <c r="X357" t="e">
        <f t="shared" si="142"/>
        <v>#N/A</v>
      </c>
    </row>
    <row r="358" spans="1:24" x14ac:dyDescent="0.25">
      <c r="A358" s="1">
        <f t="shared" si="143"/>
        <v>354</v>
      </c>
      <c r="B358" s="14">
        <f t="shared" si="124"/>
        <v>17.7</v>
      </c>
      <c r="C358">
        <f t="shared" si="120"/>
        <v>1.7838196286472149E-2</v>
      </c>
      <c r="D358">
        <f t="shared" si="121"/>
        <v>3.5212201591511928E-2</v>
      </c>
      <c r="E358">
        <f t="shared" si="125"/>
        <v>1</v>
      </c>
      <c r="F358">
        <f t="shared" si="122"/>
        <v>3.5230084385612322E-2</v>
      </c>
      <c r="G358">
        <f t="shared" si="126"/>
        <v>-3.1369175152551057E-7</v>
      </c>
      <c r="H358">
        <f t="shared" si="127"/>
        <v>8.9018381384114997E-6</v>
      </c>
      <c r="I358">
        <f t="shared" si="123"/>
        <v>-3.5238986223750733E-2</v>
      </c>
      <c r="J358">
        <f t="shared" si="128"/>
        <v>1.7829294448333737E-2</v>
      </c>
      <c r="K358">
        <f t="shared" si="129"/>
        <v>9.0018381384115005E-6</v>
      </c>
      <c r="L358">
        <f t="shared" si="130"/>
        <v>3.522110342965034E-2</v>
      </c>
      <c r="M358">
        <f t="shared" si="131"/>
        <v>5.0456688003540719</v>
      </c>
      <c r="N358">
        <f t="shared" si="132"/>
        <v>5.0456688003540719</v>
      </c>
      <c r="O358" t="e">
        <f t="shared" si="133"/>
        <v>#N/A</v>
      </c>
      <c r="P358" t="e">
        <f t="shared" si="134"/>
        <v>#N/A</v>
      </c>
      <c r="Q358" t="e">
        <f t="shared" si="135"/>
        <v>#N/A</v>
      </c>
      <c r="R358" t="e">
        <f t="shared" si="136"/>
        <v>#N/A</v>
      </c>
      <c r="S358" t="e">
        <f t="shared" si="137"/>
        <v>#N/A</v>
      </c>
      <c r="T358" t="e">
        <f t="shared" si="138"/>
        <v>#N/A</v>
      </c>
      <c r="U358" t="e">
        <f t="shared" si="139"/>
        <v>#N/A</v>
      </c>
      <c r="V358" t="e">
        <f t="shared" si="140"/>
        <v>#N/A</v>
      </c>
      <c r="W358" t="e">
        <f t="shared" si="141"/>
        <v>#N/A</v>
      </c>
      <c r="X358" t="e">
        <f t="shared" si="142"/>
        <v>#N/A</v>
      </c>
    </row>
    <row r="359" spans="1:24" x14ac:dyDescent="0.25">
      <c r="A359" s="1">
        <f t="shared" si="143"/>
        <v>355</v>
      </c>
      <c r="B359" s="14">
        <f t="shared" si="124"/>
        <v>17.75</v>
      </c>
      <c r="C359">
        <f t="shared" si="120"/>
        <v>1.7715231788079471E-2</v>
      </c>
      <c r="D359">
        <f t="shared" si="121"/>
        <v>3.5264900662251658E-2</v>
      </c>
      <c r="E359">
        <f t="shared" si="125"/>
        <v>1</v>
      </c>
      <c r="F359">
        <f t="shared" si="122"/>
        <v>3.5282783456352051E-2</v>
      </c>
      <c r="G359">
        <f t="shared" si="126"/>
        <v>-3.1149982926186195E-7</v>
      </c>
      <c r="H359">
        <f t="shared" si="127"/>
        <v>8.8264556374374747E-6</v>
      </c>
      <c r="I359">
        <f t="shared" si="123"/>
        <v>-3.5291609911989485E-2</v>
      </c>
      <c r="J359">
        <f t="shared" si="128"/>
        <v>1.7706405332442034E-2</v>
      </c>
      <c r="K359">
        <f t="shared" si="129"/>
        <v>8.9264556374374755E-6</v>
      </c>
      <c r="L359">
        <f t="shared" si="130"/>
        <v>3.5273727117889092E-2</v>
      </c>
      <c r="M359">
        <f t="shared" si="131"/>
        <v>5.0493209490242261</v>
      </c>
      <c r="N359">
        <f t="shared" si="132"/>
        <v>5.0493209490242261</v>
      </c>
      <c r="O359" t="e">
        <f t="shared" si="133"/>
        <v>#N/A</v>
      </c>
      <c r="P359" t="e">
        <f t="shared" si="134"/>
        <v>#N/A</v>
      </c>
      <c r="Q359" t="e">
        <f t="shared" si="135"/>
        <v>#N/A</v>
      </c>
      <c r="R359" t="e">
        <f t="shared" si="136"/>
        <v>#N/A</v>
      </c>
      <c r="S359" t="e">
        <f t="shared" si="137"/>
        <v>#N/A</v>
      </c>
      <c r="T359" t="e">
        <f t="shared" si="138"/>
        <v>#N/A</v>
      </c>
      <c r="U359" t="e">
        <f t="shared" si="139"/>
        <v>#N/A</v>
      </c>
      <c r="V359" t="e">
        <f t="shared" si="140"/>
        <v>#N/A</v>
      </c>
      <c r="W359" t="e">
        <f t="shared" si="141"/>
        <v>#N/A</v>
      </c>
      <c r="X359" t="e">
        <f t="shared" si="142"/>
        <v>#N/A</v>
      </c>
    </row>
    <row r="360" spans="1:24" x14ac:dyDescent="0.25">
      <c r="A360" s="1">
        <f t="shared" si="143"/>
        <v>356</v>
      </c>
      <c r="B360" s="14">
        <f t="shared" si="124"/>
        <v>17.8</v>
      </c>
      <c r="C360">
        <f t="shared" si="120"/>
        <v>1.7592592592592594E-2</v>
      </c>
      <c r="D360">
        <f t="shared" si="121"/>
        <v>3.5317460317460317E-2</v>
      </c>
      <c r="E360">
        <f t="shared" si="125"/>
        <v>1</v>
      </c>
      <c r="F360">
        <f t="shared" si="122"/>
        <v>3.533534311156071E-2</v>
      </c>
      <c r="G360">
        <f t="shared" si="126"/>
        <v>-3.0931370573436057E-7</v>
      </c>
      <c r="H360">
        <f t="shared" si="127"/>
        <v>8.7514960891744986E-6</v>
      </c>
      <c r="I360">
        <f t="shared" si="123"/>
        <v>-3.5344094607649881E-2</v>
      </c>
      <c r="J360">
        <f t="shared" si="128"/>
        <v>1.7583841096503419E-2</v>
      </c>
      <c r="K360">
        <f t="shared" si="129"/>
        <v>8.8514960891744994E-6</v>
      </c>
      <c r="L360">
        <f t="shared" si="130"/>
        <v>3.5326211813549488E-2</v>
      </c>
      <c r="M360">
        <f t="shared" si="131"/>
        <v>5.0529833181880868</v>
      </c>
      <c r="N360">
        <f t="shared" si="132"/>
        <v>5.0529833181880868</v>
      </c>
      <c r="O360" t="e">
        <f t="shared" si="133"/>
        <v>#N/A</v>
      </c>
      <c r="P360" t="e">
        <f t="shared" si="134"/>
        <v>#N/A</v>
      </c>
      <c r="Q360" t="e">
        <f t="shared" si="135"/>
        <v>#N/A</v>
      </c>
      <c r="R360" t="e">
        <f t="shared" si="136"/>
        <v>#N/A</v>
      </c>
      <c r="S360" t="e">
        <f t="shared" si="137"/>
        <v>#N/A</v>
      </c>
      <c r="T360" t="e">
        <f t="shared" si="138"/>
        <v>#N/A</v>
      </c>
      <c r="U360" t="e">
        <f t="shared" si="139"/>
        <v>#N/A</v>
      </c>
      <c r="V360" t="e">
        <f t="shared" si="140"/>
        <v>#N/A</v>
      </c>
      <c r="W360" t="e">
        <f t="shared" si="141"/>
        <v>#N/A</v>
      </c>
      <c r="X360" t="e">
        <f t="shared" si="142"/>
        <v>#N/A</v>
      </c>
    </row>
    <row r="361" spans="1:24" x14ac:dyDescent="0.25">
      <c r="A361" s="1">
        <f t="shared" si="143"/>
        <v>357</v>
      </c>
      <c r="B361" s="14">
        <f t="shared" si="124"/>
        <v>17.850000000000001</v>
      </c>
      <c r="C361">
        <f t="shared" si="120"/>
        <v>1.7470277410832229E-2</v>
      </c>
      <c r="D361">
        <f t="shared" si="121"/>
        <v>3.5369881109643328E-2</v>
      </c>
      <c r="E361">
        <f t="shared" si="125"/>
        <v>1</v>
      </c>
      <c r="F361">
        <f t="shared" si="122"/>
        <v>3.5387763903743721E-2</v>
      </c>
      <c r="G361">
        <f t="shared" si="126"/>
        <v>-3.0713335796254598E-7</v>
      </c>
      <c r="H361">
        <f t="shared" si="127"/>
        <v>8.6769559453740708E-6</v>
      </c>
      <c r="I361">
        <f t="shared" si="123"/>
        <v>-3.5396440859689099E-2</v>
      </c>
      <c r="J361">
        <f t="shared" si="128"/>
        <v>1.7461600454886855E-2</v>
      </c>
      <c r="K361">
        <f t="shared" si="129"/>
        <v>8.7769559453740715E-6</v>
      </c>
      <c r="L361">
        <f t="shared" si="130"/>
        <v>3.5378558065588706E-2</v>
      </c>
      <c r="M361">
        <f t="shared" si="131"/>
        <v>5.0566560815145456</v>
      </c>
      <c r="N361">
        <f t="shared" si="132"/>
        <v>5.0566560815145456</v>
      </c>
      <c r="O361" t="e">
        <f t="shared" si="133"/>
        <v>#N/A</v>
      </c>
      <c r="P361" t="e">
        <f t="shared" si="134"/>
        <v>#N/A</v>
      </c>
      <c r="Q361" t="e">
        <f t="shared" si="135"/>
        <v>#N/A</v>
      </c>
      <c r="R361" t="e">
        <f t="shared" si="136"/>
        <v>#N/A</v>
      </c>
      <c r="S361" t="e">
        <f t="shared" si="137"/>
        <v>#N/A</v>
      </c>
      <c r="T361" t="e">
        <f t="shared" si="138"/>
        <v>#N/A</v>
      </c>
      <c r="U361" t="e">
        <f t="shared" si="139"/>
        <v>#N/A</v>
      </c>
      <c r="V361" t="e">
        <f t="shared" si="140"/>
        <v>#N/A</v>
      </c>
      <c r="W361" t="e">
        <f t="shared" si="141"/>
        <v>#N/A</v>
      </c>
      <c r="X361" t="e">
        <f t="shared" si="142"/>
        <v>#N/A</v>
      </c>
    </row>
    <row r="362" spans="1:24" x14ac:dyDescent="0.25">
      <c r="A362" s="1">
        <f t="shared" si="143"/>
        <v>358</v>
      </c>
      <c r="B362" s="14">
        <f t="shared" si="124"/>
        <v>17.900000000000002</v>
      </c>
      <c r="C362">
        <f t="shared" si="120"/>
        <v>1.7348284960422164E-2</v>
      </c>
      <c r="D362">
        <f t="shared" si="121"/>
        <v>3.5422163588390496E-2</v>
      </c>
      <c r="E362">
        <f t="shared" si="125"/>
        <v>1</v>
      </c>
      <c r="F362">
        <f t="shared" si="122"/>
        <v>3.5440046382490889E-2</v>
      </c>
      <c r="G362">
        <f t="shared" si="126"/>
        <v>-3.049587630872272E-7</v>
      </c>
      <c r="H362">
        <f t="shared" si="127"/>
        <v>8.6028316973255081E-6</v>
      </c>
      <c r="I362">
        <f t="shared" si="123"/>
        <v>-3.5448649214188215E-2</v>
      </c>
      <c r="J362">
        <f t="shared" si="128"/>
        <v>1.7339682128724838E-2</v>
      </c>
      <c r="K362">
        <f t="shared" si="129"/>
        <v>8.7028316973255089E-6</v>
      </c>
      <c r="L362">
        <f t="shared" si="130"/>
        <v>3.5430766420087821E-2</v>
      </c>
      <c r="M362">
        <f t="shared" si="131"/>
        <v>5.0603394151481993</v>
      </c>
      <c r="N362">
        <f t="shared" si="132"/>
        <v>5.0603394151481993</v>
      </c>
      <c r="O362" t="e">
        <f t="shared" si="133"/>
        <v>#N/A</v>
      </c>
      <c r="P362" t="e">
        <f t="shared" si="134"/>
        <v>#N/A</v>
      </c>
      <c r="Q362" t="e">
        <f t="shared" si="135"/>
        <v>#N/A</v>
      </c>
      <c r="R362" t="e">
        <f t="shared" si="136"/>
        <v>#N/A</v>
      </c>
      <c r="S362" t="e">
        <f t="shared" si="137"/>
        <v>#N/A</v>
      </c>
      <c r="T362" t="e">
        <f t="shared" si="138"/>
        <v>#N/A</v>
      </c>
      <c r="U362" t="e">
        <f t="shared" si="139"/>
        <v>#N/A</v>
      </c>
      <c r="V362" t="e">
        <f t="shared" si="140"/>
        <v>#N/A</v>
      </c>
      <c r="W362" t="e">
        <f t="shared" si="141"/>
        <v>#N/A</v>
      </c>
      <c r="X362" t="e">
        <f t="shared" si="142"/>
        <v>#N/A</v>
      </c>
    </row>
    <row r="363" spans="1:24" x14ac:dyDescent="0.25">
      <c r="A363" s="1">
        <f t="shared" si="143"/>
        <v>359</v>
      </c>
      <c r="B363" s="14">
        <f t="shared" si="124"/>
        <v>17.95</v>
      </c>
      <c r="C363">
        <f t="shared" si="120"/>
        <v>1.7226613965744399E-2</v>
      </c>
      <c r="D363">
        <f t="shared" si="121"/>
        <v>3.5474308300395253E-2</v>
      </c>
      <c r="E363">
        <f t="shared" si="125"/>
        <v>1</v>
      </c>
      <c r="F363">
        <f t="shared" si="122"/>
        <v>3.5492191094495647E-2</v>
      </c>
      <c r="G363">
        <f t="shared" si="126"/>
        <v>-3.0278989836968247E-7</v>
      </c>
      <c r="H363">
        <f t="shared" si="127"/>
        <v>8.5291198753494057E-6</v>
      </c>
      <c r="I363">
        <f t="shared" si="123"/>
        <v>-3.5500720214370993E-2</v>
      </c>
      <c r="J363">
        <f t="shared" si="128"/>
        <v>1.721808484586905E-2</v>
      </c>
      <c r="K363">
        <f t="shared" si="129"/>
        <v>8.6291198753494065E-6</v>
      </c>
      <c r="L363">
        <f t="shared" si="130"/>
        <v>3.5482837420270599E-2</v>
      </c>
      <c r="M363">
        <f t="shared" si="131"/>
        <v>5.0640334977693051</v>
      </c>
      <c r="N363">
        <f t="shared" si="132"/>
        <v>5.0640334977693051</v>
      </c>
      <c r="O363" t="e">
        <f t="shared" si="133"/>
        <v>#N/A</v>
      </c>
      <c r="P363" t="e">
        <f t="shared" si="134"/>
        <v>#N/A</v>
      </c>
      <c r="Q363" t="e">
        <f t="shared" si="135"/>
        <v>#N/A</v>
      </c>
      <c r="R363" t="e">
        <f t="shared" si="136"/>
        <v>#N/A</v>
      </c>
      <c r="S363" t="e">
        <f t="shared" si="137"/>
        <v>#N/A</v>
      </c>
      <c r="T363" t="e">
        <f t="shared" si="138"/>
        <v>#N/A</v>
      </c>
      <c r="U363" t="e">
        <f t="shared" si="139"/>
        <v>#N/A</v>
      </c>
      <c r="V363" t="e">
        <f t="shared" si="140"/>
        <v>#N/A</v>
      </c>
      <c r="W363" t="e">
        <f t="shared" si="141"/>
        <v>#N/A</v>
      </c>
      <c r="X363" t="e">
        <f t="shared" si="142"/>
        <v>#N/A</v>
      </c>
    </row>
    <row r="364" spans="1:24" x14ac:dyDescent="0.25">
      <c r="A364" s="1">
        <f t="shared" si="143"/>
        <v>360</v>
      </c>
      <c r="B364" s="14">
        <f t="shared" si="124"/>
        <v>18</v>
      </c>
      <c r="C364">
        <f t="shared" si="120"/>
        <v>1.7105263157894741E-2</v>
      </c>
      <c r="D364">
        <f t="shared" si="121"/>
        <v>3.5526315789473684E-2</v>
      </c>
      <c r="E364">
        <f t="shared" si="125"/>
        <v>1</v>
      </c>
      <c r="F364">
        <f t="shared" si="122"/>
        <v>3.5544198583574077E-2</v>
      </c>
      <c r="G364">
        <f t="shared" si="126"/>
        <v>-3.0062674119086823E-7</v>
      </c>
      <c r="H364">
        <f t="shared" si="127"/>
        <v>8.4558170482355866E-6</v>
      </c>
      <c r="I364">
        <f t="shared" si="123"/>
        <v>-3.5552654400622316E-2</v>
      </c>
      <c r="J364">
        <f t="shared" si="128"/>
        <v>1.7096807340846506E-2</v>
      </c>
      <c r="K364">
        <f t="shared" si="129"/>
        <v>8.5558170482355873E-6</v>
      </c>
      <c r="L364">
        <f t="shared" si="130"/>
        <v>3.5534771606521923E-2</v>
      </c>
      <c r="M364">
        <f t="shared" si="131"/>
        <v>5.067738510658625</v>
      </c>
      <c r="N364">
        <f t="shared" si="132"/>
        <v>5.067738510658625</v>
      </c>
      <c r="O364" t="e">
        <f t="shared" si="133"/>
        <v>#N/A</v>
      </c>
      <c r="P364" t="e">
        <f t="shared" si="134"/>
        <v>#N/A</v>
      </c>
      <c r="Q364" t="e">
        <f t="shared" si="135"/>
        <v>#N/A</v>
      </c>
      <c r="R364" t="e">
        <f t="shared" si="136"/>
        <v>#N/A</v>
      </c>
      <c r="S364" t="e">
        <f t="shared" si="137"/>
        <v>#N/A</v>
      </c>
      <c r="T364" t="e">
        <f t="shared" si="138"/>
        <v>#N/A</v>
      </c>
      <c r="U364" t="e">
        <f t="shared" si="139"/>
        <v>#N/A</v>
      </c>
      <c r="V364" t="e">
        <f t="shared" si="140"/>
        <v>#N/A</v>
      </c>
      <c r="W364" t="e">
        <f t="shared" si="141"/>
        <v>#N/A</v>
      </c>
      <c r="X364" t="e">
        <f t="shared" si="142"/>
        <v>#N/A</v>
      </c>
    </row>
    <row r="365" spans="1:24" x14ac:dyDescent="0.25">
      <c r="A365" s="1">
        <f t="shared" si="143"/>
        <v>361</v>
      </c>
      <c r="B365" s="14">
        <f t="shared" si="124"/>
        <v>18.05</v>
      </c>
      <c r="C365">
        <f t="shared" si="120"/>
        <v>1.6984231274638637E-2</v>
      </c>
      <c r="D365">
        <f t="shared" si="121"/>
        <v>3.557818659658344E-2</v>
      </c>
      <c r="E365">
        <f t="shared" si="125"/>
        <v>1</v>
      </c>
      <c r="F365">
        <f t="shared" si="122"/>
        <v>3.5596069390683834E-2</v>
      </c>
      <c r="G365">
        <f t="shared" si="126"/>
        <v>-2.984692690506316E-7</v>
      </c>
      <c r="H365">
        <f t="shared" si="127"/>
        <v>8.3829198227157453E-6</v>
      </c>
      <c r="I365">
        <f t="shared" si="123"/>
        <v>-3.5604452310506546E-2</v>
      </c>
      <c r="J365">
        <f t="shared" si="128"/>
        <v>1.6975848354815921E-2</v>
      </c>
      <c r="K365">
        <f t="shared" si="129"/>
        <v>8.4829198227157461E-6</v>
      </c>
      <c r="L365">
        <f t="shared" si="130"/>
        <v>3.5586569516406152E-2</v>
      </c>
      <c r="M365">
        <f t="shared" si="131"/>
        <v>5.0714546377627689</v>
      </c>
      <c r="N365">
        <f t="shared" si="132"/>
        <v>5.0714546377627689</v>
      </c>
      <c r="O365" t="e">
        <f t="shared" si="133"/>
        <v>#N/A</v>
      </c>
      <c r="P365" t="e">
        <f t="shared" si="134"/>
        <v>#N/A</v>
      </c>
      <c r="Q365" t="e">
        <f t="shared" si="135"/>
        <v>#N/A</v>
      </c>
      <c r="R365" t="e">
        <f t="shared" si="136"/>
        <v>#N/A</v>
      </c>
      <c r="S365" t="e">
        <f t="shared" si="137"/>
        <v>#N/A</v>
      </c>
      <c r="T365" t="e">
        <f t="shared" si="138"/>
        <v>#N/A</v>
      </c>
      <c r="U365" t="e">
        <f t="shared" si="139"/>
        <v>#N/A</v>
      </c>
      <c r="V365" t="e">
        <f t="shared" si="140"/>
        <v>#N/A</v>
      </c>
      <c r="W365" t="e">
        <f t="shared" si="141"/>
        <v>#N/A</v>
      </c>
      <c r="X365" t="e">
        <f t="shared" si="142"/>
        <v>#N/A</v>
      </c>
    </row>
    <row r="366" spans="1:24" x14ac:dyDescent="0.25">
      <c r="A366" s="1">
        <f t="shared" si="143"/>
        <v>362</v>
      </c>
      <c r="B366" s="14">
        <f t="shared" si="124"/>
        <v>18.100000000000001</v>
      </c>
      <c r="C366">
        <f t="shared" si="120"/>
        <v>1.6863517060367449E-2</v>
      </c>
      <c r="D366">
        <f t="shared" si="121"/>
        <v>3.5629921259842524E-2</v>
      </c>
      <c r="E366">
        <f t="shared" si="125"/>
        <v>1</v>
      </c>
      <c r="F366">
        <f t="shared" si="122"/>
        <v>3.5647804053942918E-2</v>
      </c>
      <c r="G366">
        <f t="shared" si="126"/>
        <v>-2.9631745956693089E-7</v>
      </c>
      <c r="H366">
        <f t="shared" si="127"/>
        <v>8.3104248429326233E-6</v>
      </c>
      <c r="I366">
        <f t="shared" si="123"/>
        <v>-3.5656114478785847E-2</v>
      </c>
      <c r="J366">
        <f t="shared" si="128"/>
        <v>1.6855206635524516E-2</v>
      </c>
      <c r="K366">
        <f t="shared" si="129"/>
        <v>8.410424842932624E-6</v>
      </c>
      <c r="L366">
        <f t="shared" si="130"/>
        <v>3.5638231684685454E-2</v>
      </c>
      <c r="M366">
        <f t="shared" si="131"/>
        <v>5.0751820657619975</v>
      </c>
      <c r="N366">
        <f t="shared" si="132"/>
        <v>5.0751820657619975</v>
      </c>
      <c r="O366" t="e">
        <f t="shared" si="133"/>
        <v>#N/A</v>
      </c>
      <c r="P366" t="e">
        <f t="shared" si="134"/>
        <v>#N/A</v>
      </c>
      <c r="Q366" t="e">
        <f t="shared" si="135"/>
        <v>#N/A</v>
      </c>
      <c r="R366" t="e">
        <f t="shared" si="136"/>
        <v>#N/A</v>
      </c>
      <c r="S366" t="e">
        <f t="shared" si="137"/>
        <v>#N/A</v>
      </c>
      <c r="T366" t="e">
        <f t="shared" si="138"/>
        <v>#N/A</v>
      </c>
      <c r="U366" t="e">
        <f t="shared" si="139"/>
        <v>#N/A</v>
      </c>
      <c r="V366" t="e">
        <f t="shared" si="140"/>
        <v>#N/A</v>
      </c>
      <c r="W366" t="e">
        <f t="shared" si="141"/>
        <v>#N/A</v>
      </c>
      <c r="X366" t="e">
        <f t="shared" si="142"/>
        <v>#N/A</v>
      </c>
    </row>
    <row r="367" spans="1:24" x14ac:dyDescent="0.25">
      <c r="A367" s="1">
        <f t="shared" si="143"/>
        <v>363</v>
      </c>
      <c r="B367" s="14">
        <f t="shared" si="124"/>
        <v>18.150000000000002</v>
      </c>
      <c r="C367">
        <f t="shared" si="120"/>
        <v>1.6743119266055043E-2</v>
      </c>
      <c r="D367">
        <f t="shared" si="121"/>
        <v>3.5681520314547834E-2</v>
      </c>
      <c r="E367">
        <f t="shared" si="125"/>
        <v>1</v>
      </c>
      <c r="F367">
        <f t="shared" si="122"/>
        <v>3.5699403108648227E-2</v>
      </c>
      <c r="G367">
        <f t="shared" si="126"/>
        <v>-2.9417129047506188E-7</v>
      </c>
      <c r="H367">
        <f t="shared" si="127"/>
        <v>8.2383287899438773E-6</v>
      </c>
      <c r="I367">
        <f t="shared" si="123"/>
        <v>-3.5707641437438167E-2</v>
      </c>
      <c r="J367">
        <f t="shared" si="128"/>
        <v>1.6734880937265099E-2</v>
      </c>
      <c r="K367">
        <f t="shared" si="129"/>
        <v>8.338328789943878E-6</v>
      </c>
      <c r="L367">
        <f t="shared" si="130"/>
        <v>3.5689758643337774E-2</v>
      </c>
      <c r="M367">
        <f t="shared" si="131"/>
        <v>5.0789209841385921</v>
      </c>
      <c r="N367">
        <f t="shared" si="132"/>
        <v>5.0789209841385921</v>
      </c>
      <c r="O367" t="e">
        <f t="shared" si="133"/>
        <v>#N/A</v>
      </c>
      <c r="P367" t="e">
        <f t="shared" si="134"/>
        <v>#N/A</v>
      </c>
      <c r="Q367" t="e">
        <f t="shared" si="135"/>
        <v>#N/A</v>
      </c>
      <c r="R367" t="e">
        <f t="shared" si="136"/>
        <v>#N/A</v>
      </c>
      <c r="S367" t="e">
        <f t="shared" si="137"/>
        <v>#N/A</v>
      </c>
      <c r="T367" t="e">
        <f t="shared" si="138"/>
        <v>#N/A</v>
      </c>
      <c r="U367" t="e">
        <f t="shared" si="139"/>
        <v>#N/A</v>
      </c>
      <c r="V367" t="e">
        <f t="shared" si="140"/>
        <v>#N/A</v>
      </c>
      <c r="W367" t="e">
        <f t="shared" si="141"/>
        <v>#N/A</v>
      </c>
      <c r="X367" t="e">
        <f t="shared" si="142"/>
        <v>#N/A</v>
      </c>
    </row>
    <row r="368" spans="1:24" x14ac:dyDescent="0.25">
      <c r="A368" s="1">
        <f t="shared" si="143"/>
        <v>364</v>
      </c>
      <c r="B368" s="14">
        <f t="shared" si="124"/>
        <v>18.2</v>
      </c>
      <c r="C368">
        <f t="shared" si="120"/>
        <v>1.6623036649214662E-2</v>
      </c>
      <c r="D368">
        <f t="shared" si="121"/>
        <v>3.5732984293193708E-2</v>
      </c>
      <c r="E368">
        <f t="shared" si="125"/>
        <v>1</v>
      </c>
      <c r="F368">
        <f t="shared" si="122"/>
        <v>3.5750867087294101E-2</v>
      </c>
      <c r="G368">
        <f t="shared" si="126"/>
        <v>-2.9203073962688886E-7</v>
      </c>
      <c r="H368">
        <f t="shared" si="127"/>
        <v>8.1666283812051321E-6</v>
      </c>
      <c r="I368">
        <f t="shared" si="123"/>
        <v>-3.5759033715675306E-2</v>
      </c>
      <c r="J368">
        <f t="shared" si="128"/>
        <v>1.6614870020833457E-2</v>
      </c>
      <c r="K368">
        <f t="shared" si="129"/>
        <v>8.2666283812051329E-6</v>
      </c>
      <c r="L368">
        <f t="shared" si="130"/>
        <v>3.5741150921574913E-2</v>
      </c>
      <c r="M368">
        <f t="shared" si="131"/>
        <v>5.0826715852486704</v>
      </c>
      <c r="N368">
        <f t="shared" si="132"/>
        <v>5.0826715852486704</v>
      </c>
      <c r="O368" t="e">
        <f t="shared" si="133"/>
        <v>#N/A</v>
      </c>
      <c r="P368" t="e">
        <f t="shared" si="134"/>
        <v>#N/A</v>
      </c>
      <c r="Q368" t="e">
        <f t="shared" si="135"/>
        <v>#N/A</v>
      </c>
      <c r="R368" t="e">
        <f t="shared" si="136"/>
        <v>#N/A</v>
      </c>
      <c r="S368" t="e">
        <f t="shared" si="137"/>
        <v>#N/A</v>
      </c>
      <c r="T368" t="e">
        <f t="shared" si="138"/>
        <v>#N/A</v>
      </c>
      <c r="U368" t="e">
        <f t="shared" si="139"/>
        <v>#N/A</v>
      </c>
      <c r="V368" t="e">
        <f t="shared" si="140"/>
        <v>#N/A</v>
      </c>
      <c r="W368" t="e">
        <f t="shared" si="141"/>
        <v>#N/A</v>
      </c>
      <c r="X368" t="e">
        <f t="shared" si="142"/>
        <v>#N/A</v>
      </c>
    </row>
    <row r="369" spans="1:24" x14ac:dyDescent="0.25">
      <c r="A369" s="1">
        <f t="shared" si="143"/>
        <v>365</v>
      </c>
      <c r="B369" s="14">
        <f t="shared" si="124"/>
        <v>18.25</v>
      </c>
      <c r="C369">
        <f t="shared" si="120"/>
        <v>1.6503267973856213E-2</v>
      </c>
      <c r="D369">
        <f t="shared" si="121"/>
        <v>3.5784313725490194E-2</v>
      </c>
      <c r="E369">
        <f t="shared" si="125"/>
        <v>1</v>
      </c>
      <c r="F369">
        <f t="shared" si="122"/>
        <v>3.5802196519590587E-2</v>
      </c>
      <c r="G369">
        <f t="shared" si="126"/>
        <v>-2.898957849900835E-7</v>
      </c>
      <c r="H369">
        <f t="shared" si="127"/>
        <v>8.0953203700669107E-6</v>
      </c>
      <c r="I369">
        <f t="shared" si="123"/>
        <v>-3.5810291839960651E-2</v>
      </c>
      <c r="J369">
        <f t="shared" si="128"/>
        <v>1.6495172653486146E-2</v>
      </c>
      <c r="K369">
        <f t="shared" si="129"/>
        <v>8.1953203700669115E-6</v>
      </c>
      <c r="L369">
        <f t="shared" si="130"/>
        <v>3.5792409045860257E-2</v>
      </c>
      <c r="M369">
        <f t="shared" si="131"/>
        <v>5.0864340643957799</v>
      </c>
      <c r="N369">
        <f t="shared" si="132"/>
        <v>5.0864340643957799</v>
      </c>
      <c r="O369" t="e">
        <f t="shared" si="133"/>
        <v>#N/A</v>
      </c>
      <c r="P369" t="e">
        <f t="shared" si="134"/>
        <v>#N/A</v>
      </c>
      <c r="Q369" t="e">
        <f t="shared" si="135"/>
        <v>#N/A</v>
      </c>
      <c r="R369" t="e">
        <f t="shared" si="136"/>
        <v>#N/A</v>
      </c>
      <c r="S369" t="e">
        <f t="shared" si="137"/>
        <v>#N/A</v>
      </c>
      <c r="T369" t="e">
        <f t="shared" si="138"/>
        <v>#N/A</v>
      </c>
      <c r="U369" t="e">
        <f t="shared" si="139"/>
        <v>#N/A</v>
      </c>
      <c r="V369" t="e">
        <f t="shared" si="140"/>
        <v>#N/A</v>
      </c>
      <c r="W369" t="e">
        <f t="shared" si="141"/>
        <v>#N/A</v>
      </c>
      <c r="X369" t="e">
        <f t="shared" si="142"/>
        <v>#N/A</v>
      </c>
    </row>
    <row r="370" spans="1:24" x14ac:dyDescent="0.25">
      <c r="A370" s="1">
        <f t="shared" si="143"/>
        <v>366</v>
      </c>
      <c r="B370" s="14">
        <f t="shared" si="124"/>
        <v>18.3</v>
      </c>
      <c r="C370">
        <f t="shared" si="120"/>
        <v>1.6383812010443869E-2</v>
      </c>
      <c r="D370">
        <f t="shared" si="121"/>
        <v>3.5835509138381211E-2</v>
      </c>
      <c r="E370">
        <f t="shared" si="125"/>
        <v>1</v>
      </c>
      <c r="F370">
        <f t="shared" si="122"/>
        <v>3.5853391932481604E-2</v>
      </c>
      <c r="G370">
        <f t="shared" si="126"/>
        <v>-2.8776640464736909E-7</v>
      </c>
      <c r="H370">
        <f t="shared" si="127"/>
        <v>8.02440154529932E-6</v>
      </c>
      <c r="I370">
        <f t="shared" si="123"/>
        <v>-3.5861416334026903E-2</v>
      </c>
      <c r="J370">
        <f t="shared" si="128"/>
        <v>1.637578760889857E-2</v>
      </c>
      <c r="K370">
        <f t="shared" si="129"/>
        <v>8.1244015452993208E-6</v>
      </c>
      <c r="L370">
        <f t="shared" si="130"/>
        <v>3.584353353992651E-2</v>
      </c>
      <c r="M370">
        <f t="shared" si="131"/>
        <v>5.0902086199055727</v>
      </c>
      <c r="N370">
        <f t="shared" si="132"/>
        <v>5.0902086199055727</v>
      </c>
      <c r="O370" t="e">
        <f t="shared" si="133"/>
        <v>#N/A</v>
      </c>
      <c r="P370" t="e">
        <f t="shared" si="134"/>
        <v>#N/A</v>
      </c>
      <c r="Q370" t="e">
        <f t="shared" si="135"/>
        <v>#N/A</v>
      </c>
      <c r="R370" t="e">
        <f t="shared" si="136"/>
        <v>#N/A</v>
      </c>
      <c r="S370" t="e">
        <f t="shared" si="137"/>
        <v>#N/A</v>
      </c>
      <c r="T370" t="e">
        <f t="shared" si="138"/>
        <v>#N/A</v>
      </c>
      <c r="U370" t="e">
        <f t="shared" si="139"/>
        <v>#N/A</v>
      </c>
      <c r="V370" t="e">
        <f t="shared" si="140"/>
        <v>#N/A</v>
      </c>
      <c r="W370" t="e">
        <f t="shared" si="141"/>
        <v>#N/A</v>
      </c>
      <c r="X370" t="e">
        <f t="shared" si="142"/>
        <v>#N/A</v>
      </c>
    </row>
    <row r="371" spans="1:24" x14ac:dyDescent="0.25">
      <c r="A371" s="1">
        <f t="shared" si="143"/>
        <v>367</v>
      </c>
      <c r="B371" s="14">
        <f t="shared" si="124"/>
        <v>18.350000000000001</v>
      </c>
      <c r="C371">
        <f t="shared" si="120"/>
        <v>1.6264667535853979E-2</v>
      </c>
      <c r="D371">
        <f t="shared" si="121"/>
        <v>3.5886571056062577E-2</v>
      </c>
      <c r="E371">
        <f t="shared" si="125"/>
        <v>1</v>
      </c>
      <c r="F371">
        <f t="shared" si="122"/>
        <v>3.5904453850162971E-2</v>
      </c>
      <c r="G371">
        <f t="shared" si="126"/>
        <v>-2.8564257679576986E-7</v>
      </c>
      <c r="H371">
        <f t="shared" si="127"/>
        <v>7.9538687305959199E-6</v>
      </c>
      <c r="I371">
        <f t="shared" si="123"/>
        <v>-3.5912407718893563E-2</v>
      </c>
      <c r="J371">
        <f t="shared" si="128"/>
        <v>1.6256713667123383E-2</v>
      </c>
      <c r="K371">
        <f t="shared" si="129"/>
        <v>8.0538687305959207E-6</v>
      </c>
      <c r="L371">
        <f t="shared" si="130"/>
        <v>3.589452492479317E-2</v>
      </c>
      <c r="M371">
        <f t="shared" si="131"/>
        <v>5.0939954532041805</v>
      </c>
      <c r="N371">
        <f t="shared" si="132"/>
        <v>5.0939954532041805</v>
      </c>
      <c r="O371" t="e">
        <f t="shared" si="133"/>
        <v>#N/A</v>
      </c>
      <c r="P371" t="e">
        <f t="shared" si="134"/>
        <v>#N/A</v>
      </c>
      <c r="Q371" t="e">
        <f t="shared" si="135"/>
        <v>#N/A</v>
      </c>
      <c r="R371" t="e">
        <f t="shared" si="136"/>
        <v>#N/A</v>
      </c>
      <c r="S371" t="e">
        <f t="shared" si="137"/>
        <v>#N/A</v>
      </c>
      <c r="T371" t="e">
        <f t="shared" si="138"/>
        <v>#N/A</v>
      </c>
      <c r="U371" t="e">
        <f t="shared" si="139"/>
        <v>#N/A</v>
      </c>
      <c r="V371" t="e">
        <f t="shared" si="140"/>
        <v>#N/A</v>
      </c>
      <c r="W371" t="e">
        <f t="shared" si="141"/>
        <v>#N/A</v>
      </c>
      <c r="X371" t="e">
        <f t="shared" si="142"/>
        <v>#N/A</v>
      </c>
    </row>
    <row r="372" spans="1:24" x14ac:dyDescent="0.25">
      <c r="A372" s="1">
        <f t="shared" si="143"/>
        <v>368</v>
      </c>
      <c r="B372" s="14">
        <f t="shared" si="124"/>
        <v>18.400000000000002</v>
      </c>
      <c r="C372">
        <f t="shared" si="120"/>
        <v>1.6145833333333328E-2</v>
      </c>
      <c r="D372">
        <f t="shared" si="121"/>
        <v>3.5937499999999997E-2</v>
      </c>
      <c r="E372">
        <f t="shared" si="125"/>
        <v>1</v>
      </c>
      <c r="F372">
        <f t="shared" si="122"/>
        <v>3.5955382794100391E-2</v>
      </c>
      <c r="G372">
        <f t="shared" si="126"/>
        <v>-2.8352427974586746E-7</v>
      </c>
      <c r="H372">
        <f t="shared" si="127"/>
        <v>7.8837187841192258E-6</v>
      </c>
      <c r="I372">
        <f t="shared" si="123"/>
        <v>-3.5963266512884506E-2</v>
      </c>
      <c r="J372">
        <f t="shared" si="128"/>
        <v>1.6137949614549209E-2</v>
      </c>
      <c r="K372">
        <f t="shared" si="129"/>
        <v>7.9837187841192265E-6</v>
      </c>
      <c r="L372">
        <f t="shared" si="130"/>
        <v>3.5945383718784113E-2</v>
      </c>
      <c r="M372">
        <f t="shared" si="131"/>
        <v>5.0977947688970584</v>
      </c>
      <c r="N372">
        <f t="shared" si="132"/>
        <v>5.0977947688970584</v>
      </c>
      <c r="O372" t="e">
        <f t="shared" si="133"/>
        <v>#N/A</v>
      </c>
      <c r="P372" t="e">
        <f t="shared" si="134"/>
        <v>#N/A</v>
      </c>
      <c r="Q372" t="e">
        <f t="shared" si="135"/>
        <v>#N/A</v>
      </c>
      <c r="R372" t="e">
        <f t="shared" si="136"/>
        <v>#N/A</v>
      </c>
      <c r="S372" t="e">
        <f t="shared" si="137"/>
        <v>#N/A</v>
      </c>
      <c r="T372" t="e">
        <f t="shared" si="138"/>
        <v>#N/A</v>
      </c>
      <c r="U372" t="e">
        <f t="shared" si="139"/>
        <v>#N/A</v>
      </c>
      <c r="V372" t="e">
        <f t="shared" si="140"/>
        <v>#N/A</v>
      </c>
      <c r="W372" t="e">
        <f t="shared" si="141"/>
        <v>#N/A</v>
      </c>
      <c r="X372" t="e">
        <f t="shared" si="142"/>
        <v>#N/A</v>
      </c>
    </row>
    <row r="373" spans="1:24" x14ac:dyDescent="0.25">
      <c r="A373" s="1">
        <f t="shared" si="143"/>
        <v>369</v>
      </c>
      <c r="B373" s="14">
        <f t="shared" si="124"/>
        <v>18.45</v>
      </c>
      <c r="C373">
        <f t="shared" si="120"/>
        <v>1.6027308192457741E-2</v>
      </c>
      <c r="D373">
        <f t="shared" si="121"/>
        <v>3.5988296488946671E-2</v>
      </c>
      <c r="E373">
        <f t="shared" si="125"/>
        <v>1</v>
      </c>
      <c r="F373">
        <f t="shared" si="122"/>
        <v>3.6006179283047064E-2</v>
      </c>
      <c r="G373">
        <f t="shared" si="126"/>
        <v>-2.8141149192106261E-7</v>
      </c>
      <c r="H373">
        <f t="shared" si="127"/>
        <v>7.813948598008047E-6</v>
      </c>
      <c r="I373">
        <f t="shared" si="123"/>
        <v>-3.6013993231645072E-2</v>
      </c>
      <c r="J373">
        <f t="shared" si="128"/>
        <v>1.6019494243859733E-2</v>
      </c>
      <c r="K373">
        <f t="shared" si="129"/>
        <v>7.9139485980080477E-6</v>
      </c>
      <c r="L373">
        <f t="shared" si="130"/>
        <v>3.5996110437544679E-2</v>
      </c>
      <c r="M373">
        <f t="shared" si="131"/>
        <v>5.1016067748526499</v>
      </c>
      <c r="N373">
        <f t="shared" si="132"/>
        <v>5.1016067748526499</v>
      </c>
      <c r="O373" t="e">
        <f t="shared" si="133"/>
        <v>#N/A</v>
      </c>
      <c r="P373" t="e">
        <f t="shared" si="134"/>
        <v>#N/A</v>
      </c>
      <c r="Q373" t="e">
        <f t="shared" si="135"/>
        <v>#N/A</v>
      </c>
      <c r="R373" t="e">
        <f t="shared" si="136"/>
        <v>#N/A</v>
      </c>
      <c r="S373" t="e">
        <f t="shared" si="137"/>
        <v>#N/A</v>
      </c>
      <c r="T373" t="e">
        <f t="shared" si="138"/>
        <v>#N/A</v>
      </c>
      <c r="U373" t="e">
        <f t="shared" si="139"/>
        <v>#N/A</v>
      </c>
      <c r="V373" t="e">
        <f t="shared" si="140"/>
        <v>#N/A</v>
      </c>
      <c r="W373" t="e">
        <f t="shared" si="141"/>
        <v>#N/A</v>
      </c>
      <c r="X373" t="e">
        <f t="shared" si="142"/>
        <v>#N/A</v>
      </c>
    </row>
    <row r="374" spans="1:24" x14ac:dyDescent="0.25">
      <c r="A374" s="1">
        <f t="shared" si="143"/>
        <v>370</v>
      </c>
      <c r="B374" s="14">
        <f t="shared" si="124"/>
        <v>18.5</v>
      </c>
      <c r="C374">
        <f t="shared" si="120"/>
        <v>1.5909090909090907E-2</v>
      </c>
      <c r="D374">
        <f t="shared" si="121"/>
        <v>3.6038961038961044E-2</v>
      </c>
      <c r="E374">
        <f t="shared" si="125"/>
        <v>1</v>
      </c>
      <c r="F374">
        <f t="shared" si="122"/>
        <v>3.6056843833061437E-2</v>
      </c>
      <c r="G374">
        <f t="shared" si="126"/>
        <v>-2.7930419185684135E-7</v>
      </c>
      <c r="H374">
        <f t="shared" si="127"/>
        <v>7.744555097943806E-6</v>
      </c>
      <c r="I374">
        <f t="shared" si="123"/>
        <v>-3.6064588388159381E-2</v>
      </c>
      <c r="J374">
        <f t="shared" si="128"/>
        <v>1.5901346353992964E-2</v>
      </c>
      <c r="K374">
        <f t="shared" si="129"/>
        <v>7.8445550979438068E-6</v>
      </c>
      <c r="L374">
        <f t="shared" si="130"/>
        <v>3.6046705594058988E-2</v>
      </c>
      <c r="M374">
        <f t="shared" si="131"/>
        <v>5.1054316822857198</v>
      </c>
      <c r="N374">
        <f t="shared" si="132"/>
        <v>5.1054316822857198</v>
      </c>
      <c r="O374" t="e">
        <f t="shared" si="133"/>
        <v>#N/A</v>
      </c>
      <c r="P374" t="e">
        <f t="shared" si="134"/>
        <v>#N/A</v>
      </c>
      <c r="Q374" t="e">
        <f t="shared" si="135"/>
        <v>#N/A</v>
      </c>
      <c r="R374" t="e">
        <f t="shared" si="136"/>
        <v>#N/A</v>
      </c>
      <c r="S374" t="e">
        <f t="shared" si="137"/>
        <v>#N/A</v>
      </c>
      <c r="T374" t="e">
        <f t="shared" si="138"/>
        <v>#N/A</v>
      </c>
      <c r="U374" t="e">
        <f t="shared" si="139"/>
        <v>#N/A</v>
      </c>
      <c r="V374" t="e">
        <f t="shared" si="140"/>
        <v>#N/A</v>
      </c>
      <c r="W374" t="e">
        <f t="shared" si="141"/>
        <v>#N/A</v>
      </c>
      <c r="X374" t="e">
        <f t="shared" si="142"/>
        <v>#N/A</v>
      </c>
    </row>
    <row r="375" spans="1:24" x14ac:dyDescent="0.25">
      <c r="A375" s="1">
        <f t="shared" si="143"/>
        <v>371</v>
      </c>
      <c r="B375" s="14">
        <f t="shared" si="124"/>
        <v>18.55</v>
      </c>
      <c r="C375">
        <f t="shared" si="120"/>
        <v>1.5791180285343709E-2</v>
      </c>
      <c r="D375">
        <f t="shared" si="121"/>
        <v>3.6089494163424135E-2</v>
      </c>
      <c r="E375">
        <f t="shared" si="125"/>
        <v>1</v>
      </c>
      <c r="F375">
        <f t="shared" si="122"/>
        <v>3.6107376957524528E-2</v>
      </c>
      <c r="G375">
        <f t="shared" si="126"/>
        <v>-2.7720235820005017E-7</v>
      </c>
      <c r="H375">
        <f t="shared" si="127"/>
        <v>7.675535242696041E-6</v>
      </c>
      <c r="I375">
        <f t="shared" si="123"/>
        <v>-3.6115052492767225E-2</v>
      </c>
      <c r="J375">
        <f t="shared" si="128"/>
        <v>1.5783504750101013E-2</v>
      </c>
      <c r="K375">
        <f t="shared" si="129"/>
        <v>7.7755352426960418E-6</v>
      </c>
      <c r="L375">
        <f t="shared" si="130"/>
        <v>3.6097169698666831E-2</v>
      </c>
      <c r="M375">
        <f t="shared" si="131"/>
        <v>5.1092697058447225</v>
      </c>
      <c r="N375">
        <f t="shared" si="132"/>
        <v>5.1092697058447225</v>
      </c>
      <c r="O375" t="e">
        <f t="shared" si="133"/>
        <v>#N/A</v>
      </c>
      <c r="P375" t="e">
        <f t="shared" si="134"/>
        <v>#N/A</v>
      </c>
      <c r="Q375" t="e">
        <f t="shared" si="135"/>
        <v>#N/A</v>
      </c>
      <c r="R375" t="e">
        <f t="shared" si="136"/>
        <v>#N/A</v>
      </c>
      <c r="S375" t="e">
        <f t="shared" si="137"/>
        <v>#N/A</v>
      </c>
      <c r="T375" t="e">
        <f t="shared" si="138"/>
        <v>#N/A</v>
      </c>
      <c r="U375" t="e">
        <f t="shared" si="139"/>
        <v>#N/A</v>
      </c>
      <c r="V375" t="e">
        <f t="shared" si="140"/>
        <v>#N/A</v>
      </c>
      <c r="W375" t="e">
        <f t="shared" si="141"/>
        <v>#N/A</v>
      </c>
      <c r="X375" t="e">
        <f t="shared" si="142"/>
        <v>#N/A</v>
      </c>
    </row>
    <row r="376" spans="1:24" x14ac:dyDescent="0.25">
      <c r="A376" s="1">
        <f t="shared" si="143"/>
        <v>372</v>
      </c>
      <c r="B376" s="14">
        <f t="shared" si="124"/>
        <v>18.600000000000001</v>
      </c>
      <c r="C376">
        <f t="shared" si="120"/>
        <v>1.5673575129533681E-2</v>
      </c>
      <c r="D376">
        <f t="shared" si="121"/>
        <v>3.6139896373056993E-2</v>
      </c>
      <c r="E376">
        <f t="shared" si="125"/>
        <v>1</v>
      </c>
      <c r="F376">
        <f t="shared" si="122"/>
        <v>3.6157779167157386E-2</v>
      </c>
      <c r="G376">
        <f t="shared" si="126"/>
        <v>-2.7510596970817298E-7</v>
      </c>
      <c r="H376">
        <f t="shared" si="127"/>
        <v>7.6068860236574998E-6</v>
      </c>
      <c r="I376">
        <f t="shared" si="123"/>
        <v>-3.6165386053181044E-2</v>
      </c>
      <c r="J376">
        <f t="shared" si="128"/>
        <v>1.5665968243510024E-2</v>
      </c>
      <c r="K376">
        <f t="shared" si="129"/>
        <v>7.7068860236575005E-6</v>
      </c>
      <c r="L376">
        <f t="shared" si="130"/>
        <v>3.614750325908065E-2</v>
      </c>
      <c r="M376">
        <f t="shared" si="131"/>
        <v>5.1131210637027982</v>
      </c>
      <c r="N376">
        <f t="shared" si="132"/>
        <v>5.1131210637027982</v>
      </c>
      <c r="O376" t="e">
        <f t="shared" si="133"/>
        <v>#N/A</v>
      </c>
      <c r="P376" t="e">
        <f t="shared" si="134"/>
        <v>#N/A</v>
      </c>
      <c r="Q376" t="e">
        <f t="shared" si="135"/>
        <v>#N/A</v>
      </c>
      <c r="R376" t="e">
        <f t="shared" si="136"/>
        <v>#N/A</v>
      </c>
      <c r="S376" t="e">
        <f t="shared" si="137"/>
        <v>#N/A</v>
      </c>
      <c r="T376" t="e">
        <f t="shared" si="138"/>
        <v>#N/A</v>
      </c>
      <c r="U376" t="e">
        <f t="shared" si="139"/>
        <v>#N/A</v>
      </c>
      <c r="V376" t="e">
        <f t="shared" si="140"/>
        <v>#N/A</v>
      </c>
      <c r="W376" t="e">
        <f t="shared" si="141"/>
        <v>#N/A</v>
      </c>
      <c r="X376" t="e">
        <f t="shared" si="142"/>
        <v>#N/A</v>
      </c>
    </row>
    <row r="377" spans="1:24" x14ac:dyDescent="0.25">
      <c r="A377" s="1">
        <f t="shared" si="143"/>
        <v>373</v>
      </c>
      <c r="B377" s="14">
        <f t="shared" si="124"/>
        <v>18.650000000000002</v>
      </c>
      <c r="C377">
        <f t="shared" si="120"/>
        <v>1.5556274256144883E-2</v>
      </c>
      <c r="D377">
        <f t="shared" si="121"/>
        <v>3.6190168175937905E-2</v>
      </c>
      <c r="E377">
        <f t="shared" si="125"/>
        <v>1</v>
      </c>
      <c r="F377">
        <f t="shared" si="122"/>
        <v>3.6208050970038298E-2</v>
      </c>
      <c r="G377">
        <f t="shared" si="126"/>
        <v>-2.7301500524861606E-7</v>
      </c>
      <c r="H377">
        <f t="shared" si="127"/>
        <v>7.5386044644382144E-6</v>
      </c>
      <c r="I377">
        <f t="shared" si="123"/>
        <v>-3.6215589574502736E-2</v>
      </c>
      <c r="J377">
        <f t="shared" si="128"/>
        <v>1.5548735651680445E-2</v>
      </c>
      <c r="K377">
        <f t="shared" si="129"/>
        <v>7.6386044644382152E-6</v>
      </c>
      <c r="L377">
        <f t="shared" si="130"/>
        <v>3.6197706780402343E-2</v>
      </c>
      <c r="M377">
        <f t="shared" si="131"/>
        <v>5.1169859776486204</v>
      </c>
      <c r="N377">
        <f t="shared" si="132"/>
        <v>5.1169859776486204</v>
      </c>
      <c r="O377" t="e">
        <f t="shared" si="133"/>
        <v>#N/A</v>
      </c>
      <c r="P377" t="e">
        <f t="shared" si="134"/>
        <v>#N/A</v>
      </c>
      <c r="Q377" t="e">
        <f t="shared" si="135"/>
        <v>#N/A</v>
      </c>
      <c r="R377" t="e">
        <f t="shared" si="136"/>
        <v>#N/A</v>
      </c>
      <c r="S377" t="e">
        <f t="shared" si="137"/>
        <v>#N/A</v>
      </c>
      <c r="T377" t="e">
        <f t="shared" si="138"/>
        <v>#N/A</v>
      </c>
      <c r="U377" t="e">
        <f t="shared" si="139"/>
        <v>#N/A</v>
      </c>
      <c r="V377" t="e">
        <f t="shared" si="140"/>
        <v>#N/A</v>
      </c>
      <c r="W377" t="e">
        <f t="shared" si="141"/>
        <v>#N/A</v>
      </c>
      <c r="X377" t="e">
        <f t="shared" si="142"/>
        <v>#N/A</v>
      </c>
    </row>
    <row r="378" spans="1:24" x14ac:dyDescent="0.25">
      <c r="A378" s="1">
        <f t="shared" si="143"/>
        <v>374</v>
      </c>
      <c r="B378" s="14">
        <f t="shared" si="124"/>
        <v>18.7</v>
      </c>
      <c r="C378">
        <f t="shared" si="120"/>
        <v>1.5439276485788116E-2</v>
      </c>
      <c r="D378">
        <f t="shared" si="121"/>
        <v>3.6240310077519371E-2</v>
      </c>
      <c r="E378">
        <f t="shared" si="125"/>
        <v>1</v>
      </c>
      <c r="F378">
        <f t="shared" si="122"/>
        <v>3.6258192871619764E-2</v>
      </c>
      <c r="G378">
        <f t="shared" si="126"/>
        <v>-2.7092944379799895E-7</v>
      </c>
      <c r="H378">
        <f t="shared" si="127"/>
        <v>7.470687620411004E-6</v>
      </c>
      <c r="I378">
        <f t="shared" si="123"/>
        <v>-3.6265663559240172E-2</v>
      </c>
      <c r="J378">
        <f t="shared" si="128"/>
        <v>1.5431805798167705E-2</v>
      </c>
      <c r="K378">
        <f t="shared" si="129"/>
        <v>7.5706876204110039E-6</v>
      </c>
      <c r="L378">
        <f t="shared" si="130"/>
        <v>3.6247780765139778E-2</v>
      </c>
      <c r="M378">
        <f t="shared" si="131"/>
        <v>5.1208646731831564</v>
      </c>
      <c r="N378">
        <f t="shared" si="132"/>
        <v>5.1208646731831564</v>
      </c>
      <c r="O378" t="e">
        <f t="shared" si="133"/>
        <v>#N/A</v>
      </c>
      <c r="P378" t="e">
        <f t="shared" si="134"/>
        <v>#N/A</v>
      </c>
      <c r="Q378" t="e">
        <f t="shared" si="135"/>
        <v>#N/A</v>
      </c>
      <c r="R378" t="e">
        <f t="shared" si="136"/>
        <v>#N/A</v>
      </c>
      <c r="S378" t="e">
        <f t="shared" si="137"/>
        <v>#N/A</v>
      </c>
      <c r="T378" t="e">
        <f t="shared" si="138"/>
        <v>#N/A</v>
      </c>
      <c r="U378" t="e">
        <f t="shared" si="139"/>
        <v>#N/A</v>
      </c>
      <c r="V378" t="e">
        <f t="shared" si="140"/>
        <v>#N/A</v>
      </c>
      <c r="W378" t="e">
        <f t="shared" si="141"/>
        <v>#N/A</v>
      </c>
      <c r="X378" t="e">
        <f t="shared" si="142"/>
        <v>#N/A</v>
      </c>
    </row>
    <row r="379" spans="1:24" x14ac:dyDescent="0.25">
      <c r="A379" s="1">
        <f t="shared" si="143"/>
        <v>375</v>
      </c>
      <c r="B379" s="14">
        <f t="shared" si="124"/>
        <v>18.75</v>
      </c>
      <c r="C379">
        <f t="shared" si="120"/>
        <v>1.5322580645161293E-2</v>
      </c>
      <c r="D379">
        <f t="shared" si="121"/>
        <v>3.6290322580645157E-2</v>
      </c>
      <c r="E379">
        <f t="shared" si="125"/>
        <v>1</v>
      </c>
      <c r="F379">
        <f t="shared" si="122"/>
        <v>3.630820537474555E-2</v>
      </c>
      <c r="G379">
        <f t="shared" si="126"/>
        <v>-2.6884926444144774E-7</v>
      </c>
      <c r="H379">
        <f t="shared" si="127"/>
        <v>7.4031325783020796E-6</v>
      </c>
      <c r="I379">
        <f t="shared" si="123"/>
        <v>-3.6315608507323849E-2</v>
      </c>
      <c r="J379">
        <f t="shared" si="128"/>
        <v>1.5315177512582991E-2</v>
      </c>
      <c r="K379">
        <f t="shared" si="129"/>
        <v>7.5031325783020795E-6</v>
      </c>
      <c r="L379">
        <f t="shared" si="130"/>
        <v>3.6297725713223455E-2</v>
      </c>
      <c r="M379">
        <f t="shared" si="131"/>
        <v>5.1247573796172325</v>
      </c>
      <c r="N379">
        <f t="shared" si="132"/>
        <v>5.1247573796172325</v>
      </c>
      <c r="O379" t="e">
        <f t="shared" si="133"/>
        <v>#N/A</v>
      </c>
      <c r="P379" t="e">
        <f t="shared" si="134"/>
        <v>#N/A</v>
      </c>
      <c r="Q379" t="e">
        <f t="shared" si="135"/>
        <v>#N/A</v>
      </c>
      <c r="R379" t="e">
        <f t="shared" si="136"/>
        <v>#N/A</v>
      </c>
      <c r="S379" t="e">
        <f t="shared" si="137"/>
        <v>#N/A</v>
      </c>
      <c r="T379" t="e">
        <f t="shared" si="138"/>
        <v>#N/A</v>
      </c>
      <c r="U379" t="e">
        <f t="shared" si="139"/>
        <v>#N/A</v>
      </c>
      <c r="V379" t="e">
        <f t="shared" si="140"/>
        <v>#N/A</v>
      </c>
      <c r="W379" t="e">
        <f t="shared" si="141"/>
        <v>#N/A</v>
      </c>
      <c r="X379" t="e">
        <f t="shared" si="142"/>
        <v>#N/A</v>
      </c>
    </row>
    <row r="380" spans="1:24" x14ac:dyDescent="0.25">
      <c r="A380" s="1">
        <f t="shared" si="143"/>
        <v>376</v>
      </c>
      <c r="B380" s="14">
        <f t="shared" si="124"/>
        <v>18.8</v>
      </c>
      <c r="C380">
        <f t="shared" si="120"/>
        <v>1.5206185567010313E-2</v>
      </c>
      <c r="D380">
        <f t="shared" si="121"/>
        <v>3.6340206185567013E-2</v>
      </c>
      <c r="E380">
        <f t="shared" si="125"/>
        <v>1</v>
      </c>
      <c r="F380">
        <f t="shared" si="122"/>
        <v>3.6358088979667406E-2</v>
      </c>
      <c r="G380">
        <f t="shared" si="126"/>
        <v>-2.667744463718979E-7</v>
      </c>
      <c r="H380">
        <f t="shared" si="127"/>
        <v>7.3359364557747109E-6</v>
      </c>
      <c r="I380">
        <f t="shared" si="123"/>
        <v>-3.6365424916123185E-2</v>
      </c>
      <c r="J380">
        <f t="shared" si="128"/>
        <v>1.5198849630554538E-2</v>
      </c>
      <c r="K380">
        <f t="shared" si="129"/>
        <v>7.4359364557747108E-6</v>
      </c>
      <c r="L380">
        <f t="shared" si="130"/>
        <v>3.6347542122022791E-2</v>
      </c>
      <c r="M380">
        <f t="shared" si="131"/>
        <v>5.1286643301729082</v>
      </c>
      <c r="N380">
        <f t="shared" si="132"/>
        <v>5.1286643301729082</v>
      </c>
      <c r="O380" t="e">
        <f t="shared" si="133"/>
        <v>#N/A</v>
      </c>
      <c r="P380" t="e">
        <f t="shared" si="134"/>
        <v>#N/A</v>
      </c>
      <c r="Q380" t="e">
        <f t="shared" si="135"/>
        <v>#N/A</v>
      </c>
      <c r="R380" t="e">
        <f t="shared" si="136"/>
        <v>#N/A</v>
      </c>
      <c r="S380" t="e">
        <f t="shared" si="137"/>
        <v>#N/A</v>
      </c>
      <c r="T380" t="e">
        <f t="shared" si="138"/>
        <v>#N/A</v>
      </c>
      <c r="U380" t="e">
        <f t="shared" si="139"/>
        <v>#N/A</v>
      </c>
      <c r="V380" t="e">
        <f t="shared" si="140"/>
        <v>#N/A</v>
      </c>
      <c r="W380" t="e">
        <f t="shared" si="141"/>
        <v>#N/A</v>
      </c>
      <c r="X380" t="e">
        <f t="shared" si="142"/>
        <v>#N/A</v>
      </c>
    </row>
    <row r="381" spans="1:24" x14ac:dyDescent="0.25">
      <c r="A381" s="1">
        <f t="shared" si="143"/>
        <v>377</v>
      </c>
      <c r="B381" s="14">
        <f t="shared" si="124"/>
        <v>18.850000000000001</v>
      </c>
      <c r="C381">
        <f t="shared" si="120"/>
        <v>1.5090090090090089E-2</v>
      </c>
      <c r="D381">
        <f t="shared" si="121"/>
        <v>3.6389961389961388E-2</v>
      </c>
      <c r="E381">
        <f t="shared" si="125"/>
        <v>1</v>
      </c>
      <c r="F381">
        <f t="shared" si="122"/>
        <v>3.6407844184061781E-2</v>
      </c>
      <c r="G381">
        <f t="shared" si="126"/>
        <v>-2.6470496888939963E-7</v>
      </c>
      <c r="H381">
        <f t="shared" si="127"/>
        <v>7.2690964010094228E-6</v>
      </c>
      <c r="I381">
        <f t="shared" si="123"/>
        <v>-3.6415113280462791E-2</v>
      </c>
      <c r="J381">
        <f t="shared" si="128"/>
        <v>1.5082820993689079E-2</v>
      </c>
      <c r="K381">
        <f t="shared" si="129"/>
        <v>7.3690964010094227E-6</v>
      </c>
      <c r="L381">
        <f t="shared" si="130"/>
        <v>3.6397230486362397E-2</v>
      </c>
      <c r="M381">
        <f t="shared" si="131"/>
        <v>5.132585762088608</v>
      </c>
      <c r="N381">
        <f t="shared" si="132"/>
        <v>5.132585762088608</v>
      </c>
      <c r="O381" t="e">
        <f t="shared" si="133"/>
        <v>#N/A</v>
      </c>
      <c r="P381" t="e">
        <f t="shared" si="134"/>
        <v>#N/A</v>
      </c>
      <c r="Q381" t="e">
        <f t="shared" si="135"/>
        <v>#N/A</v>
      </c>
      <c r="R381" t="e">
        <f t="shared" si="136"/>
        <v>#N/A</v>
      </c>
      <c r="S381" t="e">
        <f t="shared" si="137"/>
        <v>#N/A</v>
      </c>
      <c r="T381" t="e">
        <f t="shared" si="138"/>
        <v>#N/A</v>
      </c>
      <c r="U381" t="e">
        <f t="shared" si="139"/>
        <v>#N/A</v>
      </c>
      <c r="V381" t="e">
        <f t="shared" si="140"/>
        <v>#N/A</v>
      </c>
      <c r="W381" t="e">
        <f t="shared" si="141"/>
        <v>#N/A</v>
      </c>
      <c r="X381" t="e">
        <f t="shared" si="142"/>
        <v>#N/A</v>
      </c>
    </row>
    <row r="382" spans="1:24" x14ac:dyDescent="0.25">
      <c r="A382" s="1">
        <f t="shared" si="143"/>
        <v>378</v>
      </c>
      <c r="B382" s="14">
        <f t="shared" si="124"/>
        <v>18.900000000000002</v>
      </c>
      <c r="C382">
        <f t="shared" si="120"/>
        <v>1.4974293059125961E-2</v>
      </c>
      <c r="D382">
        <f t="shared" si="121"/>
        <v>3.6439588688946013E-2</v>
      </c>
      <c r="E382">
        <f t="shared" si="125"/>
        <v>1</v>
      </c>
      <c r="F382">
        <f t="shared" si="122"/>
        <v>3.6457471483046407E-2</v>
      </c>
      <c r="G382">
        <f t="shared" si="126"/>
        <v>-2.626408114004297E-7</v>
      </c>
      <c r="H382">
        <f t="shared" si="127"/>
        <v>7.2026095923188871E-6</v>
      </c>
      <c r="I382">
        <f t="shared" si="123"/>
        <v>-3.6464674092638726E-2</v>
      </c>
      <c r="J382">
        <f t="shared" si="128"/>
        <v>1.4967090449533642E-2</v>
      </c>
      <c r="K382">
        <f t="shared" si="129"/>
        <v>7.302609592318887E-6</v>
      </c>
      <c r="L382">
        <f t="shared" si="130"/>
        <v>3.6446791298538332E-2</v>
      </c>
      <c r="M382">
        <f t="shared" si="131"/>
        <v>5.1365219167259006</v>
      </c>
      <c r="N382">
        <f t="shared" si="132"/>
        <v>5.1365219167259006</v>
      </c>
      <c r="O382" t="e">
        <f t="shared" si="133"/>
        <v>#N/A</v>
      </c>
      <c r="P382" t="e">
        <f t="shared" si="134"/>
        <v>#N/A</v>
      </c>
      <c r="Q382" t="e">
        <f t="shared" si="135"/>
        <v>#N/A</v>
      </c>
      <c r="R382" t="e">
        <f t="shared" si="136"/>
        <v>#N/A</v>
      </c>
      <c r="S382" t="e">
        <f t="shared" si="137"/>
        <v>#N/A</v>
      </c>
      <c r="T382" t="e">
        <f t="shared" si="138"/>
        <v>#N/A</v>
      </c>
      <c r="U382" t="e">
        <f t="shared" si="139"/>
        <v>#N/A</v>
      </c>
      <c r="V382" t="e">
        <f t="shared" si="140"/>
        <v>#N/A</v>
      </c>
      <c r="W382" t="e">
        <f t="shared" si="141"/>
        <v>#N/A</v>
      </c>
      <c r="X382" t="e">
        <f t="shared" si="142"/>
        <v>#N/A</v>
      </c>
    </row>
    <row r="383" spans="1:24" x14ac:dyDescent="0.25">
      <c r="A383" s="1">
        <f t="shared" si="143"/>
        <v>379</v>
      </c>
      <c r="B383" s="14">
        <f t="shared" si="124"/>
        <v>18.95</v>
      </c>
      <c r="C383">
        <f t="shared" si="120"/>
        <v>1.4858793324775353E-2</v>
      </c>
      <c r="D383">
        <f t="shared" si="121"/>
        <v>3.6489088575096272E-2</v>
      </c>
      <c r="E383">
        <f t="shared" si="125"/>
        <v>1</v>
      </c>
      <c r="F383">
        <f t="shared" si="122"/>
        <v>3.6506971369196665E-2</v>
      </c>
      <c r="G383">
        <f t="shared" si="126"/>
        <v>-2.6058195341720815E-7</v>
      </c>
      <c r="H383">
        <f t="shared" si="127"/>
        <v>7.1364732377350582E-6</v>
      </c>
      <c r="I383">
        <f t="shared" si="123"/>
        <v>-3.6514107842434404E-2</v>
      </c>
      <c r="J383">
        <f t="shared" si="128"/>
        <v>1.4851656851537618E-2</v>
      </c>
      <c r="K383">
        <f t="shared" si="129"/>
        <v>7.236473237735058E-6</v>
      </c>
      <c r="L383">
        <f t="shared" si="130"/>
        <v>3.6496225048334011E-2</v>
      </c>
      <c r="M383">
        <f t="shared" si="131"/>
        <v>5.1404730396816882</v>
      </c>
      <c r="N383">
        <f t="shared" si="132"/>
        <v>5.1404730396816882</v>
      </c>
      <c r="O383" t="e">
        <f t="shared" si="133"/>
        <v>#N/A</v>
      </c>
      <c r="P383" t="e">
        <f t="shared" si="134"/>
        <v>#N/A</v>
      </c>
      <c r="Q383" t="e">
        <f t="shared" si="135"/>
        <v>#N/A</v>
      </c>
      <c r="R383" t="e">
        <f t="shared" si="136"/>
        <v>#N/A</v>
      </c>
      <c r="S383" t="e">
        <f t="shared" si="137"/>
        <v>#N/A</v>
      </c>
      <c r="T383" t="e">
        <f t="shared" si="138"/>
        <v>#N/A</v>
      </c>
      <c r="U383" t="e">
        <f t="shared" si="139"/>
        <v>#N/A</v>
      </c>
      <c r="V383" t="e">
        <f t="shared" si="140"/>
        <v>#N/A</v>
      </c>
      <c r="W383" t="e">
        <f t="shared" si="141"/>
        <v>#N/A</v>
      </c>
      <c r="X383" t="e">
        <f t="shared" si="142"/>
        <v>#N/A</v>
      </c>
    </row>
    <row r="384" spans="1:24" x14ac:dyDescent="0.25">
      <c r="A384" s="1">
        <f t="shared" si="143"/>
        <v>380</v>
      </c>
      <c r="B384" s="14">
        <f t="shared" si="124"/>
        <v>19</v>
      </c>
      <c r="C384">
        <f t="shared" si="120"/>
        <v>1.4743589743589743E-2</v>
      </c>
      <c r="D384">
        <f t="shared" si="121"/>
        <v>3.653846153846154E-2</v>
      </c>
      <c r="E384">
        <f t="shared" si="125"/>
        <v>1</v>
      </c>
      <c r="F384">
        <f t="shared" si="122"/>
        <v>3.6556344332561934E-2</v>
      </c>
      <c r="G384">
        <f t="shared" si="126"/>
        <v>-2.5852837455702046E-7</v>
      </c>
      <c r="H384">
        <f t="shared" si="127"/>
        <v>7.0706845746171254E-6</v>
      </c>
      <c r="I384">
        <f t="shared" si="123"/>
        <v>-3.6563415017136551E-2</v>
      </c>
      <c r="J384">
        <f t="shared" si="128"/>
        <v>1.4736519059015126E-2</v>
      </c>
      <c r="K384">
        <f t="shared" si="129"/>
        <v>7.1706845746171253E-6</v>
      </c>
      <c r="L384">
        <f t="shared" si="130"/>
        <v>3.6545532223036158E-2</v>
      </c>
      <c r="M384">
        <f t="shared" si="131"/>
        <v>5.1444393809031217</v>
      </c>
      <c r="N384">
        <f t="shared" si="132"/>
        <v>5.1444393809031217</v>
      </c>
      <c r="O384" t="e">
        <f t="shared" si="133"/>
        <v>#N/A</v>
      </c>
      <c r="P384" t="e">
        <f t="shared" si="134"/>
        <v>#N/A</v>
      </c>
      <c r="Q384" t="e">
        <f t="shared" si="135"/>
        <v>#N/A</v>
      </c>
      <c r="R384" t="e">
        <f t="shared" si="136"/>
        <v>#N/A</v>
      </c>
      <c r="S384" t="e">
        <f t="shared" si="137"/>
        <v>#N/A</v>
      </c>
      <c r="T384" t="e">
        <f t="shared" si="138"/>
        <v>#N/A</v>
      </c>
      <c r="U384" t="e">
        <f t="shared" si="139"/>
        <v>#N/A</v>
      </c>
      <c r="V384" t="e">
        <f t="shared" si="140"/>
        <v>#N/A</v>
      </c>
      <c r="W384" t="e">
        <f t="shared" si="141"/>
        <v>#N/A</v>
      </c>
      <c r="X384" t="e">
        <f t="shared" si="142"/>
        <v>#N/A</v>
      </c>
    </row>
    <row r="385" spans="1:24" x14ac:dyDescent="0.25">
      <c r="A385" s="1">
        <f t="shared" si="143"/>
        <v>381</v>
      </c>
      <c r="B385" s="14">
        <f t="shared" si="124"/>
        <v>19.05</v>
      </c>
      <c r="C385">
        <f t="shared" si="120"/>
        <v>1.4628681177976959E-2</v>
      </c>
      <c r="D385">
        <f t="shared" si="121"/>
        <v>3.6587708066581306E-2</v>
      </c>
      <c r="E385">
        <f t="shared" si="125"/>
        <v>1</v>
      </c>
      <c r="F385">
        <f t="shared" si="122"/>
        <v>3.66055908606817E-2</v>
      </c>
      <c r="G385">
        <f t="shared" si="126"/>
        <v>-2.5648005454154529E-7</v>
      </c>
      <c r="H385">
        <f t="shared" si="127"/>
        <v>7.0052408692941603E-6</v>
      </c>
      <c r="I385">
        <f t="shared" si="123"/>
        <v>-3.6612596101550994E-2</v>
      </c>
      <c r="J385">
        <f t="shared" si="128"/>
        <v>1.4621675937107665E-2</v>
      </c>
      <c r="K385">
        <f t="shared" si="129"/>
        <v>7.1052408692941602E-6</v>
      </c>
      <c r="L385">
        <f t="shared" si="130"/>
        <v>3.6594713307450601E-2</v>
      </c>
      <c r="M385">
        <f t="shared" si="131"/>
        <v>5.1484211948044676</v>
      </c>
      <c r="N385">
        <f t="shared" si="132"/>
        <v>5.1484211948044676</v>
      </c>
      <c r="O385" t="e">
        <f t="shared" si="133"/>
        <v>#N/A</v>
      </c>
      <c r="P385" t="e">
        <f t="shared" si="134"/>
        <v>#N/A</v>
      </c>
      <c r="Q385" t="e">
        <f t="shared" si="135"/>
        <v>#N/A</v>
      </c>
      <c r="R385" t="e">
        <f t="shared" si="136"/>
        <v>#N/A</v>
      </c>
      <c r="S385" t="e">
        <f t="shared" si="137"/>
        <v>#N/A</v>
      </c>
      <c r="T385" t="e">
        <f t="shared" si="138"/>
        <v>#N/A</v>
      </c>
      <c r="U385" t="e">
        <f t="shared" si="139"/>
        <v>#N/A</v>
      </c>
      <c r="V385" t="e">
        <f t="shared" si="140"/>
        <v>#N/A</v>
      </c>
      <c r="W385" t="e">
        <f t="shared" si="141"/>
        <v>#N/A</v>
      </c>
      <c r="X385" t="e">
        <f t="shared" si="142"/>
        <v>#N/A</v>
      </c>
    </row>
    <row r="386" spans="1:24" x14ac:dyDescent="0.25">
      <c r="A386" s="1">
        <f t="shared" si="143"/>
        <v>382</v>
      </c>
      <c r="B386" s="14">
        <f t="shared" si="124"/>
        <v>19.100000000000001</v>
      </c>
      <c r="C386">
        <f t="shared" si="120"/>
        <v>1.4514066496163679E-2</v>
      </c>
      <c r="D386">
        <f t="shared" si="121"/>
        <v>3.6636828644501282E-2</v>
      </c>
      <c r="E386">
        <f t="shared" si="125"/>
        <v>1</v>
      </c>
      <c r="F386">
        <f t="shared" si="122"/>
        <v>3.6654711438601675E-2</v>
      </c>
      <c r="G386">
        <f t="shared" si="126"/>
        <v>-2.5443697319618609E-7</v>
      </c>
      <c r="H386">
        <f t="shared" si="127"/>
        <v>6.9401394166522523E-6</v>
      </c>
      <c r="I386">
        <f t="shared" si="123"/>
        <v>-3.6661651578018331E-2</v>
      </c>
      <c r="J386">
        <f t="shared" si="128"/>
        <v>1.4507126356747026E-2</v>
      </c>
      <c r="K386">
        <f t="shared" si="129"/>
        <v>7.0401394166522522E-6</v>
      </c>
      <c r="L386">
        <f t="shared" si="130"/>
        <v>3.6643768783917938E-2</v>
      </c>
      <c r="M386">
        <f t="shared" si="131"/>
        <v>5.1524187403915187</v>
      </c>
      <c r="N386">
        <f t="shared" si="132"/>
        <v>5.1524187403915187</v>
      </c>
      <c r="O386" t="e">
        <f t="shared" si="133"/>
        <v>#N/A</v>
      </c>
      <c r="P386" t="e">
        <f t="shared" si="134"/>
        <v>#N/A</v>
      </c>
      <c r="Q386" t="e">
        <f t="shared" si="135"/>
        <v>#N/A</v>
      </c>
      <c r="R386" t="e">
        <f t="shared" si="136"/>
        <v>#N/A</v>
      </c>
      <c r="S386" t="e">
        <f t="shared" si="137"/>
        <v>#N/A</v>
      </c>
      <c r="T386" t="e">
        <f t="shared" si="138"/>
        <v>#N/A</v>
      </c>
      <c r="U386" t="e">
        <f t="shared" si="139"/>
        <v>#N/A</v>
      </c>
      <c r="V386" t="e">
        <f t="shared" si="140"/>
        <v>#N/A</v>
      </c>
      <c r="W386" t="e">
        <f t="shared" si="141"/>
        <v>#N/A</v>
      </c>
      <c r="X386" t="e">
        <f t="shared" si="142"/>
        <v>#N/A</v>
      </c>
    </row>
    <row r="387" spans="1:24" x14ac:dyDescent="0.25">
      <c r="A387" s="1">
        <f t="shared" si="143"/>
        <v>383</v>
      </c>
      <c r="B387" s="14">
        <f t="shared" si="124"/>
        <v>19.150000000000002</v>
      </c>
      <c r="C387">
        <f t="shared" si="120"/>
        <v>1.4399744572158365E-2</v>
      </c>
      <c r="D387">
        <f t="shared" si="121"/>
        <v>3.6685823754789272E-2</v>
      </c>
      <c r="E387">
        <f t="shared" si="125"/>
        <v>1</v>
      </c>
      <c r="F387">
        <f t="shared" si="122"/>
        <v>3.6703706548889665E-2</v>
      </c>
      <c r="G387">
        <f t="shared" si="126"/>
        <v>-2.5239911044941049E-7</v>
      </c>
      <c r="H387">
        <f t="shared" si="127"/>
        <v>6.8753775397840944E-6</v>
      </c>
      <c r="I387">
        <f t="shared" si="123"/>
        <v>-3.6710581926429453E-2</v>
      </c>
      <c r="J387">
        <f t="shared" si="128"/>
        <v>1.4392869194618581E-2</v>
      </c>
      <c r="K387">
        <f t="shared" si="129"/>
        <v>6.9753775397840943E-6</v>
      </c>
      <c r="L387">
        <f t="shared" si="130"/>
        <v>3.669269913232906E-2</v>
      </c>
      <c r="M387">
        <f t="shared" si="131"/>
        <v>5.1564322813866061</v>
      </c>
      <c r="N387">
        <f t="shared" si="132"/>
        <v>5.1564322813866061</v>
      </c>
      <c r="O387" t="e">
        <f t="shared" si="133"/>
        <v>#N/A</v>
      </c>
      <c r="P387" t="e">
        <f t="shared" si="134"/>
        <v>#N/A</v>
      </c>
      <c r="Q387" t="e">
        <f t="shared" si="135"/>
        <v>#N/A</v>
      </c>
      <c r="R387" t="e">
        <f t="shared" si="136"/>
        <v>#N/A</v>
      </c>
      <c r="S387" t="e">
        <f t="shared" si="137"/>
        <v>#N/A</v>
      </c>
      <c r="T387" t="e">
        <f t="shared" si="138"/>
        <v>#N/A</v>
      </c>
      <c r="U387" t="e">
        <f t="shared" si="139"/>
        <v>#N/A</v>
      </c>
      <c r="V387" t="e">
        <f t="shared" si="140"/>
        <v>#N/A</v>
      </c>
      <c r="W387" t="e">
        <f t="shared" si="141"/>
        <v>#N/A</v>
      </c>
      <c r="X387" t="e">
        <f t="shared" si="142"/>
        <v>#N/A</v>
      </c>
    </row>
    <row r="388" spans="1:24" x14ac:dyDescent="0.25">
      <c r="A388" s="1">
        <f t="shared" si="143"/>
        <v>384</v>
      </c>
      <c r="B388" s="14">
        <f t="shared" si="124"/>
        <v>19.200000000000003</v>
      </c>
      <c r="C388">
        <f t="shared" ref="C388:C451" si="144">IF((($AB$5*$AB$4/1000)-($AB$8*B388/1000))&gt;0,(($AB$5*$AB$4/1000)-($AB$8*B388/1000))/((B388+$AB$4)/1000),NA())</f>
        <v>1.4285714285714282E-2</v>
      </c>
      <c r="D388">
        <f t="shared" ref="D388:D451" si="145">IF(C388&gt;0,($AB$8*B388/1000)/((B388+$AB$4)/1000),NA())</f>
        <v>3.6734693877551017E-2</v>
      </c>
      <c r="E388">
        <f t="shared" si="125"/>
        <v>1</v>
      </c>
      <c r="F388">
        <f t="shared" ref="F388:F451" si="146">IF(C388&gt;0,D388+10^(-7)+10^(-$AB$6),NA())</f>
        <v>3.675257667165141E-2</v>
      </c>
      <c r="G388">
        <f t="shared" si="126"/>
        <v>-2.5036644633209076E-7</v>
      </c>
      <c r="H388">
        <f t="shared" si="127"/>
        <v>6.8109525896177525E-6</v>
      </c>
      <c r="I388">
        <f t="shared" ref="I388:I451" si="147">IF(C388&gt;0,((-F388)-SQRT(F388^(2)-4*E388*G388))/(2*E388),NA())</f>
        <v>-3.6759387624241024E-2</v>
      </c>
      <c r="J388">
        <f t="shared" si="128"/>
        <v>1.4278903333124664E-2</v>
      </c>
      <c r="K388">
        <f t="shared" si="129"/>
        <v>6.9109525896177524E-6</v>
      </c>
      <c r="L388">
        <f t="shared" si="130"/>
        <v>3.6741504830140631E-2</v>
      </c>
      <c r="M388">
        <f t="shared" si="131"/>
        <v>5.1604620863593516</v>
      </c>
      <c r="N388">
        <f t="shared" si="132"/>
        <v>5.1604620863593516</v>
      </c>
      <c r="O388" t="e">
        <f t="shared" si="133"/>
        <v>#N/A</v>
      </c>
      <c r="P388" t="e">
        <f t="shared" si="134"/>
        <v>#N/A</v>
      </c>
      <c r="Q388" t="e">
        <f t="shared" si="135"/>
        <v>#N/A</v>
      </c>
      <c r="R388" t="e">
        <f t="shared" si="136"/>
        <v>#N/A</v>
      </c>
      <c r="S388" t="e">
        <f t="shared" si="137"/>
        <v>#N/A</v>
      </c>
      <c r="T388" t="e">
        <f t="shared" si="138"/>
        <v>#N/A</v>
      </c>
      <c r="U388" t="e">
        <f t="shared" si="139"/>
        <v>#N/A</v>
      </c>
      <c r="V388" t="e">
        <f t="shared" si="140"/>
        <v>#N/A</v>
      </c>
      <c r="W388" t="e">
        <f t="shared" si="141"/>
        <v>#N/A</v>
      </c>
      <c r="X388" t="e">
        <f t="shared" si="142"/>
        <v>#N/A</v>
      </c>
    </row>
    <row r="389" spans="1:24" x14ac:dyDescent="0.25">
      <c r="A389" s="1">
        <f t="shared" si="143"/>
        <v>385</v>
      </c>
      <c r="B389" s="14">
        <f t="shared" ref="B389:B452" si="148">A389*$AB$9</f>
        <v>19.25</v>
      </c>
      <c r="C389">
        <f t="shared" si="144"/>
        <v>1.4171974522292996E-2</v>
      </c>
      <c r="D389">
        <f t="shared" si="145"/>
        <v>3.6783439490445859E-2</v>
      </c>
      <c r="E389">
        <f t="shared" ref="E389:E452" si="149">IF(C389&gt;0,1,NA())</f>
        <v>1</v>
      </c>
      <c r="F389">
        <f t="shared" si="146"/>
        <v>3.6801322284546252E-2</v>
      </c>
      <c r="G389">
        <f t="shared" ref="G389:G452" si="150">IF(C389&gt;0,(10^(-7)*D389)-(10^(-$AB$6)*C389),NA())</f>
        <v>-2.4833896097685356E-7</v>
      </c>
      <c r="H389">
        <f t="shared" ref="H389:H452" si="151">IF(C389&gt;0,((-F389)+SQRT(F389^(2)-4*E389*G389))/(2*E389),NA())</f>
        <v>6.7468619445523736E-6</v>
      </c>
      <c r="I389">
        <f t="shared" si="147"/>
        <v>-3.6808069146490804E-2</v>
      </c>
      <c r="J389">
        <f t="shared" ref="J389:J452" si="152">IF(C389&gt;0,C389-H389,NA())</f>
        <v>1.4165227660348443E-2</v>
      </c>
      <c r="K389">
        <f t="shared" ref="K389:K452" si="153">IF(C389&gt;0,H389+10^(-7),NA())</f>
        <v>6.8468619445523735E-6</v>
      </c>
      <c r="L389">
        <f t="shared" ref="L389:L452" si="154">IF(C389&gt;0,D389+H389,NA())</f>
        <v>3.6790186352390411E-2</v>
      </c>
      <c r="M389">
        <f t="shared" ref="M389:M452" si="155">IF(C389&gt;0,-LOG(K389),NA())</f>
        <v>5.1645084288616951</v>
      </c>
      <c r="N389">
        <f t="shared" ref="N389:N452" si="156">IF(M389&gt;$AF$11,NA(),M389)</f>
        <v>5.1645084288616951</v>
      </c>
      <c r="O389" t="e">
        <f t="shared" ref="O389:O452" si="157">IF((($AB$8*B389/1000)-($AB$5*$AB$4/1000))&gt;0,(($AB$8*B389/1000)-($AB$5*$AB$4/1000))/((B389+$AB$4)/1000),NA())</f>
        <v>#N/A</v>
      </c>
      <c r="P389" t="e">
        <f t="shared" ref="P389:P452" si="158">IF(O389&gt;0,($AB$5*$AB$4/1000)/((B389+$AB$4)/1000),NA())</f>
        <v>#N/A</v>
      </c>
      <c r="Q389" t="e">
        <f t="shared" ref="Q389:Q452" si="159">IF(O389&gt;0,1,NA())</f>
        <v>#N/A</v>
      </c>
      <c r="R389" t="e">
        <f t="shared" ref="R389:R452" si="160">IF(O389&gt;0,O389+10^(-7)+10^(-(14-$AB$6)),NA())</f>
        <v>#N/A</v>
      </c>
      <c r="S389" t="e">
        <f t="shared" ref="S389:S452" si="161">IF(O389&gt;0,-(10^(-(14-$AB$6))*P389),NA())</f>
        <v>#N/A</v>
      </c>
      <c r="T389" t="e">
        <f t="shared" ref="T389:T452" si="162">IF(O389&gt;0,((-R389)+SQRT(R389^(2)-4*Q389*S389))/(2*Q389),NA())</f>
        <v>#N/A</v>
      </c>
      <c r="U389" t="e">
        <f t="shared" ref="U389:U452" si="163">IF(O389&gt;0,((-R389)-SQRT(R389^(2)-4*Q389*S389))/(2*Q389),NA())</f>
        <v>#N/A</v>
      </c>
      <c r="V389" t="e">
        <f t="shared" ref="V389:V452" si="164">IF(Q389&gt;0,O389+10^(-7)+T389,NA())</f>
        <v>#N/A</v>
      </c>
      <c r="W389" t="e">
        <f t="shared" ref="W389:W452" si="165">IF(O389&gt;0,14+LOG(V389),NA())</f>
        <v>#N/A</v>
      </c>
      <c r="X389" t="e">
        <f t="shared" ref="X389:X452" si="166">IF(W389&lt;$AF$11,NA(),W389)</f>
        <v>#N/A</v>
      </c>
    </row>
    <row r="390" spans="1:24" x14ac:dyDescent="0.25">
      <c r="A390" s="1">
        <f t="shared" ref="A390:A453" si="167">A389+1</f>
        <v>386</v>
      </c>
      <c r="B390" s="14">
        <f t="shared" si="148"/>
        <v>19.3</v>
      </c>
      <c r="C390">
        <f t="shared" si="144"/>
        <v>1.4058524173027992E-2</v>
      </c>
      <c r="D390">
        <f t="shared" si="145"/>
        <v>3.6832061068702293E-2</v>
      </c>
      <c r="E390">
        <f t="shared" si="149"/>
        <v>1</v>
      </c>
      <c r="F390">
        <f t="shared" si="146"/>
        <v>3.6849943862802687E-2</v>
      </c>
      <c r="G390">
        <f t="shared" si="150"/>
        <v>-2.4631663461743113E-7</v>
      </c>
      <c r="H390">
        <f t="shared" si="151"/>
        <v>6.6831030101008326E-6</v>
      </c>
      <c r="I390">
        <f t="shared" si="147"/>
        <v>-3.6856626965812787E-2</v>
      </c>
      <c r="J390">
        <f t="shared" si="152"/>
        <v>1.4051841070017891E-2</v>
      </c>
      <c r="K390">
        <f t="shared" si="153"/>
        <v>6.7831030101008325E-6</v>
      </c>
      <c r="L390">
        <f t="shared" si="154"/>
        <v>3.6838744171712394E-2</v>
      </c>
      <c r="M390">
        <f t="shared" si="155"/>
        <v>5.1685715875673415</v>
      </c>
      <c r="N390">
        <f t="shared" si="156"/>
        <v>5.1685715875673415</v>
      </c>
      <c r="O390" t="e">
        <f t="shared" si="157"/>
        <v>#N/A</v>
      </c>
      <c r="P390" t="e">
        <f t="shared" si="158"/>
        <v>#N/A</v>
      </c>
      <c r="Q390" t="e">
        <f t="shared" si="159"/>
        <v>#N/A</v>
      </c>
      <c r="R390" t="e">
        <f t="shared" si="160"/>
        <v>#N/A</v>
      </c>
      <c r="S390" t="e">
        <f t="shared" si="161"/>
        <v>#N/A</v>
      </c>
      <c r="T390" t="e">
        <f t="shared" si="162"/>
        <v>#N/A</v>
      </c>
      <c r="U390" t="e">
        <f t="shared" si="163"/>
        <v>#N/A</v>
      </c>
      <c r="V390" t="e">
        <f t="shared" si="164"/>
        <v>#N/A</v>
      </c>
      <c r="W390" t="e">
        <f t="shared" si="165"/>
        <v>#N/A</v>
      </c>
      <c r="X390" t="e">
        <f t="shared" si="166"/>
        <v>#N/A</v>
      </c>
    </row>
    <row r="391" spans="1:24" x14ac:dyDescent="0.25">
      <c r="A391" s="1">
        <f t="shared" si="167"/>
        <v>387</v>
      </c>
      <c r="B391" s="14">
        <f t="shared" si="148"/>
        <v>19.350000000000001</v>
      </c>
      <c r="C391">
        <f t="shared" si="144"/>
        <v>1.394536213468869E-2</v>
      </c>
      <c r="D391">
        <f t="shared" si="145"/>
        <v>3.6880559085133414E-2</v>
      </c>
      <c r="E391">
        <f t="shared" si="149"/>
        <v>1</v>
      </c>
      <c r="F391">
        <f t="shared" si="146"/>
        <v>3.6898441879233808E-2</v>
      </c>
      <c r="G391">
        <f t="shared" si="150"/>
        <v>-2.4429944758801984E-7</v>
      </c>
      <c r="H391">
        <f t="shared" si="151"/>
        <v>6.6196732185566654E-6</v>
      </c>
      <c r="I391">
        <f t="shared" si="147"/>
        <v>-3.6905061552452365E-2</v>
      </c>
      <c r="J391">
        <f t="shared" si="152"/>
        <v>1.3938742461470133E-2</v>
      </c>
      <c r="K391">
        <f t="shared" si="153"/>
        <v>6.7196732185566652E-6</v>
      </c>
      <c r="L391">
        <f t="shared" si="154"/>
        <v>3.6887178758351971E-2</v>
      </c>
      <c r="M391">
        <f t="shared" si="155"/>
        <v>5.1726518464146842</v>
      </c>
      <c r="N391">
        <f t="shared" si="156"/>
        <v>5.1726518464146842</v>
      </c>
      <c r="O391" t="e">
        <f t="shared" si="157"/>
        <v>#N/A</v>
      </c>
      <c r="P391" t="e">
        <f t="shared" si="158"/>
        <v>#N/A</v>
      </c>
      <c r="Q391" t="e">
        <f t="shared" si="159"/>
        <v>#N/A</v>
      </c>
      <c r="R391" t="e">
        <f t="shared" si="160"/>
        <v>#N/A</v>
      </c>
      <c r="S391" t="e">
        <f t="shared" si="161"/>
        <v>#N/A</v>
      </c>
      <c r="T391" t="e">
        <f t="shared" si="162"/>
        <v>#N/A</v>
      </c>
      <c r="U391" t="e">
        <f t="shared" si="163"/>
        <v>#N/A</v>
      </c>
      <c r="V391" t="e">
        <f t="shared" si="164"/>
        <v>#N/A</v>
      </c>
      <c r="W391" t="e">
        <f t="shared" si="165"/>
        <v>#N/A</v>
      </c>
      <c r="X391" t="e">
        <f t="shared" si="166"/>
        <v>#N/A</v>
      </c>
    </row>
    <row r="392" spans="1:24" x14ac:dyDescent="0.25">
      <c r="A392" s="1">
        <f t="shared" si="167"/>
        <v>388</v>
      </c>
      <c r="B392" s="14">
        <f t="shared" si="148"/>
        <v>19.400000000000002</v>
      </c>
      <c r="C392">
        <f t="shared" si="144"/>
        <v>1.3832487309644667E-2</v>
      </c>
      <c r="D392">
        <f t="shared" si="145"/>
        <v>3.6928934010152285E-2</v>
      </c>
      <c r="E392">
        <f t="shared" si="149"/>
        <v>1</v>
      </c>
      <c r="F392">
        <f t="shared" si="146"/>
        <v>3.6946816804252679E-2</v>
      </c>
      <c r="G392">
        <f t="shared" si="150"/>
        <v>-2.4228738032264264E-7</v>
      </c>
      <c r="H392">
        <f t="shared" si="151"/>
        <v>6.5565700286297768E-6</v>
      </c>
      <c r="I392">
        <f t="shared" si="147"/>
        <v>-3.6953373374281312E-2</v>
      </c>
      <c r="J392">
        <f t="shared" si="152"/>
        <v>1.3825930739616037E-2</v>
      </c>
      <c r="K392">
        <f t="shared" si="153"/>
        <v>6.6565700286297767E-6</v>
      </c>
      <c r="L392">
        <f t="shared" si="154"/>
        <v>3.6935490580180919E-2</v>
      </c>
      <c r="M392">
        <f t="shared" si="155"/>
        <v>5.1767494947569439</v>
      </c>
      <c r="N392">
        <f t="shared" si="156"/>
        <v>5.1767494947569439</v>
      </c>
      <c r="O392" t="e">
        <f t="shared" si="157"/>
        <v>#N/A</v>
      </c>
      <c r="P392" t="e">
        <f t="shared" si="158"/>
        <v>#N/A</v>
      </c>
      <c r="Q392" t="e">
        <f t="shared" si="159"/>
        <v>#N/A</v>
      </c>
      <c r="R392" t="e">
        <f t="shared" si="160"/>
        <v>#N/A</v>
      </c>
      <c r="S392" t="e">
        <f t="shared" si="161"/>
        <v>#N/A</v>
      </c>
      <c r="T392" t="e">
        <f t="shared" si="162"/>
        <v>#N/A</v>
      </c>
      <c r="U392" t="e">
        <f t="shared" si="163"/>
        <v>#N/A</v>
      </c>
      <c r="V392" t="e">
        <f t="shared" si="164"/>
        <v>#N/A</v>
      </c>
      <c r="W392" t="e">
        <f t="shared" si="165"/>
        <v>#N/A</v>
      </c>
      <c r="X392" t="e">
        <f t="shared" si="166"/>
        <v>#N/A</v>
      </c>
    </row>
    <row r="393" spans="1:24" x14ac:dyDescent="0.25">
      <c r="A393" s="1">
        <f t="shared" si="167"/>
        <v>389</v>
      </c>
      <c r="B393" s="14">
        <f t="shared" si="148"/>
        <v>19.450000000000003</v>
      </c>
      <c r="C393">
        <f t="shared" si="144"/>
        <v>1.3719898605830158E-2</v>
      </c>
      <c r="D393">
        <f t="shared" si="145"/>
        <v>3.6977186311787071E-2</v>
      </c>
      <c r="E393">
        <f t="shared" si="149"/>
        <v>1</v>
      </c>
      <c r="F393">
        <f t="shared" si="146"/>
        <v>3.6995069105887464E-2</v>
      </c>
      <c r="G393">
        <f t="shared" si="150"/>
        <v>-2.4028041335451605E-7</v>
      </c>
      <c r="H393">
        <f t="shared" si="151"/>
        <v>6.4937909251168435E-6</v>
      </c>
      <c r="I393">
        <f t="shared" si="147"/>
        <v>-3.7001562896812584E-2</v>
      </c>
      <c r="J393">
        <f t="shared" si="152"/>
        <v>1.3713404814905041E-2</v>
      </c>
      <c r="K393">
        <f t="shared" si="153"/>
        <v>6.5937909251168434E-6</v>
      </c>
      <c r="L393">
        <f t="shared" si="154"/>
        <v>3.6983680102712191E-2</v>
      </c>
      <c r="M393">
        <f t="shared" si="155"/>
        <v>5.1808648275155198</v>
      </c>
      <c r="N393">
        <f t="shared" si="156"/>
        <v>5.1808648275155198</v>
      </c>
      <c r="O393" t="e">
        <f t="shared" si="157"/>
        <v>#N/A</v>
      </c>
      <c r="P393" t="e">
        <f t="shared" si="158"/>
        <v>#N/A</v>
      </c>
      <c r="Q393" t="e">
        <f t="shared" si="159"/>
        <v>#N/A</v>
      </c>
      <c r="R393" t="e">
        <f t="shared" si="160"/>
        <v>#N/A</v>
      </c>
      <c r="S393" t="e">
        <f t="shared" si="161"/>
        <v>#N/A</v>
      </c>
      <c r="T393" t="e">
        <f t="shared" si="162"/>
        <v>#N/A</v>
      </c>
      <c r="U393" t="e">
        <f t="shared" si="163"/>
        <v>#N/A</v>
      </c>
      <c r="V393" t="e">
        <f t="shared" si="164"/>
        <v>#N/A</v>
      </c>
      <c r="W393" t="e">
        <f t="shared" si="165"/>
        <v>#N/A</v>
      </c>
      <c r="X393" t="e">
        <f t="shared" si="166"/>
        <v>#N/A</v>
      </c>
    </row>
    <row r="394" spans="1:24" x14ac:dyDescent="0.25">
      <c r="A394" s="1">
        <f t="shared" si="167"/>
        <v>390</v>
      </c>
      <c r="B394" s="14">
        <f t="shared" si="148"/>
        <v>19.5</v>
      </c>
      <c r="C394">
        <f t="shared" si="144"/>
        <v>1.3607594936708866E-2</v>
      </c>
      <c r="D394">
        <f t="shared" si="145"/>
        <v>3.7025316455696199E-2</v>
      </c>
      <c r="E394">
        <f t="shared" si="149"/>
        <v>1</v>
      </c>
      <c r="F394">
        <f t="shared" si="146"/>
        <v>3.7043199249796592E-2</v>
      </c>
      <c r="G394">
        <f t="shared" si="150"/>
        <v>-2.3827852731542296E-7</v>
      </c>
      <c r="H394">
        <f t="shared" si="151"/>
        <v>6.4313334185682469E-6</v>
      </c>
      <c r="I394">
        <f t="shared" si="147"/>
        <v>-3.7049630583215157E-2</v>
      </c>
      <c r="J394">
        <f t="shared" si="152"/>
        <v>1.3601163603290297E-2</v>
      </c>
      <c r="K394">
        <f t="shared" si="153"/>
        <v>6.5313334185682468E-6</v>
      </c>
      <c r="L394">
        <f t="shared" si="154"/>
        <v>3.7031747789114763E-2</v>
      </c>
      <c r="M394">
        <f t="shared" si="155"/>
        <v>5.1849981453391836</v>
      </c>
      <c r="N394">
        <f t="shared" si="156"/>
        <v>5.1849981453391836</v>
      </c>
      <c r="O394" t="e">
        <f t="shared" si="157"/>
        <v>#N/A</v>
      </c>
      <c r="P394" t="e">
        <f t="shared" si="158"/>
        <v>#N/A</v>
      </c>
      <c r="Q394" t="e">
        <f t="shared" si="159"/>
        <v>#N/A</v>
      </c>
      <c r="R394" t="e">
        <f t="shared" si="160"/>
        <v>#N/A</v>
      </c>
      <c r="S394" t="e">
        <f t="shared" si="161"/>
        <v>#N/A</v>
      </c>
      <c r="T394" t="e">
        <f t="shared" si="162"/>
        <v>#N/A</v>
      </c>
      <c r="U394" t="e">
        <f t="shared" si="163"/>
        <v>#N/A</v>
      </c>
      <c r="V394" t="e">
        <f t="shared" si="164"/>
        <v>#N/A</v>
      </c>
      <c r="W394" t="e">
        <f t="shared" si="165"/>
        <v>#N/A</v>
      </c>
      <c r="X394" t="e">
        <f t="shared" si="166"/>
        <v>#N/A</v>
      </c>
    </row>
    <row r="395" spans="1:24" x14ac:dyDescent="0.25">
      <c r="A395" s="1">
        <f t="shared" si="167"/>
        <v>391</v>
      </c>
      <c r="B395" s="14">
        <f t="shared" si="148"/>
        <v>19.55</v>
      </c>
      <c r="C395">
        <f t="shared" si="144"/>
        <v>1.3495575221238938E-2</v>
      </c>
      <c r="D395">
        <f t="shared" si="145"/>
        <v>3.7073324905183322E-2</v>
      </c>
      <c r="E395">
        <f t="shared" si="149"/>
        <v>1</v>
      </c>
      <c r="F395">
        <f t="shared" si="146"/>
        <v>3.7091207699283715E-2</v>
      </c>
      <c r="G395">
        <f t="shared" si="150"/>
        <v>-2.3628170293508832E-7</v>
      </c>
      <c r="H395">
        <f t="shared" si="151"/>
        <v>6.3691950449515367E-6</v>
      </c>
      <c r="I395">
        <f t="shared" si="147"/>
        <v>-3.7097576894328667E-2</v>
      </c>
      <c r="J395">
        <f t="shared" si="152"/>
        <v>1.3489206026193986E-2</v>
      </c>
      <c r="K395">
        <f t="shared" si="153"/>
        <v>6.4691950449515365E-6</v>
      </c>
      <c r="L395">
        <f t="shared" si="154"/>
        <v>3.7079694100228273E-2</v>
      </c>
      <c r="M395">
        <f t="shared" si="155"/>
        <v>5.1891497547693568</v>
      </c>
      <c r="N395">
        <f t="shared" si="156"/>
        <v>5.1891497547693568</v>
      </c>
      <c r="O395" t="e">
        <f t="shared" si="157"/>
        <v>#N/A</v>
      </c>
      <c r="P395" t="e">
        <f t="shared" si="158"/>
        <v>#N/A</v>
      </c>
      <c r="Q395" t="e">
        <f t="shared" si="159"/>
        <v>#N/A</v>
      </c>
      <c r="R395" t="e">
        <f t="shared" si="160"/>
        <v>#N/A</v>
      </c>
      <c r="S395" t="e">
        <f t="shared" si="161"/>
        <v>#N/A</v>
      </c>
      <c r="T395" t="e">
        <f t="shared" si="162"/>
        <v>#N/A</v>
      </c>
      <c r="U395" t="e">
        <f t="shared" si="163"/>
        <v>#N/A</v>
      </c>
      <c r="V395" t="e">
        <f t="shared" si="164"/>
        <v>#N/A</v>
      </c>
      <c r="W395" t="e">
        <f t="shared" si="165"/>
        <v>#N/A</v>
      </c>
      <c r="X395" t="e">
        <f t="shared" si="166"/>
        <v>#N/A</v>
      </c>
    </row>
    <row r="396" spans="1:24" x14ac:dyDescent="0.25">
      <c r="A396" s="1">
        <f t="shared" si="167"/>
        <v>392</v>
      </c>
      <c r="B396" s="14">
        <f t="shared" si="148"/>
        <v>19.600000000000001</v>
      </c>
      <c r="C396">
        <f t="shared" si="144"/>
        <v>1.3383838383838385E-2</v>
      </c>
      <c r="D396">
        <f t="shared" si="145"/>
        <v>3.7121212121212117E-2</v>
      </c>
      <c r="E396">
        <f t="shared" si="149"/>
        <v>1</v>
      </c>
      <c r="F396">
        <f t="shared" si="146"/>
        <v>3.7139094915312511E-2</v>
      </c>
      <c r="G396">
        <f t="shared" si="150"/>
        <v>-2.3428992104056276E-7</v>
      </c>
      <c r="H396">
        <f t="shared" si="151"/>
        <v>6.30737336534265E-6</v>
      </c>
      <c r="I396">
        <f t="shared" si="147"/>
        <v>-3.7145402288677853E-2</v>
      </c>
      <c r="J396">
        <f t="shared" si="152"/>
        <v>1.3377531010473042E-2</v>
      </c>
      <c r="K396">
        <f t="shared" si="153"/>
        <v>6.4073733653426499E-6</v>
      </c>
      <c r="L396">
        <f t="shared" si="154"/>
        <v>3.712751949457746E-2</v>
      </c>
      <c r="M396">
        <f t="shared" si="155"/>
        <v>5.1933199684096376</v>
      </c>
      <c r="N396">
        <f t="shared" si="156"/>
        <v>5.1933199684096376</v>
      </c>
      <c r="O396" t="e">
        <f t="shared" si="157"/>
        <v>#N/A</v>
      </c>
      <c r="P396" t="e">
        <f t="shared" si="158"/>
        <v>#N/A</v>
      </c>
      <c r="Q396" t="e">
        <f t="shared" si="159"/>
        <v>#N/A</v>
      </c>
      <c r="R396" t="e">
        <f t="shared" si="160"/>
        <v>#N/A</v>
      </c>
      <c r="S396" t="e">
        <f t="shared" si="161"/>
        <v>#N/A</v>
      </c>
      <c r="T396" t="e">
        <f t="shared" si="162"/>
        <v>#N/A</v>
      </c>
      <c r="U396" t="e">
        <f t="shared" si="163"/>
        <v>#N/A</v>
      </c>
      <c r="V396" t="e">
        <f t="shared" si="164"/>
        <v>#N/A</v>
      </c>
      <c r="W396" t="e">
        <f t="shared" si="165"/>
        <v>#N/A</v>
      </c>
      <c r="X396" t="e">
        <f t="shared" si="166"/>
        <v>#N/A</v>
      </c>
    </row>
    <row r="397" spans="1:24" x14ac:dyDescent="0.25">
      <c r="A397" s="1">
        <f t="shared" si="167"/>
        <v>393</v>
      </c>
      <c r="B397" s="14">
        <f t="shared" si="148"/>
        <v>19.650000000000002</v>
      </c>
      <c r="C397">
        <f t="shared" si="144"/>
        <v>1.3272383354350567E-2</v>
      </c>
      <c r="D397">
        <f t="shared" si="145"/>
        <v>3.7168978562421184E-2</v>
      </c>
      <c r="E397">
        <f t="shared" si="149"/>
        <v>1</v>
      </c>
      <c r="F397">
        <f t="shared" si="146"/>
        <v>3.7186861356521578E-2</v>
      </c>
      <c r="G397">
        <f t="shared" si="150"/>
        <v>-2.3230316255560715E-7</v>
      </c>
      <c r="H397">
        <f t="shared" si="151"/>
        <v>6.245865965592845E-6</v>
      </c>
      <c r="I397">
        <f t="shared" si="147"/>
        <v>-3.7193107222487171E-2</v>
      </c>
      <c r="J397">
        <f t="shared" si="152"/>
        <v>1.3266137488384974E-2</v>
      </c>
      <c r="K397">
        <f t="shared" si="153"/>
        <v>6.3458659655928449E-6</v>
      </c>
      <c r="L397">
        <f t="shared" si="154"/>
        <v>3.7175224428386777E-2</v>
      </c>
      <c r="M397">
        <f t="shared" si="155"/>
        <v>5.197509105103264</v>
      </c>
      <c r="N397">
        <f t="shared" si="156"/>
        <v>5.197509105103264</v>
      </c>
      <c r="O397" t="e">
        <f t="shared" si="157"/>
        <v>#N/A</v>
      </c>
      <c r="P397" t="e">
        <f t="shared" si="158"/>
        <v>#N/A</v>
      </c>
      <c r="Q397" t="e">
        <f t="shared" si="159"/>
        <v>#N/A</v>
      </c>
      <c r="R397" t="e">
        <f t="shared" si="160"/>
        <v>#N/A</v>
      </c>
      <c r="S397" t="e">
        <f t="shared" si="161"/>
        <v>#N/A</v>
      </c>
      <c r="T397" t="e">
        <f t="shared" si="162"/>
        <v>#N/A</v>
      </c>
      <c r="U397" t="e">
        <f t="shared" si="163"/>
        <v>#N/A</v>
      </c>
      <c r="V397" t="e">
        <f t="shared" si="164"/>
        <v>#N/A</v>
      </c>
      <c r="W397" t="e">
        <f t="shared" si="165"/>
        <v>#N/A</v>
      </c>
      <c r="X397" t="e">
        <f t="shared" si="166"/>
        <v>#N/A</v>
      </c>
    </row>
    <row r="398" spans="1:24" x14ac:dyDescent="0.25">
      <c r="A398" s="1">
        <f t="shared" si="167"/>
        <v>394</v>
      </c>
      <c r="B398" s="14">
        <f t="shared" si="148"/>
        <v>19.700000000000003</v>
      </c>
      <c r="C398">
        <f t="shared" si="144"/>
        <v>1.3161209068010066E-2</v>
      </c>
      <c r="D398">
        <f t="shared" si="145"/>
        <v>3.721662468513854E-2</v>
      </c>
      <c r="E398">
        <f t="shared" si="149"/>
        <v>1</v>
      </c>
      <c r="F398">
        <f t="shared" si="146"/>
        <v>3.7234507479238933E-2</v>
      </c>
      <c r="G398">
        <f t="shared" si="150"/>
        <v>-2.3032140850008459E-7</v>
      </c>
      <c r="H398">
        <f t="shared" si="151"/>
        <v>6.1846704560233889E-6</v>
      </c>
      <c r="I398">
        <f t="shared" si="147"/>
        <v>-3.7240692149694957E-2</v>
      </c>
      <c r="J398">
        <f t="shared" si="152"/>
        <v>1.3155024397554043E-2</v>
      </c>
      <c r="K398">
        <f t="shared" si="153"/>
        <v>6.2846704560233888E-6</v>
      </c>
      <c r="L398">
        <f t="shared" si="154"/>
        <v>3.7222809355594563E-2</v>
      </c>
      <c r="M398">
        <f t="shared" si="155"/>
        <v>5.2017174901153078</v>
      </c>
      <c r="N398">
        <f t="shared" si="156"/>
        <v>5.2017174901153078</v>
      </c>
      <c r="O398" t="e">
        <f t="shared" si="157"/>
        <v>#N/A</v>
      </c>
      <c r="P398" t="e">
        <f t="shared" si="158"/>
        <v>#N/A</v>
      </c>
      <c r="Q398" t="e">
        <f t="shared" si="159"/>
        <v>#N/A</v>
      </c>
      <c r="R398" t="e">
        <f t="shared" si="160"/>
        <v>#N/A</v>
      </c>
      <c r="S398" t="e">
        <f t="shared" si="161"/>
        <v>#N/A</v>
      </c>
      <c r="T398" t="e">
        <f t="shared" si="162"/>
        <v>#N/A</v>
      </c>
      <c r="U398" t="e">
        <f t="shared" si="163"/>
        <v>#N/A</v>
      </c>
      <c r="V398" t="e">
        <f t="shared" si="164"/>
        <v>#N/A</v>
      </c>
      <c r="W398" t="e">
        <f t="shared" si="165"/>
        <v>#N/A</v>
      </c>
      <c r="X398" t="e">
        <f t="shared" si="166"/>
        <v>#N/A</v>
      </c>
    </row>
    <row r="399" spans="1:24" x14ac:dyDescent="0.25">
      <c r="A399" s="1">
        <f t="shared" si="167"/>
        <v>395</v>
      </c>
      <c r="B399" s="14">
        <f t="shared" si="148"/>
        <v>19.75</v>
      </c>
      <c r="C399">
        <f t="shared" si="144"/>
        <v>1.3050314465408807E-2</v>
      </c>
      <c r="D399">
        <f t="shared" si="145"/>
        <v>3.7264150943396225E-2</v>
      </c>
      <c r="E399">
        <f t="shared" si="149"/>
        <v>1</v>
      </c>
      <c r="F399">
        <f t="shared" si="146"/>
        <v>3.7282033737496618E-2</v>
      </c>
      <c r="G399">
        <f t="shared" si="150"/>
        <v>-2.2834463998935615E-7</v>
      </c>
      <c r="H399">
        <f t="shared" si="151"/>
        <v>6.1237844711098388E-6</v>
      </c>
      <c r="I399">
        <f t="shared" si="147"/>
        <v>-3.7288157521967728E-2</v>
      </c>
      <c r="J399">
        <f t="shared" si="152"/>
        <v>1.3044190680937697E-2</v>
      </c>
      <c r="K399">
        <f t="shared" si="153"/>
        <v>6.2237844711098387E-6</v>
      </c>
      <c r="L399">
        <f t="shared" si="154"/>
        <v>3.7270274727867335E-2</v>
      </c>
      <c r="M399">
        <f t="shared" si="155"/>
        <v>5.205945455322416</v>
      </c>
      <c r="N399">
        <f t="shared" si="156"/>
        <v>5.205945455322416</v>
      </c>
      <c r="O399" t="e">
        <f t="shared" si="157"/>
        <v>#N/A</v>
      </c>
      <c r="P399" t="e">
        <f t="shared" si="158"/>
        <v>#N/A</v>
      </c>
      <c r="Q399" t="e">
        <f t="shared" si="159"/>
        <v>#N/A</v>
      </c>
      <c r="R399" t="e">
        <f t="shared" si="160"/>
        <v>#N/A</v>
      </c>
      <c r="S399" t="e">
        <f t="shared" si="161"/>
        <v>#N/A</v>
      </c>
      <c r="T399" t="e">
        <f t="shared" si="162"/>
        <v>#N/A</v>
      </c>
      <c r="U399" t="e">
        <f t="shared" si="163"/>
        <v>#N/A</v>
      </c>
      <c r="V399" t="e">
        <f t="shared" si="164"/>
        <v>#N/A</v>
      </c>
      <c r="W399" t="e">
        <f t="shared" si="165"/>
        <v>#N/A</v>
      </c>
      <c r="X399" t="e">
        <f t="shared" si="166"/>
        <v>#N/A</v>
      </c>
    </row>
    <row r="400" spans="1:24" x14ac:dyDescent="0.25">
      <c r="A400" s="1">
        <f t="shared" si="167"/>
        <v>396</v>
      </c>
      <c r="B400" s="14">
        <f t="shared" si="148"/>
        <v>19.8</v>
      </c>
      <c r="C400">
        <f t="shared" si="144"/>
        <v>1.2939698492462315E-2</v>
      </c>
      <c r="D400">
        <f t="shared" si="145"/>
        <v>3.7311557788944731E-2</v>
      </c>
      <c r="E400">
        <f t="shared" si="149"/>
        <v>1</v>
      </c>
      <c r="F400">
        <f t="shared" si="146"/>
        <v>3.7329440583045125E-2</v>
      </c>
      <c r="G400">
        <f t="shared" si="150"/>
        <v>-2.2637283823367961E-7</v>
      </c>
      <c r="H400">
        <f t="shared" si="151"/>
        <v>6.0632056691871383E-6</v>
      </c>
      <c r="I400">
        <f t="shared" si="147"/>
        <v>-3.7335503788714308E-2</v>
      </c>
      <c r="J400">
        <f t="shared" si="152"/>
        <v>1.2933635286793128E-2</v>
      </c>
      <c r="K400">
        <f t="shared" si="153"/>
        <v>6.1632056691871382E-6</v>
      </c>
      <c r="L400">
        <f t="shared" si="154"/>
        <v>3.7317620994613915E-2</v>
      </c>
      <c r="M400">
        <f t="shared" si="155"/>
        <v>5.2101933394082645</v>
      </c>
      <c r="N400">
        <f t="shared" si="156"/>
        <v>5.2101933394082645</v>
      </c>
      <c r="O400" t="e">
        <f t="shared" si="157"/>
        <v>#N/A</v>
      </c>
      <c r="P400" t="e">
        <f t="shared" si="158"/>
        <v>#N/A</v>
      </c>
      <c r="Q400" t="e">
        <f t="shared" si="159"/>
        <v>#N/A</v>
      </c>
      <c r="R400" t="e">
        <f t="shared" si="160"/>
        <v>#N/A</v>
      </c>
      <c r="S400" t="e">
        <f t="shared" si="161"/>
        <v>#N/A</v>
      </c>
      <c r="T400" t="e">
        <f t="shared" si="162"/>
        <v>#N/A</v>
      </c>
      <c r="U400" t="e">
        <f t="shared" si="163"/>
        <v>#N/A</v>
      </c>
      <c r="V400" t="e">
        <f t="shared" si="164"/>
        <v>#N/A</v>
      </c>
      <c r="W400" t="e">
        <f t="shared" si="165"/>
        <v>#N/A</v>
      </c>
      <c r="X400" t="e">
        <f t="shared" si="166"/>
        <v>#N/A</v>
      </c>
    </row>
    <row r="401" spans="1:24" x14ac:dyDescent="0.25">
      <c r="A401" s="1">
        <f t="shared" si="167"/>
        <v>397</v>
      </c>
      <c r="B401" s="14">
        <f t="shared" si="148"/>
        <v>19.850000000000001</v>
      </c>
      <c r="C401">
        <f t="shared" si="144"/>
        <v>1.282936010037641E-2</v>
      </c>
      <c r="D401">
        <f t="shared" si="145"/>
        <v>3.7358845671267252E-2</v>
      </c>
      <c r="E401">
        <f t="shared" si="149"/>
        <v>1</v>
      </c>
      <c r="F401">
        <f t="shared" si="146"/>
        <v>3.7376728465367645E-2</v>
      </c>
      <c r="G401">
        <f t="shared" si="150"/>
        <v>-2.2440598453761568E-7</v>
      </c>
      <c r="H401">
        <f t="shared" si="151"/>
        <v>6.0029317321373676E-6</v>
      </c>
      <c r="I401">
        <f t="shared" si="147"/>
        <v>-3.7382731397099786E-2</v>
      </c>
      <c r="J401">
        <f t="shared" si="152"/>
        <v>1.2823357168644273E-2</v>
      </c>
      <c r="K401">
        <f t="shared" si="153"/>
        <v>6.1029317321373675E-6</v>
      </c>
      <c r="L401">
        <f t="shared" si="154"/>
        <v>3.7364848602999393E-2</v>
      </c>
      <c r="M401">
        <f t="shared" si="155"/>
        <v>5.2144614880676334</v>
      </c>
      <c r="N401">
        <f t="shared" si="156"/>
        <v>5.2144614880676334</v>
      </c>
      <c r="O401" t="e">
        <f t="shared" si="157"/>
        <v>#N/A</v>
      </c>
      <c r="P401" t="e">
        <f t="shared" si="158"/>
        <v>#N/A</v>
      </c>
      <c r="Q401" t="e">
        <f t="shared" si="159"/>
        <v>#N/A</v>
      </c>
      <c r="R401" t="e">
        <f t="shared" si="160"/>
        <v>#N/A</v>
      </c>
      <c r="S401" t="e">
        <f t="shared" si="161"/>
        <v>#N/A</v>
      </c>
      <c r="T401" t="e">
        <f t="shared" si="162"/>
        <v>#N/A</v>
      </c>
      <c r="U401" t="e">
        <f t="shared" si="163"/>
        <v>#N/A</v>
      </c>
      <c r="V401" t="e">
        <f t="shared" si="164"/>
        <v>#N/A</v>
      </c>
      <c r="W401" t="e">
        <f t="shared" si="165"/>
        <v>#N/A</v>
      </c>
      <c r="X401" t="e">
        <f t="shared" si="166"/>
        <v>#N/A</v>
      </c>
    </row>
    <row r="402" spans="1:24" x14ac:dyDescent="0.25">
      <c r="A402" s="1">
        <f t="shared" si="167"/>
        <v>398</v>
      </c>
      <c r="B402" s="14">
        <f t="shared" si="148"/>
        <v>19.900000000000002</v>
      </c>
      <c r="C402">
        <f t="shared" si="144"/>
        <v>1.2719298245614031E-2</v>
      </c>
      <c r="D402">
        <f t="shared" si="145"/>
        <v>3.7406015037593984E-2</v>
      </c>
      <c r="E402">
        <f t="shared" si="149"/>
        <v>1</v>
      </c>
      <c r="F402">
        <f t="shared" si="146"/>
        <v>3.7423897831694378E-2</v>
      </c>
      <c r="G402">
        <f t="shared" si="150"/>
        <v>-2.2244406029943672E-7</v>
      </c>
      <c r="H402">
        <f t="shared" si="151"/>
        <v>5.9429603651052487E-6</v>
      </c>
      <c r="I402">
        <f t="shared" si="147"/>
        <v>-3.7429840792059479E-2</v>
      </c>
      <c r="J402">
        <f t="shared" si="152"/>
        <v>1.2713355285248926E-2</v>
      </c>
      <c r="K402">
        <f t="shared" si="153"/>
        <v>6.0429603651052486E-6</v>
      </c>
      <c r="L402">
        <f t="shared" si="154"/>
        <v>3.7411957997959086E-2</v>
      </c>
      <c r="M402">
        <f t="shared" si="155"/>
        <v>5.2187502542163013</v>
      </c>
      <c r="N402">
        <f t="shared" si="156"/>
        <v>5.2187502542163013</v>
      </c>
      <c r="O402" t="e">
        <f t="shared" si="157"/>
        <v>#N/A</v>
      </c>
      <c r="P402" t="e">
        <f t="shared" si="158"/>
        <v>#N/A</v>
      </c>
      <c r="Q402" t="e">
        <f t="shared" si="159"/>
        <v>#N/A</v>
      </c>
      <c r="R402" t="e">
        <f t="shared" si="160"/>
        <v>#N/A</v>
      </c>
      <c r="S402" t="e">
        <f t="shared" si="161"/>
        <v>#N/A</v>
      </c>
      <c r="T402" t="e">
        <f t="shared" si="162"/>
        <v>#N/A</v>
      </c>
      <c r="U402" t="e">
        <f t="shared" si="163"/>
        <v>#N/A</v>
      </c>
      <c r="V402" t="e">
        <f t="shared" si="164"/>
        <v>#N/A</v>
      </c>
      <c r="W402" t="e">
        <f t="shared" si="165"/>
        <v>#N/A</v>
      </c>
      <c r="X402" t="e">
        <f t="shared" si="166"/>
        <v>#N/A</v>
      </c>
    </row>
    <row r="403" spans="1:24" x14ac:dyDescent="0.25">
      <c r="A403" s="1">
        <f t="shared" si="167"/>
        <v>399</v>
      </c>
      <c r="B403" s="14">
        <f t="shared" si="148"/>
        <v>19.950000000000003</v>
      </c>
      <c r="C403">
        <f t="shared" si="144"/>
        <v>1.2609511889862325E-2</v>
      </c>
      <c r="D403">
        <f t="shared" si="145"/>
        <v>3.7453066332916153E-2</v>
      </c>
      <c r="E403">
        <f t="shared" si="149"/>
        <v>1</v>
      </c>
      <c r="F403">
        <f t="shared" si="146"/>
        <v>3.7470949127016547E-2</v>
      </c>
      <c r="G403">
        <f t="shared" si="150"/>
        <v>-2.2048704701053981E-7</v>
      </c>
      <c r="H403">
        <f t="shared" si="151"/>
        <v>5.8832892962032424E-6</v>
      </c>
      <c r="I403">
        <f t="shared" si="147"/>
        <v>-3.747683241631275E-2</v>
      </c>
      <c r="J403">
        <f t="shared" si="152"/>
        <v>1.2603628600566122E-2</v>
      </c>
      <c r="K403">
        <f t="shared" si="153"/>
        <v>5.9832892962032423E-6</v>
      </c>
      <c r="L403">
        <f t="shared" si="154"/>
        <v>3.7458949622212356E-2</v>
      </c>
      <c r="M403">
        <f t="shared" si="155"/>
        <v>5.2230599982097221</v>
      </c>
      <c r="N403">
        <f t="shared" si="156"/>
        <v>5.2230599982097221</v>
      </c>
      <c r="O403" t="e">
        <f t="shared" si="157"/>
        <v>#N/A</v>
      </c>
      <c r="P403" t="e">
        <f t="shared" si="158"/>
        <v>#N/A</v>
      </c>
      <c r="Q403" t="e">
        <f t="shared" si="159"/>
        <v>#N/A</v>
      </c>
      <c r="R403" t="e">
        <f t="shared" si="160"/>
        <v>#N/A</v>
      </c>
      <c r="S403" t="e">
        <f t="shared" si="161"/>
        <v>#N/A</v>
      </c>
      <c r="T403" t="e">
        <f t="shared" si="162"/>
        <v>#N/A</v>
      </c>
      <c r="U403" t="e">
        <f t="shared" si="163"/>
        <v>#N/A</v>
      </c>
      <c r="V403" t="e">
        <f t="shared" si="164"/>
        <v>#N/A</v>
      </c>
      <c r="W403" t="e">
        <f t="shared" si="165"/>
        <v>#N/A</v>
      </c>
      <c r="X403" t="e">
        <f t="shared" si="166"/>
        <v>#N/A</v>
      </c>
    </row>
    <row r="404" spans="1:24" x14ac:dyDescent="0.25">
      <c r="A404" s="1">
        <f t="shared" si="167"/>
        <v>400</v>
      </c>
      <c r="B404" s="14">
        <f t="shared" si="148"/>
        <v>20</v>
      </c>
      <c r="C404">
        <f t="shared" si="144"/>
        <v>1.2500000000000001E-2</v>
      </c>
      <c r="D404">
        <f t="shared" si="145"/>
        <v>3.7499999999999999E-2</v>
      </c>
      <c r="E404">
        <f t="shared" si="149"/>
        <v>1</v>
      </c>
      <c r="F404">
        <f t="shared" si="146"/>
        <v>3.7517882794100392E-2</v>
      </c>
      <c r="G404">
        <f t="shared" si="150"/>
        <v>-2.1853492625486521E-7</v>
      </c>
      <c r="H404">
        <f t="shared" si="151"/>
        <v>5.8239162762235841E-6</v>
      </c>
      <c r="I404">
        <f t="shared" si="147"/>
        <v>-3.7523706710376616E-2</v>
      </c>
      <c r="J404">
        <f t="shared" si="152"/>
        <v>1.2494176083723777E-2</v>
      </c>
      <c r="K404">
        <f t="shared" si="153"/>
        <v>5.923916276223584E-6</v>
      </c>
      <c r="L404">
        <f t="shared" si="154"/>
        <v>3.7505823916276222E-2</v>
      </c>
      <c r="M404">
        <f t="shared" si="155"/>
        <v>5.2273910880696421</v>
      </c>
      <c r="N404">
        <f t="shared" si="156"/>
        <v>5.2273910880696421</v>
      </c>
      <c r="O404" t="e">
        <f t="shared" si="157"/>
        <v>#N/A</v>
      </c>
      <c r="P404" t="e">
        <f t="shared" si="158"/>
        <v>#N/A</v>
      </c>
      <c r="Q404" t="e">
        <f t="shared" si="159"/>
        <v>#N/A</v>
      </c>
      <c r="R404" t="e">
        <f t="shared" si="160"/>
        <v>#N/A</v>
      </c>
      <c r="S404" t="e">
        <f t="shared" si="161"/>
        <v>#N/A</v>
      </c>
      <c r="T404" t="e">
        <f t="shared" si="162"/>
        <v>#N/A</v>
      </c>
      <c r="U404" t="e">
        <f t="shared" si="163"/>
        <v>#N/A</v>
      </c>
      <c r="V404" t="e">
        <f t="shared" si="164"/>
        <v>#N/A</v>
      </c>
      <c r="W404" t="e">
        <f t="shared" si="165"/>
        <v>#N/A</v>
      </c>
      <c r="X404" t="e">
        <f t="shared" si="166"/>
        <v>#N/A</v>
      </c>
    </row>
    <row r="405" spans="1:24" x14ac:dyDescent="0.25">
      <c r="A405" s="1">
        <f t="shared" si="167"/>
        <v>401</v>
      </c>
      <c r="B405" s="14">
        <f t="shared" si="148"/>
        <v>20.05</v>
      </c>
      <c r="C405">
        <f t="shared" si="144"/>
        <v>1.2390761548064925E-2</v>
      </c>
      <c r="D405">
        <f t="shared" si="145"/>
        <v>3.7546816479400752E-2</v>
      </c>
      <c r="E405">
        <f t="shared" si="149"/>
        <v>1</v>
      </c>
      <c r="F405">
        <f t="shared" si="146"/>
        <v>3.7564699273501145E-2</v>
      </c>
      <c r="G405">
        <f t="shared" si="150"/>
        <v>-2.1658767970831842E-7</v>
      </c>
      <c r="H405">
        <f t="shared" si="151"/>
        <v>5.7648390783607284E-6</v>
      </c>
      <c r="I405">
        <f t="shared" si="147"/>
        <v>-3.7570464112579506E-2</v>
      </c>
      <c r="J405">
        <f t="shared" si="152"/>
        <v>1.2384996708986564E-2</v>
      </c>
      <c r="K405">
        <f t="shared" si="153"/>
        <v>5.8648390783607283E-6</v>
      </c>
      <c r="L405">
        <f t="shared" si="154"/>
        <v>3.7552581318479113E-2</v>
      </c>
      <c r="M405">
        <f t="shared" si="155"/>
        <v>5.2317438997187411</v>
      </c>
      <c r="N405">
        <f t="shared" si="156"/>
        <v>5.2317438997187411</v>
      </c>
      <c r="O405" t="e">
        <f t="shared" si="157"/>
        <v>#N/A</v>
      </c>
      <c r="P405" t="e">
        <f t="shared" si="158"/>
        <v>#N/A</v>
      </c>
      <c r="Q405" t="e">
        <f t="shared" si="159"/>
        <v>#N/A</v>
      </c>
      <c r="R405" t="e">
        <f t="shared" si="160"/>
        <v>#N/A</v>
      </c>
      <c r="S405" t="e">
        <f t="shared" si="161"/>
        <v>#N/A</v>
      </c>
      <c r="T405" t="e">
        <f t="shared" si="162"/>
        <v>#N/A</v>
      </c>
      <c r="U405" t="e">
        <f t="shared" si="163"/>
        <v>#N/A</v>
      </c>
      <c r="V405" t="e">
        <f t="shared" si="164"/>
        <v>#N/A</v>
      </c>
      <c r="W405" t="e">
        <f t="shared" si="165"/>
        <v>#N/A</v>
      </c>
      <c r="X405" t="e">
        <f t="shared" si="166"/>
        <v>#N/A</v>
      </c>
    </row>
    <row r="406" spans="1:24" x14ac:dyDescent="0.25">
      <c r="A406" s="1">
        <f t="shared" si="167"/>
        <v>402</v>
      </c>
      <c r="B406" s="14">
        <f t="shared" si="148"/>
        <v>20.100000000000001</v>
      </c>
      <c r="C406">
        <f t="shared" si="144"/>
        <v>1.2281795511221941E-2</v>
      </c>
      <c r="D406">
        <f t="shared" si="145"/>
        <v>3.7593516209476312E-2</v>
      </c>
      <c r="E406">
        <f t="shared" si="149"/>
        <v>1</v>
      </c>
      <c r="F406">
        <f t="shared" si="146"/>
        <v>3.7611399003576705E-2</v>
      </c>
      <c r="G406">
        <f t="shared" si="150"/>
        <v>-2.1464528913819667E-7</v>
      </c>
      <c r="H406">
        <f t="shared" si="151"/>
        <v>5.7060554979199152E-6</v>
      </c>
      <c r="I406">
        <f t="shared" si="147"/>
        <v>-3.7617105059074625E-2</v>
      </c>
      <c r="J406">
        <f t="shared" si="152"/>
        <v>1.2276089455724021E-2</v>
      </c>
      <c r="K406">
        <f t="shared" si="153"/>
        <v>5.8060554979199151E-6</v>
      </c>
      <c r="L406">
        <f t="shared" si="154"/>
        <v>3.7599222264974232E-2</v>
      </c>
      <c r="M406">
        <f t="shared" si="155"/>
        <v>5.2361188172254645</v>
      </c>
      <c r="N406">
        <f t="shared" si="156"/>
        <v>5.2361188172254645</v>
      </c>
      <c r="O406" t="e">
        <f t="shared" si="157"/>
        <v>#N/A</v>
      </c>
      <c r="P406" t="e">
        <f t="shared" si="158"/>
        <v>#N/A</v>
      </c>
      <c r="Q406" t="e">
        <f t="shared" si="159"/>
        <v>#N/A</v>
      </c>
      <c r="R406" t="e">
        <f t="shared" si="160"/>
        <v>#N/A</v>
      </c>
      <c r="S406" t="e">
        <f t="shared" si="161"/>
        <v>#N/A</v>
      </c>
      <c r="T406" t="e">
        <f t="shared" si="162"/>
        <v>#N/A</v>
      </c>
      <c r="U406" t="e">
        <f t="shared" si="163"/>
        <v>#N/A</v>
      </c>
      <c r="V406" t="e">
        <f t="shared" si="164"/>
        <v>#N/A</v>
      </c>
      <c r="W406" t="e">
        <f t="shared" si="165"/>
        <v>#N/A</v>
      </c>
      <c r="X406" t="e">
        <f t="shared" si="166"/>
        <v>#N/A</v>
      </c>
    </row>
    <row r="407" spans="1:24" x14ac:dyDescent="0.25">
      <c r="A407" s="1">
        <f t="shared" si="167"/>
        <v>403</v>
      </c>
      <c r="B407" s="14">
        <f t="shared" si="148"/>
        <v>20.150000000000002</v>
      </c>
      <c r="C407">
        <f t="shared" si="144"/>
        <v>1.2173100871731003E-2</v>
      </c>
      <c r="D407">
        <f t="shared" si="145"/>
        <v>3.7640099626400997E-2</v>
      </c>
      <c r="E407">
        <f t="shared" si="149"/>
        <v>1</v>
      </c>
      <c r="F407">
        <f t="shared" si="146"/>
        <v>3.765798242050139E-2</v>
      </c>
      <c r="G407">
        <f t="shared" si="150"/>
        <v>-2.127077364026208E-7</v>
      </c>
      <c r="H407">
        <f t="shared" si="151"/>
        <v>5.6475633520673696E-6</v>
      </c>
      <c r="I407">
        <f t="shared" si="147"/>
        <v>-3.7663629983853461E-2</v>
      </c>
      <c r="J407">
        <f t="shared" si="152"/>
        <v>1.2167453308378935E-2</v>
      </c>
      <c r="K407">
        <f t="shared" si="153"/>
        <v>5.7475633520673695E-6</v>
      </c>
      <c r="L407">
        <f t="shared" si="154"/>
        <v>3.7645747189753068E-2</v>
      </c>
      <c r="M407">
        <f t="shared" si="155"/>
        <v>5.2405162330553523</v>
      </c>
      <c r="N407">
        <f t="shared" si="156"/>
        <v>5.2405162330553523</v>
      </c>
      <c r="O407" t="e">
        <f t="shared" si="157"/>
        <v>#N/A</v>
      </c>
      <c r="P407" t="e">
        <f t="shared" si="158"/>
        <v>#N/A</v>
      </c>
      <c r="Q407" t="e">
        <f t="shared" si="159"/>
        <v>#N/A</v>
      </c>
      <c r="R407" t="e">
        <f t="shared" si="160"/>
        <v>#N/A</v>
      </c>
      <c r="S407" t="e">
        <f t="shared" si="161"/>
        <v>#N/A</v>
      </c>
      <c r="T407" t="e">
        <f t="shared" si="162"/>
        <v>#N/A</v>
      </c>
      <c r="U407" t="e">
        <f t="shared" si="163"/>
        <v>#N/A</v>
      </c>
      <c r="V407" t="e">
        <f t="shared" si="164"/>
        <v>#N/A</v>
      </c>
      <c r="W407" t="e">
        <f t="shared" si="165"/>
        <v>#N/A</v>
      </c>
      <c r="X407" t="e">
        <f t="shared" si="166"/>
        <v>#N/A</v>
      </c>
    </row>
    <row r="408" spans="1:24" x14ac:dyDescent="0.25">
      <c r="A408" s="1">
        <f t="shared" si="167"/>
        <v>404</v>
      </c>
      <c r="B408" s="14">
        <f t="shared" si="148"/>
        <v>20.200000000000003</v>
      </c>
      <c r="C408">
        <f t="shared" si="144"/>
        <v>1.2064676616915423E-2</v>
      </c>
      <c r="D408">
        <f t="shared" si="145"/>
        <v>3.7686567164179105E-2</v>
      </c>
      <c r="E408">
        <f t="shared" si="149"/>
        <v>1</v>
      </c>
      <c r="F408">
        <f t="shared" si="146"/>
        <v>3.7704449958279498E-2</v>
      </c>
      <c r="G408">
        <f t="shared" si="150"/>
        <v>-2.1077500344996941E-7</v>
      </c>
      <c r="H408">
        <f t="shared" si="151"/>
        <v>5.5893604795353991E-6</v>
      </c>
      <c r="I408">
        <f t="shared" si="147"/>
        <v>-3.7710039318759034E-2</v>
      </c>
      <c r="J408">
        <f t="shared" si="152"/>
        <v>1.2059087256435888E-2</v>
      </c>
      <c r="K408">
        <f t="shared" si="153"/>
        <v>5.6893604795353989E-6</v>
      </c>
      <c r="L408">
        <f t="shared" si="154"/>
        <v>3.769215652465864E-2</v>
      </c>
      <c r="M408">
        <f t="shared" si="155"/>
        <v>5.2449365483357093</v>
      </c>
      <c r="N408">
        <f t="shared" si="156"/>
        <v>5.2449365483357093</v>
      </c>
      <c r="O408" t="e">
        <f t="shared" si="157"/>
        <v>#N/A</v>
      </c>
      <c r="P408" t="e">
        <f t="shared" si="158"/>
        <v>#N/A</v>
      </c>
      <c r="Q408" t="e">
        <f t="shared" si="159"/>
        <v>#N/A</v>
      </c>
      <c r="R408" t="e">
        <f t="shared" si="160"/>
        <v>#N/A</v>
      </c>
      <c r="S408" t="e">
        <f t="shared" si="161"/>
        <v>#N/A</v>
      </c>
      <c r="T408" t="e">
        <f t="shared" si="162"/>
        <v>#N/A</v>
      </c>
      <c r="U408" t="e">
        <f t="shared" si="163"/>
        <v>#N/A</v>
      </c>
      <c r="V408" t="e">
        <f t="shared" si="164"/>
        <v>#N/A</v>
      </c>
      <c r="W408" t="e">
        <f t="shared" si="165"/>
        <v>#N/A</v>
      </c>
      <c r="X408" t="e">
        <f t="shared" si="166"/>
        <v>#N/A</v>
      </c>
    </row>
    <row r="409" spans="1:24" x14ac:dyDescent="0.25">
      <c r="A409" s="1">
        <f t="shared" si="167"/>
        <v>405</v>
      </c>
      <c r="B409" s="14">
        <f t="shared" si="148"/>
        <v>20.25</v>
      </c>
      <c r="C409">
        <f t="shared" si="144"/>
        <v>1.1956521739130432E-2</v>
      </c>
      <c r="D409">
        <f t="shared" si="145"/>
        <v>3.7732919254658388E-2</v>
      </c>
      <c r="E409">
        <f t="shared" si="149"/>
        <v>1</v>
      </c>
      <c r="F409">
        <f t="shared" si="146"/>
        <v>3.7750802048758782E-2</v>
      </c>
      <c r="G409">
        <f t="shared" si="150"/>
        <v>-2.0884707231831822E-7</v>
      </c>
      <c r="H409">
        <f t="shared" si="151"/>
        <v>5.531444740372593E-6</v>
      </c>
      <c r="I409">
        <f t="shared" si="147"/>
        <v>-3.7756333493499154E-2</v>
      </c>
      <c r="J409">
        <f t="shared" si="152"/>
        <v>1.1950990294390059E-2</v>
      </c>
      <c r="K409">
        <f t="shared" si="153"/>
        <v>5.6314447403725929E-6</v>
      </c>
      <c r="L409">
        <f t="shared" si="154"/>
        <v>3.7738450699398761E-2</v>
      </c>
      <c r="M409">
        <f t="shared" si="155"/>
        <v>5.2493801731273617</v>
      </c>
      <c r="N409">
        <f t="shared" si="156"/>
        <v>5.2493801731273617</v>
      </c>
      <c r="O409" t="e">
        <f t="shared" si="157"/>
        <v>#N/A</v>
      </c>
      <c r="P409" t="e">
        <f t="shared" si="158"/>
        <v>#N/A</v>
      </c>
      <c r="Q409" t="e">
        <f t="shared" si="159"/>
        <v>#N/A</v>
      </c>
      <c r="R409" t="e">
        <f t="shared" si="160"/>
        <v>#N/A</v>
      </c>
      <c r="S409" t="e">
        <f t="shared" si="161"/>
        <v>#N/A</v>
      </c>
      <c r="T409" t="e">
        <f t="shared" si="162"/>
        <v>#N/A</v>
      </c>
      <c r="U409" t="e">
        <f t="shared" si="163"/>
        <v>#N/A</v>
      </c>
      <c r="V409" t="e">
        <f t="shared" si="164"/>
        <v>#N/A</v>
      </c>
      <c r="W409" t="e">
        <f t="shared" si="165"/>
        <v>#N/A</v>
      </c>
      <c r="X409" t="e">
        <f t="shared" si="166"/>
        <v>#N/A</v>
      </c>
    </row>
    <row r="410" spans="1:24" x14ac:dyDescent="0.25">
      <c r="A410" s="1">
        <f t="shared" si="167"/>
        <v>406</v>
      </c>
      <c r="B410" s="14">
        <f t="shared" si="148"/>
        <v>20.3</v>
      </c>
      <c r="C410">
        <f t="shared" si="144"/>
        <v>1.1848635235732013E-2</v>
      </c>
      <c r="D410">
        <f t="shared" si="145"/>
        <v>3.7779156327543431E-2</v>
      </c>
      <c r="E410">
        <f t="shared" si="149"/>
        <v>1</v>
      </c>
      <c r="F410">
        <f t="shared" si="146"/>
        <v>3.7797039121643825E-2</v>
      </c>
      <c r="G410">
        <f t="shared" si="150"/>
        <v>-2.0692392513488468E-7</v>
      </c>
      <c r="H410">
        <f t="shared" si="151"/>
        <v>5.4738140156732062E-6</v>
      </c>
      <c r="I410">
        <f t="shared" si="147"/>
        <v>-3.7802512935659498E-2</v>
      </c>
      <c r="J410">
        <f t="shared" si="152"/>
        <v>1.184316142171634E-2</v>
      </c>
      <c r="K410">
        <f t="shared" si="153"/>
        <v>5.5738140156732061E-6</v>
      </c>
      <c r="L410">
        <f t="shared" si="154"/>
        <v>3.7784630141559104E-2</v>
      </c>
      <c r="M410">
        <f t="shared" si="155"/>
        <v>5.2538475267089026</v>
      </c>
      <c r="N410">
        <f t="shared" si="156"/>
        <v>5.2538475267089026</v>
      </c>
      <c r="O410" t="e">
        <f t="shared" si="157"/>
        <v>#N/A</v>
      </c>
      <c r="P410" t="e">
        <f t="shared" si="158"/>
        <v>#N/A</v>
      </c>
      <c r="Q410" t="e">
        <f t="shared" si="159"/>
        <v>#N/A</v>
      </c>
      <c r="R410" t="e">
        <f t="shared" si="160"/>
        <v>#N/A</v>
      </c>
      <c r="S410" t="e">
        <f t="shared" si="161"/>
        <v>#N/A</v>
      </c>
      <c r="T410" t="e">
        <f t="shared" si="162"/>
        <v>#N/A</v>
      </c>
      <c r="U410" t="e">
        <f t="shared" si="163"/>
        <v>#N/A</v>
      </c>
      <c r="V410" t="e">
        <f t="shared" si="164"/>
        <v>#N/A</v>
      </c>
      <c r="W410" t="e">
        <f t="shared" si="165"/>
        <v>#N/A</v>
      </c>
      <c r="X410" t="e">
        <f t="shared" si="166"/>
        <v>#N/A</v>
      </c>
    </row>
    <row r="411" spans="1:24" x14ac:dyDescent="0.25">
      <c r="A411" s="1">
        <f t="shared" si="167"/>
        <v>407</v>
      </c>
      <c r="B411" s="14">
        <f t="shared" si="148"/>
        <v>20.350000000000001</v>
      </c>
      <c r="C411">
        <f t="shared" si="144"/>
        <v>1.1741016109045847E-2</v>
      </c>
      <c r="D411">
        <f t="shared" si="145"/>
        <v>3.7825278810408917E-2</v>
      </c>
      <c r="E411">
        <f t="shared" si="149"/>
        <v>1</v>
      </c>
      <c r="F411">
        <f t="shared" si="146"/>
        <v>3.7843161604509311E-2</v>
      </c>
      <c r="G411">
        <f t="shared" si="150"/>
        <v>-2.0500554411547432E-7</v>
      </c>
      <c r="H411">
        <f t="shared" si="151"/>
        <v>5.4164662073273584E-6</v>
      </c>
      <c r="I411">
        <f t="shared" si="147"/>
        <v>-3.7848578070716635E-2</v>
      </c>
      <c r="J411">
        <f t="shared" si="152"/>
        <v>1.173559964283852E-2</v>
      </c>
      <c r="K411">
        <f t="shared" si="153"/>
        <v>5.5164662073273583E-6</v>
      </c>
      <c r="L411">
        <f t="shared" si="154"/>
        <v>3.7830695276616241E-2</v>
      </c>
      <c r="M411">
        <f t="shared" si="155"/>
        <v>5.2583390378707646</v>
      </c>
      <c r="N411">
        <f t="shared" si="156"/>
        <v>5.2583390378707646</v>
      </c>
      <c r="O411" t="e">
        <f t="shared" si="157"/>
        <v>#N/A</v>
      </c>
      <c r="P411" t="e">
        <f t="shared" si="158"/>
        <v>#N/A</v>
      </c>
      <c r="Q411" t="e">
        <f t="shared" si="159"/>
        <v>#N/A</v>
      </c>
      <c r="R411" t="e">
        <f t="shared" si="160"/>
        <v>#N/A</v>
      </c>
      <c r="S411" t="e">
        <f t="shared" si="161"/>
        <v>#N/A</v>
      </c>
      <c r="T411" t="e">
        <f t="shared" si="162"/>
        <v>#N/A</v>
      </c>
      <c r="U411" t="e">
        <f t="shared" si="163"/>
        <v>#N/A</v>
      </c>
      <c r="V411" t="e">
        <f t="shared" si="164"/>
        <v>#N/A</v>
      </c>
      <c r="W411" t="e">
        <f t="shared" si="165"/>
        <v>#N/A</v>
      </c>
      <c r="X411" t="e">
        <f t="shared" si="166"/>
        <v>#N/A</v>
      </c>
    </row>
    <row r="412" spans="1:24" x14ac:dyDescent="0.25">
      <c r="A412" s="1">
        <f t="shared" si="167"/>
        <v>408</v>
      </c>
      <c r="B412" s="14">
        <f t="shared" si="148"/>
        <v>20.400000000000002</v>
      </c>
      <c r="C412">
        <f t="shared" si="144"/>
        <v>1.163366336633663E-2</v>
      </c>
      <c r="D412">
        <f t="shared" si="145"/>
        <v>3.787128712871287E-2</v>
      </c>
      <c r="E412">
        <f t="shared" si="149"/>
        <v>1</v>
      </c>
      <c r="F412">
        <f t="shared" si="146"/>
        <v>3.7889169922813264E-2</v>
      </c>
      <c r="G412">
        <f t="shared" si="150"/>
        <v>-2.0309191156393389E-7</v>
      </c>
      <c r="H412">
        <f t="shared" si="151"/>
        <v>5.3593992377608257E-6</v>
      </c>
      <c r="I412">
        <f t="shared" si="147"/>
        <v>-3.7894529322051021E-2</v>
      </c>
      <c r="J412">
        <f t="shared" si="152"/>
        <v>1.1628303967098869E-2</v>
      </c>
      <c r="K412">
        <f t="shared" si="153"/>
        <v>5.4593992377608256E-6</v>
      </c>
      <c r="L412">
        <f t="shared" si="154"/>
        <v>3.7876646527950628E-2</v>
      </c>
      <c r="M412">
        <f t="shared" si="155"/>
        <v>5.2628551452220513</v>
      </c>
      <c r="N412">
        <f t="shared" si="156"/>
        <v>5.2628551452220513</v>
      </c>
      <c r="O412" t="e">
        <f t="shared" si="157"/>
        <v>#N/A</v>
      </c>
      <c r="P412" t="e">
        <f t="shared" si="158"/>
        <v>#N/A</v>
      </c>
      <c r="Q412" t="e">
        <f t="shared" si="159"/>
        <v>#N/A</v>
      </c>
      <c r="R412" t="e">
        <f t="shared" si="160"/>
        <v>#N/A</v>
      </c>
      <c r="S412" t="e">
        <f t="shared" si="161"/>
        <v>#N/A</v>
      </c>
      <c r="T412" t="e">
        <f t="shared" si="162"/>
        <v>#N/A</v>
      </c>
      <c r="U412" t="e">
        <f t="shared" si="163"/>
        <v>#N/A</v>
      </c>
      <c r="V412" t="e">
        <f t="shared" si="164"/>
        <v>#N/A</v>
      </c>
      <c r="W412" t="e">
        <f t="shared" si="165"/>
        <v>#N/A</v>
      </c>
      <c r="X412" t="e">
        <f t="shared" si="166"/>
        <v>#N/A</v>
      </c>
    </row>
    <row r="413" spans="1:24" x14ac:dyDescent="0.25">
      <c r="A413" s="1">
        <f t="shared" si="167"/>
        <v>409</v>
      </c>
      <c r="B413" s="14">
        <f t="shared" si="148"/>
        <v>20.450000000000003</v>
      </c>
      <c r="C413">
        <f t="shared" si="144"/>
        <v>1.1526576019777499E-2</v>
      </c>
      <c r="D413">
        <f t="shared" si="145"/>
        <v>3.7917181705809648E-2</v>
      </c>
      <c r="E413">
        <f t="shared" si="149"/>
        <v>1</v>
      </c>
      <c r="F413">
        <f t="shared" si="146"/>
        <v>3.7935064499910041E-2</v>
      </c>
      <c r="G413">
        <f t="shared" si="150"/>
        <v>-2.0118300987160616E-7</v>
      </c>
      <c r="H413">
        <f t="shared" si="151"/>
        <v>5.3026110496817713E-6</v>
      </c>
      <c r="I413">
        <f t="shared" si="147"/>
        <v>-3.7940367110959723E-2</v>
      </c>
      <c r="J413">
        <f t="shared" si="152"/>
        <v>1.1521273408727817E-2</v>
      </c>
      <c r="K413">
        <f t="shared" si="153"/>
        <v>5.4026110496817712E-6</v>
      </c>
      <c r="L413">
        <f t="shared" si="154"/>
        <v>3.792248431685933E-2</v>
      </c>
      <c r="M413">
        <f t="shared" si="155"/>
        <v>5.2673962975093493</v>
      </c>
      <c r="N413">
        <f t="shared" si="156"/>
        <v>5.2673962975093493</v>
      </c>
      <c r="O413" t="e">
        <f t="shared" si="157"/>
        <v>#N/A</v>
      </c>
      <c r="P413" t="e">
        <f t="shared" si="158"/>
        <v>#N/A</v>
      </c>
      <c r="Q413" t="e">
        <f t="shared" si="159"/>
        <v>#N/A</v>
      </c>
      <c r="R413" t="e">
        <f t="shared" si="160"/>
        <v>#N/A</v>
      </c>
      <c r="S413" t="e">
        <f t="shared" si="161"/>
        <v>#N/A</v>
      </c>
      <c r="T413" t="e">
        <f t="shared" si="162"/>
        <v>#N/A</v>
      </c>
      <c r="U413" t="e">
        <f t="shared" si="163"/>
        <v>#N/A</v>
      </c>
      <c r="V413" t="e">
        <f t="shared" si="164"/>
        <v>#N/A</v>
      </c>
      <c r="W413" t="e">
        <f t="shared" si="165"/>
        <v>#N/A</v>
      </c>
      <c r="X413" t="e">
        <f t="shared" si="166"/>
        <v>#N/A</v>
      </c>
    </row>
    <row r="414" spans="1:24" x14ac:dyDescent="0.25">
      <c r="A414" s="1">
        <f t="shared" si="167"/>
        <v>410</v>
      </c>
      <c r="B414" s="14">
        <f t="shared" si="148"/>
        <v>20.5</v>
      </c>
      <c r="C414">
        <f t="shared" si="144"/>
        <v>1.1419753086419758E-2</v>
      </c>
      <c r="D414">
        <f t="shared" si="145"/>
        <v>3.7962962962962955E-2</v>
      </c>
      <c r="E414">
        <f t="shared" si="149"/>
        <v>1</v>
      </c>
      <c r="F414">
        <f t="shared" si="146"/>
        <v>3.7980845757063349E-2</v>
      </c>
      <c r="G414">
        <f t="shared" si="150"/>
        <v>-1.9927882151679053E-7</v>
      </c>
      <c r="H414">
        <f t="shared" si="151"/>
        <v>5.2460996058413534E-6</v>
      </c>
      <c r="I414">
        <f t="shared" si="147"/>
        <v>-3.7986091856669194E-2</v>
      </c>
      <c r="J414">
        <f t="shared" si="152"/>
        <v>1.1414506986813917E-2</v>
      </c>
      <c r="K414">
        <f t="shared" si="153"/>
        <v>5.3460996058413533E-6</v>
      </c>
      <c r="L414">
        <f t="shared" si="154"/>
        <v>3.79682090625688E-2</v>
      </c>
      <c r="M414">
        <f t="shared" si="155"/>
        <v>5.271962953947555</v>
      </c>
      <c r="N414">
        <f t="shared" si="156"/>
        <v>5.271962953947555</v>
      </c>
      <c r="O414" t="e">
        <f t="shared" si="157"/>
        <v>#N/A</v>
      </c>
      <c r="P414" t="e">
        <f t="shared" si="158"/>
        <v>#N/A</v>
      </c>
      <c r="Q414" t="e">
        <f t="shared" si="159"/>
        <v>#N/A</v>
      </c>
      <c r="R414" t="e">
        <f t="shared" si="160"/>
        <v>#N/A</v>
      </c>
      <c r="S414" t="e">
        <f t="shared" si="161"/>
        <v>#N/A</v>
      </c>
      <c r="T414" t="e">
        <f t="shared" si="162"/>
        <v>#N/A</v>
      </c>
      <c r="U414" t="e">
        <f t="shared" si="163"/>
        <v>#N/A</v>
      </c>
      <c r="V414" t="e">
        <f t="shared" si="164"/>
        <v>#N/A</v>
      </c>
      <c r="W414" t="e">
        <f t="shared" si="165"/>
        <v>#N/A</v>
      </c>
      <c r="X414" t="e">
        <f t="shared" si="166"/>
        <v>#N/A</v>
      </c>
    </row>
    <row r="415" spans="1:24" x14ac:dyDescent="0.25">
      <c r="A415" s="1">
        <f t="shared" si="167"/>
        <v>411</v>
      </c>
      <c r="B415" s="14">
        <f t="shared" si="148"/>
        <v>20.55</v>
      </c>
      <c r="C415">
        <f t="shared" si="144"/>
        <v>1.1313193588162762E-2</v>
      </c>
      <c r="D415">
        <f t="shared" si="145"/>
        <v>3.8008631319358825E-2</v>
      </c>
      <c r="E415">
        <f t="shared" si="149"/>
        <v>1</v>
      </c>
      <c r="F415">
        <f t="shared" si="146"/>
        <v>3.8026514113459219E-2</v>
      </c>
      <c r="G415">
        <f t="shared" si="150"/>
        <v>-1.9737932906420598E-7</v>
      </c>
      <c r="H415">
        <f t="shared" si="151"/>
        <v>5.1898628887873943E-6</v>
      </c>
      <c r="I415">
        <f t="shared" si="147"/>
        <v>-3.8031703976348002E-2</v>
      </c>
      <c r="J415">
        <f t="shared" si="152"/>
        <v>1.1308003725273975E-2</v>
      </c>
      <c r="K415">
        <f t="shared" si="153"/>
        <v>5.2898628887873942E-6</v>
      </c>
      <c r="L415">
        <f t="shared" si="154"/>
        <v>3.8013821182247609E-2</v>
      </c>
      <c r="M415">
        <f t="shared" si="155"/>
        <v>5.2765555845649557</v>
      </c>
      <c r="N415">
        <f t="shared" si="156"/>
        <v>5.2765555845649557</v>
      </c>
      <c r="O415" t="e">
        <f t="shared" si="157"/>
        <v>#N/A</v>
      </c>
      <c r="P415" t="e">
        <f t="shared" si="158"/>
        <v>#N/A</v>
      </c>
      <c r="Q415" t="e">
        <f t="shared" si="159"/>
        <v>#N/A</v>
      </c>
      <c r="R415" t="e">
        <f t="shared" si="160"/>
        <v>#N/A</v>
      </c>
      <c r="S415" t="e">
        <f t="shared" si="161"/>
        <v>#N/A</v>
      </c>
      <c r="T415" t="e">
        <f t="shared" si="162"/>
        <v>#N/A</v>
      </c>
      <c r="U415" t="e">
        <f t="shared" si="163"/>
        <v>#N/A</v>
      </c>
      <c r="V415" t="e">
        <f t="shared" si="164"/>
        <v>#N/A</v>
      </c>
      <c r="W415" t="e">
        <f t="shared" si="165"/>
        <v>#N/A</v>
      </c>
      <c r="X415" t="e">
        <f t="shared" si="166"/>
        <v>#N/A</v>
      </c>
    </row>
    <row r="416" spans="1:24" x14ac:dyDescent="0.25">
      <c r="A416" s="1">
        <f t="shared" si="167"/>
        <v>412</v>
      </c>
      <c r="B416" s="14">
        <f t="shared" si="148"/>
        <v>20.6</v>
      </c>
      <c r="C416">
        <f t="shared" si="144"/>
        <v>1.1206896551724134E-2</v>
      </c>
      <c r="D416">
        <f t="shared" si="145"/>
        <v>3.8054187192118227E-2</v>
      </c>
      <c r="E416">
        <f t="shared" si="149"/>
        <v>1</v>
      </c>
      <c r="F416">
        <f t="shared" si="146"/>
        <v>3.8072069986218621E-2</v>
      </c>
      <c r="G416">
        <f t="shared" si="150"/>
        <v>-1.9548451516446036E-7</v>
      </c>
      <c r="H416">
        <f t="shared" si="151"/>
        <v>5.1338989006180502E-6</v>
      </c>
      <c r="I416">
        <f t="shared" si="147"/>
        <v>-3.8077203885119239E-2</v>
      </c>
      <c r="J416">
        <f t="shared" si="152"/>
        <v>1.1201762652823516E-2</v>
      </c>
      <c r="K416">
        <f t="shared" si="153"/>
        <v>5.2338989006180501E-6</v>
      </c>
      <c r="L416">
        <f t="shared" si="154"/>
        <v>3.8059321091018845E-2</v>
      </c>
      <c r="M416">
        <f t="shared" si="155"/>
        <v>5.2811746705627334</v>
      </c>
      <c r="N416">
        <f t="shared" si="156"/>
        <v>5.2811746705627334</v>
      </c>
      <c r="O416" t="e">
        <f t="shared" si="157"/>
        <v>#N/A</v>
      </c>
      <c r="P416" t="e">
        <f t="shared" si="158"/>
        <v>#N/A</v>
      </c>
      <c r="Q416" t="e">
        <f t="shared" si="159"/>
        <v>#N/A</v>
      </c>
      <c r="R416" t="e">
        <f t="shared" si="160"/>
        <v>#N/A</v>
      </c>
      <c r="S416" t="e">
        <f t="shared" si="161"/>
        <v>#N/A</v>
      </c>
      <c r="T416" t="e">
        <f t="shared" si="162"/>
        <v>#N/A</v>
      </c>
      <c r="U416" t="e">
        <f t="shared" si="163"/>
        <v>#N/A</v>
      </c>
      <c r="V416" t="e">
        <f t="shared" si="164"/>
        <v>#N/A</v>
      </c>
      <c r="W416" t="e">
        <f t="shared" si="165"/>
        <v>#N/A</v>
      </c>
      <c r="X416" t="e">
        <f t="shared" si="166"/>
        <v>#N/A</v>
      </c>
    </row>
    <row r="417" spans="1:24" x14ac:dyDescent="0.25">
      <c r="A417" s="1">
        <f t="shared" si="167"/>
        <v>413</v>
      </c>
      <c r="B417" s="14">
        <f t="shared" si="148"/>
        <v>20.650000000000002</v>
      </c>
      <c r="C417">
        <f t="shared" si="144"/>
        <v>1.1100861008610085E-2</v>
      </c>
      <c r="D417">
        <f t="shared" si="145"/>
        <v>3.8099630996309961E-2</v>
      </c>
      <c r="E417">
        <f t="shared" si="149"/>
        <v>1</v>
      </c>
      <c r="F417">
        <f t="shared" si="146"/>
        <v>3.8117513790410354E-2</v>
      </c>
      <c r="G417">
        <f t="shared" si="150"/>
        <v>-1.935943625535211E-7</v>
      </c>
      <c r="H417">
        <f t="shared" si="151"/>
        <v>5.078205662759766E-6</v>
      </c>
      <c r="I417">
        <f t="shared" si="147"/>
        <v>-3.812259199607311E-2</v>
      </c>
      <c r="J417">
        <f t="shared" si="152"/>
        <v>1.1095782802947325E-2</v>
      </c>
      <c r="K417">
        <f t="shared" si="153"/>
        <v>5.1782056627597659E-6</v>
      </c>
      <c r="L417">
        <f t="shared" si="154"/>
        <v>3.8104709201972717E-2</v>
      </c>
      <c r="M417">
        <f t="shared" si="155"/>
        <v>5.28582070468756</v>
      </c>
      <c r="N417">
        <f t="shared" si="156"/>
        <v>5.28582070468756</v>
      </c>
      <c r="O417" t="e">
        <f t="shared" si="157"/>
        <v>#N/A</v>
      </c>
      <c r="P417" t="e">
        <f t="shared" si="158"/>
        <v>#N/A</v>
      </c>
      <c r="Q417" t="e">
        <f t="shared" si="159"/>
        <v>#N/A</v>
      </c>
      <c r="R417" t="e">
        <f t="shared" si="160"/>
        <v>#N/A</v>
      </c>
      <c r="S417" t="e">
        <f t="shared" si="161"/>
        <v>#N/A</v>
      </c>
      <c r="T417" t="e">
        <f t="shared" si="162"/>
        <v>#N/A</v>
      </c>
      <c r="U417" t="e">
        <f t="shared" si="163"/>
        <v>#N/A</v>
      </c>
      <c r="V417" t="e">
        <f t="shared" si="164"/>
        <v>#N/A</v>
      </c>
      <c r="W417" t="e">
        <f t="shared" si="165"/>
        <v>#N/A</v>
      </c>
      <c r="X417" t="e">
        <f t="shared" si="166"/>
        <v>#N/A</v>
      </c>
    </row>
    <row r="418" spans="1:24" x14ac:dyDescent="0.25">
      <c r="A418" s="1">
        <f t="shared" si="167"/>
        <v>414</v>
      </c>
      <c r="B418" s="14">
        <f t="shared" si="148"/>
        <v>20.700000000000003</v>
      </c>
      <c r="C418">
        <f t="shared" si="144"/>
        <v>1.0995085995085989E-2</v>
      </c>
      <c r="D418">
        <f t="shared" si="145"/>
        <v>3.814496314496315E-2</v>
      </c>
      <c r="E418">
        <f t="shared" si="149"/>
        <v>1</v>
      </c>
      <c r="F418">
        <f t="shared" si="146"/>
        <v>3.8162845939063543E-2</v>
      </c>
      <c r="G418">
        <f t="shared" si="150"/>
        <v>-1.9170885405219093E-7</v>
      </c>
      <c r="H418">
        <f t="shared" si="151"/>
        <v>5.0227812157174756E-6</v>
      </c>
      <c r="I418">
        <f t="shared" si="147"/>
        <v>-3.816786872027926E-2</v>
      </c>
      <c r="J418">
        <f t="shared" si="152"/>
        <v>1.0990063213870272E-2</v>
      </c>
      <c r="K418">
        <f t="shared" si="153"/>
        <v>5.1227812157174755E-6</v>
      </c>
      <c r="L418">
        <f t="shared" si="154"/>
        <v>3.8149985926178867E-2</v>
      </c>
      <c r="M418">
        <f t="shared" si="155"/>
        <v>5.2904941916223107</v>
      </c>
      <c r="N418">
        <f t="shared" si="156"/>
        <v>5.2904941916223107</v>
      </c>
      <c r="O418" t="e">
        <f t="shared" si="157"/>
        <v>#N/A</v>
      </c>
      <c r="P418" t="e">
        <f t="shared" si="158"/>
        <v>#N/A</v>
      </c>
      <c r="Q418" t="e">
        <f t="shared" si="159"/>
        <v>#N/A</v>
      </c>
      <c r="R418" t="e">
        <f t="shared" si="160"/>
        <v>#N/A</v>
      </c>
      <c r="S418" t="e">
        <f t="shared" si="161"/>
        <v>#N/A</v>
      </c>
      <c r="T418" t="e">
        <f t="shared" si="162"/>
        <v>#N/A</v>
      </c>
      <c r="U418" t="e">
        <f t="shared" si="163"/>
        <v>#N/A</v>
      </c>
      <c r="V418" t="e">
        <f t="shared" si="164"/>
        <v>#N/A</v>
      </c>
      <c r="W418" t="e">
        <f t="shared" si="165"/>
        <v>#N/A</v>
      </c>
      <c r="X418" t="e">
        <f t="shared" si="166"/>
        <v>#N/A</v>
      </c>
    </row>
    <row r="419" spans="1:24" x14ac:dyDescent="0.25">
      <c r="A419" s="1">
        <f t="shared" si="167"/>
        <v>415</v>
      </c>
      <c r="B419" s="14">
        <f t="shared" si="148"/>
        <v>20.75</v>
      </c>
      <c r="C419">
        <f t="shared" si="144"/>
        <v>1.0889570552147242E-2</v>
      </c>
      <c r="D419">
        <f t="shared" si="145"/>
        <v>3.8190184049079749E-2</v>
      </c>
      <c r="E419">
        <f t="shared" si="149"/>
        <v>1</v>
      </c>
      <c r="F419">
        <f t="shared" si="146"/>
        <v>3.8208066843180143E-2</v>
      </c>
      <c r="G419">
        <f t="shared" si="150"/>
        <v>-1.8982797256558812E-7</v>
      </c>
      <c r="H419">
        <f t="shared" si="151"/>
        <v>4.9676236188629652E-6</v>
      </c>
      <c r="I419">
        <f t="shared" si="147"/>
        <v>-3.8213034466799009E-2</v>
      </c>
      <c r="J419">
        <f t="shared" si="152"/>
        <v>1.0884602928528379E-2</v>
      </c>
      <c r="K419">
        <f t="shared" si="153"/>
        <v>5.0676236188629651E-6</v>
      </c>
      <c r="L419">
        <f t="shared" si="154"/>
        <v>3.8195151672698616E-2</v>
      </c>
      <c r="M419">
        <f t="shared" si="155"/>
        <v>5.2951956483902132</v>
      </c>
      <c r="N419">
        <f t="shared" si="156"/>
        <v>5.2951956483902132</v>
      </c>
      <c r="O419" t="e">
        <f t="shared" si="157"/>
        <v>#N/A</v>
      </c>
      <c r="P419" t="e">
        <f t="shared" si="158"/>
        <v>#N/A</v>
      </c>
      <c r="Q419" t="e">
        <f t="shared" si="159"/>
        <v>#N/A</v>
      </c>
      <c r="R419" t="e">
        <f t="shared" si="160"/>
        <v>#N/A</v>
      </c>
      <c r="S419" t="e">
        <f t="shared" si="161"/>
        <v>#N/A</v>
      </c>
      <c r="T419" t="e">
        <f t="shared" si="162"/>
        <v>#N/A</v>
      </c>
      <c r="U419" t="e">
        <f t="shared" si="163"/>
        <v>#N/A</v>
      </c>
      <c r="V419" t="e">
        <f t="shared" si="164"/>
        <v>#N/A</v>
      </c>
      <c r="W419" t="e">
        <f t="shared" si="165"/>
        <v>#N/A</v>
      </c>
      <c r="X419" t="e">
        <f t="shared" si="166"/>
        <v>#N/A</v>
      </c>
    </row>
    <row r="420" spans="1:24" x14ac:dyDescent="0.25">
      <c r="A420" s="1">
        <f t="shared" si="167"/>
        <v>416</v>
      </c>
      <c r="B420" s="14">
        <f t="shared" si="148"/>
        <v>20.8</v>
      </c>
      <c r="C420">
        <f t="shared" si="144"/>
        <v>1.0784313725490199E-2</v>
      </c>
      <c r="D420">
        <f t="shared" si="145"/>
        <v>3.8235294117647062E-2</v>
      </c>
      <c r="E420">
        <f t="shared" si="149"/>
        <v>1</v>
      </c>
      <c r="F420">
        <f t="shared" si="146"/>
        <v>3.8253176911747455E-2</v>
      </c>
      <c r="G420">
        <f t="shared" si="150"/>
        <v>-1.8795170108262887E-7</v>
      </c>
      <c r="H420">
        <f t="shared" si="151"/>
        <v>4.9127309501850736E-6</v>
      </c>
      <c r="I420">
        <f t="shared" si="147"/>
        <v>-3.825808964269764E-2</v>
      </c>
      <c r="J420">
        <f t="shared" si="152"/>
        <v>1.0779400994540014E-2</v>
      </c>
      <c r="K420">
        <f t="shared" si="153"/>
        <v>5.0127309501850734E-6</v>
      </c>
      <c r="L420">
        <f t="shared" si="154"/>
        <v>3.8240206848597247E-2</v>
      </c>
      <c r="M420">
        <f t="shared" si="155"/>
        <v>5.2999256047796655</v>
      </c>
      <c r="N420">
        <f t="shared" si="156"/>
        <v>5.2999256047796655</v>
      </c>
      <c r="O420" t="e">
        <f t="shared" si="157"/>
        <v>#N/A</v>
      </c>
      <c r="P420" t="e">
        <f t="shared" si="158"/>
        <v>#N/A</v>
      </c>
      <c r="Q420" t="e">
        <f t="shared" si="159"/>
        <v>#N/A</v>
      </c>
      <c r="R420" t="e">
        <f t="shared" si="160"/>
        <v>#N/A</v>
      </c>
      <c r="S420" t="e">
        <f t="shared" si="161"/>
        <v>#N/A</v>
      </c>
      <c r="T420" t="e">
        <f t="shared" si="162"/>
        <v>#N/A</v>
      </c>
      <c r="U420" t="e">
        <f t="shared" si="163"/>
        <v>#N/A</v>
      </c>
      <c r="V420" t="e">
        <f t="shared" si="164"/>
        <v>#N/A</v>
      </c>
      <c r="W420" t="e">
        <f t="shared" si="165"/>
        <v>#N/A</v>
      </c>
      <c r="X420" t="e">
        <f t="shared" si="166"/>
        <v>#N/A</v>
      </c>
    </row>
    <row r="421" spans="1:24" x14ac:dyDescent="0.25">
      <c r="A421" s="1">
        <f t="shared" si="167"/>
        <v>417</v>
      </c>
      <c r="B421" s="14">
        <f t="shared" si="148"/>
        <v>20.85</v>
      </c>
      <c r="C421">
        <f t="shared" si="144"/>
        <v>1.0679314565483475E-2</v>
      </c>
      <c r="D421">
        <f t="shared" si="145"/>
        <v>3.8280293757649936E-2</v>
      </c>
      <c r="E421">
        <f t="shared" si="149"/>
        <v>1</v>
      </c>
      <c r="F421">
        <f t="shared" si="146"/>
        <v>3.8298176551750329E-2</v>
      </c>
      <c r="G421">
        <f t="shared" si="150"/>
        <v>-1.8608002267551516E-7</v>
      </c>
      <c r="H421">
        <f t="shared" si="151"/>
        <v>4.858101306098872E-6</v>
      </c>
      <c r="I421">
        <f t="shared" si="147"/>
        <v>-3.8303034653056428E-2</v>
      </c>
      <c r="J421">
        <f t="shared" si="152"/>
        <v>1.0674456464177376E-2</v>
      </c>
      <c r="K421">
        <f t="shared" si="153"/>
        <v>4.9581013060988719E-6</v>
      </c>
      <c r="L421">
        <f t="shared" si="154"/>
        <v>3.8285151858956035E-2</v>
      </c>
      <c r="M421">
        <f t="shared" si="155"/>
        <v>5.3046846037823485</v>
      </c>
      <c r="N421">
        <f t="shared" si="156"/>
        <v>5.3046846037823485</v>
      </c>
      <c r="O421" t="e">
        <f t="shared" si="157"/>
        <v>#N/A</v>
      </c>
      <c r="P421" t="e">
        <f t="shared" si="158"/>
        <v>#N/A</v>
      </c>
      <c r="Q421" t="e">
        <f t="shared" si="159"/>
        <v>#N/A</v>
      </c>
      <c r="R421" t="e">
        <f t="shared" si="160"/>
        <v>#N/A</v>
      </c>
      <c r="S421" t="e">
        <f t="shared" si="161"/>
        <v>#N/A</v>
      </c>
      <c r="T421" t="e">
        <f t="shared" si="162"/>
        <v>#N/A</v>
      </c>
      <c r="U421" t="e">
        <f t="shared" si="163"/>
        <v>#N/A</v>
      </c>
      <c r="V421" t="e">
        <f t="shared" si="164"/>
        <v>#N/A</v>
      </c>
      <c r="W421" t="e">
        <f t="shared" si="165"/>
        <v>#N/A</v>
      </c>
      <c r="X421" t="e">
        <f t="shared" si="166"/>
        <v>#N/A</v>
      </c>
    </row>
    <row r="422" spans="1:24" x14ac:dyDescent="0.25">
      <c r="A422" s="1">
        <f t="shared" si="167"/>
        <v>418</v>
      </c>
      <c r="B422" s="14">
        <f t="shared" si="148"/>
        <v>20.900000000000002</v>
      </c>
      <c r="C422">
        <f t="shared" si="144"/>
        <v>1.0574572127139361E-2</v>
      </c>
      <c r="D422">
        <f t="shared" si="145"/>
        <v>3.8325183374083124E-2</v>
      </c>
      <c r="E422">
        <f t="shared" si="149"/>
        <v>1</v>
      </c>
      <c r="F422">
        <f t="shared" si="146"/>
        <v>3.8343066168183518E-2</v>
      </c>
      <c r="G422">
        <f t="shared" si="150"/>
        <v>-1.8421292049922575E-7</v>
      </c>
      <c r="H422">
        <f t="shared" si="151"/>
        <v>4.8037328011923952E-6</v>
      </c>
      <c r="I422">
        <f t="shared" si="147"/>
        <v>-3.834786990098471E-2</v>
      </c>
      <c r="J422">
        <f t="shared" si="152"/>
        <v>1.0569768394338168E-2</v>
      </c>
      <c r="K422">
        <f t="shared" si="153"/>
        <v>4.9037328011923951E-6</v>
      </c>
      <c r="L422">
        <f t="shared" si="154"/>
        <v>3.8329987106884317E-2</v>
      </c>
      <c r="M422">
        <f t="shared" si="155"/>
        <v>5.3094732020559503</v>
      </c>
      <c r="N422">
        <f t="shared" si="156"/>
        <v>5.3094732020559503</v>
      </c>
      <c r="O422" t="e">
        <f t="shared" si="157"/>
        <v>#N/A</v>
      </c>
      <c r="P422" t="e">
        <f t="shared" si="158"/>
        <v>#N/A</v>
      </c>
      <c r="Q422" t="e">
        <f t="shared" si="159"/>
        <v>#N/A</v>
      </c>
      <c r="R422" t="e">
        <f t="shared" si="160"/>
        <v>#N/A</v>
      </c>
      <c r="S422" t="e">
        <f t="shared" si="161"/>
        <v>#N/A</v>
      </c>
      <c r="T422" t="e">
        <f t="shared" si="162"/>
        <v>#N/A</v>
      </c>
      <c r="U422" t="e">
        <f t="shared" si="163"/>
        <v>#N/A</v>
      </c>
      <c r="V422" t="e">
        <f t="shared" si="164"/>
        <v>#N/A</v>
      </c>
      <c r="W422" t="e">
        <f t="shared" si="165"/>
        <v>#N/A</v>
      </c>
      <c r="X422" t="e">
        <f t="shared" si="166"/>
        <v>#N/A</v>
      </c>
    </row>
    <row r="423" spans="1:24" x14ac:dyDescent="0.25">
      <c r="A423" s="1">
        <f t="shared" si="167"/>
        <v>419</v>
      </c>
      <c r="B423" s="14">
        <f t="shared" si="148"/>
        <v>20.950000000000003</v>
      </c>
      <c r="C423">
        <f t="shared" si="144"/>
        <v>1.0470085470085468E-2</v>
      </c>
      <c r="D423">
        <f t="shared" si="145"/>
        <v>3.8369963369963372E-2</v>
      </c>
      <c r="E423">
        <f t="shared" si="149"/>
        <v>1</v>
      </c>
      <c r="F423">
        <f t="shared" si="146"/>
        <v>3.8387846164063766E-2</v>
      </c>
      <c r="G423">
        <f t="shared" si="150"/>
        <v>-1.8235037779101035E-7</v>
      </c>
      <c r="H423">
        <f t="shared" si="151"/>
        <v>4.7496235680358212E-6</v>
      </c>
      <c r="I423">
        <f t="shared" si="147"/>
        <v>-3.8392595787631802E-2</v>
      </c>
      <c r="J423">
        <f t="shared" si="152"/>
        <v>1.0465335846517432E-2</v>
      </c>
      <c r="K423">
        <f t="shared" si="153"/>
        <v>4.8496235680358211E-6</v>
      </c>
      <c r="L423">
        <f t="shared" si="154"/>
        <v>3.8374712993531408E-2</v>
      </c>
      <c r="M423">
        <f t="shared" si="155"/>
        <v>5.3142919704017588</v>
      </c>
      <c r="N423">
        <f t="shared" si="156"/>
        <v>5.3142919704017588</v>
      </c>
      <c r="O423" t="e">
        <f t="shared" si="157"/>
        <v>#N/A</v>
      </c>
      <c r="P423" t="e">
        <f t="shared" si="158"/>
        <v>#N/A</v>
      </c>
      <c r="Q423" t="e">
        <f t="shared" si="159"/>
        <v>#N/A</v>
      </c>
      <c r="R423" t="e">
        <f t="shared" si="160"/>
        <v>#N/A</v>
      </c>
      <c r="S423" t="e">
        <f t="shared" si="161"/>
        <v>#N/A</v>
      </c>
      <c r="T423" t="e">
        <f t="shared" si="162"/>
        <v>#N/A</v>
      </c>
      <c r="U423" t="e">
        <f t="shared" si="163"/>
        <v>#N/A</v>
      </c>
      <c r="V423" t="e">
        <f t="shared" si="164"/>
        <v>#N/A</v>
      </c>
      <c r="W423" t="e">
        <f t="shared" si="165"/>
        <v>#N/A</v>
      </c>
      <c r="X423" t="e">
        <f t="shared" si="166"/>
        <v>#N/A</v>
      </c>
    </row>
    <row r="424" spans="1:24" x14ac:dyDescent="0.25">
      <c r="A424" s="1">
        <f t="shared" si="167"/>
        <v>420</v>
      </c>
      <c r="B424" s="14">
        <f t="shared" si="148"/>
        <v>21</v>
      </c>
      <c r="C424">
        <f t="shared" si="144"/>
        <v>1.0365853658536586E-2</v>
      </c>
      <c r="D424">
        <f t="shared" si="145"/>
        <v>3.8414634146341463E-2</v>
      </c>
      <c r="E424">
        <f t="shared" si="149"/>
        <v>1</v>
      </c>
      <c r="F424">
        <f t="shared" si="146"/>
        <v>3.8432516940441856E-2</v>
      </c>
      <c r="G424">
        <f t="shared" si="150"/>
        <v>-1.8049237786988822E-7</v>
      </c>
      <c r="H424">
        <f t="shared" si="151"/>
        <v>4.6957717569524882E-6</v>
      </c>
      <c r="I424">
        <f t="shared" si="147"/>
        <v>-3.8437212712198812E-2</v>
      </c>
      <c r="J424">
        <f t="shared" si="152"/>
        <v>1.0361157886779633E-2</v>
      </c>
      <c r="K424">
        <f t="shared" si="153"/>
        <v>4.7957717569524881E-6</v>
      </c>
      <c r="L424">
        <f t="shared" si="154"/>
        <v>3.8419329918098419E-2</v>
      </c>
      <c r="M424">
        <f t="shared" si="155"/>
        <v>5.319141494266856</v>
      </c>
      <c r="N424">
        <f t="shared" si="156"/>
        <v>5.319141494266856</v>
      </c>
      <c r="O424" t="e">
        <f t="shared" si="157"/>
        <v>#N/A</v>
      </c>
      <c r="P424" t="e">
        <f t="shared" si="158"/>
        <v>#N/A</v>
      </c>
      <c r="Q424" t="e">
        <f t="shared" si="159"/>
        <v>#N/A</v>
      </c>
      <c r="R424" t="e">
        <f t="shared" si="160"/>
        <v>#N/A</v>
      </c>
      <c r="S424" t="e">
        <f t="shared" si="161"/>
        <v>#N/A</v>
      </c>
      <c r="T424" t="e">
        <f t="shared" si="162"/>
        <v>#N/A</v>
      </c>
      <c r="U424" t="e">
        <f t="shared" si="163"/>
        <v>#N/A</v>
      </c>
      <c r="V424" t="e">
        <f t="shared" si="164"/>
        <v>#N/A</v>
      </c>
      <c r="W424" t="e">
        <f t="shared" si="165"/>
        <v>#N/A</v>
      </c>
      <c r="X424" t="e">
        <f t="shared" si="166"/>
        <v>#N/A</v>
      </c>
    </row>
    <row r="425" spans="1:24" x14ac:dyDescent="0.25">
      <c r="A425" s="1">
        <f t="shared" si="167"/>
        <v>421</v>
      </c>
      <c r="B425" s="14">
        <f t="shared" si="148"/>
        <v>21.05</v>
      </c>
      <c r="C425">
        <f t="shared" si="144"/>
        <v>1.0261875761266748E-2</v>
      </c>
      <c r="D425">
        <f t="shared" si="145"/>
        <v>3.8459196102314255E-2</v>
      </c>
      <c r="E425">
        <f t="shared" si="149"/>
        <v>1</v>
      </c>
      <c r="F425">
        <f t="shared" si="146"/>
        <v>3.8477078896414649E-2</v>
      </c>
      <c r="G425">
        <f t="shared" si="150"/>
        <v>-1.7863890413614997E-7</v>
      </c>
      <c r="H425">
        <f t="shared" si="151"/>
        <v>4.6421755358107275E-6</v>
      </c>
      <c r="I425">
        <f t="shared" si="147"/>
        <v>-3.8481721071950456E-2</v>
      </c>
      <c r="J425">
        <f t="shared" si="152"/>
        <v>1.0257233585730937E-2</v>
      </c>
      <c r="K425">
        <f t="shared" si="153"/>
        <v>4.7421755358107274E-6</v>
      </c>
      <c r="L425">
        <f t="shared" si="154"/>
        <v>3.8463838277850063E-2</v>
      </c>
      <c r="M425">
        <f t="shared" si="155"/>
        <v>5.3240223742669368</v>
      </c>
      <c r="N425">
        <f t="shared" si="156"/>
        <v>5.3240223742669368</v>
      </c>
      <c r="O425" t="e">
        <f t="shared" si="157"/>
        <v>#N/A</v>
      </c>
      <c r="P425" t="e">
        <f t="shared" si="158"/>
        <v>#N/A</v>
      </c>
      <c r="Q425" t="e">
        <f t="shared" si="159"/>
        <v>#N/A</v>
      </c>
      <c r="R425" t="e">
        <f t="shared" si="160"/>
        <v>#N/A</v>
      </c>
      <c r="S425" t="e">
        <f t="shared" si="161"/>
        <v>#N/A</v>
      </c>
      <c r="T425" t="e">
        <f t="shared" si="162"/>
        <v>#N/A</v>
      </c>
      <c r="U425" t="e">
        <f t="shared" si="163"/>
        <v>#N/A</v>
      </c>
      <c r="V425" t="e">
        <f t="shared" si="164"/>
        <v>#N/A</v>
      </c>
      <c r="W425" t="e">
        <f t="shared" si="165"/>
        <v>#N/A</v>
      </c>
      <c r="X425" t="e">
        <f t="shared" si="166"/>
        <v>#N/A</v>
      </c>
    </row>
    <row r="426" spans="1:24" x14ac:dyDescent="0.25">
      <c r="A426" s="1">
        <f t="shared" si="167"/>
        <v>422</v>
      </c>
      <c r="B426" s="14">
        <f t="shared" si="148"/>
        <v>21.1</v>
      </c>
      <c r="C426">
        <f t="shared" si="144"/>
        <v>1.015815085158151E-2</v>
      </c>
      <c r="D426">
        <f t="shared" si="145"/>
        <v>3.850364963503649E-2</v>
      </c>
      <c r="E426">
        <f t="shared" si="149"/>
        <v>1</v>
      </c>
      <c r="F426">
        <f t="shared" si="146"/>
        <v>3.8521532429136883E-2</v>
      </c>
      <c r="G426">
        <f t="shared" si="150"/>
        <v>-1.7678994007086371E-7</v>
      </c>
      <c r="H426">
        <f t="shared" si="151"/>
        <v>4.5888330898295748E-6</v>
      </c>
      <c r="I426">
        <f t="shared" si="147"/>
        <v>-3.8526121262226709E-2</v>
      </c>
      <c r="J426">
        <f t="shared" si="152"/>
        <v>1.015356201849168E-2</v>
      </c>
      <c r="K426">
        <f t="shared" si="153"/>
        <v>4.6888330898295747E-6</v>
      </c>
      <c r="L426">
        <f t="shared" si="154"/>
        <v>3.8508238468126316E-2</v>
      </c>
      <c r="M426">
        <f t="shared" si="155"/>
        <v>5.3289352267314358</v>
      </c>
      <c r="N426">
        <f t="shared" si="156"/>
        <v>5.3289352267314358</v>
      </c>
      <c r="O426" t="e">
        <f t="shared" si="157"/>
        <v>#N/A</v>
      </c>
      <c r="P426" t="e">
        <f t="shared" si="158"/>
        <v>#N/A</v>
      </c>
      <c r="Q426" t="e">
        <f t="shared" si="159"/>
        <v>#N/A</v>
      </c>
      <c r="R426" t="e">
        <f t="shared" si="160"/>
        <v>#N/A</v>
      </c>
      <c r="S426" t="e">
        <f t="shared" si="161"/>
        <v>#N/A</v>
      </c>
      <c r="T426" t="e">
        <f t="shared" si="162"/>
        <v>#N/A</v>
      </c>
      <c r="U426" t="e">
        <f t="shared" si="163"/>
        <v>#N/A</v>
      </c>
      <c r="V426" t="e">
        <f t="shared" si="164"/>
        <v>#N/A</v>
      </c>
      <c r="W426" t="e">
        <f t="shared" si="165"/>
        <v>#N/A</v>
      </c>
      <c r="X426" t="e">
        <f t="shared" si="166"/>
        <v>#N/A</v>
      </c>
    </row>
    <row r="427" spans="1:24" x14ac:dyDescent="0.25">
      <c r="A427" s="1">
        <f t="shared" si="167"/>
        <v>423</v>
      </c>
      <c r="B427" s="14">
        <f t="shared" si="148"/>
        <v>21.150000000000002</v>
      </c>
      <c r="C427">
        <f t="shared" si="144"/>
        <v>1.0054678007290395E-2</v>
      </c>
      <c r="D427">
        <f t="shared" si="145"/>
        <v>3.8547995139732685E-2</v>
      </c>
      <c r="E427">
        <f t="shared" si="149"/>
        <v>1</v>
      </c>
      <c r="F427">
        <f t="shared" si="146"/>
        <v>3.8565877933833079E-2</v>
      </c>
      <c r="G427">
        <f t="shared" si="150"/>
        <v>-1.7494546923538356E-7</v>
      </c>
      <c r="H427">
        <f t="shared" si="151"/>
        <v>4.5357426213497865E-6</v>
      </c>
      <c r="I427">
        <f t="shared" si="147"/>
        <v>-3.8570413676454432E-2</v>
      </c>
      <c r="J427">
        <f t="shared" si="152"/>
        <v>1.0050142264669045E-2</v>
      </c>
      <c r="K427">
        <f t="shared" si="153"/>
        <v>4.6357426213497863E-6</v>
      </c>
      <c r="L427">
        <f t="shared" si="154"/>
        <v>3.8552530882354039E-2</v>
      </c>
      <c r="M427">
        <f t="shared" si="155"/>
        <v>5.333880684276707</v>
      </c>
      <c r="N427">
        <f t="shared" si="156"/>
        <v>5.333880684276707</v>
      </c>
      <c r="O427" t="e">
        <f t="shared" si="157"/>
        <v>#N/A</v>
      </c>
      <c r="P427" t="e">
        <f t="shared" si="158"/>
        <v>#N/A</v>
      </c>
      <c r="Q427" t="e">
        <f t="shared" si="159"/>
        <v>#N/A</v>
      </c>
      <c r="R427" t="e">
        <f t="shared" si="160"/>
        <v>#N/A</v>
      </c>
      <c r="S427" t="e">
        <f t="shared" si="161"/>
        <v>#N/A</v>
      </c>
      <c r="T427" t="e">
        <f t="shared" si="162"/>
        <v>#N/A</v>
      </c>
      <c r="U427" t="e">
        <f t="shared" si="163"/>
        <v>#N/A</v>
      </c>
      <c r="V427" t="e">
        <f t="shared" si="164"/>
        <v>#N/A</v>
      </c>
      <c r="W427" t="e">
        <f t="shared" si="165"/>
        <v>#N/A</v>
      </c>
      <c r="X427" t="e">
        <f t="shared" si="166"/>
        <v>#N/A</v>
      </c>
    </row>
    <row r="428" spans="1:24" x14ac:dyDescent="0.25">
      <c r="A428" s="1">
        <f t="shared" si="167"/>
        <v>424</v>
      </c>
      <c r="B428" s="14">
        <f t="shared" si="148"/>
        <v>21.200000000000003</v>
      </c>
      <c r="C428">
        <f t="shared" si="144"/>
        <v>9.9514563106796114E-3</v>
      </c>
      <c r="D428">
        <f t="shared" si="145"/>
        <v>3.8592233009708737E-2</v>
      </c>
      <c r="E428">
        <f t="shared" si="149"/>
        <v>1</v>
      </c>
      <c r="F428">
        <f t="shared" si="146"/>
        <v>3.8610115803809131E-2</v>
      </c>
      <c r="G428">
        <f t="shared" si="150"/>
        <v>-1.7310547527086355E-7</v>
      </c>
      <c r="H428">
        <f t="shared" si="151"/>
        <v>4.4829023496568976E-6</v>
      </c>
      <c r="I428">
        <f t="shared" si="147"/>
        <v>-3.8614598706158784E-2</v>
      </c>
      <c r="J428">
        <f t="shared" si="152"/>
        <v>9.9469734083299545E-3</v>
      </c>
      <c r="K428">
        <f t="shared" si="153"/>
        <v>4.5829023496568975E-6</v>
      </c>
      <c r="L428">
        <f t="shared" si="154"/>
        <v>3.8596715912058391E-2</v>
      </c>
      <c r="M428">
        <f t="shared" si="155"/>
        <v>5.338859396400637</v>
      </c>
      <c r="N428">
        <f t="shared" si="156"/>
        <v>5.338859396400637</v>
      </c>
      <c r="O428" t="e">
        <f t="shared" si="157"/>
        <v>#N/A</v>
      </c>
      <c r="P428" t="e">
        <f t="shared" si="158"/>
        <v>#N/A</v>
      </c>
      <c r="Q428" t="e">
        <f t="shared" si="159"/>
        <v>#N/A</v>
      </c>
      <c r="R428" t="e">
        <f t="shared" si="160"/>
        <v>#N/A</v>
      </c>
      <c r="S428" t="e">
        <f t="shared" si="161"/>
        <v>#N/A</v>
      </c>
      <c r="T428" t="e">
        <f t="shared" si="162"/>
        <v>#N/A</v>
      </c>
      <c r="U428" t="e">
        <f t="shared" si="163"/>
        <v>#N/A</v>
      </c>
      <c r="V428" t="e">
        <f t="shared" si="164"/>
        <v>#N/A</v>
      </c>
      <c r="W428" t="e">
        <f t="shared" si="165"/>
        <v>#N/A</v>
      </c>
      <c r="X428" t="e">
        <f t="shared" si="166"/>
        <v>#N/A</v>
      </c>
    </row>
    <row r="429" spans="1:24" x14ac:dyDescent="0.25">
      <c r="A429" s="1">
        <f t="shared" si="167"/>
        <v>425</v>
      </c>
      <c r="B429" s="14">
        <f t="shared" si="148"/>
        <v>21.25</v>
      </c>
      <c r="C429">
        <f t="shared" si="144"/>
        <v>9.8484848484848512E-3</v>
      </c>
      <c r="D429">
        <f t="shared" si="145"/>
        <v>3.8636363636363635E-2</v>
      </c>
      <c r="E429">
        <f t="shared" si="149"/>
        <v>1</v>
      </c>
      <c r="F429">
        <f t="shared" si="146"/>
        <v>3.8654246430464029E-2</v>
      </c>
      <c r="G429">
        <f t="shared" si="150"/>
        <v>-1.7126994189777263E-7</v>
      </c>
      <c r="H429">
        <f t="shared" si="151"/>
        <v>4.4303105107626473E-6</v>
      </c>
      <c r="I429">
        <f t="shared" si="147"/>
        <v>-3.8658676740974791E-2</v>
      </c>
      <c r="J429">
        <f t="shared" si="152"/>
        <v>9.8440545379740885E-3</v>
      </c>
      <c r="K429">
        <f t="shared" si="153"/>
        <v>4.5303105107626471E-6</v>
      </c>
      <c r="L429">
        <f t="shared" si="154"/>
        <v>3.8640793946874398E-2</v>
      </c>
      <c r="M429">
        <f t="shared" si="155"/>
        <v>5.343872030108753</v>
      </c>
      <c r="N429">
        <f t="shared" si="156"/>
        <v>5.343872030108753</v>
      </c>
      <c r="O429" t="e">
        <f t="shared" si="157"/>
        <v>#N/A</v>
      </c>
      <c r="P429" t="e">
        <f t="shared" si="158"/>
        <v>#N/A</v>
      </c>
      <c r="Q429" t="e">
        <f t="shared" si="159"/>
        <v>#N/A</v>
      </c>
      <c r="R429" t="e">
        <f t="shared" si="160"/>
        <v>#N/A</v>
      </c>
      <c r="S429" t="e">
        <f t="shared" si="161"/>
        <v>#N/A</v>
      </c>
      <c r="T429" t="e">
        <f t="shared" si="162"/>
        <v>#N/A</v>
      </c>
      <c r="U429" t="e">
        <f t="shared" si="163"/>
        <v>#N/A</v>
      </c>
      <c r="V429" t="e">
        <f t="shared" si="164"/>
        <v>#N/A</v>
      </c>
      <c r="W429" t="e">
        <f t="shared" si="165"/>
        <v>#N/A</v>
      </c>
      <c r="X429" t="e">
        <f t="shared" si="166"/>
        <v>#N/A</v>
      </c>
    </row>
    <row r="430" spans="1:24" x14ac:dyDescent="0.25">
      <c r="A430" s="1">
        <f t="shared" si="167"/>
        <v>426</v>
      </c>
      <c r="B430" s="14">
        <f t="shared" si="148"/>
        <v>21.3</v>
      </c>
      <c r="C430">
        <f t="shared" si="144"/>
        <v>9.7457627118644093E-3</v>
      </c>
      <c r="D430">
        <f t="shared" si="145"/>
        <v>3.8680387409200968E-2</v>
      </c>
      <c r="E430">
        <f t="shared" si="149"/>
        <v>1</v>
      </c>
      <c r="F430">
        <f t="shared" si="146"/>
        <v>3.8698270203301362E-2</v>
      </c>
      <c r="G430">
        <f t="shared" si="150"/>
        <v>-1.6943885291541551E-7</v>
      </c>
      <c r="H430">
        <f t="shared" si="151"/>
        <v>4.3779653572315058E-6</v>
      </c>
      <c r="I430">
        <f t="shared" si="147"/>
        <v>-3.8702648168658593E-2</v>
      </c>
      <c r="J430">
        <f t="shared" si="152"/>
        <v>9.7413847465071778E-3</v>
      </c>
      <c r="K430">
        <f t="shared" si="153"/>
        <v>4.4779653572315057E-6</v>
      </c>
      <c r="L430">
        <f t="shared" si="154"/>
        <v>3.86847653745582E-2</v>
      </c>
      <c r="M430">
        <f t="shared" si="155"/>
        <v>5.3489192705652489</v>
      </c>
      <c r="N430">
        <f t="shared" si="156"/>
        <v>5.3489192705652489</v>
      </c>
      <c r="O430" t="e">
        <f t="shared" si="157"/>
        <v>#N/A</v>
      </c>
      <c r="P430" t="e">
        <f t="shared" si="158"/>
        <v>#N/A</v>
      </c>
      <c r="Q430" t="e">
        <f t="shared" si="159"/>
        <v>#N/A</v>
      </c>
      <c r="R430" t="e">
        <f t="shared" si="160"/>
        <v>#N/A</v>
      </c>
      <c r="S430" t="e">
        <f t="shared" si="161"/>
        <v>#N/A</v>
      </c>
      <c r="T430" t="e">
        <f t="shared" si="162"/>
        <v>#N/A</v>
      </c>
      <c r="U430" t="e">
        <f t="shared" si="163"/>
        <v>#N/A</v>
      </c>
      <c r="V430" t="e">
        <f t="shared" si="164"/>
        <v>#N/A</v>
      </c>
      <c r="W430" t="e">
        <f t="shared" si="165"/>
        <v>#N/A</v>
      </c>
      <c r="X430" t="e">
        <f t="shared" si="166"/>
        <v>#N/A</v>
      </c>
    </row>
    <row r="431" spans="1:24" x14ac:dyDescent="0.25">
      <c r="A431" s="1">
        <f t="shared" si="167"/>
        <v>427</v>
      </c>
      <c r="B431" s="14">
        <f t="shared" si="148"/>
        <v>21.35</v>
      </c>
      <c r="C431">
        <f t="shared" si="144"/>
        <v>9.6432889963724306E-3</v>
      </c>
      <c r="D431">
        <f t="shared" si="145"/>
        <v>3.8724304715840381E-2</v>
      </c>
      <c r="E431">
        <f t="shared" si="149"/>
        <v>1</v>
      </c>
      <c r="F431">
        <f t="shared" si="146"/>
        <v>3.8742187509940774E-2</v>
      </c>
      <c r="G431">
        <f t="shared" si="150"/>
        <v>-1.6761219220145587E-7</v>
      </c>
      <c r="H431">
        <f t="shared" si="151"/>
        <v>4.3258651579516916E-6</v>
      </c>
      <c r="I431">
        <f t="shared" si="147"/>
        <v>-3.8746513375098726E-2</v>
      </c>
      <c r="J431">
        <f t="shared" si="152"/>
        <v>9.6389631312144789E-3</v>
      </c>
      <c r="K431">
        <f t="shared" si="153"/>
        <v>4.4258651579516915E-6</v>
      </c>
      <c r="L431">
        <f t="shared" si="154"/>
        <v>3.8728630580998333E-2</v>
      </c>
      <c r="M431">
        <f t="shared" si="155"/>
        <v>5.3540018217801091</v>
      </c>
      <c r="N431">
        <f t="shared" si="156"/>
        <v>5.3540018217801091</v>
      </c>
      <c r="O431" t="e">
        <f t="shared" si="157"/>
        <v>#N/A</v>
      </c>
      <c r="P431" t="e">
        <f t="shared" si="158"/>
        <v>#N/A</v>
      </c>
      <c r="Q431" t="e">
        <f t="shared" si="159"/>
        <v>#N/A</v>
      </c>
      <c r="R431" t="e">
        <f t="shared" si="160"/>
        <v>#N/A</v>
      </c>
      <c r="S431" t="e">
        <f t="shared" si="161"/>
        <v>#N/A</v>
      </c>
      <c r="T431" t="e">
        <f t="shared" si="162"/>
        <v>#N/A</v>
      </c>
      <c r="U431" t="e">
        <f t="shared" si="163"/>
        <v>#N/A</v>
      </c>
      <c r="V431" t="e">
        <f t="shared" si="164"/>
        <v>#N/A</v>
      </c>
      <c r="W431" t="e">
        <f t="shared" si="165"/>
        <v>#N/A</v>
      </c>
      <c r="X431" t="e">
        <f t="shared" si="166"/>
        <v>#N/A</v>
      </c>
    </row>
    <row r="432" spans="1:24" x14ac:dyDescent="0.25">
      <c r="A432" s="1">
        <f t="shared" si="167"/>
        <v>428</v>
      </c>
      <c r="B432" s="14">
        <f t="shared" si="148"/>
        <v>21.400000000000002</v>
      </c>
      <c r="C432">
        <f t="shared" si="144"/>
        <v>9.5410628019323585E-3</v>
      </c>
      <c r="D432">
        <f t="shared" si="145"/>
        <v>3.8768115942028988E-2</v>
      </c>
      <c r="E432">
        <f t="shared" si="149"/>
        <v>1</v>
      </c>
      <c r="F432">
        <f t="shared" si="146"/>
        <v>3.8785998736129382E-2</v>
      </c>
      <c r="G432">
        <f t="shared" si="150"/>
        <v>-1.6578994371144283E-7</v>
      </c>
      <c r="H432">
        <f t="shared" si="151"/>
        <v>4.274008197989454E-6</v>
      </c>
      <c r="I432">
        <f t="shared" si="147"/>
        <v>-3.8790272744327371E-2</v>
      </c>
      <c r="J432">
        <f t="shared" si="152"/>
        <v>9.5367887937343691E-3</v>
      </c>
      <c r="K432">
        <f t="shared" si="153"/>
        <v>4.3740081979894539E-6</v>
      </c>
      <c r="L432">
        <f t="shared" si="154"/>
        <v>3.8772389950226978E-2</v>
      </c>
      <c r="M432">
        <f t="shared" si="155"/>
        <v>5.3591204073207308</v>
      </c>
      <c r="N432">
        <f t="shared" si="156"/>
        <v>5.3591204073207308</v>
      </c>
      <c r="O432" t="e">
        <f t="shared" si="157"/>
        <v>#N/A</v>
      </c>
      <c r="P432" t="e">
        <f t="shared" si="158"/>
        <v>#N/A</v>
      </c>
      <c r="Q432" t="e">
        <f t="shared" si="159"/>
        <v>#N/A</v>
      </c>
      <c r="R432" t="e">
        <f t="shared" si="160"/>
        <v>#N/A</v>
      </c>
      <c r="S432" t="e">
        <f t="shared" si="161"/>
        <v>#N/A</v>
      </c>
      <c r="T432" t="e">
        <f t="shared" si="162"/>
        <v>#N/A</v>
      </c>
      <c r="U432" t="e">
        <f t="shared" si="163"/>
        <v>#N/A</v>
      </c>
      <c r="V432" t="e">
        <f t="shared" si="164"/>
        <v>#N/A</v>
      </c>
      <c r="W432" t="e">
        <f t="shared" si="165"/>
        <v>#N/A</v>
      </c>
      <c r="X432" t="e">
        <f t="shared" si="166"/>
        <v>#N/A</v>
      </c>
    </row>
    <row r="433" spans="1:24" x14ac:dyDescent="0.25">
      <c r="A433" s="1">
        <f t="shared" si="167"/>
        <v>429</v>
      </c>
      <c r="B433" s="14">
        <f t="shared" si="148"/>
        <v>21.450000000000003</v>
      </c>
      <c r="C433">
        <f t="shared" si="144"/>
        <v>9.439083232810612E-3</v>
      </c>
      <c r="D433">
        <f t="shared" si="145"/>
        <v>3.8811821471652595E-2</v>
      </c>
      <c r="E433">
        <f t="shared" si="149"/>
        <v>1</v>
      </c>
      <c r="F433">
        <f t="shared" si="146"/>
        <v>3.8829704265752989E-2</v>
      </c>
      <c r="G433">
        <f t="shared" si="150"/>
        <v>-1.6397209147834205E-7</v>
      </c>
      <c r="H433">
        <f t="shared" si="151"/>
        <v>4.2223927783600901E-6</v>
      </c>
      <c r="I433">
        <f t="shared" si="147"/>
        <v>-3.8833926658531345E-2</v>
      </c>
      <c r="J433">
        <f t="shared" si="152"/>
        <v>9.4348608400322519E-3</v>
      </c>
      <c r="K433">
        <f t="shared" si="153"/>
        <v>4.32239277836009E-6</v>
      </c>
      <c r="L433">
        <f t="shared" si="154"/>
        <v>3.8816043864430952E-2</v>
      </c>
      <c r="M433">
        <f t="shared" si="155"/>
        <v>5.3642757710659783</v>
      </c>
      <c r="N433">
        <f t="shared" si="156"/>
        <v>5.3642757710659783</v>
      </c>
      <c r="O433" t="e">
        <f t="shared" si="157"/>
        <v>#N/A</v>
      </c>
      <c r="P433" t="e">
        <f t="shared" si="158"/>
        <v>#N/A</v>
      </c>
      <c r="Q433" t="e">
        <f t="shared" si="159"/>
        <v>#N/A</v>
      </c>
      <c r="R433" t="e">
        <f t="shared" si="160"/>
        <v>#N/A</v>
      </c>
      <c r="S433" t="e">
        <f t="shared" si="161"/>
        <v>#N/A</v>
      </c>
      <c r="T433" t="e">
        <f t="shared" si="162"/>
        <v>#N/A</v>
      </c>
      <c r="U433" t="e">
        <f t="shared" si="163"/>
        <v>#N/A</v>
      </c>
      <c r="V433" t="e">
        <f t="shared" si="164"/>
        <v>#N/A</v>
      </c>
      <c r="W433" t="e">
        <f t="shared" si="165"/>
        <v>#N/A</v>
      </c>
      <c r="X433" t="e">
        <f t="shared" si="166"/>
        <v>#N/A</v>
      </c>
    </row>
    <row r="434" spans="1:24" x14ac:dyDescent="0.25">
      <c r="A434" s="1">
        <f t="shared" si="167"/>
        <v>430</v>
      </c>
      <c r="B434" s="14">
        <f t="shared" si="148"/>
        <v>21.5</v>
      </c>
      <c r="C434">
        <f t="shared" si="144"/>
        <v>9.3373493975903617E-3</v>
      </c>
      <c r="D434">
        <f t="shared" si="145"/>
        <v>3.8855421686746987E-2</v>
      </c>
      <c r="E434">
        <f t="shared" si="149"/>
        <v>1</v>
      </c>
      <c r="F434">
        <f t="shared" si="146"/>
        <v>3.887330448084738E-2</v>
      </c>
      <c r="G434">
        <f t="shared" si="150"/>
        <v>-1.6215861961206798E-7</v>
      </c>
      <c r="H434">
        <f t="shared" si="151"/>
        <v>4.1710172158718195E-6</v>
      </c>
      <c r="I434">
        <f t="shared" si="147"/>
        <v>-3.8877475498063252E-2</v>
      </c>
      <c r="J434">
        <f t="shared" si="152"/>
        <v>9.3331783803744899E-3</v>
      </c>
      <c r="K434">
        <f t="shared" si="153"/>
        <v>4.2710172158718194E-6</v>
      </c>
      <c r="L434">
        <f t="shared" si="154"/>
        <v>3.8859592703962859E-2</v>
      </c>
      <c r="M434">
        <f t="shared" si="155"/>
        <v>5.3694686779894569</v>
      </c>
      <c r="N434">
        <f t="shared" si="156"/>
        <v>5.3694686779894569</v>
      </c>
      <c r="O434" t="e">
        <f t="shared" si="157"/>
        <v>#N/A</v>
      </c>
      <c r="P434" t="e">
        <f t="shared" si="158"/>
        <v>#N/A</v>
      </c>
      <c r="Q434" t="e">
        <f t="shared" si="159"/>
        <v>#N/A</v>
      </c>
      <c r="R434" t="e">
        <f t="shared" si="160"/>
        <v>#N/A</v>
      </c>
      <c r="S434" t="e">
        <f t="shared" si="161"/>
        <v>#N/A</v>
      </c>
      <c r="T434" t="e">
        <f t="shared" si="162"/>
        <v>#N/A</v>
      </c>
      <c r="U434" t="e">
        <f t="shared" si="163"/>
        <v>#N/A</v>
      </c>
      <c r="V434" t="e">
        <f t="shared" si="164"/>
        <v>#N/A</v>
      </c>
      <c r="W434" t="e">
        <f t="shared" si="165"/>
        <v>#N/A</v>
      </c>
      <c r="X434" t="e">
        <f t="shared" si="166"/>
        <v>#N/A</v>
      </c>
    </row>
    <row r="435" spans="1:24" x14ac:dyDescent="0.25">
      <c r="A435" s="1">
        <f t="shared" si="167"/>
        <v>431</v>
      </c>
      <c r="B435" s="14">
        <f t="shared" si="148"/>
        <v>21.55</v>
      </c>
      <c r="C435">
        <f t="shared" si="144"/>
        <v>9.2358604091456083E-3</v>
      </c>
      <c r="D435">
        <f t="shared" si="145"/>
        <v>3.889891696750903E-2</v>
      </c>
      <c r="E435">
        <f t="shared" si="149"/>
        <v>1</v>
      </c>
      <c r="F435">
        <f t="shared" si="146"/>
        <v>3.8916799761609423E-2</v>
      </c>
      <c r="G435">
        <f t="shared" si="150"/>
        <v>-1.6034951229902196E-7</v>
      </c>
      <c r="H435">
        <f t="shared" si="151"/>
        <v>4.1198798429280259E-6</v>
      </c>
      <c r="I435">
        <f t="shared" si="147"/>
        <v>-3.8920919641452348E-2</v>
      </c>
      <c r="J435">
        <f t="shared" si="152"/>
        <v>9.2317405293026802E-3</v>
      </c>
      <c r="K435">
        <f t="shared" si="153"/>
        <v>4.2198798429280258E-6</v>
      </c>
      <c r="L435">
        <f t="shared" si="154"/>
        <v>3.8903036847351954E-2</v>
      </c>
      <c r="M435">
        <f t="shared" si="155"/>
        <v>5.374699914985305</v>
      </c>
      <c r="N435">
        <f t="shared" si="156"/>
        <v>5.374699914985305</v>
      </c>
      <c r="O435" t="e">
        <f t="shared" si="157"/>
        <v>#N/A</v>
      </c>
      <c r="P435" t="e">
        <f t="shared" si="158"/>
        <v>#N/A</v>
      </c>
      <c r="Q435" t="e">
        <f t="shared" si="159"/>
        <v>#N/A</v>
      </c>
      <c r="R435" t="e">
        <f t="shared" si="160"/>
        <v>#N/A</v>
      </c>
      <c r="S435" t="e">
        <f t="shared" si="161"/>
        <v>#N/A</v>
      </c>
      <c r="T435" t="e">
        <f t="shared" si="162"/>
        <v>#N/A</v>
      </c>
      <c r="U435" t="e">
        <f t="shared" si="163"/>
        <v>#N/A</v>
      </c>
      <c r="V435" t="e">
        <f t="shared" si="164"/>
        <v>#N/A</v>
      </c>
      <c r="W435" t="e">
        <f t="shared" si="165"/>
        <v>#N/A</v>
      </c>
      <c r="X435" t="e">
        <f t="shared" si="166"/>
        <v>#N/A</v>
      </c>
    </row>
    <row r="436" spans="1:24" x14ac:dyDescent="0.25">
      <c r="A436" s="1">
        <f t="shared" si="167"/>
        <v>432</v>
      </c>
      <c r="B436" s="14">
        <f t="shared" si="148"/>
        <v>21.6</v>
      </c>
      <c r="C436">
        <f t="shared" si="144"/>
        <v>9.1346153846153834E-3</v>
      </c>
      <c r="D436">
        <f t="shared" si="145"/>
        <v>3.89423076923077E-2</v>
      </c>
      <c r="E436">
        <f t="shared" si="149"/>
        <v>1</v>
      </c>
      <c r="F436">
        <f t="shared" si="146"/>
        <v>3.8960190486408093E-2</v>
      </c>
      <c r="G436">
        <f t="shared" si="150"/>
        <v>-1.5854475380163222E-7</v>
      </c>
      <c r="H436">
        <f t="shared" si="151"/>
        <v>4.0689790073468457E-6</v>
      </c>
      <c r="I436">
        <f t="shared" si="147"/>
        <v>-3.8964259465415443E-2</v>
      </c>
      <c r="J436">
        <f t="shared" si="152"/>
        <v>9.1305464056080365E-3</v>
      </c>
      <c r="K436">
        <f t="shared" si="153"/>
        <v>4.1689790073468456E-6</v>
      </c>
      <c r="L436">
        <f t="shared" si="154"/>
        <v>3.894637667131505E-2</v>
      </c>
      <c r="M436">
        <f t="shared" si="155"/>
        <v>5.3799702917329926</v>
      </c>
      <c r="N436">
        <f t="shared" si="156"/>
        <v>5.3799702917329926</v>
      </c>
      <c r="O436" t="e">
        <f t="shared" si="157"/>
        <v>#N/A</v>
      </c>
      <c r="P436" t="e">
        <f t="shared" si="158"/>
        <v>#N/A</v>
      </c>
      <c r="Q436" t="e">
        <f t="shared" si="159"/>
        <v>#N/A</v>
      </c>
      <c r="R436" t="e">
        <f t="shared" si="160"/>
        <v>#N/A</v>
      </c>
      <c r="S436" t="e">
        <f t="shared" si="161"/>
        <v>#N/A</v>
      </c>
      <c r="T436" t="e">
        <f t="shared" si="162"/>
        <v>#N/A</v>
      </c>
      <c r="U436" t="e">
        <f t="shared" si="163"/>
        <v>#N/A</v>
      </c>
      <c r="V436" t="e">
        <f t="shared" si="164"/>
        <v>#N/A</v>
      </c>
      <c r="W436" t="e">
        <f t="shared" si="165"/>
        <v>#N/A</v>
      </c>
      <c r="X436" t="e">
        <f t="shared" si="166"/>
        <v>#N/A</v>
      </c>
    </row>
    <row r="437" spans="1:24" x14ac:dyDescent="0.25">
      <c r="A437" s="1">
        <f t="shared" si="167"/>
        <v>433</v>
      </c>
      <c r="B437" s="14">
        <f t="shared" si="148"/>
        <v>21.650000000000002</v>
      </c>
      <c r="C437">
        <f t="shared" si="144"/>
        <v>9.0336134453781521E-3</v>
      </c>
      <c r="D437">
        <f t="shared" si="145"/>
        <v>3.898559423769507E-2</v>
      </c>
      <c r="E437">
        <f t="shared" si="149"/>
        <v>1</v>
      </c>
      <c r="F437">
        <f t="shared" si="146"/>
        <v>3.9003477031795464E-2</v>
      </c>
      <c r="G437">
        <f t="shared" si="150"/>
        <v>-1.5674432845789779E-7</v>
      </c>
      <c r="H437">
        <f t="shared" si="151"/>
        <v>4.0183130721946347E-6</v>
      </c>
      <c r="I437">
        <f t="shared" si="147"/>
        <v>-3.9007495344867658E-2</v>
      </c>
      <c r="J437">
        <f t="shared" si="152"/>
        <v>9.0295951323059575E-3</v>
      </c>
      <c r="K437">
        <f t="shared" si="153"/>
        <v>4.1183130721946346E-6</v>
      </c>
      <c r="L437">
        <f t="shared" si="154"/>
        <v>3.8989612550767265E-2</v>
      </c>
      <c r="M437">
        <f t="shared" si="155"/>
        <v>5.3852806416037522</v>
      </c>
      <c r="N437">
        <f t="shared" si="156"/>
        <v>5.3852806416037522</v>
      </c>
      <c r="O437" t="e">
        <f t="shared" si="157"/>
        <v>#N/A</v>
      </c>
      <c r="P437" t="e">
        <f t="shared" si="158"/>
        <v>#N/A</v>
      </c>
      <c r="Q437" t="e">
        <f t="shared" si="159"/>
        <v>#N/A</v>
      </c>
      <c r="R437" t="e">
        <f t="shared" si="160"/>
        <v>#N/A</v>
      </c>
      <c r="S437" t="e">
        <f t="shared" si="161"/>
        <v>#N/A</v>
      </c>
      <c r="T437" t="e">
        <f t="shared" si="162"/>
        <v>#N/A</v>
      </c>
      <c r="U437" t="e">
        <f t="shared" si="163"/>
        <v>#N/A</v>
      </c>
      <c r="V437" t="e">
        <f t="shared" si="164"/>
        <v>#N/A</v>
      </c>
      <c r="W437" t="e">
        <f t="shared" si="165"/>
        <v>#N/A</v>
      </c>
      <c r="X437" t="e">
        <f t="shared" si="166"/>
        <v>#N/A</v>
      </c>
    </row>
    <row r="438" spans="1:24" x14ac:dyDescent="0.25">
      <c r="A438" s="1">
        <f t="shared" si="167"/>
        <v>434</v>
      </c>
      <c r="B438" s="14">
        <f t="shared" si="148"/>
        <v>21.700000000000003</v>
      </c>
      <c r="C438">
        <f t="shared" si="144"/>
        <v>8.9328537170263733E-3</v>
      </c>
      <c r="D438">
        <f t="shared" si="145"/>
        <v>3.9028776978417272E-2</v>
      </c>
      <c r="E438">
        <f t="shared" si="149"/>
        <v>1</v>
      </c>
      <c r="F438">
        <f t="shared" si="146"/>
        <v>3.9046659772517665E-2</v>
      </c>
      <c r="G438">
        <f t="shared" si="150"/>
        <v>-1.5494822068093473E-7</v>
      </c>
      <c r="H438">
        <f t="shared" si="151"/>
        <v>3.967880415598618E-6</v>
      </c>
      <c r="I438">
        <f t="shared" si="147"/>
        <v>-3.9050627652933267E-2</v>
      </c>
      <c r="J438">
        <f t="shared" si="152"/>
        <v>8.9288858366107747E-3</v>
      </c>
      <c r="K438">
        <f t="shared" si="153"/>
        <v>4.0678804155986179E-6</v>
      </c>
      <c r="L438">
        <f t="shared" si="154"/>
        <v>3.9032744858832874E-2</v>
      </c>
      <c r="M438">
        <f t="shared" si="155"/>
        <v>5.3906318226148304</v>
      </c>
      <c r="N438">
        <f t="shared" si="156"/>
        <v>5.3906318226148304</v>
      </c>
      <c r="O438" t="e">
        <f t="shared" si="157"/>
        <v>#N/A</v>
      </c>
      <c r="P438" t="e">
        <f t="shared" si="158"/>
        <v>#N/A</v>
      </c>
      <c r="Q438" t="e">
        <f t="shared" si="159"/>
        <v>#N/A</v>
      </c>
      <c r="R438" t="e">
        <f t="shared" si="160"/>
        <v>#N/A</v>
      </c>
      <c r="S438" t="e">
        <f t="shared" si="161"/>
        <v>#N/A</v>
      </c>
      <c r="T438" t="e">
        <f t="shared" si="162"/>
        <v>#N/A</v>
      </c>
      <c r="U438" t="e">
        <f t="shared" si="163"/>
        <v>#N/A</v>
      </c>
      <c r="V438" t="e">
        <f t="shared" si="164"/>
        <v>#N/A</v>
      </c>
      <c r="W438" t="e">
        <f t="shared" si="165"/>
        <v>#N/A</v>
      </c>
      <c r="X438" t="e">
        <f t="shared" si="166"/>
        <v>#N/A</v>
      </c>
    </row>
    <row r="439" spans="1:24" x14ac:dyDescent="0.25">
      <c r="A439" s="1">
        <f t="shared" si="167"/>
        <v>435</v>
      </c>
      <c r="B439" s="14">
        <f t="shared" si="148"/>
        <v>21.75</v>
      </c>
      <c r="C439">
        <f t="shared" si="144"/>
        <v>8.83233532934132E-3</v>
      </c>
      <c r="D439">
        <f t="shared" si="145"/>
        <v>3.9071856287425148E-2</v>
      </c>
      <c r="E439">
        <f t="shared" si="149"/>
        <v>1</v>
      </c>
      <c r="F439">
        <f t="shared" si="146"/>
        <v>3.9089739081525542E-2</v>
      </c>
      <c r="G439">
        <f t="shared" si="150"/>
        <v>-1.5315641495852754E-7</v>
      </c>
      <c r="H439">
        <f t="shared" si="151"/>
        <v>3.9176794305803564E-6</v>
      </c>
      <c r="I439">
        <f t="shared" si="147"/>
        <v>-3.9093656760956122E-2</v>
      </c>
      <c r="J439">
        <f t="shared" si="152"/>
        <v>8.8284176499107397E-3</v>
      </c>
      <c r="K439">
        <f t="shared" si="153"/>
        <v>4.0176794305803563E-6</v>
      </c>
      <c r="L439">
        <f t="shared" si="154"/>
        <v>3.9075773966855729E-2</v>
      </c>
      <c r="M439">
        <f t="shared" si="155"/>
        <v>5.3960247184300023</v>
      </c>
      <c r="N439">
        <f t="shared" si="156"/>
        <v>5.3960247184300023</v>
      </c>
      <c r="O439" t="e">
        <f t="shared" si="157"/>
        <v>#N/A</v>
      </c>
      <c r="P439" t="e">
        <f t="shared" si="158"/>
        <v>#N/A</v>
      </c>
      <c r="Q439" t="e">
        <f t="shared" si="159"/>
        <v>#N/A</v>
      </c>
      <c r="R439" t="e">
        <f t="shared" si="160"/>
        <v>#N/A</v>
      </c>
      <c r="S439" t="e">
        <f t="shared" si="161"/>
        <v>#N/A</v>
      </c>
      <c r="T439" t="e">
        <f t="shared" si="162"/>
        <v>#N/A</v>
      </c>
      <c r="U439" t="e">
        <f t="shared" si="163"/>
        <v>#N/A</v>
      </c>
      <c r="V439" t="e">
        <f t="shared" si="164"/>
        <v>#N/A</v>
      </c>
      <c r="W439" t="e">
        <f t="shared" si="165"/>
        <v>#N/A</v>
      </c>
      <c r="X439" t="e">
        <f t="shared" si="166"/>
        <v>#N/A</v>
      </c>
    </row>
    <row r="440" spans="1:24" x14ac:dyDescent="0.25">
      <c r="A440" s="1">
        <f t="shared" si="167"/>
        <v>436</v>
      </c>
      <c r="B440" s="14">
        <f t="shared" si="148"/>
        <v>21.8</v>
      </c>
      <c r="C440">
        <f t="shared" si="144"/>
        <v>8.7320574162679451E-3</v>
      </c>
      <c r="D440">
        <f t="shared" si="145"/>
        <v>3.9114832535885172E-2</v>
      </c>
      <c r="E440">
        <f t="shared" si="149"/>
        <v>1</v>
      </c>
      <c r="F440">
        <f t="shared" si="146"/>
        <v>3.9132715329985565E-2</v>
      </c>
      <c r="G440">
        <f t="shared" si="150"/>
        <v>-1.5136889585268099E-7</v>
      </c>
      <c r="H440">
        <f t="shared" si="151"/>
        <v>3.8677085248788046E-6</v>
      </c>
      <c r="I440">
        <f t="shared" si="147"/>
        <v>-3.9136583038510447E-2</v>
      </c>
      <c r="J440">
        <f t="shared" si="152"/>
        <v>8.7281897077430663E-3</v>
      </c>
      <c r="K440">
        <f t="shared" si="153"/>
        <v>3.9677085248788045E-6</v>
      </c>
      <c r="L440">
        <f t="shared" si="154"/>
        <v>3.9118700244410054E-2</v>
      </c>
      <c r="M440">
        <f t="shared" si="155"/>
        <v>5.4014602394125806</v>
      </c>
      <c r="N440">
        <f t="shared" si="156"/>
        <v>5.4014602394125806</v>
      </c>
      <c r="O440" t="e">
        <f t="shared" si="157"/>
        <v>#N/A</v>
      </c>
      <c r="P440" t="e">
        <f t="shared" si="158"/>
        <v>#N/A</v>
      </c>
      <c r="Q440" t="e">
        <f t="shared" si="159"/>
        <v>#N/A</v>
      </c>
      <c r="R440" t="e">
        <f t="shared" si="160"/>
        <v>#N/A</v>
      </c>
      <c r="S440" t="e">
        <f t="shared" si="161"/>
        <v>#N/A</v>
      </c>
      <c r="T440" t="e">
        <f t="shared" si="162"/>
        <v>#N/A</v>
      </c>
      <c r="U440" t="e">
        <f t="shared" si="163"/>
        <v>#N/A</v>
      </c>
      <c r="V440" t="e">
        <f t="shared" si="164"/>
        <v>#N/A</v>
      </c>
      <c r="W440" t="e">
        <f t="shared" si="165"/>
        <v>#N/A</v>
      </c>
      <c r="X440" t="e">
        <f t="shared" si="166"/>
        <v>#N/A</v>
      </c>
    </row>
    <row r="441" spans="1:24" x14ac:dyDescent="0.25">
      <c r="A441" s="1">
        <f t="shared" si="167"/>
        <v>437</v>
      </c>
      <c r="B441" s="14">
        <f t="shared" si="148"/>
        <v>21.85</v>
      </c>
      <c r="C441">
        <f t="shared" si="144"/>
        <v>8.63201911589008E-3</v>
      </c>
      <c r="D441">
        <f t="shared" si="145"/>
        <v>3.915770609318997E-2</v>
      </c>
      <c r="E441">
        <f t="shared" si="149"/>
        <v>1</v>
      </c>
      <c r="F441">
        <f t="shared" si="146"/>
        <v>3.9175588887290363E-2</v>
      </c>
      <c r="G441">
        <f t="shared" si="150"/>
        <v>-1.4958564799917803E-7</v>
      </c>
      <c r="H441">
        <f t="shared" si="151"/>
        <v>3.8179661207941862E-6</v>
      </c>
      <c r="I441">
        <f t="shared" si="147"/>
        <v>-3.9179406853411161E-2</v>
      </c>
      <c r="J441">
        <f t="shared" si="152"/>
        <v>8.6282011497692858E-3</v>
      </c>
      <c r="K441">
        <f t="shared" si="153"/>
        <v>3.9179661207941861E-6</v>
      </c>
      <c r="L441">
        <f t="shared" si="154"/>
        <v>3.9161524059310768E-2</v>
      </c>
      <c r="M441">
        <f t="shared" si="155"/>
        <v>5.4069393237307031</v>
      </c>
      <c r="N441">
        <f t="shared" si="156"/>
        <v>5.4069393237307031</v>
      </c>
      <c r="O441" t="e">
        <f t="shared" si="157"/>
        <v>#N/A</v>
      </c>
      <c r="P441" t="e">
        <f t="shared" si="158"/>
        <v>#N/A</v>
      </c>
      <c r="Q441" t="e">
        <f t="shared" si="159"/>
        <v>#N/A</v>
      </c>
      <c r="R441" t="e">
        <f t="shared" si="160"/>
        <v>#N/A</v>
      </c>
      <c r="S441" t="e">
        <f t="shared" si="161"/>
        <v>#N/A</v>
      </c>
      <c r="T441" t="e">
        <f t="shared" si="162"/>
        <v>#N/A</v>
      </c>
      <c r="U441" t="e">
        <f t="shared" si="163"/>
        <v>#N/A</v>
      </c>
      <c r="V441" t="e">
        <f t="shared" si="164"/>
        <v>#N/A</v>
      </c>
      <c r="W441" t="e">
        <f t="shared" si="165"/>
        <v>#N/A</v>
      </c>
      <c r="X441" t="e">
        <f t="shared" si="166"/>
        <v>#N/A</v>
      </c>
    </row>
    <row r="442" spans="1:24" x14ac:dyDescent="0.25">
      <c r="A442" s="1">
        <f t="shared" si="167"/>
        <v>438</v>
      </c>
      <c r="B442" s="14">
        <f t="shared" si="148"/>
        <v>21.900000000000002</v>
      </c>
      <c r="C442">
        <f t="shared" si="144"/>
        <v>8.532219570405725E-3</v>
      </c>
      <c r="D442">
        <f t="shared" si="145"/>
        <v>3.920047732696897E-2</v>
      </c>
      <c r="E442">
        <f t="shared" si="149"/>
        <v>1</v>
      </c>
      <c r="F442">
        <f t="shared" si="146"/>
        <v>3.9218360121069364E-2</v>
      </c>
      <c r="G442">
        <f t="shared" si="150"/>
        <v>-1.4780665610713944E-7</v>
      </c>
      <c r="H442">
        <f t="shared" si="151"/>
        <v>3.7684506550145214E-6</v>
      </c>
      <c r="I442">
        <f t="shared" si="147"/>
        <v>-3.9222128571724378E-2</v>
      </c>
      <c r="J442">
        <f t="shared" si="152"/>
        <v>8.5284511197507105E-3</v>
      </c>
      <c r="K442">
        <f t="shared" si="153"/>
        <v>3.8684506550145213E-6</v>
      </c>
      <c r="L442">
        <f t="shared" si="154"/>
        <v>3.9204245777623985E-2</v>
      </c>
      <c r="M442">
        <f t="shared" si="155"/>
        <v>5.4124629385224425</v>
      </c>
      <c r="N442">
        <f t="shared" si="156"/>
        <v>5.4124629385224425</v>
      </c>
      <c r="O442" t="e">
        <f t="shared" si="157"/>
        <v>#N/A</v>
      </c>
      <c r="P442" t="e">
        <f t="shared" si="158"/>
        <v>#N/A</v>
      </c>
      <c r="Q442" t="e">
        <f t="shared" si="159"/>
        <v>#N/A</v>
      </c>
      <c r="R442" t="e">
        <f t="shared" si="160"/>
        <v>#N/A</v>
      </c>
      <c r="S442" t="e">
        <f t="shared" si="161"/>
        <v>#N/A</v>
      </c>
      <c r="T442" t="e">
        <f t="shared" si="162"/>
        <v>#N/A</v>
      </c>
      <c r="U442" t="e">
        <f t="shared" si="163"/>
        <v>#N/A</v>
      </c>
      <c r="V442" t="e">
        <f t="shared" si="164"/>
        <v>#N/A</v>
      </c>
      <c r="W442" t="e">
        <f t="shared" si="165"/>
        <v>#N/A</v>
      </c>
      <c r="X442" t="e">
        <f t="shared" si="166"/>
        <v>#N/A</v>
      </c>
    </row>
    <row r="443" spans="1:24" x14ac:dyDescent="0.25">
      <c r="A443" s="1">
        <f t="shared" si="167"/>
        <v>439</v>
      </c>
      <c r="B443" s="14">
        <f t="shared" si="148"/>
        <v>21.950000000000003</v>
      </c>
      <c r="C443">
        <f t="shared" si="144"/>
        <v>8.4326579261024999E-3</v>
      </c>
      <c r="D443">
        <f t="shared" si="145"/>
        <v>3.9243146603098931E-2</v>
      </c>
      <c r="E443">
        <f t="shared" si="149"/>
        <v>1</v>
      </c>
      <c r="F443">
        <f t="shared" si="146"/>
        <v>3.9261029397199325E-2</v>
      </c>
      <c r="G443">
        <f t="shared" si="150"/>
        <v>-1.4603190495858601E-7</v>
      </c>
      <c r="H443">
        <f t="shared" si="151"/>
        <v>3.7191605784421544E-6</v>
      </c>
      <c r="I443">
        <f t="shared" si="147"/>
        <v>-3.9264748557777771E-2</v>
      </c>
      <c r="J443">
        <f t="shared" si="152"/>
        <v>8.4289387655240577E-3</v>
      </c>
      <c r="K443">
        <f t="shared" si="153"/>
        <v>3.8191605784421543E-6</v>
      </c>
      <c r="L443">
        <f t="shared" si="154"/>
        <v>3.9246865763677377E-2</v>
      </c>
      <c r="M443">
        <f t="shared" si="155"/>
        <v>5.418032081122564</v>
      </c>
      <c r="N443">
        <f t="shared" si="156"/>
        <v>5.418032081122564</v>
      </c>
      <c r="O443" t="e">
        <f t="shared" si="157"/>
        <v>#N/A</v>
      </c>
      <c r="P443" t="e">
        <f t="shared" si="158"/>
        <v>#N/A</v>
      </c>
      <c r="Q443" t="e">
        <f t="shared" si="159"/>
        <v>#N/A</v>
      </c>
      <c r="R443" t="e">
        <f t="shared" si="160"/>
        <v>#N/A</v>
      </c>
      <c r="S443" t="e">
        <f t="shared" si="161"/>
        <v>#N/A</v>
      </c>
      <c r="T443" t="e">
        <f t="shared" si="162"/>
        <v>#N/A</v>
      </c>
      <c r="U443" t="e">
        <f t="shared" si="163"/>
        <v>#N/A</v>
      </c>
      <c r="V443" t="e">
        <f t="shared" si="164"/>
        <v>#N/A</v>
      </c>
      <c r="W443" t="e">
        <f t="shared" si="165"/>
        <v>#N/A</v>
      </c>
      <c r="X443" t="e">
        <f t="shared" si="166"/>
        <v>#N/A</v>
      </c>
    </row>
    <row r="444" spans="1:24" x14ac:dyDescent="0.25">
      <c r="A444" s="1">
        <f t="shared" si="167"/>
        <v>440</v>
      </c>
      <c r="B444" s="14">
        <f t="shared" si="148"/>
        <v>22</v>
      </c>
      <c r="C444">
        <f t="shared" si="144"/>
        <v>8.3333333333333332E-3</v>
      </c>
      <c r="D444">
        <f t="shared" si="145"/>
        <v>3.9285714285714285E-2</v>
      </c>
      <c r="E444">
        <f t="shared" si="149"/>
        <v>1</v>
      </c>
      <c r="F444">
        <f t="shared" si="146"/>
        <v>3.9303597079814678E-2</v>
      </c>
      <c r="G444">
        <f t="shared" si="150"/>
        <v>-1.4426137940800536E-7</v>
      </c>
      <c r="H444">
        <f t="shared" si="151"/>
        <v>3.6700943560584454E-6</v>
      </c>
      <c r="I444">
        <f t="shared" si="147"/>
        <v>-3.930726717417074E-2</v>
      </c>
      <c r="J444">
        <f t="shared" si="152"/>
        <v>8.3296632389772748E-3</v>
      </c>
      <c r="K444">
        <f t="shared" si="153"/>
        <v>3.7700943560584453E-6</v>
      </c>
      <c r="L444">
        <f t="shared" si="154"/>
        <v>3.9289384380070347E-2</v>
      </c>
      <c r="M444">
        <f t="shared" si="155"/>
        <v>5.4236477803505148</v>
      </c>
      <c r="N444">
        <f t="shared" si="156"/>
        <v>5.4236477803505148</v>
      </c>
      <c r="O444" t="e">
        <f t="shared" si="157"/>
        <v>#N/A</v>
      </c>
      <c r="P444" t="e">
        <f t="shared" si="158"/>
        <v>#N/A</v>
      </c>
      <c r="Q444" t="e">
        <f t="shared" si="159"/>
        <v>#N/A</v>
      </c>
      <c r="R444" t="e">
        <f t="shared" si="160"/>
        <v>#N/A</v>
      </c>
      <c r="S444" t="e">
        <f t="shared" si="161"/>
        <v>#N/A</v>
      </c>
      <c r="T444" t="e">
        <f t="shared" si="162"/>
        <v>#N/A</v>
      </c>
      <c r="U444" t="e">
        <f t="shared" si="163"/>
        <v>#N/A</v>
      </c>
      <c r="V444" t="e">
        <f t="shared" si="164"/>
        <v>#N/A</v>
      </c>
      <c r="W444" t="e">
        <f t="shared" si="165"/>
        <v>#N/A</v>
      </c>
      <c r="X444" t="e">
        <f t="shared" si="166"/>
        <v>#N/A</v>
      </c>
    </row>
    <row r="445" spans="1:24" x14ac:dyDescent="0.25">
      <c r="A445" s="1">
        <f t="shared" si="167"/>
        <v>441</v>
      </c>
      <c r="B445" s="14">
        <f t="shared" si="148"/>
        <v>22.05</v>
      </c>
      <c r="C445">
        <f t="shared" si="144"/>
        <v>8.2342449464922716E-3</v>
      </c>
      <c r="D445">
        <f t="shared" si="145"/>
        <v>3.9328180737217604E-2</v>
      </c>
      <c r="E445">
        <f t="shared" si="149"/>
        <v>1</v>
      </c>
      <c r="F445">
        <f t="shared" si="146"/>
        <v>3.9346063531317997E-2</v>
      </c>
      <c r="G445">
        <f t="shared" si="150"/>
        <v>-1.4249506438192072E-7</v>
      </c>
      <c r="H445">
        <f t="shared" si="151"/>
        <v>3.6212504667364198E-6</v>
      </c>
      <c r="I445">
        <f t="shared" si="147"/>
        <v>-3.934968478178473E-2</v>
      </c>
      <c r="J445">
        <f t="shared" si="152"/>
        <v>8.2306236960255352E-3</v>
      </c>
      <c r="K445">
        <f t="shared" si="153"/>
        <v>3.7212504667364197E-6</v>
      </c>
      <c r="L445">
        <f t="shared" si="154"/>
        <v>3.9331801987684337E-2</v>
      </c>
      <c r="M445">
        <f t="shared" si="155"/>
        <v>5.4293110978739954</v>
      </c>
      <c r="N445">
        <f t="shared" si="156"/>
        <v>5.4293110978739954</v>
      </c>
      <c r="O445" t="e">
        <f t="shared" si="157"/>
        <v>#N/A</v>
      </c>
      <c r="P445" t="e">
        <f t="shared" si="158"/>
        <v>#N/A</v>
      </c>
      <c r="Q445" t="e">
        <f t="shared" si="159"/>
        <v>#N/A</v>
      </c>
      <c r="R445" t="e">
        <f t="shared" si="160"/>
        <v>#N/A</v>
      </c>
      <c r="S445" t="e">
        <f t="shared" si="161"/>
        <v>#N/A</v>
      </c>
      <c r="T445" t="e">
        <f t="shared" si="162"/>
        <v>#N/A</v>
      </c>
      <c r="U445" t="e">
        <f t="shared" si="163"/>
        <v>#N/A</v>
      </c>
      <c r="V445" t="e">
        <f t="shared" si="164"/>
        <v>#N/A</v>
      </c>
      <c r="W445" t="e">
        <f t="shared" si="165"/>
        <v>#N/A</v>
      </c>
      <c r="X445" t="e">
        <f t="shared" si="166"/>
        <v>#N/A</v>
      </c>
    </row>
    <row r="446" spans="1:24" x14ac:dyDescent="0.25">
      <c r="A446" s="1">
        <f t="shared" si="167"/>
        <v>442</v>
      </c>
      <c r="B446" s="14">
        <f t="shared" si="148"/>
        <v>22.1</v>
      </c>
      <c r="C446">
        <f t="shared" si="144"/>
        <v>8.1353919239905027E-3</v>
      </c>
      <c r="D446">
        <f t="shared" si="145"/>
        <v>3.9370546318289783E-2</v>
      </c>
      <c r="E446">
        <f t="shared" si="149"/>
        <v>1</v>
      </c>
      <c r="F446">
        <f t="shared" si="146"/>
        <v>3.9388429112390176E-2</v>
      </c>
      <c r="G446">
        <f t="shared" si="150"/>
        <v>-1.407329448784634E-7</v>
      </c>
      <c r="H446">
        <f t="shared" si="151"/>
        <v>3.5726274030985217E-6</v>
      </c>
      <c r="I446">
        <f t="shared" si="147"/>
        <v>-3.9392001739793278E-2</v>
      </c>
      <c r="J446">
        <f t="shared" si="152"/>
        <v>8.1318192965874041E-3</v>
      </c>
      <c r="K446">
        <f t="shared" si="153"/>
        <v>3.6726274030985216E-6</v>
      </c>
      <c r="L446">
        <f t="shared" si="154"/>
        <v>3.9374118945692885E-2</v>
      </c>
      <c r="M446">
        <f t="shared" si="155"/>
        <v>5.4350231296417357</v>
      </c>
      <c r="N446">
        <f t="shared" si="156"/>
        <v>5.4350231296417357</v>
      </c>
      <c r="O446" t="e">
        <f t="shared" si="157"/>
        <v>#N/A</v>
      </c>
      <c r="P446" t="e">
        <f t="shared" si="158"/>
        <v>#N/A</v>
      </c>
      <c r="Q446" t="e">
        <f t="shared" si="159"/>
        <v>#N/A</v>
      </c>
      <c r="R446" t="e">
        <f t="shared" si="160"/>
        <v>#N/A</v>
      </c>
      <c r="S446" t="e">
        <f t="shared" si="161"/>
        <v>#N/A</v>
      </c>
      <c r="T446" t="e">
        <f t="shared" si="162"/>
        <v>#N/A</v>
      </c>
      <c r="U446" t="e">
        <f t="shared" si="163"/>
        <v>#N/A</v>
      </c>
      <c r="V446" t="e">
        <f t="shared" si="164"/>
        <v>#N/A</v>
      </c>
      <c r="W446" t="e">
        <f t="shared" si="165"/>
        <v>#N/A</v>
      </c>
      <c r="X446" t="e">
        <f t="shared" si="166"/>
        <v>#N/A</v>
      </c>
    </row>
    <row r="447" spans="1:24" x14ac:dyDescent="0.25">
      <c r="A447" s="1">
        <f t="shared" si="167"/>
        <v>443</v>
      </c>
      <c r="B447" s="14">
        <f t="shared" si="148"/>
        <v>22.150000000000002</v>
      </c>
      <c r="C447">
        <f t="shared" si="144"/>
        <v>8.0367734282324986E-3</v>
      </c>
      <c r="D447">
        <f t="shared" si="145"/>
        <v>3.9412811387900357E-2</v>
      </c>
      <c r="E447">
        <f t="shared" si="149"/>
        <v>1</v>
      </c>
      <c r="F447">
        <f t="shared" si="146"/>
        <v>3.943069418200075E-2</v>
      </c>
      <c r="G447">
        <f t="shared" si="150"/>
        <v>-1.3897500596694764E-7</v>
      </c>
      <c r="H447">
        <f t="shared" si="151"/>
        <v>3.5242236713639574E-6</v>
      </c>
      <c r="I447">
        <f t="shared" si="147"/>
        <v>-3.9434218405672114E-2</v>
      </c>
      <c r="J447">
        <f t="shared" si="152"/>
        <v>8.0332492045611346E-3</v>
      </c>
      <c r="K447">
        <f t="shared" si="153"/>
        <v>3.6242236713639573E-6</v>
      </c>
      <c r="L447">
        <f t="shared" si="154"/>
        <v>3.9416335611571721E-2</v>
      </c>
      <c r="M447">
        <f t="shared" si="155"/>
        <v>5.4407850073965607</v>
      </c>
      <c r="N447">
        <f t="shared" si="156"/>
        <v>5.4407850073965607</v>
      </c>
      <c r="O447" t="e">
        <f t="shared" si="157"/>
        <v>#N/A</v>
      </c>
      <c r="P447" t="e">
        <f t="shared" si="158"/>
        <v>#N/A</v>
      </c>
      <c r="Q447" t="e">
        <f t="shared" si="159"/>
        <v>#N/A</v>
      </c>
      <c r="R447" t="e">
        <f t="shared" si="160"/>
        <v>#N/A</v>
      </c>
      <c r="S447" t="e">
        <f t="shared" si="161"/>
        <v>#N/A</v>
      </c>
      <c r="T447" t="e">
        <f t="shared" si="162"/>
        <v>#N/A</v>
      </c>
      <c r="U447" t="e">
        <f t="shared" si="163"/>
        <v>#N/A</v>
      </c>
      <c r="V447" t="e">
        <f t="shared" si="164"/>
        <v>#N/A</v>
      </c>
      <c r="W447" t="e">
        <f t="shared" si="165"/>
        <v>#N/A</v>
      </c>
      <c r="X447" t="e">
        <f t="shared" si="166"/>
        <v>#N/A</v>
      </c>
    </row>
    <row r="448" spans="1:24" x14ac:dyDescent="0.25">
      <c r="A448" s="1">
        <f t="shared" si="167"/>
        <v>444</v>
      </c>
      <c r="B448" s="14">
        <f t="shared" si="148"/>
        <v>22.200000000000003</v>
      </c>
      <c r="C448">
        <f t="shared" si="144"/>
        <v>7.9383886255924123E-3</v>
      </c>
      <c r="D448">
        <f t="shared" si="145"/>
        <v>3.945497630331754E-2</v>
      </c>
      <c r="E448">
        <f t="shared" si="149"/>
        <v>1</v>
      </c>
      <c r="F448">
        <f t="shared" si="146"/>
        <v>3.9472859097417934E-2</v>
      </c>
      <c r="G448">
        <f t="shared" si="150"/>
        <v>-1.3722123278744985E-7</v>
      </c>
      <c r="H448">
        <f t="shared" si="151"/>
        <v>3.4760377911856322E-6</v>
      </c>
      <c r="I448">
        <f t="shared" si="147"/>
        <v>-3.9476335135209123E-2</v>
      </c>
      <c r="J448">
        <f t="shared" si="152"/>
        <v>7.9349125878012267E-3</v>
      </c>
      <c r="K448">
        <f t="shared" si="153"/>
        <v>3.5760377911856321E-6</v>
      </c>
      <c r="L448">
        <f t="shared" si="154"/>
        <v>3.945845234110873E-2</v>
      </c>
      <c r="M448">
        <f t="shared" si="155"/>
        <v>5.4465979002741456</v>
      </c>
      <c r="N448">
        <f t="shared" si="156"/>
        <v>5.4465979002741456</v>
      </c>
      <c r="O448" t="e">
        <f t="shared" si="157"/>
        <v>#N/A</v>
      </c>
      <c r="P448" t="e">
        <f t="shared" si="158"/>
        <v>#N/A</v>
      </c>
      <c r="Q448" t="e">
        <f t="shared" si="159"/>
        <v>#N/A</v>
      </c>
      <c r="R448" t="e">
        <f t="shared" si="160"/>
        <v>#N/A</v>
      </c>
      <c r="S448" t="e">
        <f t="shared" si="161"/>
        <v>#N/A</v>
      </c>
      <c r="T448" t="e">
        <f t="shared" si="162"/>
        <v>#N/A</v>
      </c>
      <c r="U448" t="e">
        <f t="shared" si="163"/>
        <v>#N/A</v>
      </c>
      <c r="V448" t="e">
        <f t="shared" si="164"/>
        <v>#N/A</v>
      </c>
      <c r="W448" t="e">
        <f t="shared" si="165"/>
        <v>#N/A</v>
      </c>
      <c r="X448" t="e">
        <f t="shared" si="166"/>
        <v>#N/A</v>
      </c>
    </row>
    <row r="449" spans="1:24" x14ac:dyDescent="0.25">
      <c r="A449" s="1">
        <f t="shared" si="167"/>
        <v>445</v>
      </c>
      <c r="B449" s="14">
        <f t="shared" si="148"/>
        <v>22.25</v>
      </c>
      <c r="C449">
        <f t="shared" si="144"/>
        <v>7.8402366863905351E-3</v>
      </c>
      <c r="D449">
        <f t="shared" si="145"/>
        <v>3.949704142011834E-2</v>
      </c>
      <c r="E449">
        <f t="shared" si="149"/>
        <v>1</v>
      </c>
      <c r="F449">
        <f t="shared" si="146"/>
        <v>3.9514924214218733E-2</v>
      </c>
      <c r="G449">
        <f t="shared" si="150"/>
        <v>-1.3547161055038885E-7</v>
      </c>
      <c r="H449">
        <f t="shared" si="151"/>
        <v>3.4280682955079023E-6</v>
      </c>
      <c r="I449">
        <f t="shared" si="147"/>
        <v>-3.9518352282514241E-2</v>
      </c>
      <c r="J449">
        <f t="shared" si="152"/>
        <v>7.8368086180950272E-3</v>
      </c>
      <c r="K449">
        <f t="shared" si="153"/>
        <v>3.5280682955079022E-6</v>
      </c>
      <c r="L449">
        <f t="shared" si="154"/>
        <v>3.9500469488413847E-2</v>
      </c>
      <c r="M449">
        <f t="shared" si="155"/>
        <v>5.4524630164894416</v>
      </c>
      <c r="N449">
        <f t="shared" si="156"/>
        <v>5.4524630164894416</v>
      </c>
      <c r="O449" t="e">
        <f t="shared" si="157"/>
        <v>#N/A</v>
      </c>
      <c r="P449" t="e">
        <f t="shared" si="158"/>
        <v>#N/A</v>
      </c>
      <c r="Q449" t="e">
        <f t="shared" si="159"/>
        <v>#N/A</v>
      </c>
      <c r="R449" t="e">
        <f t="shared" si="160"/>
        <v>#N/A</v>
      </c>
      <c r="S449" t="e">
        <f t="shared" si="161"/>
        <v>#N/A</v>
      </c>
      <c r="T449" t="e">
        <f t="shared" si="162"/>
        <v>#N/A</v>
      </c>
      <c r="U449" t="e">
        <f t="shared" si="163"/>
        <v>#N/A</v>
      </c>
      <c r="V449" t="e">
        <f t="shared" si="164"/>
        <v>#N/A</v>
      </c>
      <c r="W449" t="e">
        <f t="shared" si="165"/>
        <v>#N/A</v>
      </c>
      <c r="X449" t="e">
        <f t="shared" si="166"/>
        <v>#N/A</v>
      </c>
    </row>
    <row r="450" spans="1:24" x14ac:dyDescent="0.25">
      <c r="A450" s="1">
        <f t="shared" si="167"/>
        <v>446</v>
      </c>
      <c r="B450" s="14">
        <f t="shared" si="148"/>
        <v>22.3</v>
      </c>
      <c r="C450">
        <f t="shared" si="144"/>
        <v>7.7423167848699737E-3</v>
      </c>
      <c r="D450">
        <f t="shared" si="145"/>
        <v>3.953900709219859E-2</v>
      </c>
      <c r="E450">
        <f t="shared" si="149"/>
        <v>1</v>
      </c>
      <c r="F450">
        <f t="shared" si="146"/>
        <v>3.9556889886298983E-2</v>
      </c>
      <c r="G450">
        <f t="shared" si="150"/>
        <v>-1.337261245361103E-7</v>
      </c>
      <c r="H450">
        <f t="shared" si="151"/>
        <v>3.3803137304139197E-6</v>
      </c>
      <c r="I450">
        <f t="shared" si="147"/>
        <v>-3.9560270200029397E-2</v>
      </c>
      <c r="J450">
        <f t="shared" si="152"/>
        <v>7.7389364711395597E-3</v>
      </c>
      <c r="K450">
        <f t="shared" si="153"/>
        <v>3.4803137304139196E-6</v>
      </c>
      <c r="L450">
        <f t="shared" si="154"/>
        <v>3.9542387405929004E-2</v>
      </c>
      <c r="M450">
        <f t="shared" si="155"/>
        <v>5.4583816051205902</v>
      </c>
      <c r="N450">
        <f t="shared" si="156"/>
        <v>5.4583816051205902</v>
      </c>
      <c r="O450" t="e">
        <f t="shared" si="157"/>
        <v>#N/A</v>
      </c>
      <c r="P450" t="e">
        <f t="shared" si="158"/>
        <v>#N/A</v>
      </c>
      <c r="Q450" t="e">
        <f t="shared" si="159"/>
        <v>#N/A</v>
      </c>
      <c r="R450" t="e">
        <f t="shared" si="160"/>
        <v>#N/A</v>
      </c>
      <c r="S450" t="e">
        <f t="shared" si="161"/>
        <v>#N/A</v>
      </c>
      <c r="T450" t="e">
        <f t="shared" si="162"/>
        <v>#N/A</v>
      </c>
      <c r="U450" t="e">
        <f t="shared" si="163"/>
        <v>#N/A</v>
      </c>
      <c r="V450" t="e">
        <f t="shared" si="164"/>
        <v>#N/A</v>
      </c>
      <c r="W450" t="e">
        <f t="shared" si="165"/>
        <v>#N/A</v>
      </c>
      <c r="X450" t="e">
        <f t="shared" si="166"/>
        <v>#N/A</v>
      </c>
    </row>
    <row r="451" spans="1:24" x14ac:dyDescent="0.25">
      <c r="A451" s="1">
        <f t="shared" si="167"/>
        <v>447</v>
      </c>
      <c r="B451" s="14">
        <f t="shared" si="148"/>
        <v>22.35</v>
      </c>
      <c r="C451">
        <f t="shared" si="144"/>
        <v>7.6446280991735545E-3</v>
      </c>
      <c r="D451">
        <f t="shared" si="145"/>
        <v>3.9580873671782764E-2</v>
      </c>
      <c r="E451">
        <f t="shared" si="149"/>
        <v>1</v>
      </c>
      <c r="F451">
        <f t="shared" si="146"/>
        <v>3.9598756465883157E-2</v>
      </c>
      <c r="G451">
        <f t="shared" si="150"/>
        <v>-1.3198476009447483E-7</v>
      </c>
      <c r="H451">
        <f t="shared" si="151"/>
        <v>3.3327726549868542E-6</v>
      </c>
      <c r="I451">
        <f t="shared" si="147"/>
        <v>-3.9602089238538141E-2</v>
      </c>
      <c r="J451">
        <f t="shared" si="152"/>
        <v>7.6412953265185676E-3</v>
      </c>
      <c r="K451">
        <f t="shared" si="153"/>
        <v>3.432772654986854E-6</v>
      </c>
      <c r="L451">
        <f t="shared" si="154"/>
        <v>3.9584206444437747E-2</v>
      </c>
      <c r="M451">
        <f t="shared" si="155"/>
        <v>5.4643549579940336</v>
      </c>
      <c r="N451">
        <f t="shared" si="156"/>
        <v>5.4643549579940336</v>
      </c>
      <c r="O451" t="e">
        <f t="shared" si="157"/>
        <v>#N/A</v>
      </c>
      <c r="P451" t="e">
        <f t="shared" si="158"/>
        <v>#N/A</v>
      </c>
      <c r="Q451" t="e">
        <f t="shared" si="159"/>
        <v>#N/A</v>
      </c>
      <c r="R451" t="e">
        <f t="shared" si="160"/>
        <v>#N/A</v>
      </c>
      <c r="S451" t="e">
        <f t="shared" si="161"/>
        <v>#N/A</v>
      </c>
      <c r="T451" t="e">
        <f t="shared" si="162"/>
        <v>#N/A</v>
      </c>
      <c r="U451" t="e">
        <f t="shared" si="163"/>
        <v>#N/A</v>
      </c>
      <c r="V451" t="e">
        <f t="shared" si="164"/>
        <v>#N/A</v>
      </c>
      <c r="W451" t="e">
        <f t="shared" si="165"/>
        <v>#N/A</v>
      </c>
      <c r="X451" t="e">
        <f t="shared" si="166"/>
        <v>#N/A</v>
      </c>
    </row>
    <row r="452" spans="1:24" x14ac:dyDescent="0.25">
      <c r="A452" s="1">
        <f t="shared" si="167"/>
        <v>448</v>
      </c>
      <c r="B452" s="14">
        <f t="shared" si="148"/>
        <v>22.400000000000002</v>
      </c>
      <c r="C452">
        <f t="shared" ref="C452:C515" si="168">IF((($AB$5*$AB$4/1000)-($AB$8*B452/1000))&gt;0,(($AB$5*$AB$4/1000)-($AB$8*B452/1000))/((B452+$AB$4)/1000),NA())</f>
        <v>7.547169811320753E-3</v>
      </c>
      <c r="D452">
        <f t="shared" ref="D452:D515" si="169">IF(C452&gt;0,($AB$8*B452/1000)/((B452+$AB$4)/1000),NA())</f>
        <v>3.962264150943396E-2</v>
      </c>
      <c r="E452">
        <f t="shared" si="149"/>
        <v>1</v>
      </c>
      <c r="F452">
        <f t="shared" ref="F452:F515" si="170">IF(C452&gt;0,D452+10^(-7)+10^(-$AB$6),NA())</f>
        <v>3.9640524303534354E-2</v>
      </c>
      <c r="G452">
        <f t="shared" si="150"/>
        <v>-1.302475026444469E-7</v>
      </c>
      <c r="H452">
        <f t="shared" si="151"/>
        <v>3.2854436411398902E-6</v>
      </c>
      <c r="I452">
        <f t="shared" ref="I452:I515" si="171">IF(C452&gt;0,((-F452)-SQRT(F452^(2)-4*E452*G452))/(2*E452),NA())</f>
        <v>-3.964380974717549E-2</v>
      </c>
      <c r="J452">
        <f t="shared" si="152"/>
        <v>7.5438843676796132E-3</v>
      </c>
      <c r="K452">
        <f t="shared" si="153"/>
        <v>3.3854436411398901E-6</v>
      </c>
      <c r="L452">
        <f t="shared" si="154"/>
        <v>3.9625926953075097E-2</v>
      </c>
      <c r="M452">
        <f t="shared" si="155"/>
        <v>5.4703844116836251</v>
      </c>
      <c r="N452">
        <f t="shared" si="156"/>
        <v>5.4703844116836251</v>
      </c>
      <c r="O452" t="e">
        <f t="shared" si="157"/>
        <v>#N/A</v>
      </c>
      <c r="P452" t="e">
        <f t="shared" si="158"/>
        <v>#N/A</v>
      </c>
      <c r="Q452" t="e">
        <f t="shared" si="159"/>
        <v>#N/A</v>
      </c>
      <c r="R452" t="e">
        <f t="shared" si="160"/>
        <v>#N/A</v>
      </c>
      <c r="S452" t="e">
        <f t="shared" si="161"/>
        <v>#N/A</v>
      </c>
      <c r="T452" t="e">
        <f t="shared" si="162"/>
        <v>#N/A</v>
      </c>
      <c r="U452" t="e">
        <f t="shared" si="163"/>
        <v>#N/A</v>
      </c>
      <c r="V452" t="e">
        <f t="shared" si="164"/>
        <v>#N/A</v>
      </c>
      <c r="W452" t="e">
        <f t="shared" si="165"/>
        <v>#N/A</v>
      </c>
      <c r="X452" t="e">
        <f t="shared" si="166"/>
        <v>#N/A</v>
      </c>
    </row>
    <row r="453" spans="1:24" x14ac:dyDescent="0.25">
      <c r="A453" s="1">
        <f t="shared" si="167"/>
        <v>449</v>
      </c>
      <c r="B453" s="14">
        <f t="shared" ref="B453:B516" si="172">A453*$AB$9</f>
        <v>22.450000000000003</v>
      </c>
      <c r="C453">
        <f t="shared" si="168"/>
        <v>7.4499411071849214E-3</v>
      </c>
      <c r="D453">
        <f t="shared" si="169"/>
        <v>3.9664310954063607E-2</v>
      </c>
      <c r="E453">
        <f t="shared" ref="E453:E516" si="173">IF(C453&gt;0,1,NA())</f>
        <v>1</v>
      </c>
      <c r="F453">
        <f t="shared" si="170"/>
        <v>3.9682193748164001E-2</v>
      </c>
      <c r="G453">
        <f t="shared" ref="G453:G516" si="174">IF(C453&gt;0,(10^(-7)*D453)-(10^(-$AB$6)*C453),NA())</f>
        <v>-1.2851433767368878E-7</v>
      </c>
      <c r="H453">
        <f t="shared" ref="H453:H516" si="175">IF(C453&gt;0,((-F453)+SQRT(F453^(2)-4*E453*G453))/(2*E453),NA())</f>
        <v>3.2383252735121437E-6</v>
      </c>
      <c r="I453">
        <f t="shared" si="171"/>
        <v>-3.9685432073437513E-2</v>
      </c>
      <c r="J453">
        <f t="shared" ref="J453:J516" si="176">IF(C453&gt;0,C453-H453,NA())</f>
        <v>7.4467027819114092E-3</v>
      </c>
      <c r="K453">
        <f t="shared" ref="K453:K516" si="177">IF(C453&gt;0,H453+10^(-7),NA())</f>
        <v>3.3383252735121436E-6</v>
      </c>
      <c r="L453">
        <f t="shared" ref="L453:L516" si="178">IF(C453&gt;0,D453+H453,NA())</f>
        <v>3.9667549279337119E-2</v>
      </c>
      <c r="M453">
        <f t="shared" ref="M453:M516" si="179">IF(C453&gt;0,-LOG(K453),NA())</f>
        <v>5.4764713496193016</v>
      </c>
      <c r="N453">
        <f t="shared" ref="N453:N516" si="180">IF(M453&gt;$AF$11,NA(),M453)</f>
        <v>5.4764713496193016</v>
      </c>
      <c r="O453" t="e">
        <f t="shared" ref="O453:O516" si="181">IF((($AB$8*B453/1000)-($AB$5*$AB$4/1000))&gt;0,(($AB$8*B453/1000)-($AB$5*$AB$4/1000))/((B453+$AB$4)/1000),NA())</f>
        <v>#N/A</v>
      </c>
      <c r="P453" t="e">
        <f t="shared" ref="P453:P516" si="182">IF(O453&gt;0,($AB$5*$AB$4/1000)/((B453+$AB$4)/1000),NA())</f>
        <v>#N/A</v>
      </c>
      <c r="Q453" t="e">
        <f t="shared" ref="Q453:Q516" si="183">IF(O453&gt;0,1,NA())</f>
        <v>#N/A</v>
      </c>
      <c r="R453" t="e">
        <f t="shared" ref="R453:R516" si="184">IF(O453&gt;0,O453+10^(-7)+10^(-(14-$AB$6)),NA())</f>
        <v>#N/A</v>
      </c>
      <c r="S453" t="e">
        <f t="shared" ref="S453:S516" si="185">IF(O453&gt;0,-(10^(-(14-$AB$6))*P453),NA())</f>
        <v>#N/A</v>
      </c>
      <c r="T453" t="e">
        <f t="shared" ref="T453:T516" si="186">IF(O453&gt;0,((-R453)+SQRT(R453^(2)-4*Q453*S453))/(2*Q453),NA())</f>
        <v>#N/A</v>
      </c>
      <c r="U453" t="e">
        <f t="shared" ref="U453:U516" si="187">IF(O453&gt;0,((-R453)-SQRT(R453^(2)-4*Q453*S453))/(2*Q453),NA())</f>
        <v>#N/A</v>
      </c>
      <c r="V453" t="e">
        <f t="shared" ref="V453:V516" si="188">IF(Q453&gt;0,O453+10^(-7)+T453,NA())</f>
        <v>#N/A</v>
      </c>
      <c r="W453" t="e">
        <f t="shared" ref="W453:W516" si="189">IF(O453&gt;0,14+LOG(V453),NA())</f>
        <v>#N/A</v>
      </c>
      <c r="X453" t="e">
        <f t="shared" ref="X453:X516" si="190">IF(W453&lt;$AF$11,NA(),W453)</f>
        <v>#N/A</v>
      </c>
    </row>
    <row r="454" spans="1:24" x14ac:dyDescent="0.25">
      <c r="A454" s="1">
        <f t="shared" ref="A454:A517" si="191">A453+1</f>
        <v>450</v>
      </c>
      <c r="B454" s="14">
        <f t="shared" si="172"/>
        <v>22.5</v>
      </c>
      <c r="C454">
        <f t="shared" si="168"/>
        <v>7.352941176470589E-3</v>
      </c>
      <c r="D454">
        <f t="shared" si="169"/>
        <v>3.9705882352941174E-2</v>
      </c>
      <c r="E454">
        <f t="shared" si="173"/>
        <v>1</v>
      </c>
      <c r="F454">
        <f t="shared" si="170"/>
        <v>3.9723765147041568E-2</v>
      </c>
      <c r="G454">
        <f t="shared" si="174"/>
        <v>-1.2678525073815601E-7</v>
      </c>
      <c r="H454">
        <f t="shared" si="175"/>
        <v>3.1914161492951898E-6</v>
      </c>
      <c r="I454">
        <f t="shared" si="171"/>
        <v>-3.9726956563190863E-2</v>
      </c>
      <c r="J454">
        <f t="shared" si="176"/>
        <v>7.3497497603212938E-3</v>
      </c>
      <c r="K454">
        <f t="shared" si="177"/>
        <v>3.2914161492951897E-6</v>
      </c>
      <c r="L454">
        <f t="shared" si="178"/>
        <v>3.9709073769090469E-2</v>
      </c>
      <c r="M454">
        <f t="shared" si="179"/>
        <v>5.4826172043307526</v>
      </c>
      <c r="N454">
        <f t="shared" si="180"/>
        <v>5.4826172043307526</v>
      </c>
      <c r="O454" t="e">
        <f t="shared" si="181"/>
        <v>#N/A</v>
      </c>
      <c r="P454" t="e">
        <f t="shared" si="182"/>
        <v>#N/A</v>
      </c>
      <c r="Q454" t="e">
        <f t="shared" si="183"/>
        <v>#N/A</v>
      </c>
      <c r="R454" t="e">
        <f t="shared" si="184"/>
        <v>#N/A</v>
      </c>
      <c r="S454" t="e">
        <f t="shared" si="185"/>
        <v>#N/A</v>
      </c>
      <c r="T454" t="e">
        <f t="shared" si="186"/>
        <v>#N/A</v>
      </c>
      <c r="U454" t="e">
        <f t="shared" si="187"/>
        <v>#N/A</v>
      </c>
      <c r="V454" t="e">
        <f t="shared" si="188"/>
        <v>#N/A</v>
      </c>
      <c r="W454" t="e">
        <f t="shared" si="189"/>
        <v>#N/A</v>
      </c>
      <c r="X454" t="e">
        <f t="shared" si="190"/>
        <v>#N/A</v>
      </c>
    </row>
    <row r="455" spans="1:24" x14ac:dyDescent="0.25">
      <c r="A455" s="1">
        <f t="shared" si="191"/>
        <v>451</v>
      </c>
      <c r="B455" s="14">
        <f t="shared" si="172"/>
        <v>22.55</v>
      </c>
      <c r="C455">
        <f t="shared" si="168"/>
        <v>7.2561692126909575E-3</v>
      </c>
      <c r="D455">
        <f t="shared" si="169"/>
        <v>3.9747356051703875E-2</v>
      </c>
      <c r="E455">
        <f t="shared" si="173"/>
        <v>1</v>
      </c>
      <c r="F455">
        <f t="shared" si="170"/>
        <v>3.9765238845804268E-2</v>
      </c>
      <c r="G455">
        <f t="shared" si="174"/>
        <v>-1.2506022746169623E-7</v>
      </c>
      <c r="H455">
        <f t="shared" si="175"/>
        <v>3.1447148781116319E-6</v>
      </c>
      <c r="I455">
        <f t="shared" si="171"/>
        <v>-3.976838356068238E-2</v>
      </c>
      <c r="J455">
        <f t="shared" si="176"/>
        <v>7.2530244978128459E-3</v>
      </c>
      <c r="K455">
        <f t="shared" si="177"/>
        <v>3.2447148781116318E-6</v>
      </c>
      <c r="L455">
        <f t="shared" si="178"/>
        <v>3.9750500766581987E-2</v>
      </c>
      <c r="M455">
        <f t="shared" si="179"/>
        <v>5.4888234598198924</v>
      </c>
      <c r="N455">
        <f t="shared" si="180"/>
        <v>5.4888234598198924</v>
      </c>
      <c r="O455" t="e">
        <f t="shared" si="181"/>
        <v>#N/A</v>
      </c>
      <c r="P455" t="e">
        <f t="shared" si="182"/>
        <v>#N/A</v>
      </c>
      <c r="Q455" t="e">
        <f t="shared" si="183"/>
        <v>#N/A</v>
      </c>
      <c r="R455" t="e">
        <f t="shared" si="184"/>
        <v>#N/A</v>
      </c>
      <c r="S455" t="e">
        <f t="shared" si="185"/>
        <v>#N/A</v>
      </c>
      <c r="T455" t="e">
        <f t="shared" si="186"/>
        <v>#N/A</v>
      </c>
      <c r="U455" t="e">
        <f t="shared" si="187"/>
        <v>#N/A</v>
      </c>
      <c r="V455" t="e">
        <f t="shared" si="188"/>
        <v>#N/A</v>
      </c>
      <c r="W455" t="e">
        <f t="shared" si="189"/>
        <v>#N/A</v>
      </c>
      <c r="X455" t="e">
        <f t="shared" si="190"/>
        <v>#N/A</v>
      </c>
    </row>
    <row r="456" spans="1:24" x14ac:dyDescent="0.25">
      <c r="A456" s="1">
        <f t="shared" si="191"/>
        <v>452</v>
      </c>
      <c r="B456" s="14">
        <f t="shared" si="172"/>
        <v>22.6</v>
      </c>
      <c r="C456">
        <f t="shared" si="168"/>
        <v>7.1596244131455385E-3</v>
      </c>
      <c r="D456">
        <f t="shared" si="169"/>
        <v>3.97887323943662E-2</v>
      </c>
      <c r="E456">
        <f t="shared" si="173"/>
        <v>1</v>
      </c>
      <c r="F456">
        <f t="shared" si="170"/>
        <v>3.9806615188466593E-2</v>
      </c>
      <c r="G456">
        <f t="shared" si="174"/>
        <v>-1.2333925353565046E-7</v>
      </c>
      <c r="H456">
        <f t="shared" si="175"/>
        <v>3.0982200818659156E-6</v>
      </c>
      <c r="I456">
        <f t="shared" si="171"/>
        <v>-3.9809713408548456E-2</v>
      </c>
      <c r="J456">
        <f t="shared" si="176"/>
        <v>7.1565261930636725E-3</v>
      </c>
      <c r="K456">
        <f t="shared" si="177"/>
        <v>3.1982200818659155E-6</v>
      </c>
      <c r="L456">
        <f t="shared" si="178"/>
        <v>3.9791830614448062E-2</v>
      </c>
      <c r="M456">
        <f t="shared" si="179"/>
        <v>5.4950916540822066</v>
      </c>
      <c r="N456">
        <f t="shared" si="180"/>
        <v>5.4950916540822066</v>
      </c>
      <c r="O456" t="e">
        <f t="shared" si="181"/>
        <v>#N/A</v>
      </c>
      <c r="P456" t="e">
        <f t="shared" si="182"/>
        <v>#N/A</v>
      </c>
      <c r="Q456" t="e">
        <f t="shared" si="183"/>
        <v>#N/A</v>
      </c>
      <c r="R456" t="e">
        <f t="shared" si="184"/>
        <v>#N/A</v>
      </c>
      <c r="S456" t="e">
        <f t="shared" si="185"/>
        <v>#N/A</v>
      </c>
      <c r="T456" t="e">
        <f t="shared" si="186"/>
        <v>#N/A</v>
      </c>
      <c r="U456" t="e">
        <f t="shared" si="187"/>
        <v>#N/A</v>
      </c>
      <c r="V456" t="e">
        <f t="shared" si="188"/>
        <v>#N/A</v>
      </c>
      <c r="W456" t="e">
        <f t="shared" si="189"/>
        <v>#N/A</v>
      </c>
      <c r="X456" t="e">
        <f t="shared" si="190"/>
        <v>#N/A</v>
      </c>
    </row>
    <row r="457" spans="1:24" x14ac:dyDescent="0.25">
      <c r="A457" s="1">
        <f t="shared" si="191"/>
        <v>453</v>
      </c>
      <c r="B457" s="14">
        <f t="shared" si="172"/>
        <v>22.650000000000002</v>
      </c>
      <c r="C457">
        <f t="shared" si="168"/>
        <v>7.0633059788980023E-3</v>
      </c>
      <c r="D457">
        <f t="shared" si="169"/>
        <v>3.9830011723329423E-2</v>
      </c>
      <c r="E457">
        <f t="shared" si="173"/>
        <v>1</v>
      </c>
      <c r="F457">
        <f t="shared" si="170"/>
        <v>3.9847894517429816E-2</v>
      </c>
      <c r="G457">
        <f t="shared" si="174"/>
        <v>-1.2162231471845833E-7</v>
      </c>
      <c r="H457">
        <f t="shared" si="175"/>
        <v>3.0519303946194287E-6</v>
      </c>
      <c r="I457">
        <f t="shared" si="171"/>
        <v>-3.9850946447824435E-2</v>
      </c>
      <c r="J457">
        <f t="shared" si="176"/>
        <v>7.0602540485033829E-3</v>
      </c>
      <c r="K457">
        <f t="shared" si="177"/>
        <v>3.1519303946194286E-6</v>
      </c>
      <c r="L457">
        <f t="shared" si="178"/>
        <v>3.9833063653724042E-2</v>
      </c>
      <c r="M457">
        <f t="shared" si="179"/>
        <v>5.5014233817809828</v>
      </c>
      <c r="N457">
        <f t="shared" si="180"/>
        <v>5.5014233817809828</v>
      </c>
      <c r="O457" t="e">
        <f t="shared" si="181"/>
        <v>#N/A</v>
      </c>
      <c r="P457" t="e">
        <f t="shared" si="182"/>
        <v>#N/A</v>
      </c>
      <c r="Q457" t="e">
        <f t="shared" si="183"/>
        <v>#N/A</v>
      </c>
      <c r="R457" t="e">
        <f t="shared" si="184"/>
        <v>#N/A</v>
      </c>
      <c r="S457" t="e">
        <f t="shared" si="185"/>
        <v>#N/A</v>
      </c>
      <c r="T457" t="e">
        <f t="shared" si="186"/>
        <v>#N/A</v>
      </c>
      <c r="U457" t="e">
        <f t="shared" si="187"/>
        <v>#N/A</v>
      </c>
      <c r="V457" t="e">
        <f t="shared" si="188"/>
        <v>#N/A</v>
      </c>
      <c r="W457" t="e">
        <f t="shared" si="189"/>
        <v>#N/A</v>
      </c>
      <c r="X457" t="e">
        <f t="shared" si="190"/>
        <v>#N/A</v>
      </c>
    </row>
    <row r="458" spans="1:24" x14ac:dyDescent="0.25">
      <c r="A458" s="1">
        <f t="shared" si="191"/>
        <v>454</v>
      </c>
      <c r="B458" s="14">
        <f t="shared" si="172"/>
        <v>22.700000000000003</v>
      </c>
      <c r="C458">
        <f t="shared" si="168"/>
        <v>6.9672131147540985E-3</v>
      </c>
      <c r="D458">
        <f t="shared" si="169"/>
        <v>3.9871194379391101E-2</v>
      </c>
      <c r="E458">
        <f t="shared" si="173"/>
        <v>1</v>
      </c>
      <c r="F458">
        <f t="shared" si="170"/>
        <v>3.9889077173491494E-2</v>
      </c>
      <c r="G458">
        <f t="shared" si="174"/>
        <v>-1.1990939683526443E-7</v>
      </c>
      <c r="H458">
        <f t="shared" si="175"/>
        <v>3.0058444624517233E-6</v>
      </c>
      <c r="I458">
        <f t="shared" si="171"/>
        <v>-3.9892083017953946E-2</v>
      </c>
      <c r="J458">
        <f t="shared" si="176"/>
        <v>6.9642072702916467E-3</v>
      </c>
      <c r="K458">
        <f t="shared" si="177"/>
        <v>3.1058444624517232E-6</v>
      </c>
      <c r="L458">
        <f t="shared" si="178"/>
        <v>3.9874200223853552E-2</v>
      </c>
      <c r="M458">
        <f t="shared" si="179"/>
        <v>5.5078202970911407</v>
      </c>
      <c r="N458">
        <f t="shared" si="180"/>
        <v>5.5078202970911407</v>
      </c>
      <c r="O458" t="e">
        <f t="shared" si="181"/>
        <v>#N/A</v>
      </c>
      <c r="P458" t="e">
        <f t="shared" si="182"/>
        <v>#N/A</v>
      </c>
      <c r="Q458" t="e">
        <f t="shared" si="183"/>
        <v>#N/A</v>
      </c>
      <c r="R458" t="e">
        <f t="shared" si="184"/>
        <v>#N/A</v>
      </c>
      <c r="S458" t="e">
        <f t="shared" si="185"/>
        <v>#N/A</v>
      </c>
      <c r="T458" t="e">
        <f t="shared" si="186"/>
        <v>#N/A</v>
      </c>
      <c r="U458" t="e">
        <f t="shared" si="187"/>
        <v>#N/A</v>
      </c>
      <c r="V458" t="e">
        <f t="shared" si="188"/>
        <v>#N/A</v>
      </c>
      <c r="W458" t="e">
        <f t="shared" si="189"/>
        <v>#N/A</v>
      </c>
      <c r="X458" t="e">
        <f t="shared" si="190"/>
        <v>#N/A</v>
      </c>
    </row>
    <row r="459" spans="1:24" x14ac:dyDescent="0.25">
      <c r="A459" s="1">
        <f t="shared" si="191"/>
        <v>455</v>
      </c>
      <c r="B459" s="14">
        <f t="shared" si="172"/>
        <v>22.75</v>
      </c>
      <c r="C459">
        <f t="shared" si="168"/>
        <v>6.8713450292397643E-3</v>
      </c>
      <c r="D459">
        <f t="shared" si="169"/>
        <v>3.9912280701754385E-2</v>
      </c>
      <c r="E459">
        <f t="shared" si="173"/>
        <v>1</v>
      </c>
      <c r="F459">
        <f t="shared" si="170"/>
        <v>3.9930163495854779E-2</v>
      </c>
      <c r="G459">
        <f t="shared" si="174"/>
        <v>-1.182004857775282E-7</v>
      </c>
      <c r="H459">
        <f t="shared" si="175"/>
        <v>2.9599609433356155E-6</v>
      </c>
      <c r="I459">
        <f t="shared" si="171"/>
        <v>-3.9933123456798114E-2</v>
      </c>
      <c r="J459">
        <f t="shared" si="176"/>
        <v>6.8683850682964287E-3</v>
      </c>
      <c r="K459">
        <f t="shared" si="177"/>
        <v>3.0599609433356154E-6</v>
      </c>
      <c r="L459">
        <f t="shared" si="178"/>
        <v>3.9915240662697721E-2</v>
      </c>
      <c r="M459">
        <f t="shared" si="179"/>
        <v>5.5142841167217123</v>
      </c>
      <c r="N459">
        <f t="shared" si="180"/>
        <v>5.5142841167217123</v>
      </c>
      <c r="O459" t="e">
        <f t="shared" si="181"/>
        <v>#N/A</v>
      </c>
      <c r="P459" t="e">
        <f t="shared" si="182"/>
        <v>#N/A</v>
      </c>
      <c r="Q459" t="e">
        <f t="shared" si="183"/>
        <v>#N/A</v>
      </c>
      <c r="R459" t="e">
        <f t="shared" si="184"/>
        <v>#N/A</v>
      </c>
      <c r="S459" t="e">
        <f t="shared" si="185"/>
        <v>#N/A</v>
      </c>
      <c r="T459" t="e">
        <f t="shared" si="186"/>
        <v>#N/A</v>
      </c>
      <c r="U459" t="e">
        <f t="shared" si="187"/>
        <v>#N/A</v>
      </c>
      <c r="V459" t="e">
        <f t="shared" si="188"/>
        <v>#N/A</v>
      </c>
      <c r="W459" t="e">
        <f t="shared" si="189"/>
        <v>#N/A</v>
      </c>
      <c r="X459" t="e">
        <f t="shared" si="190"/>
        <v>#N/A</v>
      </c>
    </row>
    <row r="460" spans="1:24" x14ac:dyDescent="0.25">
      <c r="A460" s="1">
        <f t="shared" si="191"/>
        <v>456</v>
      </c>
      <c r="B460" s="14">
        <f t="shared" si="172"/>
        <v>22.8</v>
      </c>
      <c r="C460">
        <f t="shared" si="168"/>
        <v>6.7757009345794424E-3</v>
      </c>
      <c r="D460">
        <f t="shared" si="169"/>
        <v>3.9953271028037383E-2</v>
      </c>
      <c r="E460">
        <f t="shared" si="173"/>
        <v>1</v>
      </c>
      <c r="F460">
        <f t="shared" si="170"/>
        <v>3.9971153822137777E-2</v>
      </c>
      <c r="G460">
        <f t="shared" si="174"/>
        <v>-1.1649556750263726E-7</v>
      </c>
      <c r="H460">
        <f t="shared" si="175"/>
        <v>2.9142785069879995E-6</v>
      </c>
      <c r="I460">
        <f t="shared" si="171"/>
        <v>-3.9974068100644765E-2</v>
      </c>
      <c r="J460">
        <f t="shared" si="176"/>
        <v>6.7727866560724544E-3</v>
      </c>
      <c r="K460">
        <f t="shared" si="177"/>
        <v>3.0142785069879994E-6</v>
      </c>
      <c r="L460">
        <f t="shared" si="178"/>
        <v>3.9956185306544371E-2</v>
      </c>
      <c r="M460">
        <f t="shared" si="179"/>
        <v>5.5208166231361657</v>
      </c>
      <c r="N460">
        <f t="shared" si="180"/>
        <v>5.5208166231361657</v>
      </c>
      <c r="O460" t="e">
        <f t="shared" si="181"/>
        <v>#N/A</v>
      </c>
      <c r="P460" t="e">
        <f t="shared" si="182"/>
        <v>#N/A</v>
      </c>
      <c r="Q460" t="e">
        <f t="shared" si="183"/>
        <v>#N/A</v>
      </c>
      <c r="R460" t="e">
        <f t="shared" si="184"/>
        <v>#N/A</v>
      </c>
      <c r="S460" t="e">
        <f t="shared" si="185"/>
        <v>#N/A</v>
      </c>
      <c r="T460" t="e">
        <f t="shared" si="186"/>
        <v>#N/A</v>
      </c>
      <c r="U460" t="e">
        <f t="shared" si="187"/>
        <v>#N/A</v>
      </c>
      <c r="V460" t="e">
        <f t="shared" si="188"/>
        <v>#N/A</v>
      </c>
      <c r="W460" t="e">
        <f t="shared" si="189"/>
        <v>#N/A</v>
      </c>
      <c r="X460" t="e">
        <f t="shared" si="190"/>
        <v>#N/A</v>
      </c>
    </row>
    <row r="461" spans="1:24" x14ac:dyDescent="0.25">
      <c r="A461" s="1">
        <f t="shared" si="191"/>
        <v>457</v>
      </c>
      <c r="B461" s="14">
        <f t="shared" si="172"/>
        <v>22.85</v>
      </c>
      <c r="C461">
        <f t="shared" si="168"/>
        <v>6.6802800466744415E-3</v>
      </c>
      <c r="D461">
        <f t="shared" si="169"/>
        <v>3.9994165694282387E-2</v>
      </c>
      <c r="E461">
        <f t="shared" si="173"/>
        <v>1</v>
      </c>
      <c r="F461">
        <f t="shared" si="170"/>
        <v>4.001204848838278E-2</v>
      </c>
      <c r="G461">
        <f t="shared" si="174"/>
        <v>-1.1479462803352181E-7</v>
      </c>
      <c r="H461">
        <f t="shared" si="175"/>
        <v>2.8687958347657638E-6</v>
      </c>
      <c r="I461">
        <f t="shared" si="171"/>
        <v>-4.0014917284217549E-2</v>
      </c>
      <c r="J461">
        <f t="shared" si="176"/>
        <v>6.6774112508396757E-3</v>
      </c>
      <c r="K461">
        <f t="shared" si="177"/>
        <v>2.9687958347657637E-6</v>
      </c>
      <c r="L461">
        <f t="shared" si="178"/>
        <v>3.9997034490117156E-2</v>
      </c>
      <c r="M461">
        <f t="shared" si="179"/>
        <v>5.5274196679760053</v>
      </c>
      <c r="N461">
        <f t="shared" si="180"/>
        <v>5.5274196679760053</v>
      </c>
      <c r="O461" t="e">
        <f t="shared" si="181"/>
        <v>#N/A</v>
      </c>
      <c r="P461" t="e">
        <f t="shared" si="182"/>
        <v>#N/A</v>
      </c>
      <c r="Q461" t="e">
        <f t="shared" si="183"/>
        <v>#N/A</v>
      </c>
      <c r="R461" t="e">
        <f t="shared" si="184"/>
        <v>#N/A</v>
      </c>
      <c r="S461" t="e">
        <f t="shared" si="185"/>
        <v>#N/A</v>
      </c>
      <c r="T461" t="e">
        <f t="shared" si="186"/>
        <v>#N/A</v>
      </c>
      <c r="U461" t="e">
        <f t="shared" si="187"/>
        <v>#N/A</v>
      </c>
      <c r="V461" t="e">
        <f t="shared" si="188"/>
        <v>#N/A</v>
      </c>
      <c r="W461" t="e">
        <f t="shared" si="189"/>
        <v>#N/A</v>
      </c>
      <c r="X461" t="e">
        <f t="shared" si="190"/>
        <v>#N/A</v>
      </c>
    </row>
    <row r="462" spans="1:24" x14ac:dyDescent="0.25">
      <c r="A462" s="1">
        <f t="shared" si="191"/>
        <v>458</v>
      </c>
      <c r="B462" s="14">
        <f t="shared" si="172"/>
        <v>22.900000000000002</v>
      </c>
      <c r="C462">
        <f t="shared" si="168"/>
        <v>6.5850815850815834E-3</v>
      </c>
      <c r="D462">
        <f t="shared" si="169"/>
        <v>4.003496503496503E-2</v>
      </c>
      <c r="E462">
        <f t="shared" si="173"/>
        <v>1</v>
      </c>
      <c r="F462">
        <f t="shared" si="170"/>
        <v>4.0052847829065423E-2</v>
      </c>
      <c r="G462">
        <f t="shared" si="174"/>
        <v>-1.1309765345827395E-7</v>
      </c>
      <c r="H462">
        <f t="shared" si="175"/>
        <v>2.8235116195235443E-6</v>
      </c>
      <c r="I462">
        <f t="shared" si="171"/>
        <v>-4.0055671340684947E-2</v>
      </c>
      <c r="J462">
        <f t="shared" si="176"/>
        <v>6.5822580734620599E-3</v>
      </c>
      <c r="K462">
        <f t="shared" si="177"/>
        <v>2.9235116195235442E-6</v>
      </c>
      <c r="L462">
        <f t="shared" si="178"/>
        <v>4.0037788546584553E-2</v>
      </c>
      <c r="M462">
        <f t="shared" si="179"/>
        <v>5.5340951757158958</v>
      </c>
      <c r="N462">
        <f t="shared" si="180"/>
        <v>5.5340951757158958</v>
      </c>
      <c r="O462" t="e">
        <f t="shared" si="181"/>
        <v>#N/A</v>
      </c>
      <c r="P462" t="e">
        <f t="shared" si="182"/>
        <v>#N/A</v>
      </c>
      <c r="Q462" t="e">
        <f t="shared" si="183"/>
        <v>#N/A</v>
      </c>
      <c r="R462" t="e">
        <f t="shared" si="184"/>
        <v>#N/A</v>
      </c>
      <c r="S462" t="e">
        <f t="shared" si="185"/>
        <v>#N/A</v>
      </c>
      <c r="T462" t="e">
        <f t="shared" si="186"/>
        <v>#N/A</v>
      </c>
      <c r="U462" t="e">
        <f t="shared" si="187"/>
        <v>#N/A</v>
      </c>
      <c r="V462" t="e">
        <f t="shared" si="188"/>
        <v>#N/A</v>
      </c>
      <c r="W462" t="e">
        <f t="shared" si="189"/>
        <v>#N/A</v>
      </c>
      <c r="X462" t="e">
        <f t="shared" si="190"/>
        <v>#N/A</v>
      </c>
    </row>
    <row r="463" spans="1:24" x14ac:dyDescent="0.25">
      <c r="A463" s="1">
        <f t="shared" si="191"/>
        <v>459</v>
      </c>
      <c r="B463" s="14">
        <f t="shared" si="172"/>
        <v>22.950000000000003</v>
      </c>
      <c r="C463">
        <f t="shared" si="168"/>
        <v>6.4901047729918485E-3</v>
      </c>
      <c r="D463">
        <f t="shared" si="169"/>
        <v>4.0075669383003491E-2</v>
      </c>
      <c r="E463">
        <f t="shared" si="173"/>
        <v>1</v>
      </c>
      <c r="F463">
        <f t="shared" si="170"/>
        <v>4.0093552177103885E-2</v>
      </c>
      <c r="G463">
        <f t="shared" si="174"/>
        <v>-1.1140462992976698E-7</v>
      </c>
      <c r="H463">
        <f t="shared" si="175"/>
        <v>2.7784245654922934E-6</v>
      </c>
      <c r="I463">
        <f t="shared" si="171"/>
        <v>-4.009633060166938E-2</v>
      </c>
      <c r="J463">
        <f t="shared" si="176"/>
        <v>6.4873263484263562E-3</v>
      </c>
      <c r="K463">
        <f t="shared" si="177"/>
        <v>2.8784245654922933E-6</v>
      </c>
      <c r="L463">
        <f t="shared" si="178"/>
        <v>4.0078447807568987E-2</v>
      </c>
      <c r="M463">
        <f t="shared" si="179"/>
        <v>5.5408451475601472</v>
      </c>
      <c r="N463">
        <f t="shared" si="180"/>
        <v>5.5408451475601472</v>
      </c>
      <c r="O463" t="e">
        <f t="shared" si="181"/>
        <v>#N/A</v>
      </c>
      <c r="P463" t="e">
        <f t="shared" si="182"/>
        <v>#N/A</v>
      </c>
      <c r="Q463" t="e">
        <f t="shared" si="183"/>
        <v>#N/A</v>
      </c>
      <c r="R463" t="e">
        <f t="shared" si="184"/>
        <v>#N/A</v>
      </c>
      <c r="S463" t="e">
        <f t="shared" si="185"/>
        <v>#N/A</v>
      </c>
      <c r="T463" t="e">
        <f t="shared" si="186"/>
        <v>#N/A</v>
      </c>
      <c r="U463" t="e">
        <f t="shared" si="187"/>
        <v>#N/A</v>
      </c>
      <c r="V463" t="e">
        <f t="shared" si="188"/>
        <v>#N/A</v>
      </c>
      <c r="W463" t="e">
        <f t="shared" si="189"/>
        <v>#N/A</v>
      </c>
      <c r="X463" t="e">
        <f t="shared" si="190"/>
        <v>#N/A</v>
      </c>
    </row>
    <row r="464" spans="1:24" x14ac:dyDescent="0.25">
      <c r="A464" s="1">
        <f t="shared" si="191"/>
        <v>460</v>
      </c>
      <c r="B464" s="14">
        <f t="shared" si="172"/>
        <v>23</v>
      </c>
      <c r="C464">
        <f t="shared" si="168"/>
        <v>6.3953488372093048E-3</v>
      </c>
      <c r="D464">
        <f t="shared" si="169"/>
        <v>4.0116279069767447E-2</v>
      </c>
      <c r="E464">
        <f t="shared" si="173"/>
        <v>1</v>
      </c>
      <c r="F464">
        <f t="shared" si="170"/>
        <v>4.013416186386784E-2</v>
      </c>
      <c r="G464">
        <f t="shared" si="174"/>
        <v>-1.0971554366527991E-7</v>
      </c>
      <c r="H464">
        <f t="shared" si="175"/>
        <v>2.73353338815438E-6</v>
      </c>
      <c r="I464">
        <f t="shared" si="171"/>
        <v>-4.0136895397255998E-2</v>
      </c>
      <c r="J464">
        <f t="shared" si="176"/>
        <v>6.3926153038211505E-3</v>
      </c>
      <c r="K464">
        <f t="shared" si="177"/>
        <v>2.8335333881543799E-6</v>
      </c>
      <c r="L464">
        <f t="shared" si="178"/>
        <v>4.0119012603155604E-2</v>
      </c>
      <c r="M464">
        <f t="shared" si="179"/>
        <v>5.5476716656038239</v>
      </c>
      <c r="N464">
        <f t="shared" si="180"/>
        <v>5.5476716656038239</v>
      </c>
      <c r="O464" t="e">
        <f t="shared" si="181"/>
        <v>#N/A</v>
      </c>
      <c r="P464" t="e">
        <f t="shared" si="182"/>
        <v>#N/A</v>
      </c>
      <c r="Q464" t="e">
        <f t="shared" si="183"/>
        <v>#N/A</v>
      </c>
      <c r="R464" t="e">
        <f t="shared" si="184"/>
        <v>#N/A</v>
      </c>
      <c r="S464" t="e">
        <f t="shared" si="185"/>
        <v>#N/A</v>
      </c>
      <c r="T464" t="e">
        <f t="shared" si="186"/>
        <v>#N/A</v>
      </c>
      <c r="U464" t="e">
        <f t="shared" si="187"/>
        <v>#N/A</v>
      </c>
      <c r="V464" t="e">
        <f t="shared" si="188"/>
        <v>#N/A</v>
      </c>
      <c r="W464" t="e">
        <f t="shared" si="189"/>
        <v>#N/A</v>
      </c>
      <c r="X464" t="e">
        <f t="shared" si="190"/>
        <v>#N/A</v>
      </c>
    </row>
    <row r="465" spans="1:24" x14ac:dyDescent="0.25">
      <c r="A465" s="1">
        <f t="shared" si="191"/>
        <v>461</v>
      </c>
      <c r="B465" s="14">
        <f t="shared" si="172"/>
        <v>23.05</v>
      </c>
      <c r="C465">
        <f t="shared" si="168"/>
        <v>6.3008130081300814E-3</v>
      </c>
      <c r="D465">
        <f t="shared" si="169"/>
        <v>4.0156794425087114E-2</v>
      </c>
      <c r="E465">
        <f t="shared" si="173"/>
        <v>1</v>
      </c>
      <c r="F465">
        <f t="shared" si="170"/>
        <v>4.0174677219187507E-2</v>
      </c>
      <c r="G465">
        <f t="shared" si="174"/>
        <v>-1.0803038094612252E-7</v>
      </c>
      <c r="H465">
        <f t="shared" si="175"/>
        <v>2.6888368141290975E-6</v>
      </c>
      <c r="I465">
        <f t="shared" si="171"/>
        <v>-4.017736605600164E-2</v>
      </c>
      <c r="J465">
        <f t="shared" si="176"/>
        <v>6.2981241713159523E-3</v>
      </c>
      <c r="K465">
        <f t="shared" si="177"/>
        <v>2.7888368141290974E-6</v>
      </c>
      <c r="L465">
        <f t="shared" si="178"/>
        <v>4.0159483261901247E-2</v>
      </c>
      <c r="M465">
        <f t="shared" si="179"/>
        <v>5.5545768972781167</v>
      </c>
      <c r="N465">
        <f t="shared" si="180"/>
        <v>5.5545768972781167</v>
      </c>
      <c r="O465" t="e">
        <f t="shared" si="181"/>
        <v>#N/A</v>
      </c>
      <c r="P465" t="e">
        <f t="shared" si="182"/>
        <v>#N/A</v>
      </c>
      <c r="Q465" t="e">
        <f t="shared" si="183"/>
        <v>#N/A</v>
      </c>
      <c r="R465" t="e">
        <f t="shared" si="184"/>
        <v>#N/A</v>
      </c>
      <c r="S465" t="e">
        <f t="shared" si="185"/>
        <v>#N/A</v>
      </c>
      <c r="T465" t="e">
        <f t="shared" si="186"/>
        <v>#N/A</v>
      </c>
      <c r="U465" t="e">
        <f t="shared" si="187"/>
        <v>#N/A</v>
      </c>
      <c r="V465" t="e">
        <f t="shared" si="188"/>
        <v>#N/A</v>
      </c>
      <c r="W465" t="e">
        <f t="shared" si="189"/>
        <v>#N/A</v>
      </c>
      <c r="X465" t="e">
        <f t="shared" si="190"/>
        <v>#N/A</v>
      </c>
    </row>
    <row r="466" spans="1:24" x14ac:dyDescent="0.25">
      <c r="A466" s="1">
        <f t="shared" si="191"/>
        <v>462</v>
      </c>
      <c r="B466" s="14">
        <f t="shared" si="172"/>
        <v>23.1</v>
      </c>
      <c r="C466">
        <f t="shared" si="168"/>
        <v>6.2064965197215763E-3</v>
      </c>
      <c r="D466">
        <f t="shared" si="169"/>
        <v>4.0197215777262187E-2</v>
      </c>
      <c r="E466">
        <f t="shared" si="173"/>
        <v>1</v>
      </c>
      <c r="F466">
        <f t="shared" si="170"/>
        <v>4.021509857136258E-2</v>
      </c>
      <c r="G466">
        <f t="shared" si="174"/>
        <v>-1.0634912811726483E-7</v>
      </c>
      <c r="H466">
        <f t="shared" si="175"/>
        <v>2.6443335810408253E-6</v>
      </c>
      <c r="I466">
        <f t="shared" si="171"/>
        <v>-4.0217742904943621E-2</v>
      </c>
      <c r="J466">
        <f t="shared" si="176"/>
        <v>6.2038521861405354E-3</v>
      </c>
      <c r="K466">
        <f t="shared" si="177"/>
        <v>2.7443335810408252E-6</v>
      </c>
      <c r="L466">
        <f t="shared" si="178"/>
        <v>4.0199860110843227E-2</v>
      </c>
      <c r="M466">
        <f t="shared" si="179"/>
        <v>5.5615631001080965</v>
      </c>
      <c r="N466">
        <f t="shared" si="180"/>
        <v>5.5615631001080965</v>
      </c>
      <c r="O466" t="e">
        <f t="shared" si="181"/>
        <v>#N/A</v>
      </c>
      <c r="P466" t="e">
        <f t="shared" si="182"/>
        <v>#N/A</v>
      </c>
      <c r="Q466" t="e">
        <f t="shared" si="183"/>
        <v>#N/A</v>
      </c>
      <c r="R466" t="e">
        <f t="shared" si="184"/>
        <v>#N/A</v>
      </c>
      <c r="S466" t="e">
        <f t="shared" si="185"/>
        <v>#N/A</v>
      </c>
      <c r="T466" t="e">
        <f t="shared" si="186"/>
        <v>#N/A</v>
      </c>
      <c r="U466" t="e">
        <f t="shared" si="187"/>
        <v>#N/A</v>
      </c>
      <c r="V466" t="e">
        <f t="shared" si="188"/>
        <v>#N/A</v>
      </c>
      <c r="W466" t="e">
        <f t="shared" si="189"/>
        <v>#N/A</v>
      </c>
      <c r="X466" t="e">
        <f t="shared" si="190"/>
        <v>#N/A</v>
      </c>
    </row>
    <row r="467" spans="1:24" x14ac:dyDescent="0.25">
      <c r="A467" s="1">
        <f t="shared" si="191"/>
        <v>463</v>
      </c>
      <c r="B467" s="14">
        <f t="shared" si="172"/>
        <v>23.150000000000002</v>
      </c>
      <c r="C467">
        <f t="shared" si="168"/>
        <v>6.1123986095017345E-3</v>
      </c>
      <c r="D467">
        <f t="shared" si="169"/>
        <v>4.0237543453070679E-2</v>
      </c>
      <c r="E467">
        <f t="shared" si="173"/>
        <v>1</v>
      </c>
      <c r="F467">
        <f t="shared" si="170"/>
        <v>4.0255426247171072E-2</v>
      </c>
      <c r="G467">
        <f t="shared" si="174"/>
        <v>-1.0467177158696762E-7</v>
      </c>
      <c r="H467">
        <f t="shared" si="175"/>
        <v>2.600022437414945E-6</v>
      </c>
      <c r="I467">
        <f t="shared" si="171"/>
        <v>-4.0258026269608491E-2</v>
      </c>
      <c r="J467">
        <f t="shared" si="176"/>
        <v>6.1097985870643195E-3</v>
      </c>
      <c r="K467">
        <f t="shared" si="177"/>
        <v>2.7000224374149449E-6</v>
      </c>
      <c r="L467">
        <f t="shared" si="178"/>
        <v>4.0240143475508097E-2</v>
      </c>
      <c r="M467">
        <f t="shared" si="179"/>
        <v>5.5686326268021205</v>
      </c>
      <c r="N467">
        <f t="shared" si="180"/>
        <v>5.5686326268021205</v>
      </c>
      <c r="O467" t="e">
        <f t="shared" si="181"/>
        <v>#N/A</v>
      </c>
      <c r="P467" t="e">
        <f t="shared" si="182"/>
        <v>#N/A</v>
      </c>
      <c r="Q467" t="e">
        <f t="shared" si="183"/>
        <v>#N/A</v>
      </c>
      <c r="R467" t="e">
        <f t="shared" si="184"/>
        <v>#N/A</v>
      </c>
      <c r="S467" t="e">
        <f t="shared" si="185"/>
        <v>#N/A</v>
      </c>
      <c r="T467" t="e">
        <f t="shared" si="186"/>
        <v>#N/A</v>
      </c>
      <c r="U467" t="e">
        <f t="shared" si="187"/>
        <v>#N/A</v>
      </c>
      <c r="V467" t="e">
        <f t="shared" si="188"/>
        <v>#N/A</v>
      </c>
      <c r="W467" t="e">
        <f t="shared" si="189"/>
        <v>#N/A</v>
      </c>
      <c r="X467" t="e">
        <f t="shared" si="190"/>
        <v>#N/A</v>
      </c>
    </row>
    <row r="468" spans="1:24" x14ac:dyDescent="0.25">
      <c r="A468" s="1">
        <f t="shared" si="191"/>
        <v>464</v>
      </c>
      <c r="B468" s="14">
        <f t="shared" si="172"/>
        <v>23.200000000000003</v>
      </c>
      <c r="C468">
        <f t="shared" si="168"/>
        <v>6.0185185185185142E-3</v>
      </c>
      <c r="D468">
        <f t="shared" si="169"/>
        <v>4.027777777777778E-2</v>
      </c>
      <c r="E468">
        <f t="shared" si="173"/>
        <v>1</v>
      </c>
      <c r="F468">
        <f t="shared" si="170"/>
        <v>4.0295660571878174E-2</v>
      </c>
      <c r="G468">
        <f t="shared" si="174"/>
        <v>-1.0299829782641651E-7</v>
      </c>
      <c r="H468">
        <f t="shared" si="175"/>
        <v>2.5559021425390627E-6</v>
      </c>
      <c r="I468">
        <f t="shared" si="171"/>
        <v>-4.0298216474020709E-2</v>
      </c>
      <c r="J468">
        <f t="shared" si="176"/>
        <v>6.0159626163759751E-3</v>
      </c>
      <c r="K468">
        <f t="shared" si="177"/>
        <v>2.6559021425390626E-6</v>
      </c>
      <c r="L468">
        <f t="shared" si="178"/>
        <v>4.0280333679920316E-2</v>
      </c>
      <c r="M468">
        <f t="shared" si="179"/>
        <v>5.5757879307114866</v>
      </c>
      <c r="N468">
        <f t="shared" si="180"/>
        <v>5.5757879307114866</v>
      </c>
      <c r="O468" t="e">
        <f t="shared" si="181"/>
        <v>#N/A</v>
      </c>
      <c r="P468" t="e">
        <f t="shared" si="182"/>
        <v>#N/A</v>
      </c>
      <c r="Q468" t="e">
        <f t="shared" si="183"/>
        <v>#N/A</v>
      </c>
      <c r="R468" t="e">
        <f t="shared" si="184"/>
        <v>#N/A</v>
      </c>
      <c r="S468" t="e">
        <f t="shared" si="185"/>
        <v>#N/A</v>
      </c>
      <c r="T468" t="e">
        <f t="shared" si="186"/>
        <v>#N/A</v>
      </c>
      <c r="U468" t="e">
        <f t="shared" si="187"/>
        <v>#N/A</v>
      </c>
      <c r="V468" t="e">
        <f t="shared" si="188"/>
        <v>#N/A</v>
      </c>
      <c r="W468" t="e">
        <f t="shared" si="189"/>
        <v>#N/A</v>
      </c>
      <c r="X468" t="e">
        <f t="shared" si="190"/>
        <v>#N/A</v>
      </c>
    </row>
    <row r="469" spans="1:24" x14ac:dyDescent="0.25">
      <c r="A469" s="1">
        <f t="shared" si="191"/>
        <v>465</v>
      </c>
      <c r="B469" s="14">
        <f t="shared" si="172"/>
        <v>23.25</v>
      </c>
      <c r="C469">
        <f t="shared" si="168"/>
        <v>5.9248554913294846E-3</v>
      </c>
      <c r="D469">
        <f t="shared" si="169"/>
        <v>4.0317919075144509E-2</v>
      </c>
      <c r="E469">
        <f t="shared" si="173"/>
        <v>1</v>
      </c>
      <c r="F469">
        <f t="shared" si="170"/>
        <v>4.0335801869244903E-2</v>
      </c>
      <c r="G469">
        <f t="shared" si="174"/>
        <v>-1.0132869336935816E-7</v>
      </c>
      <c r="H469">
        <f t="shared" si="175"/>
        <v>2.5119714663693338E-6</v>
      </c>
      <c r="I469">
        <f t="shared" si="171"/>
        <v>-4.0338313840711272E-2</v>
      </c>
      <c r="J469">
        <f t="shared" si="176"/>
        <v>5.9223435198631153E-3</v>
      </c>
      <c r="K469">
        <f t="shared" si="177"/>
        <v>2.6119714663693337E-6</v>
      </c>
      <c r="L469">
        <f t="shared" si="178"/>
        <v>4.0320431046610879E-2</v>
      </c>
      <c r="M469">
        <f t="shared" si="179"/>
        <v>5.583031571679518</v>
      </c>
      <c r="N469">
        <f t="shared" si="180"/>
        <v>5.583031571679518</v>
      </c>
      <c r="O469" t="e">
        <f t="shared" si="181"/>
        <v>#N/A</v>
      </c>
      <c r="P469" t="e">
        <f t="shared" si="182"/>
        <v>#N/A</v>
      </c>
      <c r="Q469" t="e">
        <f t="shared" si="183"/>
        <v>#N/A</v>
      </c>
      <c r="R469" t="e">
        <f t="shared" si="184"/>
        <v>#N/A</v>
      </c>
      <c r="S469" t="e">
        <f t="shared" si="185"/>
        <v>#N/A</v>
      </c>
      <c r="T469" t="e">
        <f t="shared" si="186"/>
        <v>#N/A</v>
      </c>
      <c r="U469" t="e">
        <f t="shared" si="187"/>
        <v>#N/A</v>
      </c>
      <c r="V469" t="e">
        <f t="shared" si="188"/>
        <v>#N/A</v>
      </c>
      <c r="W469" t="e">
        <f t="shared" si="189"/>
        <v>#N/A</v>
      </c>
      <c r="X469" t="e">
        <f t="shared" si="190"/>
        <v>#N/A</v>
      </c>
    </row>
    <row r="470" spans="1:24" x14ac:dyDescent="0.25">
      <c r="A470" s="1">
        <f t="shared" si="191"/>
        <v>466</v>
      </c>
      <c r="B470" s="14">
        <f t="shared" si="172"/>
        <v>23.3</v>
      </c>
      <c r="C470">
        <f t="shared" si="168"/>
        <v>5.8314087759815218E-3</v>
      </c>
      <c r="D470">
        <f t="shared" si="169"/>
        <v>4.0357967667436496E-2</v>
      </c>
      <c r="E470">
        <f t="shared" si="173"/>
        <v>1</v>
      </c>
      <c r="F470">
        <f t="shared" si="170"/>
        <v>4.037585046153689E-2</v>
      </c>
      <c r="G470">
        <f t="shared" si="174"/>
        <v>-9.9662944811738453E-8</v>
      </c>
      <c r="H470">
        <f t="shared" si="175"/>
        <v>2.4682291894090325E-6</v>
      </c>
      <c r="I470">
        <f t="shared" si="171"/>
        <v>-4.0378318690726299E-2</v>
      </c>
      <c r="J470">
        <f t="shared" si="176"/>
        <v>5.8289405467921128E-3</v>
      </c>
      <c r="K470">
        <f t="shared" si="177"/>
        <v>2.5682291894090324E-6</v>
      </c>
      <c r="L470">
        <f t="shared" si="178"/>
        <v>4.0360435896625906E-2</v>
      </c>
      <c r="M470">
        <f t="shared" si="179"/>
        <v>5.5903662223266162</v>
      </c>
      <c r="N470">
        <f t="shared" si="180"/>
        <v>5.5903662223266162</v>
      </c>
      <c r="O470" t="e">
        <f t="shared" si="181"/>
        <v>#N/A</v>
      </c>
      <c r="P470" t="e">
        <f t="shared" si="182"/>
        <v>#N/A</v>
      </c>
      <c r="Q470" t="e">
        <f t="shared" si="183"/>
        <v>#N/A</v>
      </c>
      <c r="R470" t="e">
        <f t="shared" si="184"/>
        <v>#N/A</v>
      </c>
      <c r="S470" t="e">
        <f t="shared" si="185"/>
        <v>#N/A</v>
      </c>
      <c r="T470" t="e">
        <f t="shared" si="186"/>
        <v>#N/A</v>
      </c>
      <c r="U470" t="e">
        <f t="shared" si="187"/>
        <v>#N/A</v>
      </c>
      <c r="V470" t="e">
        <f t="shared" si="188"/>
        <v>#N/A</v>
      </c>
      <c r="W470" t="e">
        <f t="shared" si="189"/>
        <v>#N/A</v>
      </c>
      <c r="X470" t="e">
        <f t="shared" si="190"/>
        <v>#N/A</v>
      </c>
    </row>
    <row r="471" spans="1:24" x14ac:dyDescent="0.25">
      <c r="A471" s="1">
        <f t="shared" si="191"/>
        <v>467</v>
      </c>
      <c r="B471" s="14">
        <f t="shared" si="172"/>
        <v>23.35</v>
      </c>
      <c r="C471">
        <f t="shared" si="168"/>
        <v>5.7381776239907745E-3</v>
      </c>
      <c r="D471">
        <f t="shared" si="169"/>
        <v>4.0397923875432527E-2</v>
      </c>
      <c r="E471">
        <f t="shared" si="173"/>
        <v>1</v>
      </c>
      <c r="F471">
        <f t="shared" si="170"/>
        <v>4.0415806669532921E-2</v>
      </c>
      <c r="G471">
        <f t="shared" si="174"/>
        <v>-9.8001038811345303E-8</v>
      </c>
      <c r="H471">
        <f t="shared" si="175"/>
        <v>2.4246741025905905E-6</v>
      </c>
      <c r="I471">
        <f t="shared" si="171"/>
        <v>-4.0418231343635508E-2</v>
      </c>
      <c r="J471">
        <f t="shared" si="176"/>
        <v>5.7357529498881839E-3</v>
      </c>
      <c r="K471">
        <f t="shared" si="177"/>
        <v>2.5246741025905904E-6</v>
      </c>
      <c r="L471">
        <f t="shared" si="178"/>
        <v>4.0400348549535114E-2</v>
      </c>
      <c r="M471">
        <f t="shared" si="179"/>
        <v>5.5977946748052121</v>
      </c>
      <c r="N471">
        <f t="shared" si="180"/>
        <v>5.5977946748052121</v>
      </c>
      <c r="O471" t="e">
        <f t="shared" si="181"/>
        <v>#N/A</v>
      </c>
      <c r="P471" t="e">
        <f t="shared" si="182"/>
        <v>#N/A</v>
      </c>
      <c r="Q471" t="e">
        <f t="shared" si="183"/>
        <v>#N/A</v>
      </c>
      <c r="R471" t="e">
        <f t="shared" si="184"/>
        <v>#N/A</v>
      </c>
      <c r="S471" t="e">
        <f t="shared" si="185"/>
        <v>#N/A</v>
      </c>
      <c r="T471" t="e">
        <f t="shared" si="186"/>
        <v>#N/A</v>
      </c>
      <c r="U471" t="e">
        <f t="shared" si="187"/>
        <v>#N/A</v>
      </c>
      <c r="V471" t="e">
        <f t="shared" si="188"/>
        <v>#N/A</v>
      </c>
      <c r="W471" t="e">
        <f t="shared" si="189"/>
        <v>#N/A</v>
      </c>
      <c r="X471" t="e">
        <f t="shared" si="190"/>
        <v>#N/A</v>
      </c>
    </row>
    <row r="472" spans="1:24" x14ac:dyDescent="0.25">
      <c r="A472" s="1">
        <f t="shared" si="191"/>
        <v>468</v>
      </c>
      <c r="B472" s="14">
        <f t="shared" si="172"/>
        <v>23.400000000000002</v>
      </c>
      <c r="C472">
        <f t="shared" si="168"/>
        <v>5.6451612903225794E-3</v>
      </c>
      <c r="D472">
        <f t="shared" si="169"/>
        <v>4.0437788018433174E-2</v>
      </c>
      <c r="E472">
        <f t="shared" si="173"/>
        <v>1</v>
      </c>
      <c r="F472">
        <f t="shared" si="170"/>
        <v>4.0455670812533567E-2</v>
      </c>
      <c r="G472">
        <f t="shared" si="174"/>
        <v>-9.6342962087450632E-8</v>
      </c>
      <c r="H472">
        <f t="shared" si="175"/>
        <v>2.3813050071611053E-6</v>
      </c>
      <c r="I472">
        <f t="shared" si="171"/>
        <v>-4.0458052117540728E-2</v>
      </c>
      <c r="J472">
        <f t="shared" si="176"/>
        <v>5.6427799853154183E-3</v>
      </c>
      <c r="K472">
        <f t="shared" si="177"/>
        <v>2.4813050071611052E-6</v>
      </c>
      <c r="L472">
        <f t="shared" si="178"/>
        <v>4.0440169323440335E-2</v>
      </c>
      <c r="M472">
        <f t="shared" si="179"/>
        <v>5.6053198480674258</v>
      </c>
      <c r="N472">
        <f t="shared" si="180"/>
        <v>5.6053198480674258</v>
      </c>
      <c r="O472" t="e">
        <f t="shared" si="181"/>
        <v>#N/A</v>
      </c>
      <c r="P472" t="e">
        <f t="shared" si="182"/>
        <v>#N/A</v>
      </c>
      <c r="Q472" t="e">
        <f t="shared" si="183"/>
        <v>#N/A</v>
      </c>
      <c r="R472" t="e">
        <f t="shared" si="184"/>
        <v>#N/A</v>
      </c>
      <c r="S472" t="e">
        <f t="shared" si="185"/>
        <v>#N/A</v>
      </c>
      <c r="T472" t="e">
        <f t="shared" si="186"/>
        <v>#N/A</v>
      </c>
      <c r="U472" t="e">
        <f t="shared" si="187"/>
        <v>#N/A</v>
      </c>
      <c r="V472" t="e">
        <f t="shared" si="188"/>
        <v>#N/A</v>
      </c>
      <c r="W472" t="e">
        <f t="shared" si="189"/>
        <v>#N/A</v>
      </c>
      <c r="X472" t="e">
        <f t="shared" si="190"/>
        <v>#N/A</v>
      </c>
    </row>
    <row r="473" spans="1:24" x14ac:dyDescent="0.25">
      <c r="A473" s="1">
        <f t="shared" si="191"/>
        <v>469</v>
      </c>
      <c r="B473" s="14">
        <f t="shared" si="172"/>
        <v>23.450000000000003</v>
      </c>
      <c r="C473">
        <f t="shared" si="168"/>
        <v>5.5523590333716845E-3</v>
      </c>
      <c r="D473">
        <f t="shared" si="169"/>
        <v>4.0477560414269281E-2</v>
      </c>
      <c r="E473">
        <f t="shared" si="173"/>
        <v>1</v>
      </c>
      <c r="F473">
        <f t="shared" si="170"/>
        <v>4.0495443208369675E-2</v>
      </c>
      <c r="G473">
        <f t="shared" si="174"/>
        <v>-9.4688701420457833E-8</v>
      </c>
      <c r="H473">
        <f t="shared" si="175"/>
        <v>2.3381207145886651E-6</v>
      </c>
      <c r="I473">
        <f t="shared" si="171"/>
        <v>-4.0497781329084263E-2</v>
      </c>
      <c r="J473">
        <f t="shared" si="176"/>
        <v>5.5500209126570959E-3</v>
      </c>
      <c r="K473">
        <f t="shared" si="177"/>
        <v>2.438120714588665E-6</v>
      </c>
      <c r="L473">
        <f t="shared" si="178"/>
        <v>4.047989853498387E-2</v>
      </c>
      <c r="M473">
        <f t="shared" si="179"/>
        <v>5.6129447956897911</v>
      </c>
      <c r="N473">
        <f t="shared" si="180"/>
        <v>5.6129447956897911</v>
      </c>
      <c r="O473" t="e">
        <f t="shared" si="181"/>
        <v>#N/A</v>
      </c>
      <c r="P473" t="e">
        <f t="shared" si="182"/>
        <v>#N/A</v>
      </c>
      <c r="Q473" t="e">
        <f t="shared" si="183"/>
        <v>#N/A</v>
      </c>
      <c r="R473" t="e">
        <f t="shared" si="184"/>
        <v>#N/A</v>
      </c>
      <c r="S473" t="e">
        <f t="shared" si="185"/>
        <v>#N/A</v>
      </c>
      <c r="T473" t="e">
        <f t="shared" si="186"/>
        <v>#N/A</v>
      </c>
      <c r="U473" t="e">
        <f t="shared" si="187"/>
        <v>#N/A</v>
      </c>
      <c r="V473" t="e">
        <f t="shared" si="188"/>
        <v>#N/A</v>
      </c>
      <c r="W473" t="e">
        <f t="shared" si="189"/>
        <v>#N/A</v>
      </c>
      <c r="X473" t="e">
        <f t="shared" si="190"/>
        <v>#N/A</v>
      </c>
    </row>
    <row r="474" spans="1:24" x14ac:dyDescent="0.25">
      <c r="A474" s="1">
        <f t="shared" si="191"/>
        <v>470</v>
      </c>
      <c r="B474" s="14">
        <f t="shared" si="172"/>
        <v>23.5</v>
      </c>
      <c r="C474">
        <f t="shared" si="168"/>
        <v>5.4597701149425313E-3</v>
      </c>
      <c r="D474">
        <f t="shared" si="169"/>
        <v>4.0517241379310349E-2</v>
      </c>
      <c r="E474">
        <f t="shared" si="173"/>
        <v>1</v>
      </c>
      <c r="F474">
        <f t="shared" si="170"/>
        <v>4.0535124173410743E-2</v>
      </c>
      <c r="G474">
        <f t="shared" si="174"/>
        <v>-9.3038243651550353E-8</v>
      </c>
      <c r="H474">
        <f t="shared" si="175"/>
        <v>2.2951200464443877E-6</v>
      </c>
      <c r="I474">
        <f t="shared" si="171"/>
        <v>-4.0537419293457187E-2</v>
      </c>
      <c r="J474">
        <f t="shared" si="176"/>
        <v>5.4574749948960869E-3</v>
      </c>
      <c r="K474">
        <f t="shared" si="177"/>
        <v>2.3951200464443876E-6</v>
      </c>
      <c r="L474">
        <f t="shared" si="178"/>
        <v>4.0519536499356794E-2</v>
      </c>
      <c r="M474">
        <f t="shared" si="179"/>
        <v>5.6206727143154724</v>
      </c>
      <c r="N474">
        <f t="shared" si="180"/>
        <v>5.6206727143154724</v>
      </c>
      <c r="O474" t="e">
        <f t="shared" si="181"/>
        <v>#N/A</v>
      </c>
      <c r="P474" t="e">
        <f t="shared" si="182"/>
        <v>#N/A</v>
      </c>
      <c r="Q474" t="e">
        <f t="shared" si="183"/>
        <v>#N/A</v>
      </c>
      <c r="R474" t="e">
        <f t="shared" si="184"/>
        <v>#N/A</v>
      </c>
      <c r="S474" t="e">
        <f t="shared" si="185"/>
        <v>#N/A</v>
      </c>
      <c r="T474" t="e">
        <f t="shared" si="186"/>
        <v>#N/A</v>
      </c>
      <c r="U474" t="e">
        <f t="shared" si="187"/>
        <v>#N/A</v>
      </c>
      <c r="V474" t="e">
        <f t="shared" si="188"/>
        <v>#N/A</v>
      </c>
      <c r="W474" t="e">
        <f t="shared" si="189"/>
        <v>#N/A</v>
      </c>
      <c r="X474" t="e">
        <f t="shared" si="190"/>
        <v>#N/A</v>
      </c>
    </row>
    <row r="475" spans="1:24" x14ac:dyDescent="0.25">
      <c r="A475" s="1">
        <f t="shared" si="191"/>
        <v>471</v>
      </c>
      <c r="B475" s="14">
        <f t="shared" si="172"/>
        <v>23.55</v>
      </c>
      <c r="C475">
        <f t="shared" si="168"/>
        <v>5.367393800229622E-3</v>
      </c>
      <c r="D475">
        <f t="shared" si="169"/>
        <v>4.055683122847302E-2</v>
      </c>
      <c r="E475">
        <f t="shared" si="173"/>
        <v>1</v>
      </c>
      <c r="F475">
        <f t="shared" si="170"/>
        <v>4.0574714022573413E-2</v>
      </c>
      <c r="G475">
        <f t="shared" si="174"/>
        <v>-9.1391575682341667E-8</v>
      </c>
      <c r="H475">
        <f t="shared" si="175"/>
        <v>2.2523018342879286E-6</v>
      </c>
      <c r="I475">
        <f t="shared" si="171"/>
        <v>-4.0576966324407701E-2</v>
      </c>
      <c r="J475">
        <f t="shared" si="176"/>
        <v>5.365141498395334E-3</v>
      </c>
      <c r="K475">
        <f t="shared" si="177"/>
        <v>2.3523018342879285E-6</v>
      </c>
      <c r="L475">
        <f t="shared" si="178"/>
        <v>4.0559083530307308E-2</v>
      </c>
      <c r="M475">
        <f t="shared" si="179"/>
        <v>5.6285069527679701</v>
      </c>
      <c r="N475">
        <f t="shared" si="180"/>
        <v>5.6285069527679701</v>
      </c>
      <c r="O475" t="e">
        <f t="shared" si="181"/>
        <v>#N/A</v>
      </c>
      <c r="P475" t="e">
        <f t="shared" si="182"/>
        <v>#N/A</v>
      </c>
      <c r="Q475" t="e">
        <f t="shared" si="183"/>
        <v>#N/A</v>
      </c>
      <c r="R475" t="e">
        <f t="shared" si="184"/>
        <v>#N/A</v>
      </c>
      <c r="S475" t="e">
        <f t="shared" si="185"/>
        <v>#N/A</v>
      </c>
      <c r="T475" t="e">
        <f t="shared" si="186"/>
        <v>#N/A</v>
      </c>
      <c r="U475" t="e">
        <f t="shared" si="187"/>
        <v>#N/A</v>
      </c>
      <c r="V475" t="e">
        <f t="shared" si="188"/>
        <v>#N/A</v>
      </c>
      <c r="W475" t="e">
        <f t="shared" si="189"/>
        <v>#N/A</v>
      </c>
      <c r="X475" t="e">
        <f t="shared" si="190"/>
        <v>#N/A</v>
      </c>
    </row>
    <row r="476" spans="1:24" x14ac:dyDescent="0.25">
      <c r="A476" s="1">
        <f t="shared" si="191"/>
        <v>472</v>
      </c>
      <c r="B476" s="14">
        <f t="shared" si="172"/>
        <v>23.6</v>
      </c>
      <c r="C476">
        <f t="shared" si="168"/>
        <v>5.2752293577981637E-3</v>
      </c>
      <c r="D476">
        <f t="shared" si="169"/>
        <v>4.059633027522936E-2</v>
      </c>
      <c r="E476">
        <f t="shared" si="173"/>
        <v>1</v>
      </c>
      <c r="F476">
        <f t="shared" si="170"/>
        <v>4.0614213069329753E-2</v>
      </c>
      <c r="G476">
        <f t="shared" si="174"/>
        <v>-8.9748684474530234E-8</v>
      </c>
      <c r="H476">
        <f t="shared" si="175"/>
        <v>2.2096649195772755E-6</v>
      </c>
      <c r="I476">
        <f t="shared" si="171"/>
        <v>-4.0616422734249327E-2</v>
      </c>
      <c r="J476">
        <f t="shared" si="176"/>
        <v>5.2730196928785864E-3</v>
      </c>
      <c r="K476">
        <f t="shared" si="177"/>
        <v>2.3096649195772754E-6</v>
      </c>
      <c r="L476">
        <f t="shared" si="178"/>
        <v>4.0598539940148934E-2</v>
      </c>
      <c r="M476">
        <f t="shared" si="179"/>
        <v>5.6364510218975399</v>
      </c>
      <c r="N476">
        <f t="shared" si="180"/>
        <v>5.6364510218975399</v>
      </c>
      <c r="O476" t="e">
        <f t="shared" si="181"/>
        <v>#N/A</v>
      </c>
      <c r="P476" t="e">
        <f t="shared" si="182"/>
        <v>#N/A</v>
      </c>
      <c r="Q476" t="e">
        <f t="shared" si="183"/>
        <v>#N/A</v>
      </c>
      <c r="R476" t="e">
        <f t="shared" si="184"/>
        <v>#N/A</v>
      </c>
      <c r="S476" t="e">
        <f t="shared" si="185"/>
        <v>#N/A</v>
      </c>
      <c r="T476" t="e">
        <f t="shared" si="186"/>
        <v>#N/A</v>
      </c>
      <c r="U476" t="e">
        <f t="shared" si="187"/>
        <v>#N/A</v>
      </c>
      <c r="V476" t="e">
        <f t="shared" si="188"/>
        <v>#N/A</v>
      </c>
      <c r="W476" t="e">
        <f t="shared" si="189"/>
        <v>#N/A</v>
      </c>
      <c r="X476" t="e">
        <f t="shared" si="190"/>
        <v>#N/A</v>
      </c>
    </row>
    <row r="477" spans="1:24" x14ac:dyDescent="0.25">
      <c r="A477" s="1">
        <f t="shared" si="191"/>
        <v>473</v>
      </c>
      <c r="B477" s="14">
        <f t="shared" si="172"/>
        <v>23.650000000000002</v>
      </c>
      <c r="C477">
        <f t="shared" si="168"/>
        <v>5.1832760595647157E-3</v>
      </c>
      <c r="D477">
        <f t="shared" si="169"/>
        <v>4.0635738831615115E-2</v>
      </c>
      <c r="E477">
        <f t="shared" si="173"/>
        <v>1</v>
      </c>
      <c r="F477">
        <f t="shared" si="170"/>
        <v>4.0653621625715508E-2</v>
      </c>
      <c r="G477">
        <f t="shared" si="174"/>
        <v>-8.8109557049554571E-8</v>
      </c>
      <c r="H477">
        <f t="shared" si="175"/>
        <v>2.1672081535438481E-6</v>
      </c>
      <c r="I477">
        <f t="shared" si="171"/>
        <v>-4.0655788833869055E-2</v>
      </c>
      <c r="J477">
        <f t="shared" si="176"/>
        <v>5.1811088514111718E-3</v>
      </c>
      <c r="K477">
        <f t="shared" si="177"/>
        <v>2.267208153543848E-6</v>
      </c>
      <c r="L477">
        <f t="shared" si="178"/>
        <v>4.0637906039768662E-2</v>
      </c>
      <c r="M477">
        <f t="shared" si="179"/>
        <v>5.6445086052437858</v>
      </c>
      <c r="N477">
        <f t="shared" si="180"/>
        <v>5.6445086052437858</v>
      </c>
      <c r="O477" t="e">
        <f t="shared" si="181"/>
        <v>#N/A</v>
      </c>
      <c r="P477" t="e">
        <f t="shared" si="182"/>
        <v>#N/A</v>
      </c>
      <c r="Q477" t="e">
        <f t="shared" si="183"/>
        <v>#N/A</v>
      </c>
      <c r="R477" t="e">
        <f t="shared" si="184"/>
        <v>#N/A</v>
      </c>
      <c r="S477" t="e">
        <f t="shared" si="185"/>
        <v>#N/A</v>
      </c>
      <c r="T477" t="e">
        <f t="shared" si="186"/>
        <v>#N/A</v>
      </c>
      <c r="U477" t="e">
        <f t="shared" si="187"/>
        <v>#N/A</v>
      </c>
      <c r="V477" t="e">
        <f t="shared" si="188"/>
        <v>#N/A</v>
      </c>
      <c r="W477" t="e">
        <f t="shared" si="189"/>
        <v>#N/A</v>
      </c>
      <c r="X477" t="e">
        <f t="shared" si="190"/>
        <v>#N/A</v>
      </c>
    </row>
    <row r="478" spans="1:24" x14ac:dyDescent="0.25">
      <c r="A478" s="1">
        <f t="shared" si="191"/>
        <v>474</v>
      </c>
      <c r="B478" s="14">
        <f t="shared" si="172"/>
        <v>23.700000000000003</v>
      </c>
      <c r="C478">
        <f t="shared" si="168"/>
        <v>5.0915331807780328E-3</v>
      </c>
      <c r="D478">
        <f t="shared" si="169"/>
        <v>4.0675057208237983E-2</v>
      </c>
      <c r="E478">
        <f t="shared" si="173"/>
        <v>1</v>
      </c>
      <c r="F478">
        <f t="shared" si="170"/>
        <v>4.0692940002338376E-2</v>
      </c>
      <c r="G478">
        <f t="shared" si="174"/>
        <v>-8.6474180488251749E-8</v>
      </c>
      <c r="H478">
        <f t="shared" si="175"/>
        <v>2.1249303971196398E-6</v>
      </c>
      <c r="I478">
        <f t="shared" si="171"/>
        <v>-4.0695064932735496E-2</v>
      </c>
      <c r="J478">
        <f t="shared" si="176"/>
        <v>5.0894082503809132E-3</v>
      </c>
      <c r="K478">
        <f t="shared" si="177"/>
        <v>2.2249303971196397E-6</v>
      </c>
      <c r="L478">
        <f t="shared" si="178"/>
        <v>4.0677182138635103E-2</v>
      </c>
      <c r="M478">
        <f t="shared" si="179"/>
        <v>5.6526835705795335</v>
      </c>
      <c r="N478">
        <f t="shared" si="180"/>
        <v>5.6526835705795335</v>
      </c>
      <c r="O478" t="e">
        <f t="shared" si="181"/>
        <v>#N/A</v>
      </c>
      <c r="P478" t="e">
        <f t="shared" si="182"/>
        <v>#N/A</v>
      </c>
      <c r="Q478" t="e">
        <f t="shared" si="183"/>
        <v>#N/A</v>
      </c>
      <c r="R478" t="e">
        <f t="shared" si="184"/>
        <v>#N/A</v>
      </c>
      <c r="S478" t="e">
        <f t="shared" si="185"/>
        <v>#N/A</v>
      </c>
      <c r="T478" t="e">
        <f t="shared" si="186"/>
        <v>#N/A</v>
      </c>
      <c r="U478" t="e">
        <f t="shared" si="187"/>
        <v>#N/A</v>
      </c>
      <c r="V478" t="e">
        <f t="shared" si="188"/>
        <v>#N/A</v>
      </c>
      <c r="W478" t="e">
        <f t="shared" si="189"/>
        <v>#N/A</v>
      </c>
      <c r="X478" t="e">
        <f t="shared" si="190"/>
        <v>#N/A</v>
      </c>
    </row>
    <row r="479" spans="1:24" x14ac:dyDescent="0.25">
      <c r="A479" s="1">
        <f t="shared" si="191"/>
        <v>475</v>
      </c>
      <c r="B479" s="14">
        <f t="shared" si="172"/>
        <v>23.75</v>
      </c>
      <c r="C479">
        <f t="shared" si="168"/>
        <v>5.0000000000000001E-3</v>
      </c>
      <c r="D479">
        <f t="shared" si="169"/>
        <v>4.0714285714285717E-2</v>
      </c>
      <c r="E479">
        <f t="shared" si="173"/>
        <v>1</v>
      </c>
      <c r="F479">
        <f t="shared" si="170"/>
        <v>4.073216850838611E-2</v>
      </c>
      <c r="G479">
        <f t="shared" si="174"/>
        <v>-8.484254193051751E-8</v>
      </c>
      <c r="H479">
        <f t="shared" si="175"/>
        <v>2.0828305207984399E-6</v>
      </c>
      <c r="I479">
        <f t="shared" si="171"/>
        <v>-4.0734251338906909E-2</v>
      </c>
      <c r="J479">
        <f t="shared" si="176"/>
        <v>4.9979171694792017E-3</v>
      </c>
      <c r="K479">
        <f t="shared" si="177"/>
        <v>2.1828305207984398E-6</v>
      </c>
      <c r="L479">
        <f t="shared" si="178"/>
        <v>4.0716368544806515E-2</v>
      </c>
      <c r="M479">
        <f t="shared" si="179"/>
        <v>5.6609799824490539</v>
      </c>
      <c r="N479">
        <f t="shared" si="180"/>
        <v>5.6609799824490539</v>
      </c>
      <c r="O479" t="e">
        <f t="shared" si="181"/>
        <v>#N/A</v>
      </c>
      <c r="P479" t="e">
        <f t="shared" si="182"/>
        <v>#N/A</v>
      </c>
      <c r="Q479" t="e">
        <f t="shared" si="183"/>
        <v>#N/A</v>
      </c>
      <c r="R479" t="e">
        <f t="shared" si="184"/>
        <v>#N/A</v>
      </c>
      <c r="S479" t="e">
        <f t="shared" si="185"/>
        <v>#N/A</v>
      </c>
      <c r="T479" t="e">
        <f t="shared" si="186"/>
        <v>#N/A</v>
      </c>
      <c r="U479" t="e">
        <f t="shared" si="187"/>
        <v>#N/A</v>
      </c>
      <c r="V479" t="e">
        <f t="shared" si="188"/>
        <v>#N/A</v>
      </c>
      <c r="W479" t="e">
        <f t="shared" si="189"/>
        <v>#N/A</v>
      </c>
      <c r="X479" t="e">
        <f t="shared" si="190"/>
        <v>#N/A</v>
      </c>
    </row>
    <row r="480" spans="1:24" x14ac:dyDescent="0.25">
      <c r="A480" s="1">
        <f t="shared" si="191"/>
        <v>476</v>
      </c>
      <c r="B480" s="14">
        <f t="shared" si="172"/>
        <v>23.8</v>
      </c>
      <c r="C480">
        <f t="shared" si="168"/>
        <v>4.9086757990867615E-3</v>
      </c>
      <c r="D480">
        <f t="shared" si="169"/>
        <v>4.0753424657534246E-2</v>
      </c>
      <c r="E480">
        <f t="shared" si="173"/>
        <v>1</v>
      </c>
      <c r="F480">
        <f t="shared" si="170"/>
        <v>4.0771307451634639E-2</v>
      </c>
      <c r="G480">
        <f t="shared" si="174"/>
        <v>-8.3214628574969956E-8</v>
      </c>
      <c r="H480">
        <f t="shared" si="175"/>
        <v>2.0409074045664444E-6</v>
      </c>
      <c r="I480">
        <f t="shared" si="171"/>
        <v>-4.0773348359039202E-2</v>
      </c>
      <c r="J480">
        <f t="shared" si="176"/>
        <v>4.9066348916821951E-3</v>
      </c>
      <c r="K480">
        <f t="shared" si="177"/>
        <v>2.1409074045664443E-6</v>
      </c>
      <c r="L480">
        <f t="shared" si="178"/>
        <v>4.0755465564938809E-2</v>
      </c>
      <c r="M480">
        <f t="shared" si="179"/>
        <v>5.6694021157767729</v>
      </c>
      <c r="N480">
        <f t="shared" si="180"/>
        <v>5.6694021157767729</v>
      </c>
      <c r="O480" t="e">
        <f t="shared" si="181"/>
        <v>#N/A</v>
      </c>
      <c r="P480" t="e">
        <f t="shared" si="182"/>
        <v>#N/A</v>
      </c>
      <c r="Q480" t="e">
        <f t="shared" si="183"/>
        <v>#N/A</v>
      </c>
      <c r="R480" t="e">
        <f t="shared" si="184"/>
        <v>#N/A</v>
      </c>
      <c r="S480" t="e">
        <f t="shared" si="185"/>
        <v>#N/A</v>
      </c>
      <c r="T480" t="e">
        <f t="shared" si="186"/>
        <v>#N/A</v>
      </c>
      <c r="U480" t="e">
        <f t="shared" si="187"/>
        <v>#N/A</v>
      </c>
      <c r="V480" t="e">
        <f t="shared" si="188"/>
        <v>#N/A</v>
      </c>
      <c r="W480" t="e">
        <f t="shared" si="189"/>
        <v>#N/A</v>
      </c>
      <c r="X480" t="e">
        <f t="shared" si="190"/>
        <v>#N/A</v>
      </c>
    </row>
    <row r="481" spans="1:24" x14ac:dyDescent="0.25">
      <c r="A481" s="1">
        <f t="shared" si="191"/>
        <v>477</v>
      </c>
      <c r="B481" s="14">
        <f t="shared" si="172"/>
        <v>23.85</v>
      </c>
      <c r="C481">
        <f t="shared" si="168"/>
        <v>4.8175598631698992E-3</v>
      </c>
      <c r="D481">
        <f t="shared" si="169"/>
        <v>4.0792474344355754E-2</v>
      </c>
      <c r="E481">
        <f t="shared" si="173"/>
        <v>1</v>
      </c>
      <c r="F481">
        <f t="shared" si="170"/>
        <v>4.0810357138456148E-2</v>
      </c>
      <c r="G481">
        <f t="shared" si="174"/>
        <v>-8.1590427678613977E-8</v>
      </c>
      <c r="H481">
        <f t="shared" si="175"/>
        <v>1.9991599377912339E-6</v>
      </c>
      <c r="I481">
        <f t="shared" si="171"/>
        <v>-4.0812356298393943E-2</v>
      </c>
      <c r="J481">
        <f t="shared" si="176"/>
        <v>4.8155607032321079E-3</v>
      </c>
      <c r="K481">
        <f t="shared" si="177"/>
        <v>2.0991599377912338E-6</v>
      </c>
      <c r="L481">
        <f t="shared" si="178"/>
        <v>4.0794473504293549E-2</v>
      </c>
      <c r="M481">
        <f t="shared" si="179"/>
        <v>5.6779544706820184</v>
      </c>
      <c r="N481">
        <f t="shared" si="180"/>
        <v>5.6779544706820184</v>
      </c>
      <c r="O481" t="e">
        <f t="shared" si="181"/>
        <v>#N/A</v>
      </c>
      <c r="P481" t="e">
        <f t="shared" si="182"/>
        <v>#N/A</v>
      </c>
      <c r="Q481" t="e">
        <f t="shared" si="183"/>
        <v>#N/A</v>
      </c>
      <c r="R481" t="e">
        <f t="shared" si="184"/>
        <v>#N/A</v>
      </c>
      <c r="S481" t="e">
        <f t="shared" si="185"/>
        <v>#N/A</v>
      </c>
      <c r="T481" t="e">
        <f t="shared" si="186"/>
        <v>#N/A</v>
      </c>
      <c r="U481" t="e">
        <f t="shared" si="187"/>
        <v>#N/A</v>
      </c>
      <c r="V481" t="e">
        <f t="shared" si="188"/>
        <v>#N/A</v>
      </c>
      <c r="W481" t="e">
        <f t="shared" si="189"/>
        <v>#N/A</v>
      </c>
      <c r="X481" t="e">
        <f t="shared" si="190"/>
        <v>#N/A</v>
      </c>
    </row>
    <row r="482" spans="1:24" x14ac:dyDescent="0.25">
      <c r="A482" s="1">
        <f t="shared" si="191"/>
        <v>478</v>
      </c>
      <c r="B482" s="14">
        <f t="shared" si="172"/>
        <v>23.900000000000002</v>
      </c>
      <c r="C482">
        <f t="shared" si="168"/>
        <v>4.7266514806378074E-3</v>
      </c>
      <c r="D482">
        <f t="shared" si="169"/>
        <v>4.0831435079726648E-2</v>
      </c>
      <c r="E482">
        <f t="shared" si="173"/>
        <v>1</v>
      </c>
      <c r="F482">
        <f t="shared" si="170"/>
        <v>4.0849317873827042E-2</v>
      </c>
      <c r="G482">
        <f t="shared" si="174"/>
        <v>-7.9969926556509292E-8</v>
      </c>
      <c r="H482">
        <f t="shared" si="175"/>
        <v>1.9575870191176903E-6</v>
      </c>
      <c r="I482">
        <f t="shared" si="171"/>
        <v>-4.0851275460846159E-2</v>
      </c>
      <c r="J482">
        <f t="shared" si="176"/>
        <v>4.7246938936186898E-3</v>
      </c>
      <c r="K482">
        <f t="shared" si="177"/>
        <v>2.0575870191176902E-6</v>
      </c>
      <c r="L482">
        <f t="shared" si="178"/>
        <v>4.0833392666745766E-2</v>
      </c>
      <c r="M482">
        <f t="shared" si="179"/>
        <v>5.6866417886194709</v>
      </c>
      <c r="N482">
        <f t="shared" si="180"/>
        <v>5.6866417886194709</v>
      </c>
      <c r="O482" t="e">
        <f t="shared" si="181"/>
        <v>#N/A</v>
      </c>
      <c r="P482" t="e">
        <f t="shared" si="182"/>
        <v>#N/A</v>
      </c>
      <c r="Q482" t="e">
        <f t="shared" si="183"/>
        <v>#N/A</v>
      </c>
      <c r="R482" t="e">
        <f t="shared" si="184"/>
        <v>#N/A</v>
      </c>
      <c r="S482" t="e">
        <f t="shared" si="185"/>
        <v>#N/A</v>
      </c>
      <c r="T482" t="e">
        <f t="shared" si="186"/>
        <v>#N/A</v>
      </c>
      <c r="U482" t="e">
        <f t="shared" si="187"/>
        <v>#N/A</v>
      </c>
      <c r="V482" t="e">
        <f t="shared" si="188"/>
        <v>#N/A</v>
      </c>
      <c r="W482" t="e">
        <f t="shared" si="189"/>
        <v>#N/A</v>
      </c>
      <c r="X482" t="e">
        <f t="shared" si="190"/>
        <v>#N/A</v>
      </c>
    </row>
    <row r="483" spans="1:24" x14ac:dyDescent="0.25">
      <c r="A483" s="1">
        <f t="shared" si="191"/>
        <v>479</v>
      </c>
      <c r="B483" s="14">
        <f t="shared" si="172"/>
        <v>23.950000000000003</v>
      </c>
      <c r="C483">
        <f t="shared" si="168"/>
        <v>4.6359499431171767E-3</v>
      </c>
      <c r="D483">
        <f t="shared" si="169"/>
        <v>4.0870307167235498E-2</v>
      </c>
      <c r="E483">
        <f t="shared" si="173"/>
        <v>1</v>
      </c>
      <c r="F483">
        <f t="shared" si="170"/>
        <v>4.0888189961335891E-2</v>
      </c>
      <c r="G483">
        <f t="shared" si="174"/>
        <v>-7.8353112581440297E-8</v>
      </c>
      <c r="H483">
        <f t="shared" si="175"/>
        <v>1.9161875563777908E-6</v>
      </c>
      <c r="I483">
        <f t="shared" si="171"/>
        <v>-4.0890106148892269E-2</v>
      </c>
      <c r="J483">
        <f t="shared" si="176"/>
        <v>4.6340337555607989E-3</v>
      </c>
      <c r="K483">
        <f t="shared" si="177"/>
        <v>2.0161875563777907E-6</v>
      </c>
      <c r="L483">
        <f t="shared" si="178"/>
        <v>4.0872223354791876E-2</v>
      </c>
      <c r="M483">
        <f t="shared" si="179"/>
        <v>5.6954690699888486</v>
      </c>
      <c r="N483">
        <f t="shared" si="180"/>
        <v>5.6954690699888486</v>
      </c>
      <c r="O483" t="e">
        <f t="shared" si="181"/>
        <v>#N/A</v>
      </c>
      <c r="P483" t="e">
        <f t="shared" si="182"/>
        <v>#N/A</v>
      </c>
      <c r="Q483" t="e">
        <f t="shared" si="183"/>
        <v>#N/A</v>
      </c>
      <c r="R483" t="e">
        <f t="shared" si="184"/>
        <v>#N/A</v>
      </c>
      <c r="S483" t="e">
        <f t="shared" si="185"/>
        <v>#N/A</v>
      </c>
      <c r="T483" t="e">
        <f t="shared" si="186"/>
        <v>#N/A</v>
      </c>
      <c r="U483" t="e">
        <f t="shared" si="187"/>
        <v>#N/A</v>
      </c>
      <c r="V483" t="e">
        <f t="shared" si="188"/>
        <v>#N/A</v>
      </c>
      <c r="W483" t="e">
        <f t="shared" si="189"/>
        <v>#N/A</v>
      </c>
      <c r="X483" t="e">
        <f t="shared" si="190"/>
        <v>#N/A</v>
      </c>
    </row>
    <row r="484" spans="1:24" x14ac:dyDescent="0.25">
      <c r="A484" s="1">
        <f t="shared" si="191"/>
        <v>480</v>
      </c>
      <c r="B484" s="14">
        <f t="shared" si="172"/>
        <v>24</v>
      </c>
      <c r="C484">
        <f t="shared" si="168"/>
        <v>4.545454545454553E-3</v>
      </c>
      <c r="D484">
        <f t="shared" si="169"/>
        <v>4.0909090909090909E-2</v>
      </c>
      <c r="E484">
        <f t="shared" si="173"/>
        <v>1</v>
      </c>
      <c r="F484">
        <f t="shared" si="170"/>
        <v>4.0926973703191302E-2</v>
      </c>
      <c r="G484">
        <f t="shared" si="174"/>
        <v>-7.6739973183587475E-8</v>
      </c>
      <c r="H484">
        <f t="shared" si="175"/>
        <v>1.8749604664969333E-6</v>
      </c>
      <c r="I484">
        <f t="shared" si="171"/>
        <v>-4.0928848663657799E-2</v>
      </c>
      <c r="J484">
        <f t="shared" si="176"/>
        <v>4.5435795849880561E-3</v>
      </c>
      <c r="K484">
        <f t="shared" si="177"/>
        <v>1.9749604664969332E-6</v>
      </c>
      <c r="L484">
        <f t="shared" si="178"/>
        <v>4.0910965869557406E-2</v>
      </c>
      <c r="M484">
        <f t="shared" si="179"/>
        <v>5.7044415933813548</v>
      </c>
      <c r="N484">
        <f t="shared" si="180"/>
        <v>5.7044415933813548</v>
      </c>
      <c r="O484" t="e">
        <f t="shared" si="181"/>
        <v>#N/A</v>
      </c>
      <c r="P484" t="e">
        <f t="shared" si="182"/>
        <v>#N/A</v>
      </c>
      <c r="Q484" t="e">
        <f t="shared" si="183"/>
        <v>#N/A</v>
      </c>
      <c r="R484" t="e">
        <f t="shared" si="184"/>
        <v>#N/A</v>
      </c>
      <c r="S484" t="e">
        <f t="shared" si="185"/>
        <v>#N/A</v>
      </c>
      <c r="T484" t="e">
        <f t="shared" si="186"/>
        <v>#N/A</v>
      </c>
      <c r="U484" t="e">
        <f t="shared" si="187"/>
        <v>#N/A</v>
      </c>
      <c r="V484" t="e">
        <f t="shared" si="188"/>
        <v>#N/A</v>
      </c>
      <c r="W484" t="e">
        <f t="shared" si="189"/>
        <v>#N/A</v>
      </c>
      <c r="X484" t="e">
        <f t="shared" si="190"/>
        <v>#N/A</v>
      </c>
    </row>
    <row r="485" spans="1:24" x14ac:dyDescent="0.25">
      <c r="A485" s="1">
        <f t="shared" si="191"/>
        <v>481</v>
      </c>
      <c r="B485" s="14">
        <f t="shared" si="172"/>
        <v>24.05</v>
      </c>
      <c r="C485">
        <f t="shared" si="168"/>
        <v>4.4551645856980709E-3</v>
      </c>
      <c r="D485">
        <f t="shared" si="169"/>
        <v>4.0947786606129397E-2</v>
      </c>
      <c r="E485">
        <f t="shared" si="173"/>
        <v>1</v>
      </c>
      <c r="F485">
        <f t="shared" si="170"/>
        <v>4.096566940022979E-2</v>
      </c>
      <c r="G485">
        <f t="shared" si="174"/>
        <v>-7.5130495850201692E-8</v>
      </c>
      <c r="H485">
        <f t="shared" si="175"/>
        <v>1.8339046753967914E-6</v>
      </c>
      <c r="I485">
        <f t="shared" si="171"/>
        <v>-4.0967503304905187E-2</v>
      </c>
      <c r="J485">
        <f t="shared" si="176"/>
        <v>4.4533306810226742E-3</v>
      </c>
      <c r="K485">
        <f t="shared" si="177"/>
        <v>1.9339046753967913E-6</v>
      </c>
      <c r="L485">
        <f t="shared" si="178"/>
        <v>4.0949620510804793E-2</v>
      </c>
      <c r="M485">
        <f t="shared" si="179"/>
        <v>5.7135649366488028</v>
      </c>
      <c r="N485">
        <f t="shared" si="180"/>
        <v>5.7135649366488028</v>
      </c>
      <c r="O485" t="e">
        <f t="shared" si="181"/>
        <v>#N/A</v>
      </c>
      <c r="P485" t="e">
        <f t="shared" si="182"/>
        <v>#N/A</v>
      </c>
      <c r="Q485" t="e">
        <f t="shared" si="183"/>
        <v>#N/A</v>
      </c>
      <c r="R485" t="e">
        <f t="shared" si="184"/>
        <v>#N/A</v>
      </c>
      <c r="S485" t="e">
        <f t="shared" si="185"/>
        <v>#N/A</v>
      </c>
      <c r="T485" t="e">
        <f t="shared" si="186"/>
        <v>#N/A</v>
      </c>
      <c r="U485" t="e">
        <f t="shared" si="187"/>
        <v>#N/A</v>
      </c>
      <c r="V485" t="e">
        <f t="shared" si="188"/>
        <v>#N/A</v>
      </c>
      <c r="W485" t="e">
        <f t="shared" si="189"/>
        <v>#N/A</v>
      </c>
      <c r="X485" t="e">
        <f t="shared" si="190"/>
        <v>#N/A</v>
      </c>
    </row>
    <row r="486" spans="1:24" x14ac:dyDescent="0.25">
      <c r="A486" s="1">
        <f t="shared" si="191"/>
        <v>482</v>
      </c>
      <c r="B486" s="14">
        <f t="shared" si="172"/>
        <v>24.1</v>
      </c>
      <c r="C486">
        <f t="shared" si="168"/>
        <v>4.3650793650793643E-3</v>
      </c>
      <c r="D486">
        <f t="shared" si="169"/>
        <v>4.098639455782313E-2</v>
      </c>
      <c r="E486">
        <f t="shared" si="173"/>
        <v>1</v>
      </c>
      <c r="F486">
        <f t="shared" si="170"/>
        <v>4.1004277351923524E-2</v>
      </c>
      <c r="G486">
        <f t="shared" si="174"/>
        <v>-7.352466812528171E-8</v>
      </c>
      <c r="H486">
        <f t="shared" si="175"/>
        <v>1.7930191179016397E-6</v>
      </c>
      <c r="I486">
        <f t="shared" si="171"/>
        <v>-4.1006070371041425E-2</v>
      </c>
      <c r="J486">
        <f t="shared" si="176"/>
        <v>4.3632863459614627E-3</v>
      </c>
      <c r="K486">
        <f t="shared" si="177"/>
        <v>1.8930191179016396E-6</v>
      </c>
      <c r="L486">
        <f t="shared" si="178"/>
        <v>4.0988187576941032E-2</v>
      </c>
      <c r="M486">
        <f t="shared" si="179"/>
        <v>5.7228450000048978</v>
      </c>
      <c r="N486">
        <f t="shared" si="180"/>
        <v>5.7228450000048978</v>
      </c>
      <c r="O486" t="e">
        <f t="shared" si="181"/>
        <v>#N/A</v>
      </c>
      <c r="P486" t="e">
        <f t="shared" si="182"/>
        <v>#N/A</v>
      </c>
      <c r="Q486" t="e">
        <f t="shared" si="183"/>
        <v>#N/A</v>
      </c>
      <c r="R486" t="e">
        <f t="shared" si="184"/>
        <v>#N/A</v>
      </c>
      <c r="S486" t="e">
        <f t="shared" si="185"/>
        <v>#N/A</v>
      </c>
      <c r="T486" t="e">
        <f t="shared" si="186"/>
        <v>#N/A</v>
      </c>
      <c r="U486" t="e">
        <f t="shared" si="187"/>
        <v>#N/A</v>
      </c>
      <c r="V486" t="e">
        <f t="shared" si="188"/>
        <v>#N/A</v>
      </c>
      <c r="W486" t="e">
        <f t="shared" si="189"/>
        <v>#N/A</v>
      </c>
      <c r="X486" t="e">
        <f t="shared" si="190"/>
        <v>#N/A</v>
      </c>
    </row>
    <row r="487" spans="1:24" x14ac:dyDescent="0.25">
      <c r="A487" s="1">
        <f t="shared" si="191"/>
        <v>483</v>
      </c>
      <c r="B487" s="14">
        <f t="shared" si="172"/>
        <v>24.150000000000002</v>
      </c>
      <c r="C487">
        <f t="shared" si="168"/>
        <v>4.2751981879954716E-3</v>
      </c>
      <c r="D487">
        <f t="shared" si="169"/>
        <v>4.1024915062287649E-2</v>
      </c>
      <c r="E487">
        <f t="shared" si="173"/>
        <v>1</v>
      </c>
      <c r="F487">
        <f t="shared" si="170"/>
        <v>4.1042797856388043E-2</v>
      </c>
      <c r="G487">
        <f t="shared" si="174"/>
        <v>-7.1922477609251777E-8</v>
      </c>
      <c r="H487">
        <f t="shared" si="175"/>
        <v>1.7523027376446787E-6</v>
      </c>
      <c r="I487">
        <f t="shared" si="171"/>
        <v>-4.1044550159125684E-2</v>
      </c>
      <c r="J487">
        <f t="shared" si="176"/>
        <v>4.273445885257827E-3</v>
      </c>
      <c r="K487">
        <f t="shared" si="177"/>
        <v>1.8523027376446786E-6</v>
      </c>
      <c r="L487">
        <f t="shared" si="178"/>
        <v>4.1026667365025291E-2</v>
      </c>
      <c r="M487">
        <f t="shared" si="179"/>
        <v>5.732288031399368</v>
      </c>
      <c r="N487">
        <f t="shared" si="180"/>
        <v>5.732288031399368</v>
      </c>
      <c r="O487" t="e">
        <f t="shared" si="181"/>
        <v>#N/A</v>
      </c>
      <c r="P487" t="e">
        <f t="shared" si="182"/>
        <v>#N/A</v>
      </c>
      <c r="Q487" t="e">
        <f t="shared" si="183"/>
        <v>#N/A</v>
      </c>
      <c r="R487" t="e">
        <f t="shared" si="184"/>
        <v>#N/A</v>
      </c>
      <c r="S487" t="e">
        <f t="shared" si="185"/>
        <v>#N/A</v>
      </c>
      <c r="T487" t="e">
        <f t="shared" si="186"/>
        <v>#N/A</v>
      </c>
      <c r="U487" t="e">
        <f t="shared" si="187"/>
        <v>#N/A</v>
      </c>
      <c r="V487" t="e">
        <f t="shared" si="188"/>
        <v>#N/A</v>
      </c>
      <c r="W487" t="e">
        <f t="shared" si="189"/>
        <v>#N/A</v>
      </c>
      <c r="X487" t="e">
        <f t="shared" si="190"/>
        <v>#N/A</v>
      </c>
    </row>
    <row r="488" spans="1:24" x14ac:dyDescent="0.25">
      <c r="A488" s="1">
        <f t="shared" si="191"/>
        <v>484</v>
      </c>
      <c r="B488" s="14">
        <f t="shared" si="172"/>
        <v>24.200000000000003</v>
      </c>
      <c r="C488">
        <f t="shared" si="168"/>
        <v>4.1855203619909458E-3</v>
      </c>
      <c r="D488">
        <f t="shared" si="169"/>
        <v>4.1063348416289593E-2</v>
      </c>
      <c r="E488">
        <f t="shared" si="173"/>
        <v>1</v>
      </c>
      <c r="F488">
        <f t="shared" si="170"/>
        <v>4.1081231210389986E-2</v>
      </c>
      <c r="G488">
        <f t="shared" si="174"/>
        <v>-7.0323911958642558E-8</v>
      </c>
      <c r="H488">
        <f t="shared" si="175"/>
        <v>1.7117544869847678E-6</v>
      </c>
      <c r="I488">
        <f t="shared" si="171"/>
        <v>-4.1082942964876967E-2</v>
      </c>
      <c r="J488">
        <f t="shared" si="176"/>
        <v>4.183808607503961E-3</v>
      </c>
      <c r="K488">
        <f t="shared" si="177"/>
        <v>1.8117544869847677E-6</v>
      </c>
      <c r="L488">
        <f t="shared" si="178"/>
        <v>4.1065060170776574E-2</v>
      </c>
      <c r="M488">
        <f t="shared" si="179"/>
        <v>5.7419006544361713</v>
      </c>
      <c r="N488">
        <f t="shared" si="180"/>
        <v>5.7419006544361713</v>
      </c>
      <c r="O488" t="e">
        <f t="shared" si="181"/>
        <v>#N/A</v>
      </c>
      <c r="P488" t="e">
        <f t="shared" si="182"/>
        <v>#N/A</v>
      </c>
      <c r="Q488" t="e">
        <f t="shared" si="183"/>
        <v>#N/A</v>
      </c>
      <c r="R488" t="e">
        <f t="shared" si="184"/>
        <v>#N/A</v>
      </c>
      <c r="S488" t="e">
        <f t="shared" si="185"/>
        <v>#N/A</v>
      </c>
      <c r="T488" t="e">
        <f t="shared" si="186"/>
        <v>#N/A</v>
      </c>
      <c r="U488" t="e">
        <f t="shared" si="187"/>
        <v>#N/A</v>
      </c>
      <c r="V488" t="e">
        <f t="shared" si="188"/>
        <v>#N/A</v>
      </c>
      <c r="W488" t="e">
        <f t="shared" si="189"/>
        <v>#N/A</v>
      </c>
      <c r="X488" t="e">
        <f t="shared" si="190"/>
        <v>#N/A</v>
      </c>
    </row>
    <row r="489" spans="1:24" x14ac:dyDescent="0.25">
      <c r="A489" s="1">
        <f t="shared" si="191"/>
        <v>485</v>
      </c>
      <c r="B489" s="14">
        <f t="shared" si="172"/>
        <v>24.25</v>
      </c>
      <c r="C489">
        <f t="shared" si="168"/>
        <v>4.0960451977401181E-3</v>
      </c>
      <c r="D489">
        <f t="shared" si="169"/>
        <v>4.1101694915254235E-2</v>
      </c>
      <c r="E489">
        <f t="shared" si="173"/>
        <v>1</v>
      </c>
      <c r="F489">
        <f t="shared" si="170"/>
        <v>4.1119577709354628E-2</v>
      </c>
      <c r="G489">
        <f t="shared" si="174"/>
        <v>-6.8728958885775135E-8</v>
      </c>
      <c r="H489">
        <f t="shared" si="175"/>
        <v>1.6713733269058118E-6</v>
      </c>
      <c r="I489">
        <f t="shared" si="171"/>
        <v>-4.1121249082681534E-2</v>
      </c>
      <c r="J489">
        <f t="shared" si="176"/>
        <v>4.0943738244132123E-3</v>
      </c>
      <c r="K489">
        <f t="shared" si="177"/>
        <v>1.7713733269058116E-6</v>
      </c>
      <c r="L489">
        <f t="shared" si="178"/>
        <v>4.110336628858114E-2</v>
      </c>
      <c r="M489">
        <f t="shared" si="179"/>
        <v>5.751689899155136</v>
      </c>
      <c r="N489">
        <f t="shared" si="180"/>
        <v>5.751689899155136</v>
      </c>
      <c r="O489" t="e">
        <f t="shared" si="181"/>
        <v>#N/A</v>
      </c>
      <c r="P489" t="e">
        <f t="shared" si="182"/>
        <v>#N/A</v>
      </c>
      <c r="Q489" t="e">
        <f t="shared" si="183"/>
        <v>#N/A</v>
      </c>
      <c r="R489" t="e">
        <f t="shared" si="184"/>
        <v>#N/A</v>
      </c>
      <c r="S489" t="e">
        <f t="shared" si="185"/>
        <v>#N/A</v>
      </c>
      <c r="T489" t="e">
        <f t="shared" si="186"/>
        <v>#N/A</v>
      </c>
      <c r="U489" t="e">
        <f t="shared" si="187"/>
        <v>#N/A</v>
      </c>
      <c r="V489" t="e">
        <f t="shared" si="188"/>
        <v>#N/A</v>
      </c>
      <c r="W489" t="e">
        <f t="shared" si="189"/>
        <v>#N/A</v>
      </c>
      <c r="X489" t="e">
        <f t="shared" si="190"/>
        <v>#N/A</v>
      </c>
    </row>
    <row r="490" spans="1:24" x14ac:dyDescent="0.25">
      <c r="A490" s="1">
        <f t="shared" si="191"/>
        <v>486</v>
      </c>
      <c r="B490" s="14">
        <f t="shared" si="172"/>
        <v>24.3</v>
      </c>
      <c r="C490">
        <f t="shared" si="168"/>
        <v>4.0067720090293489E-3</v>
      </c>
      <c r="D490">
        <f t="shared" si="169"/>
        <v>4.1139954853273139E-2</v>
      </c>
      <c r="E490">
        <f t="shared" si="173"/>
        <v>1</v>
      </c>
      <c r="F490">
        <f t="shared" si="170"/>
        <v>4.1157837647373532E-2</v>
      </c>
      <c r="G490">
        <f t="shared" si="174"/>
        <v>-6.7137606158444437E-8</v>
      </c>
      <c r="H490">
        <f t="shared" si="175"/>
        <v>1.6311582269334934E-6</v>
      </c>
      <c r="I490">
        <f t="shared" si="171"/>
        <v>-4.1159468805600466E-2</v>
      </c>
      <c r="J490">
        <f t="shared" si="176"/>
        <v>4.0051408508024154E-3</v>
      </c>
      <c r="K490">
        <f t="shared" si="177"/>
        <v>1.7311582269334933E-6</v>
      </c>
      <c r="L490">
        <f t="shared" si="178"/>
        <v>4.1141586011500073E-2</v>
      </c>
      <c r="M490">
        <f t="shared" si="179"/>
        <v>5.7616632360277507</v>
      </c>
      <c r="N490">
        <f t="shared" si="180"/>
        <v>5.7616632360277507</v>
      </c>
      <c r="O490" t="e">
        <f t="shared" si="181"/>
        <v>#N/A</v>
      </c>
      <c r="P490" t="e">
        <f t="shared" si="182"/>
        <v>#N/A</v>
      </c>
      <c r="Q490" t="e">
        <f t="shared" si="183"/>
        <v>#N/A</v>
      </c>
      <c r="R490" t="e">
        <f t="shared" si="184"/>
        <v>#N/A</v>
      </c>
      <c r="S490" t="e">
        <f t="shared" si="185"/>
        <v>#N/A</v>
      </c>
      <c r="T490" t="e">
        <f t="shared" si="186"/>
        <v>#N/A</v>
      </c>
      <c r="U490" t="e">
        <f t="shared" si="187"/>
        <v>#N/A</v>
      </c>
      <c r="V490" t="e">
        <f t="shared" si="188"/>
        <v>#N/A</v>
      </c>
      <c r="W490" t="e">
        <f t="shared" si="189"/>
        <v>#N/A</v>
      </c>
      <c r="X490" t="e">
        <f t="shared" si="190"/>
        <v>#N/A</v>
      </c>
    </row>
    <row r="491" spans="1:24" x14ac:dyDescent="0.25">
      <c r="A491" s="1">
        <f t="shared" si="191"/>
        <v>487</v>
      </c>
      <c r="B491" s="14">
        <f t="shared" si="172"/>
        <v>24.35</v>
      </c>
      <c r="C491">
        <f t="shared" si="168"/>
        <v>3.9177001127395734E-3</v>
      </c>
      <c r="D491">
        <f t="shared" si="169"/>
        <v>4.1178128523111611E-2</v>
      </c>
      <c r="E491">
        <f t="shared" si="173"/>
        <v>1</v>
      </c>
      <c r="F491">
        <f t="shared" si="170"/>
        <v>4.1196011317212004E-2</v>
      </c>
      <c r="G491">
        <f t="shared" si="174"/>
        <v>-6.5549841599608291E-8</v>
      </c>
      <c r="H491">
        <f t="shared" si="175"/>
        <v>1.5911081650520076E-6</v>
      </c>
      <c r="I491">
        <f t="shared" si="171"/>
        <v>-4.1197602425377053E-2</v>
      </c>
      <c r="J491">
        <f t="shared" si="176"/>
        <v>3.9161090045745214E-3</v>
      </c>
      <c r="K491">
        <f t="shared" si="177"/>
        <v>1.6911081650520075E-6</v>
      </c>
      <c r="L491">
        <f t="shared" si="178"/>
        <v>4.1179719631276659E-2</v>
      </c>
      <c r="M491">
        <f t="shared" si="179"/>
        <v>5.7718286135832821</v>
      </c>
      <c r="N491">
        <f t="shared" si="180"/>
        <v>5.7718286135832821</v>
      </c>
      <c r="O491" t="e">
        <f t="shared" si="181"/>
        <v>#N/A</v>
      </c>
      <c r="P491" t="e">
        <f t="shared" si="182"/>
        <v>#N/A</v>
      </c>
      <c r="Q491" t="e">
        <f t="shared" si="183"/>
        <v>#N/A</v>
      </c>
      <c r="R491" t="e">
        <f t="shared" si="184"/>
        <v>#N/A</v>
      </c>
      <c r="S491" t="e">
        <f t="shared" si="185"/>
        <v>#N/A</v>
      </c>
      <c r="T491" t="e">
        <f t="shared" si="186"/>
        <v>#N/A</v>
      </c>
      <c r="U491" t="e">
        <f t="shared" si="187"/>
        <v>#N/A</v>
      </c>
      <c r="V491" t="e">
        <f t="shared" si="188"/>
        <v>#N/A</v>
      </c>
      <c r="W491" t="e">
        <f t="shared" si="189"/>
        <v>#N/A</v>
      </c>
      <c r="X491" t="e">
        <f t="shared" si="190"/>
        <v>#N/A</v>
      </c>
    </row>
    <row r="492" spans="1:24" x14ac:dyDescent="0.25">
      <c r="A492" s="1">
        <f t="shared" si="191"/>
        <v>488</v>
      </c>
      <c r="B492" s="14">
        <f t="shared" si="172"/>
        <v>24.400000000000002</v>
      </c>
      <c r="C492">
        <f t="shared" si="168"/>
        <v>3.8288288288288283E-3</v>
      </c>
      <c r="D492">
        <f t="shared" si="169"/>
        <v>4.1216216216216212E-2</v>
      </c>
      <c r="E492">
        <f t="shared" si="173"/>
        <v>1</v>
      </c>
      <c r="F492">
        <f t="shared" si="170"/>
        <v>4.1234099010316605E-2</v>
      </c>
      <c r="G492">
        <f t="shared" si="174"/>
        <v>-6.3965653087075824E-8</v>
      </c>
      <c r="H492">
        <f t="shared" si="175"/>
        <v>1.5512221276138549E-6</v>
      </c>
      <c r="I492">
        <f t="shared" si="171"/>
        <v>-4.1235650232444215E-2</v>
      </c>
      <c r="J492">
        <f t="shared" si="176"/>
        <v>3.8272776067012145E-3</v>
      </c>
      <c r="K492">
        <f t="shared" si="177"/>
        <v>1.6512221276138548E-6</v>
      </c>
      <c r="L492">
        <f t="shared" si="178"/>
        <v>4.1217767438343822E-2</v>
      </c>
      <c r="M492">
        <f t="shared" si="179"/>
        <v>5.7821945001423902</v>
      </c>
      <c r="N492">
        <f t="shared" si="180"/>
        <v>5.7821945001423902</v>
      </c>
      <c r="O492" t="e">
        <f t="shared" si="181"/>
        <v>#N/A</v>
      </c>
      <c r="P492" t="e">
        <f t="shared" si="182"/>
        <v>#N/A</v>
      </c>
      <c r="Q492" t="e">
        <f t="shared" si="183"/>
        <v>#N/A</v>
      </c>
      <c r="R492" t="e">
        <f t="shared" si="184"/>
        <v>#N/A</v>
      </c>
      <c r="S492" t="e">
        <f t="shared" si="185"/>
        <v>#N/A</v>
      </c>
      <c r="T492" t="e">
        <f t="shared" si="186"/>
        <v>#N/A</v>
      </c>
      <c r="U492" t="e">
        <f t="shared" si="187"/>
        <v>#N/A</v>
      </c>
      <c r="V492" t="e">
        <f t="shared" si="188"/>
        <v>#N/A</v>
      </c>
      <c r="W492" t="e">
        <f t="shared" si="189"/>
        <v>#N/A</v>
      </c>
      <c r="X492" t="e">
        <f t="shared" si="190"/>
        <v>#N/A</v>
      </c>
    </row>
    <row r="493" spans="1:24" x14ac:dyDescent="0.25">
      <c r="A493" s="1">
        <f t="shared" si="191"/>
        <v>489</v>
      </c>
      <c r="B493" s="14">
        <f t="shared" si="172"/>
        <v>24.450000000000003</v>
      </c>
      <c r="C493">
        <f t="shared" si="168"/>
        <v>3.7401574803149545E-3</v>
      </c>
      <c r="D493">
        <f t="shared" si="169"/>
        <v>4.1254218222722162E-2</v>
      </c>
      <c r="E493">
        <f t="shared" si="173"/>
        <v>1</v>
      </c>
      <c r="F493">
        <f t="shared" si="170"/>
        <v>4.1272101016822556E-2</v>
      </c>
      <c r="G493">
        <f t="shared" si="174"/>
        <v>-6.2385028553199158E-8</v>
      </c>
      <c r="H493">
        <f t="shared" si="175"/>
        <v>1.5114991092461671E-6</v>
      </c>
      <c r="I493">
        <f t="shared" si="171"/>
        <v>-4.1273612515931798E-2</v>
      </c>
      <c r="J493">
        <f t="shared" si="176"/>
        <v>3.7386459812057083E-3</v>
      </c>
      <c r="K493">
        <f t="shared" si="177"/>
        <v>1.611499109246167E-6</v>
      </c>
      <c r="L493">
        <f t="shared" si="178"/>
        <v>4.1255729721831405E-2</v>
      </c>
      <c r="M493">
        <f t="shared" si="179"/>
        <v>5.7927699302072355</v>
      </c>
      <c r="N493">
        <f t="shared" si="180"/>
        <v>5.7927699302072355</v>
      </c>
      <c r="O493" t="e">
        <f t="shared" si="181"/>
        <v>#N/A</v>
      </c>
      <c r="P493" t="e">
        <f t="shared" si="182"/>
        <v>#N/A</v>
      </c>
      <c r="Q493" t="e">
        <f t="shared" si="183"/>
        <v>#N/A</v>
      </c>
      <c r="R493" t="e">
        <f t="shared" si="184"/>
        <v>#N/A</v>
      </c>
      <c r="S493" t="e">
        <f t="shared" si="185"/>
        <v>#N/A</v>
      </c>
      <c r="T493" t="e">
        <f t="shared" si="186"/>
        <v>#N/A</v>
      </c>
      <c r="U493" t="e">
        <f t="shared" si="187"/>
        <v>#N/A</v>
      </c>
      <c r="V493" t="e">
        <f t="shared" si="188"/>
        <v>#N/A</v>
      </c>
      <c r="W493" t="e">
        <f t="shared" si="189"/>
        <v>#N/A</v>
      </c>
      <c r="X493" t="e">
        <f t="shared" si="190"/>
        <v>#N/A</v>
      </c>
    </row>
    <row r="494" spans="1:24" x14ac:dyDescent="0.25">
      <c r="A494" s="1">
        <f t="shared" si="191"/>
        <v>490</v>
      </c>
      <c r="B494" s="14">
        <f t="shared" si="172"/>
        <v>24.5</v>
      </c>
      <c r="C494">
        <f t="shared" si="168"/>
        <v>3.6516853932584293E-3</v>
      </c>
      <c r="D494">
        <f t="shared" si="169"/>
        <v>4.1292134831460672E-2</v>
      </c>
      <c r="E494">
        <f t="shared" si="173"/>
        <v>1</v>
      </c>
      <c r="F494">
        <f t="shared" si="170"/>
        <v>4.1310017625561066E-2</v>
      </c>
      <c r="G494">
        <f t="shared" si="174"/>
        <v>-6.0807955984567401E-8</v>
      </c>
      <c r="H494">
        <f t="shared" si="175"/>
        <v>1.471938112781318E-6</v>
      </c>
      <c r="I494">
        <f t="shared" si="171"/>
        <v>-4.1311489563673851E-2</v>
      </c>
      <c r="J494">
        <f t="shared" si="176"/>
        <v>3.650213455145648E-3</v>
      </c>
      <c r="K494">
        <f t="shared" si="177"/>
        <v>1.5719381127813179E-6</v>
      </c>
      <c r="L494">
        <f t="shared" si="178"/>
        <v>4.1293606769573457E-2</v>
      </c>
      <c r="M494">
        <f t="shared" si="179"/>
        <v>5.8035645561379887</v>
      </c>
      <c r="N494">
        <f t="shared" si="180"/>
        <v>5.8035645561379887</v>
      </c>
      <c r="O494" t="e">
        <f t="shared" si="181"/>
        <v>#N/A</v>
      </c>
      <c r="P494" t="e">
        <f t="shared" si="182"/>
        <v>#N/A</v>
      </c>
      <c r="Q494" t="e">
        <f t="shared" si="183"/>
        <v>#N/A</v>
      </c>
      <c r="R494" t="e">
        <f t="shared" si="184"/>
        <v>#N/A</v>
      </c>
      <c r="S494" t="e">
        <f t="shared" si="185"/>
        <v>#N/A</v>
      </c>
      <c r="T494" t="e">
        <f t="shared" si="186"/>
        <v>#N/A</v>
      </c>
      <c r="U494" t="e">
        <f t="shared" si="187"/>
        <v>#N/A</v>
      </c>
      <c r="V494" t="e">
        <f t="shared" si="188"/>
        <v>#N/A</v>
      </c>
      <c r="W494" t="e">
        <f t="shared" si="189"/>
        <v>#N/A</v>
      </c>
      <c r="X494" t="e">
        <f t="shared" si="190"/>
        <v>#N/A</v>
      </c>
    </row>
    <row r="495" spans="1:24" x14ac:dyDescent="0.25">
      <c r="A495" s="1">
        <f t="shared" si="191"/>
        <v>491</v>
      </c>
      <c r="B495" s="14">
        <f t="shared" si="172"/>
        <v>24.55</v>
      </c>
      <c r="C495">
        <f t="shared" si="168"/>
        <v>3.5634118967452309E-3</v>
      </c>
      <c r="D495">
        <f t="shared" si="169"/>
        <v>4.1329966329966328E-2</v>
      </c>
      <c r="E495">
        <f t="shared" si="173"/>
        <v>1</v>
      </c>
      <c r="F495">
        <f t="shared" si="170"/>
        <v>4.1347849124066721E-2</v>
      </c>
      <c r="G495">
        <f t="shared" si="174"/>
        <v>-5.9234423421701195E-8</v>
      </c>
      <c r="H495">
        <f t="shared" si="175"/>
        <v>1.4325381491667177E-6</v>
      </c>
      <c r="I495">
        <f t="shared" si="171"/>
        <v>-4.1349281662215888E-2</v>
      </c>
      <c r="J495">
        <f t="shared" si="176"/>
        <v>3.5619793585960641E-3</v>
      </c>
      <c r="K495">
        <f t="shared" si="177"/>
        <v>1.5325381491667176E-6</v>
      </c>
      <c r="L495">
        <f t="shared" si="178"/>
        <v>4.1331398868115495E-2</v>
      </c>
      <c r="M495">
        <f t="shared" si="179"/>
        <v>5.8145887058690047</v>
      </c>
      <c r="N495">
        <f t="shared" si="180"/>
        <v>5.8145887058690047</v>
      </c>
      <c r="O495" t="e">
        <f t="shared" si="181"/>
        <v>#N/A</v>
      </c>
      <c r="P495" t="e">
        <f t="shared" si="182"/>
        <v>#N/A</v>
      </c>
      <c r="Q495" t="e">
        <f t="shared" si="183"/>
        <v>#N/A</v>
      </c>
      <c r="R495" t="e">
        <f t="shared" si="184"/>
        <v>#N/A</v>
      </c>
      <c r="S495" t="e">
        <f t="shared" si="185"/>
        <v>#N/A</v>
      </c>
      <c r="T495" t="e">
        <f t="shared" si="186"/>
        <v>#N/A</v>
      </c>
      <c r="U495" t="e">
        <f t="shared" si="187"/>
        <v>#N/A</v>
      </c>
      <c r="V495" t="e">
        <f t="shared" si="188"/>
        <v>#N/A</v>
      </c>
      <c r="W495" t="e">
        <f t="shared" si="189"/>
        <v>#N/A</v>
      </c>
      <c r="X495" t="e">
        <f t="shared" si="190"/>
        <v>#N/A</v>
      </c>
    </row>
    <row r="496" spans="1:24" x14ac:dyDescent="0.25">
      <c r="A496" s="1">
        <f t="shared" si="191"/>
        <v>492</v>
      </c>
      <c r="B496" s="14">
        <f t="shared" si="172"/>
        <v>24.6</v>
      </c>
      <c r="C496">
        <f t="shared" si="168"/>
        <v>3.4753363228699546E-3</v>
      </c>
      <c r="D496">
        <f t="shared" si="169"/>
        <v>4.1367713004484309E-2</v>
      </c>
      <c r="E496">
        <f t="shared" si="173"/>
        <v>1</v>
      </c>
      <c r="F496">
        <f t="shared" si="170"/>
        <v>4.1385595798584703E-2</v>
      </c>
      <c r="G496">
        <f t="shared" si="174"/>
        <v>-5.7664418958751749E-8</v>
      </c>
      <c r="H496">
        <f t="shared" si="175"/>
        <v>1.3932982373711378E-6</v>
      </c>
      <c r="I496">
        <f t="shared" si="171"/>
        <v>-4.1386989096822077E-2</v>
      </c>
      <c r="J496">
        <f t="shared" si="176"/>
        <v>3.4739430246325835E-3</v>
      </c>
      <c r="K496">
        <f t="shared" si="177"/>
        <v>1.4932982373711377E-6</v>
      </c>
      <c r="L496">
        <f t="shared" si="178"/>
        <v>4.1369106302721684E-2</v>
      </c>
      <c r="M496">
        <f t="shared" si="179"/>
        <v>5.8258534475263142</v>
      </c>
      <c r="N496">
        <f t="shared" si="180"/>
        <v>5.8258534475263142</v>
      </c>
      <c r="O496" t="e">
        <f t="shared" si="181"/>
        <v>#N/A</v>
      </c>
      <c r="P496" t="e">
        <f t="shared" si="182"/>
        <v>#N/A</v>
      </c>
      <c r="Q496" t="e">
        <f t="shared" si="183"/>
        <v>#N/A</v>
      </c>
      <c r="R496" t="e">
        <f t="shared" si="184"/>
        <v>#N/A</v>
      </c>
      <c r="S496" t="e">
        <f t="shared" si="185"/>
        <v>#N/A</v>
      </c>
      <c r="T496" t="e">
        <f t="shared" si="186"/>
        <v>#N/A</v>
      </c>
      <c r="U496" t="e">
        <f t="shared" si="187"/>
        <v>#N/A</v>
      </c>
      <c r="V496" t="e">
        <f t="shared" si="188"/>
        <v>#N/A</v>
      </c>
      <c r="W496" t="e">
        <f t="shared" si="189"/>
        <v>#N/A</v>
      </c>
      <c r="X496" t="e">
        <f t="shared" si="190"/>
        <v>#N/A</v>
      </c>
    </row>
    <row r="497" spans="1:24" x14ac:dyDescent="0.25">
      <c r="A497" s="1">
        <f t="shared" si="191"/>
        <v>493</v>
      </c>
      <c r="B497" s="14">
        <f t="shared" si="172"/>
        <v>24.650000000000002</v>
      </c>
      <c r="C497">
        <f t="shared" si="168"/>
        <v>3.3874580067189222E-3</v>
      </c>
      <c r="D497">
        <f t="shared" si="169"/>
        <v>4.14053751399776E-2</v>
      </c>
      <c r="E497">
        <f t="shared" si="173"/>
        <v>1</v>
      </c>
      <c r="F497">
        <f t="shared" si="170"/>
        <v>4.1423257934077994E-2</v>
      </c>
      <c r="G497">
        <f t="shared" si="174"/>
        <v>-5.6097930743199693E-8</v>
      </c>
      <c r="H497">
        <f t="shared" si="175"/>
        <v>1.3542174043291999E-6</v>
      </c>
      <c r="I497">
        <f t="shared" si="171"/>
        <v>-4.1424612151482326E-2</v>
      </c>
      <c r="J497">
        <f t="shared" si="176"/>
        <v>3.386103789314593E-3</v>
      </c>
      <c r="K497">
        <f t="shared" si="177"/>
        <v>1.4542174043291998E-6</v>
      </c>
      <c r="L497">
        <f t="shared" si="178"/>
        <v>4.1406729357381933E-2</v>
      </c>
      <c r="M497">
        <f t="shared" si="179"/>
        <v>5.8373706619484445</v>
      </c>
      <c r="N497">
        <f t="shared" si="180"/>
        <v>5.8373706619484445</v>
      </c>
      <c r="O497" t="e">
        <f t="shared" si="181"/>
        <v>#N/A</v>
      </c>
      <c r="P497" t="e">
        <f t="shared" si="182"/>
        <v>#N/A</v>
      </c>
      <c r="Q497" t="e">
        <f t="shared" si="183"/>
        <v>#N/A</v>
      </c>
      <c r="R497" t="e">
        <f t="shared" si="184"/>
        <v>#N/A</v>
      </c>
      <c r="S497" t="e">
        <f t="shared" si="185"/>
        <v>#N/A</v>
      </c>
      <c r="T497" t="e">
        <f t="shared" si="186"/>
        <v>#N/A</v>
      </c>
      <c r="U497" t="e">
        <f t="shared" si="187"/>
        <v>#N/A</v>
      </c>
      <c r="V497" t="e">
        <f t="shared" si="188"/>
        <v>#N/A</v>
      </c>
      <c r="W497" t="e">
        <f t="shared" si="189"/>
        <v>#N/A</v>
      </c>
      <c r="X497" t="e">
        <f t="shared" si="190"/>
        <v>#N/A</v>
      </c>
    </row>
    <row r="498" spans="1:24" x14ac:dyDescent="0.25">
      <c r="A498" s="1">
        <f t="shared" si="191"/>
        <v>494</v>
      </c>
      <c r="B498" s="14">
        <f t="shared" si="172"/>
        <v>24.700000000000003</v>
      </c>
      <c r="C498">
        <f t="shared" si="168"/>
        <v>3.2997762863534686E-3</v>
      </c>
      <c r="D498">
        <f t="shared" si="169"/>
        <v>4.1442953020134225E-2</v>
      </c>
      <c r="E498">
        <f t="shared" si="173"/>
        <v>1</v>
      </c>
      <c r="F498">
        <f t="shared" si="170"/>
        <v>4.1460835814234619E-2</v>
      </c>
      <c r="G498">
        <f t="shared" si="174"/>
        <v>-5.4534946975557274E-8</v>
      </c>
      <c r="H498">
        <f t="shared" si="175"/>
        <v>1.3152946848372926E-6</v>
      </c>
      <c r="I498">
        <f t="shared" si="171"/>
        <v>-4.1462151108919459E-2</v>
      </c>
      <c r="J498">
        <f t="shared" si="176"/>
        <v>3.2984609916686313E-3</v>
      </c>
      <c r="K498">
        <f t="shared" si="177"/>
        <v>1.4152946848372925E-6</v>
      </c>
      <c r="L498">
        <f t="shared" si="178"/>
        <v>4.1444268314819066E-2</v>
      </c>
      <c r="M498">
        <f t="shared" si="179"/>
        <v>5.8491531243275583</v>
      </c>
      <c r="N498">
        <f t="shared" si="180"/>
        <v>5.8491531243275583</v>
      </c>
      <c r="O498" t="e">
        <f t="shared" si="181"/>
        <v>#N/A</v>
      </c>
      <c r="P498" t="e">
        <f t="shared" si="182"/>
        <v>#N/A</v>
      </c>
      <c r="Q498" t="e">
        <f t="shared" si="183"/>
        <v>#N/A</v>
      </c>
      <c r="R498" t="e">
        <f t="shared" si="184"/>
        <v>#N/A</v>
      </c>
      <c r="S498" t="e">
        <f t="shared" si="185"/>
        <v>#N/A</v>
      </c>
      <c r="T498" t="e">
        <f t="shared" si="186"/>
        <v>#N/A</v>
      </c>
      <c r="U498" t="e">
        <f t="shared" si="187"/>
        <v>#N/A</v>
      </c>
      <c r="V498" t="e">
        <f t="shared" si="188"/>
        <v>#N/A</v>
      </c>
      <c r="W498" t="e">
        <f t="shared" si="189"/>
        <v>#N/A</v>
      </c>
      <c r="X498" t="e">
        <f t="shared" si="190"/>
        <v>#N/A</v>
      </c>
    </row>
    <row r="499" spans="1:24" x14ac:dyDescent="0.25">
      <c r="A499" s="1">
        <f t="shared" si="191"/>
        <v>495</v>
      </c>
      <c r="B499" s="14">
        <f t="shared" si="172"/>
        <v>24.75</v>
      </c>
      <c r="C499">
        <f t="shared" si="168"/>
        <v>3.2122905027932962E-3</v>
      </c>
      <c r="D499">
        <f t="shared" si="169"/>
        <v>4.1480446927374306E-2</v>
      </c>
      <c r="E499">
        <f t="shared" si="173"/>
        <v>1</v>
      </c>
      <c r="F499">
        <f t="shared" si="170"/>
        <v>4.14983297214747E-2</v>
      </c>
      <c r="G499">
        <f t="shared" si="174"/>
        <v>-5.2975455909071505E-8</v>
      </c>
      <c r="H499">
        <f t="shared" si="175"/>
        <v>1.2765291214876517E-6</v>
      </c>
      <c r="I499">
        <f t="shared" si="171"/>
        <v>-4.1499606250596191E-2</v>
      </c>
      <c r="J499">
        <f t="shared" si="176"/>
        <v>3.2110139736718085E-3</v>
      </c>
      <c r="K499">
        <f t="shared" si="177"/>
        <v>1.3765291214876516E-6</v>
      </c>
      <c r="L499">
        <f t="shared" si="178"/>
        <v>4.1481723456495798E-2</v>
      </c>
      <c r="M499">
        <f t="shared" si="179"/>
        <v>5.8612145963537534</v>
      </c>
      <c r="N499">
        <f t="shared" si="180"/>
        <v>5.8612145963537534</v>
      </c>
      <c r="O499" t="e">
        <f t="shared" si="181"/>
        <v>#N/A</v>
      </c>
      <c r="P499" t="e">
        <f t="shared" si="182"/>
        <v>#N/A</v>
      </c>
      <c r="Q499" t="e">
        <f t="shared" si="183"/>
        <v>#N/A</v>
      </c>
      <c r="R499" t="e">
        <f t="shared" si="184"/>
        <v>#N/A</v>
      </c>
      <c r="S499" t="e">
        <f t="shared" si="185"/>
        <v>#N/A</v>
      </c>
      <c r="T499" t="e">
        <f t="shared" si="186"/>
        <v>#N/A</v>
      </c>
      <c r="U499" t="e">
        <f t="shared" si="187"/>
        <v>#N/A</v>
      </c>
      <c r="V499" t="e">
        <f t="shared" si="188"/>
        <v>#N/A</v>
      </c>
      <c r="W499" t="e">
        <f t="shared" si="189"/>
        <v>#N/A</v>
      </c>
      <c r="X499" t="e">
        <f t="shared" si="190"/>
        <v>#N/A</v>
      </c>
    </row>
    <row r="500" spans="1:24" x14ac:dyDescent="0.25">
      <c r="A500" s="1">
        <f t="shared" si="191"/>
        <v>496</v>
      </c>
      <c r="B500" s="14">
        <f t="shared" si="172"/>
        <v>24.8</v>
      </c>
      <c r="C500">
        <f t="shared" si="168"/>
        <v>3.1250000000000032E-3</v>
      </c>
      <c r="D500">
        <f t="shared" si="169"/>
        <v>4.1517857142857141E-2</v>
      </c>
      <c r="E500">
        <f t="shared" si="173"/>
        <v>1</v>
      </c>
      <c r="F500">
        <f t="shared" si="170"/>
        <v>4.1535739936957534E-2</v>
      </c>
      <c r="G500">
        <f t="shared" si="174"/>
        <v>-5.1419445849430638E-8</v>
      </c>
      <c r="H500">
        <f t="shared" si="175"/>
        <v>1.2379197645712159E-6</v>
      </c>
      <c r="I500">
        <f t="shared" si="171"/>
        <v>-4.1536977856722106E-2</v>
      </c>
      <c r="J500">
        <f t="shared" si="176"/>
        <v>3.123762080235432E-3</v>
      </c>
      <c r="K500">
        <f t="shared" si="177"/>
        <v>1.3379197645712158E-6</v>
      </c>
      <c r="L500">
        <f t="shared" si="178"/>
        <v>4.1519095062621712E-2</v>
      </c>
      <c r="M500">
        <f t="shared" si="179"/>
        <v>5.8735699305508637</v>
      </c>
      <c r="N500">
        <f t="shared" si="180"/>
        <v>5.8735699305508637</v>
      </c>
      <c r="O500" t="e">
        <f t="shared" si="181"/>
        <v>#N/A</v>
      </c>
      <c r="P500" t="e">
        <f t="shared" si="182"/>
        <v>#N/A</v>
      </c>
      <c r="Q500" t="e">
        <f t="shared" si="183"/>
        <v>#N/A</v>
      </c>
      <c r="R500" t="e">
        <f t="shared" si="184"/>
        <v>#N/A</v>
      </c>
      <c r="S500" t="e">
        <f t="shared" si="185"/>
        <v>#N/A</v>
      </c>
      <c r="T500" t="e">
        <f t="shared" si="186"/>
        <v>#N/A</v>
      </c>
      <c r="U500" t="e">
        <f t="shared" si="187"/>
        <v>#N/A</v>
      </c>
      <c r="V500" t="e">
        <f t="shared" si="188"/>
        <v>#N/A</v>
      </c>
      <c r="W500" t="e">
        <f t="shared" si="189"/>
        <v>#N/A</v>
      </c>
      <c r="X500" t="e">
        <f t="shared" si="190"/>
        <v>#N/A</v>
      </c>
    </row>
    <row r="501" spans="1:24" x14ac:dyDescent="0.25">
      <c r="A501" s="1">
        <f t="shared" si="191"/>
        <v>497</v>
      </c>
      <c r="B501" s="14">
        <f t="shared" si="172"/>
        <v>24.85</v>
      </c>
      <c r="C501">
        <f t="shared" si="168"/>
        <v>3.0379041248606484E-3</v>
      </c>
      <c r="D501">
        <f t="shared" si="169"/>
        <v>4.1555183946488293E-2</v>
      </c>
      <c r="E501">
        <f t="shared" si="173"/>
        <v>1</v>
      </c>
      <c r="F501">
        <f t="shared" si="170"/>
        <v>4.1573066740588686E-2</v>
      </c>
      <c r="G501">
        <f t="shared" si="174"/>
        <v>-4.9866905154471174E-8</v>
      </c>
      <c r="H501">
        <f t="shared" si="175"/>
        <v>1.1994656720325236E-6</v>
      </c>
      <c r="I501">
        <f t="shared" si="171"/>
        <v>-4.1574266206260715E-2</v>
      </c>
      <c r="J501">
        <f t="shared" si="176"/>
        <v>3.0367046591886159E-3</v>
      </c>
      <c r="K501">
        <f t="shared" si="177"/>
        <v>1.2994656720325235E-6</v>
      </c>
      <c r="L501">
        <f t="shared" si="178"/>
        <v>4.1556383412160322E-2</v>
      </c>
      <c r="M501">
        <f t="shared" si="179"/>
        <v>5.8862351887630195</v>
      </c>
      <c r="N501">
        <f t="shared" si="180"/>
        <v>5.8862351887630195</v>
      </c>
      <c r="O501" t="e">
        <f t="shared" si="181"/>
        <v>#N/A</v>
      </c>
      <c r="P501" t="e">
        <f t="shared" si="182"/>
        <v>#N/A</v>
      </c>
      <c r="Q501" t="e">
        <f t="shared" si="183"/>
        <v>#N/A</v>
      </c>
      <c r="R501" t="e">
        <f t="shared" si="184"/>
        <v>#N/A</v>
      </c>
      <c r="S501" t="e">
        <f t="shared" si="185"/>
        <v>#N/A</v>
      </c>
      <c r="T501" t="e">
        <f t="shared" si="186"/>
        <v>#N/A</v>
      </c>
      <c r="U501" t="e">
        <f t="shared" si="187"/>
        <v>#N/A</v>
      </c>
      <c r="V501" t="e">
        <f t="shared" si="188"/>
        <v>#N/A</v>
      </c>
      <c r="W501" t="e">
        <f t="shared" si="189"/>
        <v>#N/A</v>
      </c>
      <c r="X501" t="e">
        <f t="shared" si="190"/>
        <v>#N/A</v>
      </c>
    </row>
    <row r="502" spans="1:24" x14ac:dyDescent="0.25">
      <c r="A502" s="1">
        <f t="shared" si="191"/>
        <v>498</v>
      </c>
      <c r="B502" s="14">
        <f t="shared" si="172"/>
        <v>24.900000000000002</v>
      </c>
      <c r="C502">
        <f t="shared" si="168"/>
        <v>2.9510022271714877E-3</v>
      </c>
      <c r="D502">
        <f t="shared" si="169"/>
        <v>4.1592427616926504E-2</v>
      </c>
      <c r="E502">
        <f t="shared" si="173"/>
        <v>1</v>
      </c>
      <c r="F502">
        <f t="shared" si="170"/>
        <v>4.1610310411026898E-2</v>
      </c>
      <c r="G502">
        <f t="shared" si="174"/>
        <v>-4.8317822233887911E-8</v>
      </c>
      <c r="H502">
        <f t="shared" si="175"/>
        <v>1.161165909372569E-6</v>
      </c>
      <c r="I502">
        <f t="shared" si="171"/>
        <v>-4.1611471576936274E-2</v>
      </c>
      <c r="J502">
        <f t="shared" si="176"/>
        <v>2.9498410612621151E-3</v>
      </c>
      <c r="K502">
        <f t="shared" si="177"/>
        <v>1.2611659093725689E-6</v>
      </c>
      <c r="L502">
        <f t="shared" si="178"/>
        <v>4.159358878283588E-2</v>
      </c>
      <c r="M502">
        <f t="shared" si="179"/>
        <v>5.8992277771974271</v>
      </c>
      <c r="N502">
        <f t="shared" si="180"/>
        <v>5.8992277771974271</v>
      </c>
      <c r="O502" t="e">
        <f t="shared" si="181"/>
        <v>#N/A</v>
      </c>
      <c r="P502" t="e">
        <f t="shared" si="182"/>
        <v>#N/A</v>
      </c>
      <c r="Q502" t="e">
        <f t="shared" si="183"/>
        <v>#N/A</v>
      </c>
      <c r="R502" t="e">
        <f t="shared" si="184"/>
        <v>#N/A</v>
      </c>
      <c r="S502" t="e">
        <f t="shared" si="185"/>
        <v>#N/A</v>
      </c>
      <c r="T502" t="e">
        <f t="shared" si="186"/>
        <v>#N/A</v>
      </c>
      <c r="U502" t="e">
        <f t="shared" si="187"/>
        <v>#N/A</v>
      </c>
      <c r="V502" t="e">
        <f t="shared" si="188"/>
        <v>#N/A</v>
      </c>
      <c r="W502" t="e">
        <f t="shared" si="189"/>
        <v>#N/A</v>
      </c>
      <c r="X502" t="e">
        <f t="shared" si="190"/>
        <v>#N/A</v>
      </c>
    </row>
    <row r="503" spans="1:24" x14ac:dyDescent="0.25">
      <c r="A503" s="1">
        <f t="shared" si="191"/>
        <v>499</v>
      </c>
      <c r="B503" s="14">
        <f t="shared" si="172"/>
        <v>24.950000000000003</v>
      </c>
      <c r="C503">
        <f t="shared" si="168"/>
        <v>2.8642936596218007E-3</v>
      </c>
      <c r="D503">
        <f t="shared" si="169"/>
        <v>4.1629588431590654E-2</v>
      </c>
      <c r="E503">
        <f t="shared" si="173"/>
        <v>1</v>
      </c>
      <c r="F503">
        <f t="shared" si="170"/>
        <v>4.1647471225691048E-2</v>
      </c>
      <c r="G503">
        <f t="shared" si="174"/>
        <v>-4.6772185548945727E-8</v>
      </c>
      <c r="H503">
        <f t="shared" si="175"/>
        <v>1.1230195495551265E-6</v>
      </c>
      <c r="I503">
        <f t="shared" si="171"/>
        <v>-4.1648594245240603E-2</v>
      </c>
      <c r="J503">
        <f t="shared" si="176"/>
        <v>2.8631706400722456E-3</v>
      </c>
      <c r="K503">
        <f t="shared" si="177"/>
        <v>1.2230195495551264E-6</v>
      </c>
      <c r="L503">
        <f t="shared" si="178"/>
        <v>4.1630711451140209E-2</v>
      </c>
      <c r="M503">
        <f t="shared" si="179"/>
        <v>5.912566600857371</v>
      </c>
      <c r="N503">
        <f t="shared" si="180"/>
        <v>5.912566600857371</v>
      </c>
      <c r="O503" t="e">
        <f t="shared" si="181"/>
        <v>#N/A</v>
      </c>
      <c r="P503" t="e">
        <f t="shared" si="182"/>
        <v>#N/A</v>
      </c>
      <c r="Q503" t="e">
        <f t="shared" si="183"/>
        <v>#N/A</v>
      </c>
      <c r="R503" t="e">
        <f t="shared" si="184"/>
        <v>#N/A</v>
      </c>
      <c r="S503" t="e">
        <f t="shared" si="185"/>
        <v>#N/A</v>
      </c>
      <c r="T503" t="e">
        <f t="shared" si="186"/>
        <v>#N/A</v>
      </c>
      <c r="U503" t="e">
        <f t="shared" si="187"/>
        <v>#N/A</v>
      </c>
      <c r="V503" t="e">
        <f t="shared" si="188"/>
        <v>#N/A</v>
      </c>
      <c r="W503" t="e">
        <f t="shared" si="189"/>
        <v>#N/A</v>
      </c>
      <c r="X503" t="e">
        <f t="shared" si="190"/>
        <v>#N/A</v>
      </c>
    </row>
    <row r="504" spans="1:24" x14ac:dyDescent="0.25">
      <c r="A504" s="1">
        <f t="shared" si="191"/>
        <v>500</v>
      </c>
      <c r="B504" s="14">
        <f t="shared" si="172"/>
        <v>25</v>
      </c>
      <c r="C504">
        <f t="shared" si="168"/>
        <v>2.7777777777777805E-3</v>
      </c>
      <c r="D504">
        <f t="shared" si="169"/>
        <v>4.1666666666666664E-2</v>
      </c>
      <c r="E504">
        <f t="shared" si="173"/>
        <v>1</v>
      </c>
      <c r="F504">
        <f t="shared" si="170"/>
        <v>4.1684549460767058E-2</v>
      </c>
      <c r="G504">
        <f t="shared" si="174"/>
        <v>-4.5229983612192315E-8</v>
      </c>
      <c r="H504">
        <f t="shared" si="175"/>
        <v>1.0850256729789953E-6</v>
      </c>
      <c r="I504">
        <f t="shared" si="171"/>
        <v>-4.168563448644004E-2</v>
      </c>
      <c r="J504">
        <f t="shared" si="176"/>
        <v>2.7766927521048015E-3</v>
      </c>
      <c r="K504">
        <f t="shared" si="177"/>
        <v>1.1850256729789952E-6</v>
      </c>
      <c r="L504">
        <f t="shared" si="178"/>
        <v>4.1667751692339647E-2</v>
      </c>
      <c r="M504">
        <f t="shared" si="179"/>
        <v>5.9262722407827084</v>
      </c>
      <c r="N504">
        <f t="shared" si="180"/>
        <v>5.9262722407827084</v>
      </c>
      <c r="O504" t="e">
        <f t="shared" si="181"/>
        <v>#N/A</v>
      </c>
      <c r="P504" t="e">
        <f t="shared" si="182"/>
        <v>#N/A</v>
      </c>
      <c r="Q504" t="e">
        <f t="shared" si="183"/>
        <v>#N/A</v>
      </c>
      <c r="R504" t="e">
        <f t="shared" si="184"/>
        <v>#N/A</v>
      </c>
      <c r="S504" t="e">
        <f t="shared" si="185"/>
        <v>#N/A</v>
      </c>
      <c r="T504" t="e">
        <f t="shared" si="186"/>
        <v>#N/A</v>
      </c>
      <c r="U504" t="e">
        <f t="shared" si="187"/>
        <v>#N/A</v>
      </c>
      <c r="V504" t="e">
        <f t="shared" si="188"/>
        <v>#N/A</v>
      </c>
      <c r="W504" t="e">
        <f t="shared" si="189"/>
        <v>#N/A</v>
      </c>
      <c r="X504" t="e">
        <f t="shared" si="190"/>
        <v>#N/A</v>
      </c>
    </row>
    <row r="505" spans="1:24" x14ac:dyDescent="0.25">
      <c r="A505" s="1">
        <f t="shared" si="191"/>
        <v>501</v>
      </c>
      <c r="B505" s="14">
        <f t="shared" si="172"/>
        <v>25.05</v>
      </c>
      <c r="C505">
        <f t="shared" si="168"/>
        <v>2.6914539400665939E-3</v>
      </c>
      <c r="D505">
        <f t="shared" si="169"/>
        <v>4.1703662597114319E-2</v>
      </c>
      <c r="E505">
        <f t="shared" si="173"/>
        <v>1</v>
      </c>
      <c r="F505">
        <f t="shared" si="170"/>
        <v>4.1721545391214712E-2</v>
      </c>
      <c r="G505">
        <f t="shared" si="174"/>
        <v>-4.3691204987174101E-8</v>
      </c>
      <c r="H505">
        <f t="shared" si="175"/>
        <v>1.0471833673565689E-6</v>
      </c>
      <c r="I505">
        <f t="shared" si="171"/>
        <v>-4.1722592574582065E-2</v>
      </c>
      <c r="J505">
        <f t="shared" si="176"/>
        <v>2.6904067566992373E-3</v>
      </c>
      <c r="K505">
        <f t="shared" si="177"/>
        <v>1.1471833673565688E-6</v>
      </c>
      <c r="L505">
        <f t="shared" si="178"/>
        <v>4.1704709780481672E-2</v>
      </c>
      <c r="M505">
        <f t="shared" si="179"/>
        <v>5.940367158326926</v>
      </c>
      <c r="N505">
        <f t="shared" si="180"/>
        <v>5.940367158326926</v>
      </c>
      <c r="O505" t="e">
        <f t="shared" si="181"/>
        <v>#N/A</v>
      </c>
      <c r="P505" t="e">
        <f t="shared" si="182"/>
        <v>#N/A</v>
      </c>
      <c r="Q505" t="e">
        <f t="shared" si="183"/>
        <v>#N/A</v>
      </c>
      <c r="R505" t="e">
        <f t="shared" si="184"/>
        <v>#N/A</v>
      </c>
      <c r="S505" t="e">
        <f t="shared" si="185"/>
        <v>#N/A</v>
      </c>
      <c r="T505" t="e">
        <f t="shared" si="186"/>
        <v>#N/A</v>
      </c>
      <c r="U505" t="e">
        <f t="shared" si="187"/>
        <v>#N/A</v>
      </c>
      <c r="V505" t="e">
        <f t="shared" si="188"/>
        <v>#N/A</v>
      </c>
      <c r="W505" t="e">
        <f t="shared" si="189"/>
        <v>#N/A</v>
      </c>
      <c r="X505" t="e">
        <f t="shared" si="190"/>
        <v>#N/A</v>
      </c>
    </row>
    <row r="506" spans="1:24" x14ac:dyDescent="0.25">
      <c r="A506" s="1">
        <f t="shared" si="191"/>
        <v>502</v>
      </c>
      <c r="B506" s="14">
        <f t="shared" si="172"/>
        <v>25.1</v>
      </c>
      <c r="C506">
        <f t="shared" si="168"/>
        <v>2.6053215077605318E-3</v>
      </c>
      <c r="D506">
        <f t="shared" si="169"/>
        <v>4.1740576496674058E-2</v>
      </c>
      <c r="E506">
        <f t="shared" si="173"/>
        <v>1</v>
      </c>
      <c r="F506">
        <f t="shared" si="170"/>
        <v>4.1758459290774451E-2</v>
      </c>
      <c r="G506">
        <f t="shared" si="174"/>
        <v>-4.2155838288153718E-8</v>
      </c>
      <c r="H506">
        <f t="shared" si="175"/>
        <v>1.009491727675671E-6</v>
      </c>
      <c r="I506">
        <f t="shared" si="171"/>
        <v>-4.1759468782502127E-2</v>
      </c>
      <c r="J506">
        <f t="shared" si="176"/>
        <v>2.6043120160328562E-3</v>
      </c>
      <c r="K506">
        <f t="shared" si="177"/>
        <v>1.1094917276756709E-6</v>
      </c>
      <c r="L506">
        <f t="shared" si="178"/>
        <v>4.1741585988401733E-2</v>
      </c>
      <c r="M506">
        <f t="shared" si="179"/>
        <v>5.9548759315015554</v>
      </c>
      <c r="N506">
        <f t="shared" si="180"/>
        <v>5.9548759315015554</v>
      </c>
      <c r="O506" t="e">
        <f t="shared" si="181"/>
        <v>#N/A</v>
      </c>
      <c r="P506" t="e">
        <f t="shared" si="182"/>
        <v>#N/A</v>
      </c>
      <c r="Q506" t="e">
        <f t="shared" si="183"/>
        <v>#N/A</v>
      </c>
      <c r="R506" t="e">
        <f t="shared" si="184"/>
        <v>#N/A</v>
      </c>
      <c r="S506" t="e">
        <f t="shared" si="185"/>
        <v>#N/A</v>
      </c>
      <c r="T506" t="e">
        <f t="shared" si="186"/>
        <v>#N/A</v>
      </c>
      <c r="U506" t="e">
        <f t="shared" si="187"/>
        <v>#N/A</v>
      </c>
      <c r="V506" t="e">
        <f t="shared" si="188"/>
        <v>#N/A</v>
      </c>
      <c r="W506" t="e">
        <f t="shared" si="189"/>
        <v>#N/A</v>
      </c>
      <c r="X506" t="e">
        <f t="shared" si="190"/>
        <v>#N/A</v>
      </c>
    </row>
    <row r="507" spans="1:24" x14ac:dyDescent="0.25">
      <c r="A507" s="1">
        <f t="shared" si="191"/>
        <v>503</v>
      </c>
      <c r="B507" s="14">
        <f t="shared" si="172"/>
        <v>25.150000000000002</v>
      </c>
      <c r="C507">
        <f t="shared" si="168"/>
        <v>2.5193798449612433E-3</v>
      </c>
      <c r="D507">
        <f t="shared" si="169"/>
        <v>4.1777408637873749E-2</v>
      </c>
      <c r="E507">
        <f t="shared" si="173"/>
        <v>1</v>
      </c>
      <c r="F507">
        <f t="shared" si="170"/>
        <v>4.1795291431974142E-2</v>
      </c>
      <c r="G507">
        <f t="shared" si="174"/>
        <v>-4.0623872179828919E-8</v>
      </c>
      <c r="H507">
        <f t="shared" si="175"/>
        <v>9.7194985610934981E-7</v>
      </c>
      <c r="I507">
        <f t="shared" si="171"/>
        <v>-4.1796263381830248E-2</v>
      </c>
      <c r="J507">
        <f t="shared" si="176"/>
        <v>2.518407895105134E-3</v>
      </c>
      <c r="K507">
        <f t="shared" si="177"/>
        <v>1.0719498561093497E-6</v>
      </c>
      <c r="L507">
        <f t="shared" si="178"/>
        <v>4.1778380587729855E-2</v>
      </c>
      <c r="M507">
        <f t="shared" si="179"/>
        <v>5.9698255296846217</v>
      </c>
      <c r="N507">
        <f t="shared" si="180"/>
        <v>5.9698255296846217</v>
      </c>
      <c r="O507" t="e">
        <f t="shared" si="181"/>
        <v>#N/A</v>
      </c>
      <c r="P507" t="e">
        <f t="shared" si="182"/>
        <v>#N/A</v>
      </c>
      <c r="Q507" t="e">
        <f t="shared" si="183"/>
        <v>#N/A</v>
      </c>
      <c r="R507" t="e">
        <f t="shared" si="184"/>
        <v>#N/A</v>
      </c>
      <c r="S507" t="e">
        <f t="shared" si="185"/>
        <v>#N/A</v>
      </c>
      <c r="T507" t="e">
        <f t="shared" si="186"/>
        <v>#N/A</v>
      </c>
      <c r="U507" t="e">
        <f t="shared" si="187"/>
        <v>#N/A</v>
      </c>
      <c r="V507" t="e">
        <f t="shared" si="188"/>
        <v>#N/A</v>
      </c>
      <c r="W507" t="e">
        <f t="shared" si="189"/>
        <v>#N/A</v>
      </c>
      <c r="X507" t="e">
        <f t="shared" si="190"/>
        <v>#N/A</v>
      </c>
    </row>
    <row r="508" spans="1:24" x14ac:dyDescent="0.25">
      <c r="A508" s="1">
        <f t="shared" si="191"/>
        <v>504</v>
      </c>
      <c r="B508" s="14">
        <f t="shared" si="172"/>
        <v>25.200000000000003</v>
      </c>
      <c r="C508">
        <f t="shared" si="168"/>
        <v>2.4336283185840673E-3</v>
      </c>
      <c r="D508">
        <f t="shared" si="169"/>
        <v>4.1814159292035399E-2</v>
      </c>
      <c r="E508">
        <f t="shared" si="173"/>
        <v>1</v>
      </c>
      <c r="F508">
        <f t="shared" si="170"/>
        <v>4.1832042086135793E-2</v>
      </c>
      <c r="G508">
        <f t="shared" si="174"/>
        <v>-3.909529537705334E-8</v>
      </c>
      <c r="H508">
        <f t="shared" si="175"/>
        <v>9.3455686193955056E-7</v>
      </c>
      <c r="I508">
        <f t="shared" si="171"/>
        <v>-4.1832976642997732E-2</v>
      </c>
      <c r="J508">
        <f t="shared" si="176"/>
        <v>2.4326937617221277E-3</v>
      </c>
      <c r="K508">
        <f t="shared" si="177"/>
        <v>1.0345568619395505E-6</v>
      </c>
      <c r="L508">
        <f t="shared" si="178"/>
        <v>4.1815093848897339E-2</v>
      </c>
      <c r="M508">
        <f t="shared" si="179"/>
        <v>5.9852456343864358</v>
      </c>
      <c r="N508">
        <f t="shared" si="180"/>
        <v>5.9852456343864358</v>
      </c>
      <c r="O508" t="e">
        <f t="shared" si="181"/>
        <v>#N/A</v>
      </c>
      <c r="P508" t="e">
        <f t="shared" si="182"/>
        <v>#N/A</v>
      </c>
      <c r="Q508" t="e">
        <f t="shared" si="183"/>
        <v>#N/A</v>
      </c>
      <c r="R508" t="e">
        <f t="shared" si="184"/>
        <v>#N/A</v>
      </c>
      <c r="S508" t="e">
        <f t="shared" si="185"/>
        <v>#N/A</v>
      </c>
      <c r="T508" t="e">
        <f t="shared" si="186"/>
        <v>#N/A</v>
      </c>
      <c r="U508" t="e">
        <f t="shared" si="187"/>
        <v>#N/A</v>
      </c>
      <c r="V508" t="e">
        <f t="shared" si="188"/>
        <v>#N/A</v>
      </c>
      <c r="W508" t="e">
        <f t="shared" si="189"/>
        <v>#N/A</v>
      </c>
      <c r="X508" t="e">
        <f t="shared" si="190"/>
        <v>#N/A</v>
      </c>
    </row>
    <row r="509" spans="1:24" x14ac:dyDescent="0.25">
      <c r="A509" s="1">
        <f t="shared" si="191"/>
        <v>505</v>
      </c>
      <c r="B509" s="14">
        <f t="shared" si="172"/>
        <v>25.25</v>
      </c>
      <c r="C509">
        <f t="shared" si="168"/>
        <v>2.3480662983425466E-3</v>
      </c>
      <c r="D509">
        <f t="shared" si="169"/>
        <v>4.1850828729281767E-2</v>
      </c>
      <c r="E509">
        <f t="shared" si="173"/>
        <v>1</v>
      </c>
      <c r="F509">
        <f t="shared" si="170"/>
        <v>4.186871152338216E-2</v>
      </c>
      <c r="G509">
        <f t="shared" si="174"/>
        <v>-3.7570096644560404E-8</v>
      </c>
      <c r="H509">
        <f t="shared" si="175"/>
        <v>8.9731186150854292E-7</v>
      </c>
      <c r="I509">
        <f t="shared" si="171"/>
        <v>-4.1869608835243668E-2</v>
      </c>
      <c r="J509">
        <f t="shared" si="176"/>
        <v>2.3471689864810381E-3</v>
      </c>
      <c r="K509">
        <f t="shared" si="177"/>
        <v>9.9731186150854281E-7</v>
      </c>
      <c r="L509">
        <f t="shared" si="178"/>
        <v>4.1851726041143275E-2</v>
      </c>
      <c r="M509">
        <f t="shared" si="179"/>
        <v>6.0011690156563215</v>
      </c>
      <c r="N509">
        <f t="shared" si="180"/>
        <v>6.0011690156563215</v>
      </c>
      <c r="O509" t="e">
        <f t="shared" si="181"/>
        <v>#N/A</v>
      </c>
      <c r="P509" t="e">
        <f t="shared" si="182"/>
        <v>#N/A</v>
      </c>
      <c r="Q509" t="e">
        <f t="shared" si="183"/>
        <v>#N/A</v>
      </c>
      <c r="R509" t="e">
        <f t="shared" si="184"/>
        <v>#N/A</v>
      </c>
      <c r="S509" t="e">
        <f t="shared" si="185"/>
        <v>#N/A</v>
      </c>
      <c r="T509" t="e">
        <f t="shared" si="186"/>
        <v>#N/A</v>
      </c>
      <c r="U509" t="e">
        <f t="shared" si="187"/>
        <v>#N/A</v>
      </c>
      <c r="V509" t="e">
        <f t="shared" si="188"/>
        <v>#N/A</v>
      </c>
      <c r="W509" t="e">
        <f t="shared" si="189"/>
        <v>#N/A</v>
      </c>
      <c r="X509" t="e">
        <f t="shared" si="190"/>
        <v>#N/A</v>
      </c>
    </row>
    <row r="510" spans="1:24" x14ac:dyDescent="0.25">
      <c r="A510" s="1">
        <f t="shared" si="191"/>
        <v>506</v>
      </c>
      <c r="B510" s="14">
        <f t="shared" si="172"/>
        <v>25.3</v>
      </c>
      <c r="C510">
        <f t="shared" si="168"/>
        <v>2.2626931567328954E-3</v>
      </c>
      <c r="D510">
        <f t="shared" si="169"/>
        <v>4.1887417218543041E-2</v>
      </c>
      <c r="E510">
        <f t="shared" si="173"/>
        <v>1</v>
      </c>
      <c r="F510">
        <f t="shared" si="170"/>
        <v>4.1905300012643434E-2</v>
      </c>
      <c r="G510">
        <f t="shared" si="174"/>
        <v>-3.6048264796686484E-8</v>
      </c>
      <c r="H510">
        <f t="shared" si="175"/>
        <v>8.6021397812871547E-7</v>
      </c>
      <c r="I510">
        <f t="shared" si="171"/>
        <v>-4.1906160226621567E-2</v>
      </c>
      <c r="J510">
        <f t="shared" si="176"/>
        <v>2.2618329427547667E-3</v>
      </c>
      <c r="K510">
        <f t="shared" si="177"/>
        <v>9.6021397812871536E-7</v>
      </c>
      <c r="L510">
        <f t="shared" si="178"/>
        <v>4.1888277432521173E-2</v>
      </c>
      <c r="M510">
        <f t="shared" si="179"/>
        <v>6.0176319761631643</v>
      </c>
      <c r="N510">
        <f t="shared" si="180"/>
        <v>6.0176319761631643</v>
      </c>
      <c r="O510" t="e">
        <f t="shared" si="181"/>
        <v>#N/A</v>
      </c>
      <c r="P510" t="e">
        <f t="shared" si="182"/>
        <v>#N/A</v>
      </c>
      <c r="Q510" t="e">
        <f t="shared" si="183"/>
        <v>#N/A</v>
      </c>
      <c r="R510" t="e">
        <f t="shared" si="184"/>
        <v>#N/A</v>
      </c>
      <c r="S510" t="e">
        <f t="shared" si="185"/>
        <v>#N/A</v>
      </c>
      <c r="T510" t="e">
        <f t="shared" si="186"/>
        <v>#N/A</v>
      </c>
      <c r="U510" t="e">
        <f t="shared" si="187"/>
        <v>#N/A</v>
      </c>
      <c r="V510" t="e">
        <f t="shared" si="188"/>
        <v>#N/A</v>
      </c>
      <c r="W510" t="e">
        <f t="shared" si="189"/>
        <v>#N/A</v>
      </c>
      <c r="X510" t="e">
        <f t="shared" si="190"/>
        <v>#N/A</v>
      </c>
    </row>
    <row r="511" spans="1:24" x14ac:dyDescent="0.25">
      <c r="A511" s="1">
        <f t="shared" si="191"/>
        <v>507</v>
      </c>
      <c r="B511" s="14">
        <f t="shared" si="172"/>
        <v>25.35</v>
      </c>
      <c r="C511">
        <f t="shared" si="168"/>
        <v>2.1775082690187403E-3</v>
      </c>
      <c r="D511">
        <f t="shared" si="169"/>
        <v>4.1923925027563397E-2</v>
      </c>
      <c r="E511">
        <f t="shared" si="173"/>
        <v>1</v>
      </c>
      <c r="F511">
        <f t="shared" si="170"/>
        <v>4.194180782166379E-2</v>
      </c>
      <c r="G511">
        <f t="shared" si="174"/>
        <v>-3.4529788697098849E-8</v>
      </c>
      <c r="H511">
        <f t="shared" si="175"/>
        <v>8.2326234203053406E-7</v>
      </c>
      <c r="I511">
        <f t="shared" si="171"/>
        <v>-4.1942631084005824E-2</v>
      </c>
      <c r="J511">
        <f t="shared" si="176"/>
        <v>2.1766850066767098E-3</v>
      </c>
      <c r="K511">
        <f t="shared" si="177"/>
        <v>9.2326234203053405E-7</v>
      </c>
      <c r="L511">
        <f t="shared" si="178"/>
        <v>4.1924748289905431E-2</v>
      </c>
      <c r="M511">
        <f t="shared" si="179"/>
        <v>6.0346748780556139</v>
      </c>
      <c r="N511">
        <f t="shared" si="180"/>
        <v>6.0346748780556139</v>
      </c>
      <c r="O511" t="e">
        <f t="shared" si="181"/>
        <v>#N/A</v>
      </c>
      <c r="P511" t="e">
        <f t="shared" si="182"/>
        <v>#N/A</v>
      </c>
      <c r="Q511" t="e">
        <f t="shared" si="183"/>
        <v>#N/A</v>
      </c>
      <c r="R511" t="e">
        <f t="shared" si="184"/>
        <v>#N/A</v>
      </c>
      <c r="S511" t="e">
        <f t="shared" si="185"/>
        <v>#N/A</v>
      </c>
      <c r="T511" t="e">
        <f t="shared" si="186"/>
        <v>#N/A</v>
      </c>
      <c r="U511" t="e">
        <f t="shared" si="187"/>
        <v>#N/A</v>
      </c>
      <c r="V511" t="e">
        <f t="shared" si="188"/>
        <v>#N/A</v>
      </c>
      <c r="W511" t="e">
        <f t="shared" si="189"/>
        <v>#N/A</v>
      </c>
      <c r="X511" t="e">
        <f t="shared" si="190"/>
        <v>#N/A</v>
      </c>
    </row>
    <row r="512" spans="1:24" x14ac:dyDescent="0.25">
      <c r="A512" s="1">
        <f t="shared" si="191"/>
        <v>508</v>
      </c>
      <c r="B512" s="14">
        <f t="shared" si="172"/>
        <v>25.400000000000002</v>
      </c>
      <c r="C512">
        <f t="shared" si="168"/>
        <v>2.0925110132158594E-3</v>
      </c>
      <c r="D512">
        <f t="shared" si="169"/>
        <v>4.1960352422907486E-2</v>
      </c>
      <c r="E512">
        <f t="shared" si="173"/>
        <v>1</v>
      </c>
      <c r="F512">
        <f t="shared" si="170"/>
        <v>4.197823521700788E-2</v>
      </c>
      <c r="G512">
        <f t="shared" si="174"/>
        <v>-3.3014657258523701E-8</v>
      </c>
      <c r="H512">
        <f t="shared" si="175"/>
        <v>7.8645609027233609E-7</v>
      </c>
      <c r="I512">
        <f t="shared" si="171"/>
        <v>-4.1979021673098152E-2</v>
      </c>
      <c r="J512">
        <f t="shared" si="176"/>
        <v>2.0917245571255871E-3</v>
      </c>
      <c r="K512">
        <f t="shared" si="177"/>
        <v>8.8645609027233609E-7</v>
      </c>
      <c r="L512">
        <f t="shared" si="178"/>
        <v>4.1961138878997759E-2</v>
      </c>
      <c r="M512">
        <f t="shared" si="179"/>
        <v>6.0523427718788776</v>
      </c>
      <c r="N512">
        <f t="shared" si="180"/>
        <v>6.0523427718788776</v>
      </c>
      <c r="O512" t="e">
        <f t="shared" si="181"/>
        <v>#N/A</v>
      </c>
      <c r="P512" t="e">
        <f t="shared" si="182"/>
        <v>#N/A</v>
      </c>
      <c r="Q512" t="e">
        <f t="shared" si="183"/>
        <v>#N/A</v>
      </c>
      <c r="R512" t="e">
        <f t="shared" si="184"/>
        <v>#N/A</v>
      </c>
      <c r="S512" t="e">
        <f t="shared" si="185"/>
        <v>#N/A</v>
      </c>
      <c r="T512" t="e">
        <f t="shared" si="186"/>
        <v>#N/A</v>
      </c>
      <c r="U512" t="e">
        <f t="shared" si="187"/>
        <v>#N/A</v>
      </c>
      <c r="V512" t="e">
        <f t="shared" si="188"/>
        <v>#N/A</v>
      </c>
      <c r="W512" t="e">
        <f t="shared" si="189"/>
        <v>#N/A</v>
      </c>
      <c r="X512" t="e">
        <f t="shared" si="190"/>
        <v>#N/A</v>
      </c>
    </row>
    <row r="513" spans="1:24" x14ac:dyDescent="0.25">
      <c r="A513" s="1">
        <f t="shared" si="191"/>
        <v>509</v>
      </c>
      <c r="B513" s="14">
        <f t="shared" si="172"/>
        <v>25.450000000000003</v>
      </c>
      <c r="C513">
        <f t="shared" si="168"/>
        <v>2.0077007700770068E-3</v>
      </c>
      <c r="D513">
        <f t="shared" si="169"/>
        <v>4.1996699669966997E-2</v>
      </c>
      <c r="E513">
        <f t="shared" si="173"/>
        <v>1</v>
      </c>
      <c r="F513">
        <f t="shared" si="170"/>
        <v>4.201458246406739E-2</v>
      </c>
      <c r="G513">
        <f t="shared" si="174"/>
        <v>-3.1502859442475578E-8</v>
      </c>
      <c r="H513">
        <f t="shared" si="175"/>
        <v>7.497943667021667E-7</v>
      </c>
      <c r="I513">
        <f t="shared" si="171"/>
        <v>-4.2015332258434096E-2</v>
      </c>
      <c r="J513">
        <f t="shared" si="176"/>
        <v>2.0069509757103046E-3</v>
      </c>
      <c r="K513">
        <f t="shared" si="177"/>
        <v>8.497943667021667E-7</v>
      </c>
      <c r="L513">
        <f t="shared" si="178"/>
        <v>4.1997449464333703E-2</v>
      </c>
      <c r="M513">
        <f t="shared" si="179"/>
        <v>6.0706861521806923</v>
      </c>
      <c r="N513">
        <f t="shared" si="180"/>
        <v>6.0706861521806923</v>
      </c>
      <c r="O513" t="e">
        <f t="shared" si="181"/>
        <v>#N/A</v>
      </c>
      <c r="P513" t="e">
        <f t="shared" si="182"/>
        <v>#N/A</v>
      </c>
      <c r="Q513" t="e">
        <f t="shared" si="183"/>
        <v>#N/A</v>
      </c>
      <c r="R513" t="e">
        <f t="shared" si="184"/>
        <v>#N/A</v>
      </c>
      <c r="S513" t="e">
        <f t="shared" si="185"/>
        <v>#N/A</v>
      </c>
      <c r="T513" t="e">
        <f t="shared" si="186"/>
        <v>#N/A</v>
      </c>
      <c r="U513" t="e">
        <f t="shared" si="187"/>
        <v>#N/A</v>
      </c>
      <c r="V513" t="e">
        <f t="shared" si="188"/>
        <v>#N/A</v>
      </c>
      <c r="W513" t="e">
        <f t="shared" si="189"/>
        <v>#N/A</v>
      </c>
      <c r="X513" t="e">
        <f t="shared" si="190"/>
        <v>#N/A</v>
      </c>
    </row>
    <row r="514" spans="1:24" x14ac:dyDescent="0.25">
      <c r="A514" s="1">
        <f t="shared" si="191"/>
        <v>510</v>
      </c>
      <c r="B514" s="14">
        <f t="shared" si="172"/>
        <v>25.5</v>
      </c>
      <c r="C514">
        <f t="shared" si="168"/>
        <v>1.9230769230769258E-3</v>
      </c>
      <c r="D514">
        <f t="shared" si="169"/>
        <v>4.2032967032967029E-2</v>
      </c>
      <c r="E514">
        <f t="shared" si="173"/>
        <v>1</v>
      </c>
      <c r="F514">
        <f t="shared" si="170"/>
        <v>4.2050849827067423E-2</v>
      </c>
      <c r="G514">
        <f t="shared" si="174"/>
        <v>-2.9994384258990303E-8</v>
      </c>
      <c r="H514">
        <f t="shared" si="175"/>
        <v>7.1327632186410361E-7</v>
      </c>
      <c r="I514">
        <f t="shared" si="171"/>
        <v>-4.2051563103389283E-2</v>
      </c>
      <c r="J514">
        <f t="shared" si="176"/>
        <v>1.9223636467550617E-3</v>
      </c>
      <c r="K514">
        <f t="shared" si="177"/>
        <v>8.1327632186410361E-7</v>
      </c>
      <c r="L514">
        <f t="shared" si="178"/>
        <v>4.203368030928889E-2</v>
      </c>
      <c r="M514">
        <f t="shared" si="179"/>
        <v>6.0897618717837769</v>
      </c>
      <c r="N514">
        <f t="shared" si="180"/>
        <v>6.0897618717837769</v>
      </c>
      <c r="O514" t="e">
        <f t="shared" si="181"/>
        <v>#N/A</v>
      </c>
      <c r="P514" t="e">
        <f t="shared" si="182"/>
        <v>#N/A</v>
      </c>
      <c r="Q514" t="e">
        <f t="shared" si="183"/>
        <v>#N/A</v>
      </c>
      <c r="R514" t="e">
        <f t="shared" si="184"/>
        <v>#N/A</v>
      </c>
      <c r="S514" t="e">
        <f t="shared" si="185"/>
        <v>#N/A</v>
      </c>
      <c r="T514" t="e">
        <f t="shared" si="186"/>
        <v>#N/A</v>
      </c>
      <c r="U514" t="e">
        <f t="shared" si="187"/>
        <v>#N/A</v>
      </c>
      <c r="V514" t="e">
        <f t="shared" si="188"/>
        <v>#N/A</v>
      </c>
      <c r="W514" t="e">
        <f t="shared" si="189"/>
        <v>#N/A</v>
      </c>
      <c r="X514" t="e">
        <f t="shared" si="190"/>
        <v>#N/A</v>
      </c>
    </row>
    <row r="515" spans="1:24" x14ac:dyDescent="0.25">
      <c r="A515" s="1">
        <f t="shared" si="191"/>
        <v>511</v>
      </c>
      <c r="B515" s="14">
        <f t="shared" si="172"/>
        <v>25.55</v>
      </c>
      <c r="C515">
        <f t="shared" si="168"/>
        <v>1.8386388583973667E-3</v>
      </c>
      <c r="D515">
        <f t="shared" si="169"/>
        <v>4.2069154774972556E-2</v>
      </c>
      <c r="E515">
        <f t="shared" si="173"/>
        <v>1</v>
      </c>
      <c r="F515">
        <f t="shared" si="170"/>
        <v>4.2087037569072949E-2</v>
      </c>
      <c r="G515">
        <f t="shared" si="174"/>
        <v>-2.8489220766357799E-8</v>
      </c>
      <c r="H515">
        <f t="shared" si="175"/>
        <v>6.7690111294968491E-7</v>
      </c>
      <c r="I515">
        <f t="shared" si="171"/>
        <v>-4.2087714470185902E-2</v>
      </c>
      <c r="J515">
        <f t="shared" si="176"/>
        <v>1.837961957284417E-3</v>
      </c>
      <c r="K515">
        <f t="shared" si="177"/>
        <v>7.7690111294968491E-7</v>
      </c>
      <c r="L515">
        <f t="shared" si="178"/>
        <v>4.2069831676085509E-2</v>
      </c>
      <c r="M515">
        <f t="shared" si="179"/>
        <v>6.1096342564028729</v>
      </c>
      <c r="N515">
        <f t="shared" si="180"/>
        <v>6.1096342564028729</v>
      </c>
      <c r="O515" t="e">
        <f t="shared" si="181"/>
        <v>#N/A</v>
      </c>
      <c r="P515" t="e">
        <f t="shared" si="182"/>
        <v>#N/A</v>
      </c>
      <c r="Q515" t="e">
        <f t="shared" si="183"/>
        <v>#N/A</v>
      </c>
      <c r="R515" t="e">
        <f t="shared" si="184"/>
        <v>#N/A</v>
      </c>
      <c r="S515" t="e">
        <f t="shared" si="185"/>
        <v>#N/A</v>
      </c>
      <c r="T515" t="e">
        <f t="shared" si="186"/>
        <v>#N/A</v>
      </c>
      <c r="U515" t="e">
        <f t="shared" si="187"/>
        <v>#N/A</v>
      </c>
      <c r="V515" t="e">
        <f t="shared" si="188"/>
        <v>#N/A</v>
      </c>
      <c r="W515" t="e">
        <f t="shared" si="189"/>
        <v>#N/A</v>
      </c>
      <c r="X515" t="e">
        <f t="shared" si="190"/>
        <v>#N/A</v>
      </c>
    </row>
    <row r="516" spans="1:24" x14ac:dyDescent="0.25">
      <c r="A516" s="1">
        <f t="shared" si="191"/>
        <v>512</v>
      </c>
      <c r="B516" s="14">
        <f t="shared" si="172"/>
        <v>25.6</v>
      </c>
      <c r="C516">
        <f t="shared" ref="C516:C579" si="192">IF((($AB$5*$AB$4/1000)-($AB$8*B516/1000))&gt;0,(($AB$5*$AB$4/1000)-($AB$8*B516/1000))/((B516+$AB$4)/1000),NA())</f>
        <v>1.7543859649122853E-3</v>
      </c>
      <c r="D516">
        <f t="shared" ref="D516:D579" si="193">IF(C516&gt;0,($AB$8*B516/1000)/((B516+$AB$4)/1000),NA())</f>
        <v>4.2105263157894729E-2</v>
      </c>
      <c r="E516">
        <f t="shared" si="173"/>
        <v>1</v>
      </c>
      <c r="F516">
        <f t="shared" ref="F516:F579" si="194">IF(C516&gt;0,D516+10^(-7)+10^(-$AB$6),NA())</f>
        <v>4.2123145951995122E-2</v>
      </c>
      <c r="G516">
        <f t="shared" si="174"/>
        <v>-2.698735807085836E-8</v>
      </c>
      <c r="H516">
        <f t="shared" si="175"/>
        <v>6.4066790372852012E-7</v>
      </c>
      <c r="I516">
        <f t="shared" ref="I516:I579" si="195">IF(C516&gt;0,((-F516)-SQRT(F516^(2)-4*E516*G516))/(2*E516),NA())</f>
        <v>-4.2123786619898851E-2</v>
      </c>
      <c r="J516">
        <f t="shared" si="176"/>
        <v>1.7537452970085568E-3</v>
      </c>
      <c r="K516">
        <f t="shared" si="177"/>
        <v>7.4066790372852011E-7</v>
      </c>
      <c r="L516">
        <f t="shared" si="178"/>
        <v>4.2105903825798457E-2</v>
      </c>
      <c r="M516">
        <f t="shared" si="179"/>
        <v>6.1303764747565488</v>
      </c>
      <c r="N516">
        <f t="shared" si="180"/>
        <v>6.1303764747565488</v>
      </c>
      <c r="O516" t="e">
        <f t="shared" si="181"/>
        <v>#N/A</v>
      </c>
      <c r="P516" t="e">
        <f t="shared" si="182"/>
        <v>#N/A</v>
      </c>
      <c r="Q516" t="e">
        <f t="shared" si="183"/>
        <v>#N/A</v>
      </c>
      <c r="R516" t="e">
        <f t="shared" si="184"/>
        <v>#N/A</v>
      </c>
      <c r="S516" t="e">
        <f t="shared" si="185"/>
        <v>#N/A</v>
      </c>
      <c r="T516" t="e">
        <f t="shared" si="186"/>
        <v>#N/A</v>
      </c>
      <c r="U516" t="e">
        <f t="shared" si="187"/>
        <v>#N/A</v>
      </c>
      <c r="V516" t="e">
        <f t="shared" si="188"/>
        <v>#N/A</v>
      </c>
      <c r="W516" t="e">
        <f t="shared" si="189"/>
        <v>#N/A</v>
      </c>
      <c r="X516" t="e">
        <f t="shared" si="190"/>
        <v>#N/A</v>
      </c>
    </row>
    <row r="517" spans="1:24" x14ac:dyDescent="0.25">
      <c r="A517" s="1">
        <f t="shared" si="191"/>
        <v>513</v>
      </c>
      <c r="B517" s="14">
        <f t="shared" ref="B517:B580" si="196">A517*$AB$9</f>
        <v>25.650000000000002</v>
      </c>
      <c r="C517">
        <f t="shared" si="192"/>
        <v>1.6703176341730543E-3</v>
      </c>
      <c r="D517">
        <f t="shared" si="193"/>
        <v>4.2141292442497265E-2</v>
      </c>
      <c r="E517">
        <f t="shared" ref="E517:E580" si="197">IF(C517&gt;0,1,NA())</f>
        <v>1</v>
      </c>
      <c r="F517">
        <f t="shared" si="194"/>
        <v>4.2159175236597658E-2</v>
      </c>
      <c r="G517">
        <f t="shared" ref="G517:G580" si="198">IF(C517&gt;0,(10^(-7)*D517)-(10^(-$AB$6)*C517),NA())</f>
        <v>-2.5488785326498933E-8</v>
      </c>
      <c r="H517">
        <f t="shared" ref="H517:H580" si="199">IF(C517&gt;0,((-F517)+SQRT(F517^(2)-4*E517*G517))/(2*E517),NA())</f>
        <v>6.0457586448237066E-7</v>
      </c>
      <c r="I517">
        <f t="shared" si="195"/>
        <v>-4.2159779812462141E-2</v>
      </c>
      <c r="J517">
        <f t="shared" ref="J517:J580" si="200">IF(C517&gt;0,C517-H517,NA())</f>
        <v>1.6697130583085719E-3</v>
      </c>
      <c r="K517">
        <f t="shared" ref="K517:K580" si="201">IF(C517&gt;0,H517+10^(-7),NA())</f>
        <v>7.0457586448237066E-7</v>
      </c>
      <c r="L517">
        <f t="shared" ref="L517:L580" si="202">IF(C517&gt;0,D517+H517,NA())</f>
        <v>4.2141897018361747E-2</v>
      </c>
      <c r="M517">
        <f t="shared" ref="M517:M580" si="203">IF(C517&gt;0,-LOG(K517),NA())</f>
        <v>6.1520722378247354</v>
      </c>
      <c r="N517">
        <f t="shared" ref="N517:N580" si="204">IF(M517&gt;$AF$11,NA(),M517)</f>
        <v>6.1520722378247354</v>
      </c>
      <c r="O517" t="e">
        <f t="shared" ref="O517:O580" si="205">IF((($AB$8*B517/1000)-($AB$5*$AB$4/1000))&gt;0,(($AB$8*B517/1000)-($AB$5*$AB$4/1000))/((B517+$AB$4)/1000),NA())</f>
        <v>#N/A</v>
      </c>
      <c r="P517" t="e">
        <f t="shared" ref="P517:P580" si="206">IF(O517&gt;0,($AB$5*$AB$4/1000)/((B517+$AB$4)/1000),NA())</f>
        <v>#N/A</v>
      </c>
      <c r="Q517" t="e">
        <f t="shared" ref="Q517:Q580" si="207">IF(O517&gt;0,1,NA())</f>
        <v>#N/A</v>
      </c>
      <c r="R517" t="e">
        <f t="shared" ref="R517:R580" si="208">IF(O517&gt;0,O517+10^(-7)+10^(-(14-$AB$6)),NA())</f>
        <v>#N/A</v>
      </c>
      <c r="S517" t="e">
        <f t="shared" ref="S517:S580" si="209">IF(O517&gt;0,-(10^(-(14-$AB$6))*P517),NA())</f>
        <v>#N/A</v>
      </c>
      <c r="T517" t="e">
        <f t="shared" ref="T517:T580" si="210">IF(O517&gt;0,((-R517)+SQRT(R517^(2)-4*Q517*S517))/(2*Q517),NA())</f>
        <v>#N/A</v>
      </c>
      <c r="U517" t="e">
        <f t="shared" ref="U517:U580" si="211">IF(O517&gt;0,((-R517)-SQRT(R517^(2)-4*Q517*S517))/(2*Q517),NA())</f>
        <v>#N/A</v>
      </c>
      <c r="V517" t="e">
        <f t="shared" ref="V517:V580" si="212">IF(Q517&gt;0,O517+10^(-7)+T517,NA())</f>
        <v>#N/A</v>
      </c>
      <c r="W517" t="e">
        <f t="shared" ref="W517:W580" si="213">IF(O517&gt;0,14+LOG(V517),NA())</f>
        <v>#N/A</v>
      </c>
      <c r="X517" t="e">
        <f t="shared" ref="X517:X580" si="214">IF(W517&lt;$AF$11,NA(),W517)</f>
        <v>#N/A</v>
      </c>
    </row>
    <row r="518" spans="1:24" x14ac:dyDescent="0.25">
      <c r="A518" s="1">
        <f t="shared" ref="A518:A581" si="215">A517+1</f>
        <v>514</v>
      </c>
      <c r="B518" s="14">
        <f t="shared" si="196"/>
        <v>25.700000000000003</v>
      </c>
      <c r="C518">
        <f t="shared" si="192"/>
        <v>1.58643326039387E-3</v>
      </c>
      <c r="D518">
        <f t="shared" si="193"/>
        <v>4.2177242888402626E-2</v>
      </c>
      <c r="E518">
        <f t="shared" si="197"/>
        <v>1</v>
      </c>
      <c r="F518">
        <f t="shared" si="194"/>
        <v>4.2195125682503019E-2</v>
      </c>
      <c r="G518">
        <f t="shared" si="198"/>
        <v>-2.3993491734753078E-8</v>
      </c>
      <c r="H518">
        <f t="shared" si="199"/>
        <v>5.6862417194616932E-7</v>
      </c>
      <c r="I518">
        <f t="shared" si="195"/>
        <v>-4.2195694306674969E-2</v>
      </c>
      <c r="J518">
        <f t="shared" si="200"/>
        <v>1.5858646362219239E-3</v>
      </c>
      <c r="K518">
        <f t="shared" si="201"/>
        <v>6.6862417194616932E-7</v>
      </c>
      <c r="L518">
        <f t="shared" si="202"/>
        <v>4.2177811512574576E-2</v>
      </c>
      <c r="M518">
        <f t="shared" si="203"/>
        <v>6.174817926946143</v>
      </c>
      <c r="N518">
        <f t="shared" si="204"/>
        <v>6.174817926946143</v>
      </c>
      <c r="O518" t="e">
        <f t="shared" si="205"/>
        <v>#N/A</v>
      </c>
      <c r="P518" t="e">
        <f t="shared" si="206"/>
        <v>#N/A</v>
      </c>
      <c r="Q518" t="e">
        <f t="shared" si="207"/>
        <v>#N/A</v>
      </c>
      <c r="R518" t="e">
        <f t="shared" si="208"/>
        <v>#N/A</v>
      </c>
      <c r="S518" t="e">
        <f t="shared" si="209"/>
        <v>#N/A</v>
      </c>
      <c r="T518" t="e">
        <f t="shared" si="210"/>
        <v>#N/A</v>
      </c>
      <c r="U518" t="e">
        <f t="shared" si="211"/>
        <v>#N/A</v>
      </c>
      <c r="V518" t="e">
        <f t="shared" si="212"/>
        <v>#N/A</v>
      </c>
      <c r="W518" t="e">
        <f t="shared" si="213"/>
        <v>#N/A</v>
      </c>
      <c r="X518" t="e">
        <f t="shared" si="214"/>
        <v>#N/A</v>
      </c>
    </row>
    <row r="519" spans="1:24" x14ac:dyDescent="0.25">
      <c r="A519" s="1">
        <f t="shared" si="215"/>
        <v>515</v>
      </c>
      <c r="B519" s="14">
        <f t="shared" si="196"/>
        <v>25.75</v>
      </c>
      <c r="C519">
        <f t="shared" si="192"/>
        <v>1.5027322404371636E-3</v>
      </c>
      <c r="D519">
        <f t="shared" si="193"/>
        <v>4.2213114754098356E-2</v>
      </c>
      <c r="E519">
        <f t="shared" si="197"/>
        <v>1</v>
      </c>
      <c r="F519">
        <f t="shared" si="194"/>
        <v>4.223099754819875E-2</v>
      </c>
      <c r="G519">
        <f t="shared" si="198"/>
        <v>-2.2501466544300825E-8</v>
      </c>
      <c r="H519">
        <f t="shared" si="199"/>
        <v>5.3281200923516181E-7</v>
      </c>
      <c r="I519">
        <f t="shared" si="195"/>
        <v>-4.2231530360207985E-2</v>
      </c>
      <c r="J519">
        <f t="shared" si="200"/>
        <v>1.5021994284279284E-3</v>
      </c>
      <c r="K519">
        <f t="shared" si="201"/>
        <v>6.3281200923516181E-7</v>
      </c>
      <c r="L519">
        <f t="shared" si="202"/>
        <v>4.2213647566107591E-2</v>
      </c>
      <c r="M519">
        <f t="shared" si="203"/>
        <v>6.1987252875775845</v>
      </c>
      <c r="N519">
        <f t="shared" si="204"/>
        <v>6.1987252875775845</v>
      </c>
      <c r="O519" t="e">
        <f t="shared" si="205"/>
        <v>#N/A</v>
      </c>
      <c r="P519" t="e">
        <f t="shared" si="206"/>
        <v>#N/A</v>
      </c>
      <c r="Q519" t="e">
        <f t="shared" si="207"/>
        <v>#N/A</v>
      </c>
      <c r="R519" t="e">
        <f t="shared" si="208"/>
        <v>#N/A</v>
      </c>
      <c r="S519" t="e">
        <f t="shared" si="209"/>
        <v>#N/A</v>
      </c>
      <c r="T519" t="e">
        <f t="shared" si="210"/>
        <v>#N/A</v>
      </c>
      <c r="U519" t="e">
        <f t="shared" si="211"/>
        <v>#N/A</v>
      </c>
      <c r="V519" t="e">
        <f t="shared" si="212"/>
        <v>#N/A</v>
      </c>
      <c r="W519" t="e">
        <f t="shared" si="213"/>
        <v>#N/A</v>
      </c>
      <c r="X519" t="e">
        <f t="shared" si="214"/>
        <v>#N/A</v>
      </c>
    </row>
    <row r="520" spans="1:24" x14ac:dyDescent="0.25">
      <c r="A520" s="1">
        <f t="shared" si="215"/>
        <v>516</v>
      </c>
      <c r="B520" s="14">
        <f t="shared" si="196"/>
        <v>25.8</v>
      </c>
      <c r="C520">
        <f t="shared" si="192"/>
        <v>1.4192139737991257E-3</v>
      </c>
      <c r="D520">
        <f t="shared" si="193"/>
        <v>4.2248908296943236E-2</v>
      </c>
      <c r="E520">
        <f t="shared" si="197"/>
        <v>1</v>
      </c>
      <c r="F520">
        <f t="shared" si="194"/>
        <v>4.2266791091043629E-2</v>
      </c>
      <c r="G520">
        <f t="shared" si="198"/>
        <v>-2.1012699050770703E-8</v>
      </c>
      <c r="H520">
        <f t="shared" si="199"/>
        <v>4.9713856579980398E-7</v>
      </c>
      <c r="I520">
        <f t="shared" si="195"/>
        <v>-4.2267288229609429E-2</v>
      </c>
      <c r="J520">
        <f t="shared" si="200"/>
        <v>1.4187168352333258E-3</v>
      </c>
      <c r="K520">
        <f t="shared" si="201"/>
        <v>5.9713856579980397E-7</v>
      </c>
      <c r="L520">
        <f t="shared" si="202"/>
        <v>4.2249405435509035E-2</v>
      </c>
      <c r="M520">
        <f t="shared" si="203"/>
        <v>6.2239248792902107</v>
      </c>
      <c r="N520">
        <f t="shared" si="204"/>
        <v>6.2239248792902107</v>
      </c>
      <c r="O520" t="e">
        <f t="shared" si="205"/>
        <v>#N/A</v>
      </c>
      <c r="P520" t="e">
        <f t="shared" si="206"/>
        <v>#N/A</v>
      </c>
      <c r="Q520" t="e">
        <f t="shared" si="207"/>
        <v>#N/A</v>
      </c>
      <c r="R520" t="e">
        <f t="shared" si="208"/>
        <v>#N/A</v>
      </c>
      <c r="S520" t="e">
        <f t="shared" si="209"/>
        <v>#N/A</v>
      </c>
      <c r="T520" t="e">
        <f t="shared" si="210"/>
        <v>#N/A</v>
      </c>
      <c r="U520" t="e">
        <f t="shared" si="211"/>
        <v>#N/A</v>
      </c>
      <c r="V520" t="e">
        <f t="shared" si="212"/>
        <v>#N/A</v>
      </c>
      <c r="W520" t="e">
        <f t="shared" si="213"/>
        <v>#N/A</v>
      </c>
      <c r="X520" t="e">
        <f t="shared" si="214"/>
        <v>#N/A</v>
      </c>
    </row>
    <row r="521" spans="1:24" x14ac:dyDescent="0.25">
      <c r="A521" s="1">
        <f t="shared" si="215"/>
        <v>517</v>
      </c>
      <c r="B521" s="14">
        <f t="shared" si="196"/>
        <v>25.85</v>
      </c>
      <c r="C521">
        <f t="shared" si="192"/>
        <v>1.335877862595422E-3</v>
      </c>
      <c r="D521">
        <f t="shared" si="193"/>
        <v>4.2284623773173387E-2</v>
      </c>
      <c r="E521">
        <f t="shared" si="197"/>
        <v>1</v>
      </c>
      <c r="F521">
        <f t="shared" si="194"/>
        <v>4.230250656727378E-2</v>
      </c>
      <c r="G521">
        <f t="shared" si="198"/>
        <v>-1.9527178596485085E-8</v>
      </c>
      <c r="H521">
        <f t="shared" si="199"/>
        <v>4.6160303735290342E-7</v>
      </c>
      <c r="I521">
        <f t="shared" si="195"/>
        <v>-4.2302968170311137E-2</v>
      </c>
      <c r="J521">
        <f t="shared" si="200"/>
        <v>1.3354162595580691E-3</v>
      </c>
      <c r="K521">
        <f t="shared" si="201"/>
        <v>5.6160303735290342E-7</v>
      </c>
      <c r="L521">
        <f t="shared" si="202"/>
        <v>4.2285085376210743E-2</v>
      </c>
      <c r="M521">
        <f t="shared" si="203"/>
        <v>6.2505705520498349</v>
      </c>
      <c r="N521">
        <f t="shared" si="204"/>
        <v>6.2505705520498349</v>
      </c>
      <c r="O521" t="e">
        <f t="shared" si="205"/>
        <v>#N/A</v>
      </c>
      <c r="P521" t="e">
        <f t="shared" si="206"/>
        <v>#N/A</v>
      </c>
      <c r="Q521" t="e">
        <f t="shared" si="207"/>
        <v>#N/A</v>
      </c>
      <c r="R521" t="e">
        <f t="shared" si="208"/>
        <v>#N/A</v>
      </c>
      <c r="S521" t="e">
        <f t="shared" si="209"/>
        <v>#N/A</v>
      </c>
      <c r="T521" t="e">
        <f t="shared" si="210"/>
        <v>#N/A</v>
      </c>
      <c r="U521" t="e">
        <f t="shared" si="211"/>
        <v>#N/A</v>
      </c>
      <c r="V521" t="e">
        <f t="shared" si="212"/>
        <v>#N/A</v>
      </c>
      <c r="W521" t="e">
        <f t="shared" si="213"/>
        <v>#N/A</v>
      </c>
      <c r="X521" t="e">
        <f t="shared" si="214"/>
        <v>#N/A</v>
      </c>
    </row>
    <row r="522" spans="1:24" x14ac:dyDescent="0.25">
      <c r="A522" s="1">
        <f t="shared" si="215"/>
        <v>518</v>
      </c>
      <c r="B522" s="14">
        <f t="shared" si="196"/>
        <v>25.900000000000002</v>
      </c>
      <c r="C522">
        <f t="shared" si="192"/>
        <v>1.252723311546837E-3</v>
      </c>
      <c r="D522">
        <f t="shared" si="193"/>
        <v>4.2320261437908499E-2</v>
      </c>
      <c r="E522">
        <f t="shared" si="197"/>
        <v>1</v>
      </c>
      <c r="F522">
        <f t="shared" si="194"/>
        <v>4.2338144232008892E-2</v>
      </c>
      <c r="G522">
        <f t="shared" si="198"/>
        <v>-1.8044894570204286E-8</v>
      </c>
      <c r="H522">
        <f t="shared" si="199"/>
        <v>4.2620462580716945E-7</v>
      </c>
      <c r="I522">
        <f t="shared" si="195"/>
        <v>-4.23385704366347E-2</v>
      </c>
      <c r="J522">
        <f t="shared" si="200"/>
        <v>1.2522971069210298E-3</v>
      </c>
      <c r="K522">
        <f t="shared" si="201"/>
        <v>5.2620462580716944E-7</v>
      </c>
      <c r="L522">
        <f t="shared" si="202"/>
        <v>4.2320687642534306E-2</v>
      </c>
      <c r="M522">
        <f t="shared" si="203"/>
        <v>6.2788453383983631</v>
      </c>
      <c r="N522">
        <f t="shared" si="204"/>
        <v>6.2788453383983631</v>
      </c>
      <c r="O522" t="e">
        <f t="shared" si="205"/>
        <v>#N/A</v>
      </c>
      <c r="P522" t="e">
        <f t="shared" si="206"/>
        <v>#N/A</v>
      </c>
      <c r="Q522" t="e">
        <f t="shared" si="207"/>
        <v>#N/A</v>
      </c>
      <c r="R522" t="e">
        <f t="shared" si="208"/>
        <v>#N/A</v>
      </c>
      <c r="S522" t="e">
        <f t="shared" si="209"/>
        <v>#N/A</v>
      </c>
      <c r="T522" t="e">
        <f t="shared" si="210"/>
        <v>#N/A</v>
      </c>
      <c r="U522" t="e">
        <f t="shared" si="211"/>
        <v>#N/A</v>
      </c>
      <c r="V522" t="e">
        <f t="shared" si="212"/>
        <v>#N/A</v>
      </c>
      <c r="W522" t="e">
        <f t="shared" si="213"/>
        <v>#N/A</v>
      </c>
      <c r="X522" t="e">
        <f t="shared" si="214"/>
        <v>#N/A</v>
      </c>
    </row>
    <row r="523" spans="1:24" x14ac:dyDescent="0.25">
      <c r="A523" s="1">
        <f t="shared" si="215"/>
        <v>519</v>
      </c>
      <c r="B523" s="14">
        <f t="shared" si="196"/>
        <v>25.950000000000003</v>
      </c>
      <c r="C523">
        <f t="shared" si="192"/>
        <v>1.1697497279651789E-3</v>
      </c>
      <c r="D523">
        <f t="shared" si="193"/>
        <v>4.2355821545157775E-2</v>
      </c>
      <c r="E523">
        <f t="shared" si="197"/>
        <v>1</v>
      </c>
      <c r="F523">
        <f t="shared" si="194"/>
        <v>4.2373704339258168E-2</v>
      </c>
      <c r="G523">
        <f t="shared" si="198"/>
        <v>-1.6565836406875295E-8</v>
      </c>
      <c r="H523">
        <f t="shared" si="199"/>
        <v>3.909425392266408E-7</v>
      </c>
      <c r="I523">
        <f t="shared" si="195"/>
        <v>-4.2374095281797391E-2</v>
      </c>
      <c r="J523">
        <f t="shared" si="200"/>
        <v>1.1693587854259523E-3</v>
      </c>
      <c r="K523">
        <f t="shared" si="201"/>
        <v>4.9094253922664079E-7</v>
      </c>
      <c r="L523">
        <f t="shared" si="202"/>
        <v>4.2356212487696998E-2</v>
      </c>
      <c r="M523">
        <f t="shared" si="203"/>
        <v>6.3089693354882765</v>
      </c>
      <c r="N523">
        <f t="shared" si="204"/>
        <v>6.3089693354882765</v>
      </c>
      <c r="O523" t="e">
        <f t="shared" si="205"/>
        <v>#N/A</v>
      </c>
      <c r="P523" t="e">
        <f t="shared" si="206"/>
        <v>#N/A</v>
      </c>
      <c r="Q523" t="e">
        <f t="shared" si="207"/>
        <v>#N/A</v>
      </c>
      <c r="R523" t="e">
        <f t="shared" si="208"/>
        <v>#N/A</v>
      </c>
      <c r="S523" t="e">
        <f t="shared" si="209"/>
        <v>#N/A</v>
      </c>
      <c r="T523" t="e">
        <f t="shared" si="210"/>
        <v>#N/A</v>
      </c>
      <c r="U523" t="e">
        <f t="shared" si="211"/>
        <v>#N/A</v>
      </c>
      <c r="V523" t="e">
        <f t="shared" si="212"/>
        <v>#N/A</v>
      </c>
      <c r="W523" t="e">
        <f t="shared" si="213"/>
        <v>#N/A</v>
      </c>
      <c r="X523" t="e">
        <f t="shared" si="214"/>
        <v>#N/A</v>
      </c>
    </row>
    <row r="524" spans="1:24" x14ac:dyDescent="0.25">
      <c r="A524" s="1">
        <f t="shared" si="215"/>
        <v>520</v>
      </c>
      <c r="B524" s="14">
        <f t="shared" si="196"/>
        <v>26</v>
      </c>
      <c r="C524">
        <f t="shared" si="192"/>
        <v>1.0869565217391333E-3</v>
      </c>
      <c r="D524">
        <f t="shared" si="193"/>
        <v>4.2391304347826085E-2</v>
      </c>
      <c r="E524">
        <f t="shared" si="197"/>
        <v>1</v>
      </c>
      <c r="F524">
        <f t="shared" si="194"/>
        <v>4.2409187141926478E-2</v>
      </c>
      <c r="G524">
        <f t="shared" si="198"/>
        <v>-1.5089993587379632E-8</v>
      </c>
      <c r="H524">
        <f t="shared" si="199"/>
        <v>3.5581599175382728E-7</v>
      </c>
      <c r="I524">
        <f t="shared" si="195"/>
        <v>-4.2409542957918232E-2</v>
      </c>
      <c r="J524">
        <f t="shared" si="200"/>
        <v>1.0866007057473794E-3</v>
      </c>
      <c r="K524">
        <f t="shared" si="201"/>
        <v>4.5581599175382727E-7</v>
      </c>
      <c r="L524">
        <f t="shared" si="202"/>
        <v>4.2391660163817839E-2</v>
      </c>
      <c r="M524">
        <f t="shared" si="203"/>
        <v>6.3412104421907225</v>
      </c>
      <c r="N524">
        <f t="shared" si="204"/>
        <v>6.3412104421907225</v>
      </c>
      <c r="O524" t="e">
        <f t="shared" si="205"/>
        <v>#N/A</v>
      </c>
      <c r="P524" t="e">
        <f t="shared" si="206"/>
        <v>#N/A</v>
      </c>
      <c r="Q524" t="e">
        <f t="shared" si="207"/>
        <v>#N/A</v>
      </c>
      <c r="R524" t="e">
        <f t="shared" si="208"/>
        <v>#N/A</v>
      </c>
      <c r="S524" t="e">
        <f t="shared" si="209"/>
        <v>#N/A</v>
      </c>
      <c r="T524" t="e">
        <f t="shared" si="210"/>
        <v>#N/A</v>
      </c>
      <c r="U524" t="e">
        <f t="shared" si="211"/>
        <v>#N/A</v>
      </c>
      <c r="V524" t="e">
        <f t="shared" si="212"/>
        <v>#N/A</v>
      </c>
      <c r="W524" t="e">
        <f t="shared" si="213"/>
        <v>#N/A</v>
      </c>
      <c r="X524" t="e">
        <f t="shared" si="214"/>
        <v>#N/A</v>
      </c>
    </row>
    <row r="525" spans="1:24" x14ac:dyDescent="0.25">
      <c r="A525" s="1">
        <f t="shared" si="215"/>
        <v>521</v>
      </c>
      <c r="B525" s="14">
        <f t="shared" si="196"/>
        <v>26.05</v>
      </c>
      <c r="C525">
        <f t="shared" si="192"/>
        <v>1.0043431053203104E-3</v>
      </c>
      <c r="D525">
        <f t="shared" si="193"/>
        <v>4.2426710097719873E-2</v>
      </c>
      <c r="E525">
        <f t="shared" si="197"/>
        <v>1</v>
      </c>
      <c r="F525">
        <f t="shared" si="194"/>
        <v>4.2444592891820267E-2</v>
      </c>
      <c r="G525">
        <f t="shared" si="198"/>
        <v>-1.3617355638284613E-8</v>
      </c>
      <c r="H525">
        <f t="shared" si="199"/>
        <v>3.2082420356460695E-7</v>
      </c>
      <c r="I525">
        <f t="shared" si="195"/>
        <v>-4.2444913716023831E-2</v>
      </c>
      <c r="J525">
        <f t="shared" si="200"/>
        <v>1.0040222811167458E-3</v>
      </c>
      <c r="K525">
        <f t="shared" si="201"/>
        <v>4.2082420356460694E-7</v>
      </c>
      <c r="L525">
        <f t="shared" si="202"/>
        <v>4.2427030921923438E-2</v>
      </c>
      <c r="M525">
        <f t="shared" si="203"/>
        <v>6.3758992898327786</v>
      </c>
      <c r="N525">
        <f t="shared" si="204"/>
        <v>6.3758992898327786</v>
      </c>
      <c r="O525" t="e">
        <f t="shared" si="205"/>
        <v>#N/A</v>
      </c>
      <c r="P525" t="e">
        <f t="shared" si="206"/>
        <v>#N/A</v>
      </c>
      <c r="Q525" t="e">
        <f t="shared" si="207"/>
        <v>#N/A</v>
      </c>
      <c r="R525" t="e">
        <f t="shared" si="208"/>
        <v>#N/A</v>
      </c>
      <c r="S525" t="e">
        <f t="shared" si="209"/>
        <v>#N/A</v>
      </c>
      <c r="T525" t="e">
        <f t="shared" si="210"/>
        <v>#N/A</v>
      </c>
      <c r="U525" t="e">
        <f t="shared" si="211"/>
        <v>#N/A</v>
      </c>
      <c r="V525" t="e">
        <f t="shared" si="212"/>
        <v>#N/A</v>
      </c>
      <c r="W525" t="e">
        <f t="shared" si="213"/>
        <v>#N/A</v>
      </c>
      <c r="X525" t="e">
        <f t="shared" si="214"/>
        <v>#N/A</v>
      </c>
    </row>
    <row r="526" spans="1:24" x14ac:dyDescent="0.25">
      <c r="A526" s="1">
        <f t="shared" si="215"/>
        <v>522</v>
      </c>
      <c r="B526" s="14">
        <f t="shared" si="196"/>
        <v>26.1</v>
      </c>
      <c r="C526">
        <f t="shared" si="192"/>
        <v>9.2190889370932761E-4</v>
      </c>
      <c r="D526">
        <f t="shared" si="193"/>
        <v>4.2462039045553145E-2</v>
      </c>
      <c r="E526">
        <f t="shared" si="197"/>
        <v>1</v>
      </c>
      <c r="F526">
        <f t="shared" si="194"/>
        <v>4.2479921839653538E-2</v>
      </c>
      <c r="G526">
        <f t="shared" si="198"/>
        <v>-1.2147912131595266E-8</v>
      </c>
      <c r="H526">
        <f t="shared" si="199"/>
        <v>2.8596640079883717E-7</v>
      </c>
      <c r="I526">
        <f t="shared" si="195"/>
        <v>-4.248020780605434E-2</v>
      </c>
      <c r="J526">
        <f t="shared" si="200"/>
        <v>9.2162292730852877E-4</v>
      </c>
      <c r="K526">
        <f t="shared" si="201"/>
        <v>3.8596640079883717E-7</v>
      </c>
      <c r="L526">
        <f t="shared" si="202"/>
        <v>4.2462325011953947E-2</v>
      </c>
      <c r="M526">
        <f t="shared" si="203"/>
        <v>6.413450499946828</v>
      </c>
      <c r="N526">
        <f t="shared" si="204"/>
        <v>6.413450499946828</v>
      </c>
      <c r="O526" t="e">
        <f t="shared" si="205"/>
        <v>#N/A</v>
      </c>
      <c r="P526" t="e">
        <f t="shared" si="206"/>
        <v>#N/A</v>
      </c>
      <c r="Q526" t="e">
        <f t="shared" si="207"/>
        <v>#N/A</v>
      </c>
      <c r="R526" t="e">
        <f t="shared" si="208"/>
        <v>#N/A</v>
      </c>
      <c r="S526" t="e">
        <f t="shared" si="209"/>
        <v>#N/A</v>
      </c>
      <c r="T526" t="e">
        <f t="shared" si="210"/>
        <v>#N/A</v>
      </c>
      <c r="U526" t="e">
        <f t="shared" si="211"/>
        <v>#N/A</v>
      </c>
      <c r="V526" t="e">
        <f t="shared" si="212"/>
        <v>#N/A</v>
      </c>
      <c r="W526" t="e">
        <f t="shared" si="213"/>
        <v>#N/A</v>
      </c>
      <c r="X526" t="e">
        <f t="shared" si="214"/>
        <v>#N/A</v>
      </c>
    </row>
    <row r="527" spans="1:24" x14ac:dyDescent="0.25">
      <c r="A527" s="1">
        <f t="shared" si="215"/>
        <v>523</v>
      </c>
      <c r="B527" s="14">
        <f t="shared" si="196"/>
        <v>26.150000000000002</v>
      </c>
      <c r="C527">
        <f t="shared" si="192"/>
        <v>8.3965330444203071E-4</v>
      </c>
      <c r="D527">
        <f t="shared" si="193"/>
        <v>4.2497291440953419E-2</v>
      </c>
      <c r="E527">
        <f t="shared" si="197"/>
        <v>1</v>
      </c>
      <c r="F527">
        <f t="shared" si="194"/>
        <v>4.2515174235053813E-2</v>
      </c>
      <c r="G527">
        <f t="shared" si="198"/>
        <v>-1.0681652684508711E-8</v>
      </c>
      <c r="H527">
        <f t="shared" si="199"/>
        <v>2.5124181552219071E-7</v>
      </c>
      <c r="I527">
        <f t="shared" si="195"/>
        <v>-4.2515425476869331E-2</v>
      </c>
      <c r="J527">
        <f t="shared" si="200"/>
        <v>8.3940206262650852E-4</v>
      </c>
      <c r="K527">
        <f t="shared" si="201"/>
        <v>3.5124181552219071E-7</v>
      </c>
      <c r="L527">
        <f t="shared" si="202"/>
        <v>4.2497542682768938E-2</v>
      </c>
      <c r="M527">
        <f t="shared" si="203"/>
        <v>6.4543937867024139</v>
      </c>
      <c r="N527">
        <f t="shared" si="204"/>
        <v>6.4543937867024139</v>
      </c>
      <c r="O527" t="e">
        <f t="shared" si="205"/>
        <v>#N/A</v>
      </c>
      <c r="P527" t="e">
        <f t="shared" si="206"/>
        <v>#N/A</v>
      </c>
      <c r="Q527" t="e">
        <f t="shared" si="207"/>
        <v>#N/A</v>
      </c>
      <c r="R527" t="e">
        <f t="shared" si="208"/>
        <v>#N/A</v>
      </c>
      <c r="S527" t="e">
        <f t="shared" si="209"/>
        <v>#N/A</v>
      </c>
      <c r="T527" t="e">
        <f t="shared" si="210"/>
        <v>#N/A</v>
      </c>
      <c r="U527" t="e">
        <f t="shared" si="211"/>
        <v>#N/A</v>
      </c>
      <c r="V527" t="e">
        <f t="shared" si="212"/>
        <v>#N/A</v>
      </c>
      <c r="W527" t="e">
        <f t="shared" si="213"/>
        <v>#N/A</v>
      </c>
      <c r="X527" t="e">
        <f t="shared" si="214"/>
        <v>#N/A</v>
      </c>
    </row>
    <row r="528" spans="1:24" x14ac:dyDescent="0.25">
      <c r="A528" s="1">
        <f t="shared" si="215"/>
        <v>524</v>
      </c>
      <c r="B528" s="14">
        <f t="shared" si="196"/>
        <v>26.200000000000003</v>
      </c>
      <c r="C528">
        <f t="shared" si="192"/>
        <v>7.5757575757575476E-4</v>
      </c>
      <c r="D528">
        <f t="shared" si="193"/>
        <v>4.2532467532467533E-2</v>
      </c>
      <c r="E528">
        <f t="shared" si="197"/>
        <v>1</v>
      </c>
      <c r="F528">
        <f t="shared" si="194"/>
        <v>4.2550350326567926E-2</v>
      </c>
      <c r="G528">
        <f t="shared" si="198"/>
        <v>-9.2185669591692688E-9</v>
      </c>
      <c r="H528">
        <f t="shared" si="199"/>
        <v>2.1664968563941955E-7</v>
      </c>
      <c r="I528">
        <f t="shared" si="195"/>
        <v>-4.2550566976253562E-2</v>
      </c>
      <c r="J528">
        <f t="shared" si="200"/>
        <v>7.5735910789011534E-4</v>
      </c>
      <c r="K528">
        <f t="shared" si="201"/>
        <v>3.1664968563941955E-7</v>
      </c>
      <c r="L528">
        <f t="shared" si="202"/>
        <v>4.2532684182153169E-2</v>
      </c>
      <c r="M528">
        <f t="shared" si="203"/>
        <v>6.4994209387913546</v>
      </c>
      <c r="N528">
        <f t="shared" si="204"/>
        <v>6.4994209387913546</v>
      </c>
      <c r="O528" t="e">
        <f t="shared" si="205"/>
        <v>#N/A</v>
      </c>
      <c r="P528" t="e">
        <f t="shared" si="206"/>
        <v>#N/A</v>
      </c>
      <c r="Q528" t="e">
        <f t="shared" si="207"/>
        <v>#N/A</v>
      </c>
      <c r="R528" t="e">
        <f t="shared" si="208"/>
        <v>#N/A</v>
      </c>
      <c r="S528" t="e">
        <f t="shared" si="209"/>
        <v>#N/A</v>
      </c>
      <c r="T528" t="e">
        <f t="shared" si="210"/>
        <v>#N/A</v>
      </c>
      <c r="U528" t="e">
        <f t="shared" si="211"/>
        <v>#N/A</v>
      </c>
      <c r="V528" t="e">
        <f t="shared" si="212"/>
        <v>#N/A</v>
      </c>
      <c r="W528" t="e">
        <f t="shared" si="213"/>
        <v>#N/A</v>
      </c>
      <c r="X528" t="e">
        <f t="shared" si="214"/>
        <v>#N/A</v>
      </c>
    </row>
    <row r="529" spans="1:24" x14ac:dyDescent="0.25">
      <c r="A529" s="1">
        <f t="shared" si="215"/>
        <v>525</v>
      </c>
      <c r="B529" s="14">
        <f t="shared" si="196"/>
        <v>26.25</v>
      </c>
      <c r="C529">
        <f t="shared" si="192"/>
        <v>6.7567567567567626E-4</v>
      </c>
      <c r="D529">
        <f t="shared" si="193"/>
        <v>4.256756756756757E-2</v>
      </c>
      <c r="E529">
        <f t="shared" si="197"/>
        <v>1</v>
      </c>
      <c r="F529">
        <f t="shared" si="194"/>
        <v>4.2585450361667963E-2</v>
      </c>
      <c r="G529">
        <f t="shared" si="198"/>
        <v>-7.7586446624251563E-9</v>
      </c>
      <c r="H529">
        <f t="shared" si="199"/>
        <v>1.8218925486659932E-7</v>
      </c>
      <c r="I529">
        <f t="shared" si="195"/>
        <v>-4.2585632550922833E-2</v>
      </c>
      <c r="J529">
        <f t="shared" si="200"/>
        <v>6.7549348642080966E-4</v>
      </c>
      <c r="K529">
        <f t="shared" si="201"/>
        <v>2.8218925486659931E-7</v>
      </c>
      <c r="L529">
        <f t="shared" si="202"/>
        <v>4.256774975682244E-2</v>
      </c>
      <c r="M529">
        <f t="shared" si="203"/>
        <v>6.5494595272258529</v>
      </c>
      <c r="N529">
        <f t="shared" si="204"/>
        <v>6.5494595272258529</v>
      </c>
      <c r="O529" t="e">
        <f t="shared" si="205"/>
        <v>#N/A</v>
      </c>
      <c r="P529" t="e">
        <f t="shared" si="206"/>
        <v>#N/A</v>
      </c>
      <c r="Q529" t="e">
        <f t="shared" si="207"/>
        <v>#N/A</v>
      </c>
      <c r="R529" t="e">
        <f t="shared" si="208"/>
        <v>#N/A</v>
      </c>
      <c r="S529" t="e">
        <f t="shared" si="209"/>
        <v>#N/A</v>
      </c>
      <c r="T529" t="e">
        <f t="shared" si="210"/>
        <v>#N/A</v>
      </c>
      <c r="U529" t="e">
        <f t="shared" si="211"/>
        <v>#N/A</v>
      </c>
      <c r="V529" t="e">
        <f t="shared" si="212"/>
        <v>#N/A</v>
      </c>
      <c r="W529" t="e">
        <f t="shared" si="213"/>
        <v>#N/A</v>
      </c>
      <c r="X529" t="e">
        <f t="shared" si="214"/>
        <v>#N/A</v>
      </c>
    </row>
    <row r="530" spans="1:24" x14ac:dyDescent="0.25">
      <c r="A530" s="1">
        <f t="shared" si="215"/>
        <v>526</v>
      </c>
      <c r="B530" s="14">
        <f t="shared" si="196"/>
        <v>26.3</v>
      </c>
      <c r="C530">
        <f t="shared" si="192"/>
        <v>5.9395248380129982E-4</v>
      </c>
      <c r="D530">
        <f t="shared" si="193"/>
        <v>4.2602591792656588E-2</v>
      </c>
      <c r="E530">
        <f t="shared" si="197"/>
        <v>1</v>
      </c>
      <c r="F530">
        <f t="shared" si="194"/>
        <v>4.2620474586756982E-2</v>
      </c>
      <c r="G530">
        <f t="shared" si="198"/>
        <v>-6.3018755455876168E-9</v>
      </c>
      <c r="H530">
        <f t="shared" si="199"/>
        <v>1.4785977266174033E-7</v>
      </c>
      <c r="I530">
        <f t="shared" si="195"/>
        <v>-4.2620622446529643E-2</v>
      </c>
      <c r="J530">
        <f t="shared" si="200"/>
        <v>5.9380462402863808E-4</v>
      </c>
      <c r="K530">
        <f t="shared" si="201"/>
        <v>2.4785977266174033E-7</v>
      </c>
      <c r="L530">
        <f t="shared" si="202"/>
        <v>4.260273965242925E-2</v>
      </c>
      <c r="M530">
        <f t="shared" si="203"/>
        <v>6.6057939529767227</v>
      </c>
      <c r="N530">
        <f t="shared" si="204"/>
        <v>6.6057939529767227</v>
      </c>
      <c r="O530" t="e">
        <f t="shared" si="205"/>
        <v>#N/A</v>
      </c>
      <c r="P530" t="e">
        <f t="shared" si="206"/>
        <v>#N/A</v>
      </c>
      <c r="Q530" t="e">
        <f t="shared" si="207"/>
        <v>#N/A</v>
      </c>
      <c r="R530" t="e">
        <f t="shared" si="208"/>
        <v>#N/A</v>
      </c>
      <c r="S530" t="e">
        <f t="shared" si="209"/>
        <v>#N/A</v>
      </c>
      <c r="T530" t="e">
        <f t="shared" si="210"/>
        <v>#N/A</v>
      </c>
      <c r="U530" t="e">
        <f t="shared" si="211"/>
        <v>#N/A</v>
      </c>
      <c r="V530" t="e">
        <f t="shared" si="212"/>
        <v>#N/A</v>
      </c>
      <c r="W530" t="e">
        <f t="shared" si="213"/>
        <v>#N/A</v>
      </c>
      <c r="X530" t="e">
        <f t="shared" si="214"/>
        <v>#N/A</v>
      </c>
    </row>
    <row r="531" spans="1:24" x14ac:dyDescent="0.25">
      <c r="A531" s="1">
        <f t="shared" si="215"/>
        <v>527</v>
      </c>
      <c r="B531" s="14">
        <f t="shared" si="196"/>
        <v>26.35</v>
      </c>
      <c r="C531">
        <f t="shared" si="192"/>
        <v>5.1240560949298599E-4</v>
      </c>
      <c r="D531">
        <f t="shared" si="193"/>
        <v>4.2637540453074434E-2</v>
      </c>
      <c r="E531">
        <f t="shared" si="197"/>
        <v>1</v>
      </c>
      <c r="F531">
        <f t="shared" si="194"/>
        <v>4.2655423247174827E-2</v>
      </c>
      <c r="G531">
        <f t="shared" si="198"/>
        <v>-4.848249404190769E-9</v>
      </c>
      <c r="H531">
        <f t="shared" si="199"/>
        <v>1.1366049417621538E-7</v>
      </c>
      <c r="I531">
        <f t="shared" si="195"/>
        <v>-4.2655536907669003E-2</v>
      </c>
      <c r="J531">
        <f t="shared" si="200"/>
        <v>5.1229194899880977E-4</v>
      </c>
      <c r="K531">
        <f t="shared" si="201"/>
        <v>2.1366049417621537E-7</v>
      </c>
      <c r="L531">
        <f t="shared" si="202"/>
        <v>4.263765411356861E-2</v>
      </c>
      <c r="M531">
        <f t="shared" si="203"/>
        <v>6.6702757714594894</v>
      </c>
      <c r="N531">
        <f t="shared" si="204"/>
        <v>6.6702757714594894</v>
      </c>
      <c r="O531" t="e">
        <f t="shared" si="205"/>
        <v>#N/A</v>
      </c>
      <c r="P531" t="e">
        <f t="shared" si="206"/>
        <v>#N/A</v>
      </c>
      <c r="Q531" t="e">
        <f t="shared" si="207"/>
        <v>#N/A</v>
      </c>
      <c r="R531" t="e">
        <f t="shared" si="208"/>
        <v>#N/A</v>
      </c>
      <c r="S531" t="e">
        <f t="shared" si="209"/>
        <v>#N/A</v>
      </c>
      <c r="T531" t="e">
        <f t="shared" si="210"/>
        <v>#N/A</v>
      </c>
      <c r="U531" t="e">
        <f t="shared" si="211"/>
        <v>#N/A</v>
      </c>
      <c r="V531" t="e">
        <f t="shared" si="212"/>
        <v>#N/A</v>
      </c>
      <c r="W531" t="e">
        <f t="shared" si="213"/>
        <v>#N/A</v>
      </c>
      <c r="X531" t="e">
        <f t="shared" si="214"/>
        <v>#N/A</v>
      </c>
    </row>
    <row r="532" spans="1:24" x14ac:dyDescent="0.25">
      <c r="A532" s="1">
        <f t="shared" si="215"/>
        <v>528</v>
      </c>
      <c r="B532" s="14">
        <f t="shared" si="196"/>
        <v>26.400000000000002</v>
      </c>
      <c r="C532">
        <f t="shared" si="192"/>
        <v>4.3103448275862177E-4</v>
      </c>
      <c r="D532">
        <f t="shared" si="193"/>
        <v>4.2672413793103443E-2</v>
      </c>
      <c r="E532">
        <f t="shared" si="197"/>
        <v>1</v>
      </c>
      <c r="F532">
        <f t="shared" si="194"/>
        <v>4.2690296587203837E-2</v>
      </c>
      <c r="G532">
        <f t="shared" si="198"/>
        <v>-3.3977560777539933E-9</v>
      </c>
      <c r="H532">
        <f t="shared" si="199"/>
        <v>7.9590680195779084E-8</v>
      </c>
      <c r="I532">
        <f t="shared" si="195"/>
        <v>-4.2690376177884029E-2</v>
      </c>
      <c r="J532">
        <f t="shared" si="200"/>
        <v>4.3095489207842599E-4</v>
      </c>
      <c r="K532">
        <f t="shared" si="201"/>
        <v>1.7959068019577908E-7</v>
      </c>
      <c r="L532">
        <f t="shared" si="202"/>
        <v>4.2672493383783636E-2</v>
      </c>
      <c r="M532">
        <f t="shared" si="203"/>
        <v>6.7457162046651877</v>
      </c>
      <c r="N532">
        <f t="shared" si="204"/>
        <v>6.7457162046651877</v>
      </c>
      <c r="O532" t="e">
        <f t="shared" si="205"/>
        <v>#N/A</v>
      </c>
      <c r="P532" t="e">
        <f t="shared" si="206"/>
        <v>#N/A</v>
      </c>
      <c r="Q532" t="e">
        <f t="shared" si="207"/>
        <v>#N/A</v>
      </c>
      <c r="R532" t="e">
        <f t="shared" si="208"/>
        <v>#N/A</v>
      </c>
      <c r="S532" t="e">
        <f t="shared" si="209"/>
        <v>#N/A</v>
      </c>
      <c r="T532" t="e">
        <f t="shared" si="210"/>
        <v>#N/A</v>
      </c>
      <c r="U532" t="e">
        <f t="shared" si="211"/>
        <v>#N/A</v>
      </c>
      <c r="V532" t="e">
        <f t="shared" si="212"/>
        <v>#N/A</v>
      </c>
      <c r="W532" t="e">
        <f t="shared" si="213"/>
        <v>#N/A</v>
      </c>
      <c r="X532" t="e">
        <f t="shared" si="214"/>
        <v>#N/A</v>
      </c>
    </row>
    <row r="533" spans="1:24" x14ac:dyDescent="0.25">
      <c r="A533" s="1">
        <f t="shared" si="215"/>
        <v>529</v>
      </c>
      <c r="B533" s="14">
        <f t="shared" si="196"/>
        <v>26.450000000000003</v>
      </c>
      <c r="C533">
        <f t="shared" si="192"/>
        <v>3.4983853606027494E-4</v>
      </c>
      <c r="D533">
        <f t="shared" si="193"/>
        <v>4.2707212055974164E-2</v>
      </c>
      <c r="E533">
        <f t="shared" si="197"/>
        <v>1</v>
      </c>
      <c r="F533">
        <f t="shared" si="194"/>
        <v>4.2725094850074558E-2</v>
      </c>
      <c r="G533">
        <f t="shared" si="198"/>
        <v>-1.9503854495440404E-9</v>
      </c>
      <c r="H533">
        <f t="shared" si="199"/>
        <v>4.5649597091995675E-8</v>
      </c>
      <c r="I533">
        <f t="shared" si="195"/>
        <v>-4.2725140499671646E-2</v>
      </c>
      <c r="J533">
        <f t="shared" si="200"/>
        <v>3.4979288646318294E-4</v>
      </c>
      <c r="K533">
        <f t="shared" si="201"/>
        <v>1.4564959709199567E-7</v>
      </c>
      <c r="L533">
        <f t="shared" si="202"/>
        <v>4.2707257705571253E-2</v>
      </c>
      <c r="M533">
        <f t="shared" si="203"/>
        <v>6.8366907124160941</v>
      </c>
      <c r="N533">
        <f t="shared" si="204"/>
        <v>6.8366907124160941</v>
      </c>
      <c r="O533" t="e">
        <f t="shared" si="205"/>
        <v>#N/A</v>
      </c>
      <c r="P533" t="e">
        <f t="shared" si="206"/>
        <v>#N/A</v>
      </c>
      <c r="Q533" t="e">
        <f t="shared" si="207"/>
        <v>#N/A</v>
      </c>
      <c r="R533" t="e">
        <f t="shared" si="208"/>
        <v>#N/A</v>
      </c>
      <c r="S533" t="e">
        <f t="shared" si="209"/>
        <v>#N/A</v>
      </c>
      <c r="T533" t="e">
        <f t="shared" si="210"/>
        <v>#N/A</v>
      </c>
      <c r="U533" t="e">
        <f t="shared" si="211"/>
        <v>#N/A</v>
      </c>
      <c r="V533" t="e">
        <f t="shared" si="212"/>
        <v>#N/A</v>
      </c>
      <c r="W533" t="e">
        <f t="shared" si="213"/>
        <v>#N/A</v>
      </c>
      <c r="X533" t="e">
        <f t="shared" si="214"/>
        <v>#N/A</v>
      </c>
    </row>
    <row r="534" spans="1:24" x14ac:dyDescent="0.25">
      <c r="A534" s="1">
        <f t="shared" si="215"/>
        <v>530</v>
      </c>
      <c r="B534" s="14">
        <f t="shared" si="196"/>
        <v>26.5</v>
      </c>
      <c r="C534">
        <f t="shared" si="192"/>
        <v>2.6881720430108297E-4</v>
      </c>
      <c r="D534">
        <f t="shared" si="193"/>
        <v>4.2741935483870959E-2</v>
      </c>
      <c r="E534">
        <f t="shared" si="197"/>
        <v>1</v>
      </c>
      <c r="F534">
        <f t="shared" si="194"/>
        <v>4.2759818277971352E-2</v>
      </c>
      <c r="G534">
        <f t="shared" si="198"/>
        <v>-5.0612744634132453E-10</v>
      </c>
      <c r="H534">
        <f t="shared" si="199"/>
        <v>1.1836516770197258E-8</v>
      </c>
      <c r="I534">
        <f t="shared" si="195"/>
        <v>-4.2759830114488126E-2</v>
      </c>
      <c r="J534">
        <f t="shared" si="200"/>
        <v>2.6880536778431277E-4</v>
      </c>
      <c r="K534">
        <f t="shared" si="201"/>
        <v>1.1183651677019725E-7</v>
      </c>
      <c r="L534">
        <f t="shared" si="202"/>
        <v>4.2741947320387733E-2</v>
      </c>
      <c r="M534">
        <f t="shared" si="203"/>
        <v>6.9514163678058338</v>
      </c>
      <c r="N534">
        <f t="shared" si="204"/>
        <v>6.9514163678058338</v>
      </c>
      <c r="O534" t="e">
        <f t="shared" si="205"/>
        <v>#N/A</v>
      </c>
      <c r="P534" t="e">
        <f t="shared" si="206"/>
        <v>#N/A</v>
      </c>
      <c r="Q534" t="e">
        <f t="shared" si="207"/>
        <v>#N/A</v>
      </c>
      <c r="R534" t="e">
        <f t="shared" si="208"/>
        <v>#N/A</v>
      </c>
      <c r="S534" t="e">
        <f t="shared" si="209"/>
        <v>#N/A</v>
      </c>
      <c r="T534" t="e">
        <f t="shared" si="210"/>
        <v>#N/A</v>
      </c>
      <c r="U534" t="e">
        <f t="shared" si="211"/>
        <v>#N/A</v>
      </c>
      <c r="V534" t="e">
        <f t="shared" si="212"/>
        <v>#N/A</v>
      </c>
      <c r="W534" t="e">
        <f t="shared" si="213"/>
        <v>#N/A</v>
      </c>
      <c r="X534" t="e">
        <f t="shared" si="214"/>
        <v>#N/A</v>
      </c>
    </row>
    <row r="535" spans="1:24" x14ac:dyDescent="0.25">
      <c r="A535" s="1">
        <f t="shared" si="215"/>
        <v>531</v>
      </c>
      <c r="B535" s="14">
        <f t="shared" si="196"/>
        <v>26.55</v>
      </c>
      <c r="C535">
        <f t="shared" si="192"/>
        <v>1.8796992481203177E-4</v>
      </c>
      <c r="D535">
        <f t="shared" si="193"/>
        <v>4.2776584317937703E-2</v>
      </c>
      <c r="E535">
        <f t="shared" si="197"/>
        <v>1</v>
      </c>
      <c r="F535">
        <f t="shared" si="194"/>
        <v>4.2794467112038097E-2</v>
      </c>
      <c r="G535">
        <f t="shared" si="198"/>
        <v>9.3502796179576717E-10</v>
      </c>
      <c r="H535">
        <f t="shared" si="199"/>
        <v>-2.1849283382557871E-8</v>
      </c>
      <c r="I535">
        <f t="shared" si="195"/>
        <v>-4.2794445262754714E-2</v>
      </c>
      <c r="J535">
        <f t="shared" si="200"/>
        <v>1.8799177409541432E-4</v>
      </c>
      <c r="K535">
        <f t="shared" si="201"/>
        <v>7.8150716617442124E-8</v>
      </c>
      <c r="L535">
        <f t="shared" si="202"/>
        <v>4.2776562468654321E-2</v>
      </c>
      <c r="M535">
        <f t="shared" si="203"/>
        <v>7.1070670352830048</v>
      </c>
      <c r="N535">
        <f t="shared" si="204"/>
        <v>7.1070670352830048</v>
      </c>
      <c r="O535" t="e">
        <f t="shared" si="205"/>
        <v>#N/A</v>
      </c>
      <c r="P535" t="e">
        <f t="shared" si="206"/>
        <v>#N/A</v>
      </c>
      <c r="Q535" t="e">
        <f t="shared" si="207"/>
        <v>#N/A</v>
      </c>
      <c r="R535" t="e">
        <f t="shared" si="208"/>
        <v>#N/A</v>
      </c>
      <c r="S535" t="e">
        <f t="shared" si="209"/>
        <v>#N/A</v>
      </c>
      <c r="T535" t="e">
        <f t="shared" si="210"/>
        <v>#N/A</v>
      </c>
      <c r="U535" t="e">
        <f t="shared" si="211"/>
        <v>#N/A</v>
      </c>
      <c r="V535" t="e">
        <f t="shared" si="212"/>
        <v>#N/A</v>
      </c>
      <c r="W535" t="e">
        <f t="shared" si="213"/>
        <v>#N/A</v>
      </c>
      <c r="X535" t="e">
        <f t="shared" si="214"/>
        <v>#N/A</v>
      </c>
    </row>
    <row r="536" spans="1:24" x14ac:dyDescent="0.25">
      <c r="A536" s="1">
        <f t="shared" si="215"/>
        <v>532</v>
      </c>
      <c r="B536" s="14">
        <f t="shared" si="196"/>
        <v>26.6</v>
      </c>
      <c r="C536">
        <f t="shared" si="192"/>
        <v>1.0729613733905141E-4</v>
      </c>
      <c r="D536">
        <f t="shared" si="193"/>
        <v>4.2811158798283268E-2</v>
      </c>
      <c r="E536">
        <f t="shared" si="197"/>
        <v>1</v>
      </c>
      <c r="F536">
        <f t="shared" si="194"/>
        <v>4.2829041592383661E-2</v>
      </c>
      <c r="G536">
        <f t="shared" si="198"/>
        <v>2.373090761760892E-9</v>
      </c>
      <c r="H536">
        <f t="shared" si="199"/>
        <v>-5.5408520566874175E-8</v>
      </c>
      <c r="I536">
        <f t="shared" si="195"/>
        <v>-4.2828986183863091E-2</v>
      </c>
      <c r="J536">
        <f t="shared" si="200"/>
        <v>1.0735154585961828E-4</v>
      </c>
      <c r="K536">
        <f t="shared" si="201"/>
        <v>4.459147943312582E-8</v>
      </c>
      <c r="L536">
        <f t="shared" si="202"/>
        <v>4.2811103389762697E-2</v>
      </c>
      <c r="M536">
        <f t="shared" si="203"/>
        <v>7.3507481186128434</v>
      </c>
      <c r="N536">
        <f t="shared" si="204"/>
        <v>7.3507481186128434</v>
      </c>
      <c r="O536" t="e">
        <f t="shared" si="205"/>
        <v>#N/A</v>
      </c>
      <c r="P536" t="e">
        <f t="shared" si="206"/>
        <v>#N/A</v>
      </c>
      <c r="Q536" t="e">
        <f t="shared" si="207"/>
        <v>#N/A</v>
      </c>
      <c r="R536" t="e">
        <f t="shared" si="208"/>
        <v>#N/A</v>
      </c>
      <c r="S536" t="e">
        <f t="shared" si="209"/>
        <v>#N/A</v>
      </c>
      <c r="T536" t="e">
        <f t="shared" si="210"/>
        <v>#N/A</v>
      </c>
      <c r="U536" t="e">
        <f t="shared" si="211"/>
        <v>#N/A</v>
      </c>
      <c r="V536" t="e">
        <f t="shared" si="212"/>
        <v>#N/A</v>
      </c>
      <c r="W536" t="e">
        <f t="shared" si="213"/>
        <v>#N/A</v>
      </c>
      <c r="X536" t="e">
        <f t="shared" si="214"/>
        <v>#N/A</v>
      </c>
    </row>
    <row r="537" spans="1:24" x14ac:dyDescent="0.25">
      <c r="A537" s="1">
        <f t="shared" si="215"/>
        <v>533</v>
      </c>
      <c r="B537" s="14">
        <f t="shared" si="196"/>
        <v>26.650000000000002</v>
      </c>
      <c r="C537">
        <f t="shared" si="192"/>
        <v>2.6795284030009625E-5</v>
      </c>
      <c r="D537">
        <f t="shared" si="193"/>
        <v>4.2845659163987138E-2</v>
      </c>
      <c r="E537">
        <f t="shared" si="197"/>
        <v>1</v>
      </c>
      <c r="F537">
        <f t="shared" si="194"/>
        <v>4.2863541958087531E-2</v>
      </c>
      <c r="G537">
        <f t="shared" si="198"/>
        <v>3.8080708976316052E-9</v>
      </c>
      <c r="H537">
        <f t="shared" si="199"/>
        <v>-8.8841906584896657E-8</v>
      </c>
      <c r="I537">
        <f t="shared" si="195"/>
        <v>-4.286345311618095E-2</v>
      </c>
      <c r="J537">
        <f t="shared" si="200"/>
        <v>2.6884125936594522E-5</v>
      </c>
      <c r="K537">
        <f t="shared" si="201"/>
        <v>1.1158093415103338E-8</v>
      </c>
      <c r="L537">
        <f t="shared" si="202"/>
        <v>4.2845570322080556E-2</v>
      </c>
      <c r="M537">
        <f t="shared" si="203"/>
        <v>7.9524100070147261</v>
      </c>
      <c r="N537">
        <f t="shared" si="204"/>
        <v>7.9524100070147261</v>
      </c>
      <c r="O537" t="e">
        <f t="shared" si="205"/>
        <v>#N/A</v>
      </c>
      <c r="P537" t="e">
        <f t="shared" si="206"/>
        <v>#N/A</v>
      </c>
      <c r="Q537" t="e">
        <f t="shared" si="207"/>
        <v>#N/A</v>
      </c>
      <c r="R537" t="e">
        <f t="shared" si="208"/>
        <v>#N/A</v>
      </c>
      <c r="S537" t="e">
        <f t="shared" si="209"/>
        <v>#N/A</v>
      </c>
      <c r="T537" t="e">
        <f t="shared" si="210"/>
        <v>#N/A</v>
      </c>
      <c r="U537" t="e">
        <f t="shared" si="211"/>
        <v>#N/A</v>
      </c>
      <c r="V537" t="e">
        <f t="shared" si="212"/>
        <v>#N/A</v>
      </c>
      <c r="W537" t="e">
        <f t="shared" si="213"/>
        <v>#N/A</v>
      </c>
      <c r="X537" t="e">
        <f t="shared" si="214"/>
        <v>#N/A</v>
      </c>
    </row>
    <row r="538" spans="1:24" x14ac:dyDescent="0.25">
      <c r="A538" s="1">
        <f t="shared" si="215"/>
        <v>534</v>
      </c>
      <c r="B538" s="14">
        <f t="shared" si="196"/>
        <v>26.700000000000003</v>
      </c>
      <c r="C538" t="e">
        <f t="shared" si="192"/>
        <v>#N/A</v>
      </c>
      <c r="D538" t="e">
        <f t="shared" si="193"/>
        <v>#N/A</v>
      </c>
      <c r="E538" t="e">
        <f t="shared" si="197"/>
        <v>#N/A</v>
      </c>
      <c r="F538" t="e">
        <f t="shared" si="194"/>
        <v>#N/A</v>
      </c>
      <c r="G538" t="e">
        <f t="shared" si="198"/>
        <v>#N/A</v>
      </c>
      <c r="H538" t="e">
        <f t="shared" si="199"/>
        <v>#N/A</v>
      </c>
      <c r="I538" t="e">
        <f t="shared" si="195"/>
        <v>#N/A</v>
      </c>
      <c r="J538" t="e">
        <f t="shared" si="200"/>
        <v>#N/A</v>
      </c>
      <c r="K538" t="e">
        <f t="shared" si="201"/>
        <v>#N/A</v>
      </c>
      <c r="L538" t="e">
        <f t="shared" si="202"/>
        <v>#N/A</v>
      </c>
      <c r="M538" t="e">
        <f t="shared" si="203"/>
        <v>#N/A</v>
      </c>
      <c r="N538" t="e">
        <f t="shared" si="204"/>
        <v>#N/A</v>
      </c>
      <c r="O538">
        <f t="shared" si="205"/>
        <v>5.3533190578156274E-5</v>
      </c>
      <c r="P538">
        <f t="shared" si="206"/>
        <v>4.2826552462526764E-2</v>
      </c>
      <c r="Q538">
        <f t="shared" si="207"/>
        <v>1</v>
      </c>
      <c r="R538">
        <f t="shared" si="208"/>
        <v>5.3633752919481468E-5</v>
      </c>
      <c r="S538">
        <f t="shared" si="209"/>
        <v>-2.4083140265111301E-11</v>
      </c>
      <c r="T538">
        <f t="shared" si="210"/>
        <v>4.4533187564743334E-7</v>
      </c>
      <c r="U538">
        <f t="shared" si="211"/>
        <v>-5.4079084795128901E-5</v>
      </c>
      <c r="V538">
        <f t="shared" si="212"/>
        <v>5.407852245380371E-5</v>
      </c>
      <c r="W538">
        <f t="shared" si="213"/>
        <v>9.7330248171990021</v>
      </c>
      <c r="X538">
        <f t="shared" si="214"/>
        <v>9.7330248171990021</v>
      </c>
    </row>
    <row r="539" spans="1:24" x14ac:dyDescent="0.25">
      <c r="A539" s="1">
        <f t="shared" si="215"/>
        <v>535</v>
      </c>
      <c r="B539" s="14">
        <f t="shared" si="196"/>
        <v>26.75</v>
      </c>
      <c r="C539" t="e">
        <f t="shared" si="192"/>
        <v>#N/A</v>
      </c>
      <c r="D539" t="e">
        <f t="shared" si="193"/>
        <v>#N/A</v>
      </c>
      <c r="E539" t="e">
        <f t="shared" si="197"/>
        <v>#N/A</v>
      </c>
      <c r="F539" t="e">
        <f t="shared" si="194"/>
        <v>#N/A</v>
      </c>
      <c r="G539" t="e">
        <f t="shared" si="198"/>
        <v>#N/A</v>
      </c>
      <c r="H539" t="e">
        <f t="shared" si="199"/>
        <v>#N/A</v>
      </c>
      <c r="I539" t="e">
        <f t="shared" si="195"/>
        <v>#N/A</v>
      </c>
      <c r="J539" t="e">
        <f t="shared" si="200"/>
        <v>#N/A</v>
      </c>
      <c r="K539" t="e">
        <f t="shared" si="201"/>
        <v>#N/A</v>
      </c>
      <c r="L539" t="e">
        <f t="shared" si="202"/>
        <v>#N/A</v>
      </c>
      <c r="M539" t="e">
        <f t="shared" si="203"/>
        <v>#N/A</v>
      </c>
      <c r="N539" t="e">
        <f t="shared" si="204"/>
        <v>#N/A</v>
      </c>
      <c r="O539">
        <f t="shared" si="205"/>
        <v>1.3368983957219634E-4</v>
      </c>
      <c r="P539">
        <f t="shared" si="206"/>
        <v>4.2780748663101609E-2</v>
      </c>
      <c r="Q539">
        <f t="shared" si="207"/>
        <v>1</v>
      </c>
      <c r="R539">
        <f t="shared" si="208"/>
        <v>1.3379040191352154E-4</v>
      </c>
      <c r="S539">
        <f t="shared" si="209"/>
        <v>-2.4057382895843805E-11</v>
      </c>
      <c r="T539">
        <f t="shared" si="210"/>
        <v>1.7957294476834279E-7</v>
      </c>
      <c r="U539">
        <f t="shared" si="211"/>
        <v>-1.3396997485828988E-4</v>
      </c>
      <c r="V539">
        <f t="shared" si="212"/>
        <v>1.3396941251696468E-4</v>
      </c>
      <c r="W539">
        <f t="shared" si="213"/>
        <v>10.127005652906149</v>
      </c>
      <c r="X539">
        <f t="shared" si="214"/>
        <v>10.127005652906149</v>
      </c>
    </row>
    <row r="540" spans="1:24" x14ac:dyDescent="0.25">
      <c r="A540" s="1">
        <f t="shared" si="215"/>
        <v>536</v>
      </c>
      <c r="B540" s="14">
        <f t="shared" si="196"/>
        <v>26.8</v>
      </c>
      <c r="C540" t="e">
        <f t="shared" si="192"/>
        <v>#N/A</v>
      </c>
      <c r="D540" t="e">
        <f t="shared" si="193"/>
        <v>#N/A</v>
      </c>
      <c r="E540" t="e">
        <f t="shared" si="197"/>
        <v>#N/A</v>
      </c>
      <c r="F540" t="e">
        <f t="shared" si="194"/>
        <v>#N/A</v>
      </c>
      <c r="G540" t="e">
        <f t="shared" si="198"/>
        <v>#N/A</v>
      </c>
      <c r="H540" t="e">
        <f t="shared" si="199"/>
        <v>#N/A</v>
      </c>
      <c r="I540" t="e">
        <f t="shared" si="195"/>
        <v>#N/A</v>
      </c>
      <c r="J540" t="e">
        <f t="shared" si="200"/>
        <v>#N/A</v>
      </c>
      <c r="K540" t="e">
        <f t="shared" si="201"/>
        <v>#N/A</v>
      </c>
      <c r="L540" t="e">
        <f t="shared" si="202"/>
        <v>#N/A</v>
      </c>
      <c r="M540" t="e">
        <f t="shared" si="203"/>
        <v>#N/A</v>
      </c>
      <c r="N540" t="e">
        <f t="shared" si="204"/>
        <v>#N/A</v>
      </c>
      <c r="O540">
        <f t="shared" si="205"/>
        <v>2.13675213675205E-4</v>
      </c>
      <c r="P540">
        <f t="shared" si="206"/>
        <v>4.2735042735042743E-2</v>
      </c>
      <c r="Q540">
        <f t="shared" si="207"/>
        <v>1</v>
      </c>
      <c r="R540">
        <f t="shared" si="208"/>
        <v>2.137757760165302E-4</v>
      </c>
      <c r="S540">
        <f t="shared" si="209"/>
        <v>-2.4031680563690129E-11</v>
      </c>
      <c r="T540">
        <f t="shared" si="210"/>
        <v>1.1235630655462921E-7</v>
      </c>
      <c r="U540">
        <f t="shared" si="211"/>
        <v>-2.1388813232308483E-4</v>
      </c>
      <c r="V540">
        <f t="shared" si="212"/>
        <v>2.1388756998175963E-4</v>
      </c>
      <c r="W540">
        <f t="shared" si="213"/>
        <v>10.330185546398603</v>
      </c>
      <c r="X540">
        <f t="shared" si="214"/>
        <v>10.330185546398603</v>
      </c>
    </row>
    <row r="541" spans="1:24" x14ac:dyDescent="0.25">
      <c r="A541" s="1">
        <f t="shared" si="215"/>
        <v>537</v>
      </c>
      <c r="B541" s="14">
        <f t="shared" si="196"/>
        <v>26.85</v>
      </c>
      <c r="C541" t="e">
        <f t="shared" si="192"/>
        <v>#N/A</v>
      </c>
      <c r="D541" t="e">
        <f t="shared" si="193"/>
        <v>#N/A</v>
      </c>
      <c r="E541" t="e">
        <f t="shared" si="197"/>
        <v>#N/A</v>
      </c>
      <c r="F541" t="e">
        <f t="shared" si="194"/>
        <v>#N/A</v>
      </c>
      <c r="G541" t="e">
        <f t="shared" si="198"/>
        <v>#N/A</v>
      </c>
      <c r="H541" t="e">
        <f t="shared" si="199"/>
        <v>#N/A</v>
      </c>
      <c r="I541" t="e">
        <f t="shared" si="195"/>
        <v>#N/A</v>
      </c>
      <c r="J541" t="e">
        <f t="shared" si="200"/>
        <v>#N/A</v>
      </c>
      <c r="K541" t="e">
        <f t="shared" si="201"/>
        <v>#N/A</v>
      </c>
      <c r="L541" t="e">
        <f t="shared" si="202"/>
        <v>#N/A</v>
      </c>
      <c r="M541" t="e">
        <f t="shared" si="203"/>
        <v>#N/A</v>
      </c>
      <c r="N541" t="e">
        <f t="shared" si="204"/>
        <v>#N/A</v>
      </c>
      <c r="O541">
        <f t="shared" si="205"/>
        <v>2.9348986125933557E-4</v>
      </c>
      <c r="P541">
        <f t="shared" si="206"/>
        <v>4.2689434364994665E-2</v>
      </c>
      <c r="Q541">
        <f t="shared" si="207"/>
        <v>1</v>
      </c>
      <c r="R541">
        <f t="shared" si="208"/>
        <v>2.9359042360066077E-4</v>
      </c>
      <c r="S541">
        <f t="shared" si="209"/>
        <v>-2.4006033092437521E-11</v>
      </c>
      <c r="T541">
        <f t="shared" si="210"/>
        <v>8.1744324843650591E-8</v>
      </c>
      <c r="U541">
        <f t="shared" si="211"/>
        <v>-2.9367216792550442E-4</v>
      </c>
      <c r="V541">
        <f t="shared" si="212"/>
        <v>2.9367160558417923E-4</v>
      </c>
      <c r="W541">
        <f t="shared" si="213"/>
        <v>10.467861957642166</v>
      </c>
      <c r="X541">
        <f t="shared" si="214"/>
        <v>10.467861957642166</v>
      </c>
    </row>
    <row r="542" spans="1:24" x14ac:dyDescent="0.25">
      <c r="A542" s="1">
        <f t="shared" si="215"/>
        <v>538</v>
      </c>
      <c r="B542" s="14">
        <f t="shared" si="196"/>
        <v>26.900000000000002</v>
      </c>
      <c r="C542" t="e">
        <f t="shared" si="192"/>
        <v>#N/A</v>
      </c>
      <c r="D542" t="e">
        <f t="shared" si="193"/>
        <v>#N/A</v>
      </c>
      <c r="E542" t="e">
        <f t="shared" si="197"/>
        <v>#N/A</v>
      </c>
      <c r="F542" t="e">
        <f t="shared" si="194"/>
        <v>#N/A</v>
      </c>
      <c r="G542" t="e">
        <f t="shared" si="198"/>
        <v>#N/A</v>
      </c>
      <c r="H542" t="e">
        <f t="shared" si="199"/>
        <v>#N/A</v>
      </c>
      <c r="I542" t="e">
        <f t="shared" si="195"/>
        <v>#N/A</v>
      </c>
      <c r="J542" t="e">
        <f t="shared" si="200"/>
        <v>#N/A</v>
      </c>
      <c r="K542" t="e">
        <f t="shared" si="201"/>
        <v>#N/A</v>
      </c>
      <c r="L542" t="e">
        <f t="shared" si="202"/>
        <v>#N/A</v>
      </c>
      <c r="M542" t="e">
        <f t="shared" si="203"/>
        <v>#N/A</v>
      </c>
      <c r="N542" t="e">
        <f t="shared" si="204"/>
        <v>#N/A</v>
      </c>
      <c r="O542">
        <f t="shared" si="205"/>
        <v>3.7313432835821221E-4</v>
      </c>
      <c r="P542">
        <f t="shared" si="206"/>
        <v>4.2643923240938165E-2</v>
      </c>
      <c r="Q542">
        <f t="shared" si="207"/>
        <v>1</v>
      </c>
      <c r="R542">
        <f t="shared" si="208"/>
        <v>3.7323489069953741E-4</v>
      </c>
      <c r="S542">
        <f t="shared" si="209"/>
        <v>-2.3980440306624686E-11</v>
      </c>
      <c r="T542">
        <f t="shared" si="210"/>
        <v>6.4239207609698319E-8</v>
      </c>
      <c r="U542">
        <f t="shared" si="211"/>
        <v>-3.7329912990714711E-4</v>
      </c>
      <c r="V542">
        <f t="shared" si="212"/>
        <v>3.7329856756582191E-4</v>
      </c>
      <c r="W542">
        <f t="shared" si="213"/>
        <v>10.572056323439691</v>
      </c>
      <c r="X542">
        <f t="shared" si="214"/>
        <v>10.572056323439691</v>
      </c>
    </row>
    <row r="543" spans="1:24" x14ac:dyDescent="0.25">
      <c r="A543" s="1">
        <f t="shared" si="215"/>
        <v>539</v>
      </c>
      <c r="B543" s="14">
        <f t="shared" si="196"/>
        <v>26.950000000000003</v>
      </c>
      <c r="C543" t="e">
        <f t="shared" si="192"/>
        <v>#N/A</v>
      </c>
      <c r="D543" t="e">
        <f t="shared" si="193"/>
        <v>#N/A</v>
      </c>
      <c r="E543" t="e">
        <f t="shared" si="197"/>
        <v>#N/A</v>
      </c>
      <c r="F543" t="e">
        <f t="shared" si="194"/>
        <v>#N/A</v>
      </c>
      <c r="G543" t="e">
        <f t="shared" si="198"/>
        <v>#N/A</v>
      </c>
      <c r="H543" t="e">
        <f t="shared" si="199"/>
        <v>#N/A</v>
      </c>
      <c r="I543" t="e">
        <f t="shared" si="195"/>
        <v>#N/A</v>
      </c>
      <c r="J543" t="e">
        <f t="shared" si="200"/>
        <v>#N/A</v>
      </c>
      <c r="K543" t="e">
        <f t="shared" si="201"/>
        <v>#N/A</v>
      </c>
      <c r="L543" t="e">
        <f t="shared" si="202"/>
        <v>#N/A</v>
      </c>
      <c r="M543" t="e">
        <f t="shared" si="203"/>
        <v>#N/A</v>
      </c>
      <c r="N543" t="e">
        <f t="shared" si="204"/>
        <v>#N/A</v>
      </c>
      <c r="O543">
        <f t="shared" si="205"/>
        <v>4.5260915867944619E-4</v>
      </c>
      <c r="P543">
        <f t="shared" si="206"/>
        <v>4.2598509052183167E-2</v>
      </c>
      <c r="Q543">
        <f t="shared" si="207"/>
        <v>1</v>
      </c>
      <c r="R543">
        <f t="shared" si="208"/>
        <v>4.5270972102077139E-4</v>
      </c>
      <c r="S543">
        <f t="shared" si="209"/>
        <v>-2.3954902031537755E-11</v>
      </c>
      <c r="T543">
        <f t="shared" si="210"/>
        <v>5.2908302231908936E-8</v>
      </c>
      <c r="U543">
        <f t="shared" si="211"/>
        <v>-4.5276262932300332E-4</v>
      </c>
      <c r="V543">
        <f t="shared" si="212"/>
        <v>4.5276206698167812E-4</v>
      </c>
      <c r="W543">
        <f t="shared" si="213"/>
        <v>10.655870033925288</v>
      </c>
      <c r="X543">
        <f t="shared" si="214"/>
        <v>10.655870033925288</v>
      </c>
    </row>
    <row r="544" spans="1:24" x14ac:dyDescent="0.25">
      <c r="A544" s="1">
        <f t="shared" si="215"/>
        <v>540</v>
      </c>
      <c r="B544" s="14">
        <f t="shared" si="196"/>
        <v>27</v>
      </c>
      <c r="C544" t="e">
        <f t="shared" si="192"/>
        <v>#N/A</v>
      </c>
      <c r="D544" t="e">
        <f t="shared" si="193"/>
        <v>#N/A</v>
      </c>
      <c r="E544" t="e">
        <f t="shared" si="197"/>
        <v>#N/A</v>
      </c>
      <c r="F544" t="e">
        <f t="shared" si="194"/>
        <v>#N/A</v>
      </c>
      <c r="G544" t="e">
        <f t="shared" si="198"/>
        <v>#N/A</v>
      </c>
      <c r="H544" t="e">
        <f t="shared" si="199"/>
        <v>#N/A</v>
      </c>
      <c r="I544" t="e">
        <f t="shared" si="195"/>
        <v>#N/A</v>
      </c>
      <c r="J544" t="e">
        <f t="shared" si="200"/>
        <v>#N/A</v>
      </c>
      <c r="K544" t="e">
        <f t="shared" si="201"/>
        <v>#N/A</v>
      </c>
      <c r="L544" t="e">
        <f t="shared" si="202"/>
        <v>#N/A</v>
      </c>
      <c r="M544" t="e">
        <f t="shared" si="203"/>
        <v>#N/A</v>
      </c>
      <c r="N544" t="e">
        <f t="shared" si="204"/>
        <v>#N/A</v>
      </c>
      <c r="O544">
        <f t="shared" si="205"/>
        <v>5.3191489361701803E-4</v>
      </c>
      <c r="P544">
        <f t="shared" si="206"/>
        <v>4.2553191489361701E-2</v>
      </c>
      <c r="Q544">
        <f t="shared" si="207"/>
        <v>1</v>
      </c>
      <c r="R544">
        <f t="shared" si="208"/>
        <v>5.3201545595834318E-4</v>
      </c>
      <c r="S544">
        <f t="shared" si="209"/>
        <v>-2.3929418093206335E-11</v>
      </c>
      <c r="T544">
        <f t="shared" si="210"/>
        <v>4.4975000396271173E-8</v>
      </c>
      <c r="U544">
        <f t="shared" si="211"/>
        <v>-5.320604309587394E-4</v>
      </c>
      <c r="V544">
        <f t="shared" si="212"/>
        <v>5.320598686174142E-4</v>
      </c>
      <c r="W544">
        <f t="shared" si="213"/>
        <v>10.725960502872685</v>
      </c>
      <c r="X544">
        <f t="shared" si="214"/>
        <v>10.725960502872685</v>
      </c>
    </row>
    <row r="545" spans="1:24" x14ac:dyDescent="0.25">
      <c r="A545" s="1">
        <f t="shared" si="215"/>
        <v>541</v>
      </c>
      <c r="B545" s="14">
        <f t="shared" si="196"/>
        <v>27.05</v>
      </c>
      <c r="C545" t="e">
        <f t="shared" si="192"/>
        <v>#N/A</v>
      </c>
      <c r="D545" t="e">
        <f t="shared" si="193"/>
        <v>#N/A</v>
      </c>
      <c r="E545" t="e">
        <f t="shared" si="197"/>
        <v>#N/A</v>
      </c>
      <c r="F545" t="e">
        <f t="shared" si="194"/>
        <v>#N/A</v>
      </c>
      <c r="G545" t="e">
        <f t="shared" si="198"/>
        <v>#N/A</v>
      </c>
      <c r="H545" t="e">
        <f t="shared" si="199"/>
        <v>#N/A</v>
      </c>
      <c r="I545" t="e">
        <f t="shared" si="195"/>
        <v>#N/A</v>
      </c>
      <c r="J545" t="e">
        <f t="shared" si="200"/>
        <v>#N/A</v>
      </c>
      <c r="K545" t="e">
        <f t="shared" si="201"/>
        <v>#N/A</v>
      </c>
      <c r="L545" t="e">
        <f t="shared" si="202"/>
        <v>#N/A</v>
      </c>
      <c r="M545" t="e">
        <f t="shared" si="203"/>
        <v>#N/A</v>
      </c>
      <c r="N545" t="e">
        <f t="shared" si="204"/>
        <v>#N/A</v>
      </c>
      <c r="O545">
        <f t="shared" si="205"/>
        <v>6.1105207226355219E-4</v>
      </c>
      <c r="P545">
        <f t="shared" si="206"/>
        <v>4.2507970244420837E-2</v>
      </c>
      <c r="Q545">
        <f t="shared" si="207"/>
        <v>1</v>
      </c>
      <c r="R545">
        <f t="shared" si="208"/>
        <v>6.1115263460487733E-4</v>
      </c>
      <c r="S545">
        <f t="shared" si="209"/>
        <v>-2.3903988318399532E-11</v>
      </c>
      <c r="T545">
        <f t="shared" si="210"/>
        <v>3.9110456761810419E-8</v>
      </c>
      <c r="U545">
        <f t="shared" si="211"/>
        <v>-6.111917450616392E-4</v>
      </c>
      <c r="V545">
        <f t="shared" si="212"/>
        <v>6.11191182720314E-4</v>
      </c>
      <c r="W545">
        <f t="shared" si="213"/>
        <v>10.786177080313159</v>
      </c>
      <c r="X545">
        <f t="shared" si="214"/>
        <v>10.786177080313159</v>
      </c>
    </row>
    <row r="546" spans="1:24" x14ac:dyDescent="0.25">
      <c r="A546" s="1">
        <f t="shared" si="215"/>
        <v>542</v>
      </c>
      <c r="B546" s="14">
        <f t="shared" si="196"/>
        <v>27.1</v>
      </c>
      <c r="C546" t="e">
        <f t="shared" si="192"/>
        <v>#N/A</v>
      </c>
      <c r="D546" t="e">
        <f t="shared" si="193"/>
        <v>#N/A</v>
      </c>
      <c r="E546" t="e">
        <f t="shared" si="197"/>
        <v>#N/A</v>
      </c>
      <c r="F546" t="e">
        <f t="shared" si="194"/>
        <v>#N/A</v>
      </c>
      <c r="G546" t="e">
        <f t="shared" si="198"/>
        <v>#N/A</v>
      </c>
      <c r="H546" t="e">
        <f t="shared" si="199"/>
        <v>#N/A</v>
      </c>
      <c r="I546" t="e">
        <f t="shared" si="195"/>
        <v>#N/A</v>
      </c>
      <c r="J546" t="e">
        <f t="shared" si="200"/>
        <v>#N/A</v>
      </c>
      <c r="K546" t="e">
        <f t="shared" si="201"/>
        <v>#N/A</v>
      </c>
      <c r="L546" t="e">
        <f t="shared" si="202"/>
        <v>#N/A</v>
      </c>
      <c r="M546" t="e">
        <f t="shared" si="203"/>
        <v>#N/A</v>
      </c>
      <c r="N546" t="e">
        <f t="shared" si="204"/>
        <v>#N/A</v>
      </c>
      <c r="O546">
        <f t="shared" si="205"/>
        <v>6.9002123142250472E-4</v>
      </c>
      <c r="P546">
        <f t="shared" si="206"/>
        <v>4.2462845010615709E-2</v>
      </c>
      <c r="Q546">
        <f t="shared" si="207"/>
        <v>1</v>
      </c>
      <c r="R546">
        <f t="shared" si="208"/>
        <v>6.9012179376382987E-4</v>
      </c>
      <c r="S546">
        <f t="shared" si="209"/>
        <v>-2.3878612534622032E-11</v>
      </c>
      <c r="T546">
        <f t="shared" si="210"/>
        <v>3.4598842799180973E-8</v>
      </c>
      <c r="U546">
        <f t="shared" si="211"/>
        <v>-6.9015639260662899E-4</v>
      </c>
      <c r="V546">
        <f t="shared" si="212"/>
        <v>6.901558302653038E-4</v>
      </c>
      <c r="W546">
        <f t="shared" si="213"/>
        <v>10.838947161148058</v>
      </c>
      <c r="X546">
        <f t="shared" si="214"/>
        <v>10.838947161148058</v>
      </c>
    </row>
    <row r="547" spans="1:24" x14ac:dyDescent="0.25">
      <c r="A547" s="1">
        <f t="shared" si="215"/>
        <v>543</v>
      </c>
      <c r="B547" s="14">
        <f t="shared" si="196"/>
        <v>27.150000000000002</v>
      </c>
      <c r="C547" t="e">
        <f t="shared" si="192"/>
        <v>#N/A</v>
      </c>
      <c r="D547" t="e">
        <f t="shared" si="193"/>
        <v>#N/A</v>
      </c>
      <c r="E547" t="e">
        <f t="shared" si="197"/>
        <v>#N/A</v>
      </c>
      <c r="F547" t="e">
        <f t="shared" si="194"/>
        <v>#N/A</v>
      </c>
      <c r="G547" t="e">
        <f t="shared" si="198"/>
        <v>#N/A</v>
      </c>
      <c r="H547" t="e">
        <f t="shared" si="199"/>
        <v>#N/A</v>
      </c>
      <c r="I547" t="e">
        <f t="shared" si="195"/>
        <v>#N/A</v>
      </c>
      <c r="J547" t="e">
        <f t="shared" si="200"/>
        <v>#N/A</v>
      </c>
      <c r="K547" t="e">
        <f t="shared" si="201"/>
        <v>#N/A</v>
      </c>
      <c r="L547" t="e">
        <f t="shared" si="202"/>
        <v>#N/A</v>
      </c>
      <c r="M547" t="e">
        <f t="shared" si="203"/>
        <v>#N/A</v>
      </c>
      <c r="N547" t="e">
        <f t="shared" si="204"/>
        <v>#N/A</v>
      </c>
      <c r="O547">
        <f t="shared" si="205"/>
        <v>7.6882290562035676E-4</v>
      </c>
      <c r="P547">
        <f t="shared" si="206"/>
        <v>4.2417815482502647E-2</v>
      </c>
      <c r="Q547">
        <f t="shared" si="207"/>
        <v>1</v>
      </c>
      <c r="R547">
        <f t="shared" si="208"/>
        <v>7.6892346796168191E-4</v>
      </c>
      <c r="S547">
        <f t="shared" si="209"/>
        <v>-2.3853290570110236E-11</v>
      </c>
      <c r="T547">
        <f t="shared" si="210"/>
        <v>3.102041919324618E-8</v>
      </c>
      <c r="U547">
        <f t="shared" si="211"/>
        <v>-7.689544883808751E-4</v>
      </c>
      <c r="V547">
        <f t="shared" si="212"/>
        <v>7.689539260395499E-4</v>
      </c>
      <c r="W547">
        <f t="shared" si="213"/>
        <v>10.885900318648977</v>
      </c>
      <c r="X547">
        <f t="shared" si="214"/>
        <v>10.885900318648977</v>
      </c>
    </row>
    <row r="548" spans="1:24" x14ac:dyDescent="0.25">
      <c r="A548" s="1">
        <f t="shared" si="215"/>
        <v>544</v>
      </c>
      <c r="B548" s="14">
        <f t="shared" si="196"/>
        <v>27.200000000000003</v>
      </c>
      <c r="C548" t="e">
        <f t="shared" si="192"/>
        <v>#N/A</v>
      </c>
      <c r="D548" t="e">
        <f t="shared" si="193"/>
        <v>#N/A</v>
      </c>
      <c r="E548" t="e">
        <f t="shared" si="197"/>
        <v>#N/A</v>
      </c>
      <c r="F548" t="e">
        <f t="shared" si="194"/>
        <v>#N/A</v>
      </c>
      <c r="G548" t="e">
        <f t="shared" si="198"/>
        <v>#N/A</v>
      </c>
      <c r="H548" t="e">
        <f t="shared" si="199"/>
        <v>#N/A</v>
      </c>
      <c r="I548" t="e">
        <f t="shared" si="195"/>
        <v>#N/A</v>
      </c>
      <c r="J548" t="e">
        <f t="shared" si="200"/>
        <v>#N/A</v>
      </c>
      <c r="K548" t="e">
        <f t="shared" si="201"/>
        <v>#N/A</v>
      </c>
      <c r="L548" t="e">
        <f t="shared" si="202"/>
        <v>#N/A</v>
      </c>
      <c r="M548" t="e">
        <f t="shared" si="203"/>
        <v>#N/A</v>
      </c>
      <c r="N548" t="e">
        <f t="shared" si="204"/>
        <v>#N/A</v>
      </c>
      <c r="O548">
        <f t="shared" si="205"/>
        <v>8.4745762711864621E-4</v>
      </c>
      <c r="P548">
        <f t="shared" si="206"/>
        <v>4.2372881355932202E-2</v>
      </c>
      <c r="Q548">
        <f t="shared" si="207"/>
        <v>1</v>
      </c>
      <c r="R548">
        <f t="shared" si="208"/>
        <v>8.4755818945997136E-4</v>
      </c>
      <c r="S548">
        <f t="shared" si="209"/>
        <v>-2.3828022253828341E-11</v>
      </c>
      <c r="T548">
        <f t="shared" si="210"/>
        <v>2.8112797706078552E-8</v>
      </c>
      <c r="U548">
        <f t="shared" si="211"/>
        <v>-8.4758630225767744E-4</v>
      </c>
      <c r="V548">
        <f t="shared" si="212"/>
        <v>8.4758573991635224E-4</v>
      </c>
      <c r="W548">
        <f t="shared" si="213"/>
        <v>10.928183641375547</v>
      </c>
      <c r="X548">
        <f t="shared" si="214"/>
        <v>10.928183641375547</v>
      </c>
    </row>
    <row r="549" spans="1:24" x14ac:dyDescent="0.25">
      <c r="A549" s="1">
        <f t="shared" si="215"/>
        <v>545</v>
      </c>
      <c r="B549" s="14">
        <f t="shared" si="196"/>
        <v>27.25</v>
      </c>
      <c r="C549" t="e">
        <f t="shared" si="192"/>
        <v>#N/A</v>
      </c>
      <c r="D549" t="e">
        <f t="shared" si="193"/>
        <v>#N/A</v>
      </c>
      <c r="E549" t="e">
        <f t="shared" si="197"/>
        <v>#N/A</v>
      </c>
      <c r="F549" t="e">
        <f t="shared" si="194"/>
        <v>#N/A</v>
      </c>
      <c r="G549" t="e">
        <f t="shared" si="198"/>
        <v>#N/A</v>
      </c>
      <c r="H549" t="e">
        <f t="shared" si="199"/>
        <v>#N/A</v>
      </c>
      <c r="I549" t="e">
        <f t="shared" si="195"/>
        <v>#N/A</v>
      </c>
      <c r="J549" t="e">
        <f t="shared" si="200"/>
        <v>#N/A</v>
      </c>
      <c r="K549" t="e">
        <f t="shared" si="201"/>
        <v>#N/A</v>
      </c>
      <c r="L549" t="e">
        <f t="shared" si="202"/>
        <v>#N/A</v>
      </c>
      <c r="M549" t="e">
        <f t="shared" si="203"/>
        <v>#N/A</v>
      </c>
      <c r="N549" t="e">
        <f t="shared" si="204"/>
        <v>#N/A</v>
      </c>
      <c r="O549">
        <f t="shared" si="205"/>
        <v>9.2592592592591577E-4</v>
      </c>
      <c r="P549">
        <f t="shared" si="206"/>
        <v>4.2328042328042326E-2</v>
      </c>
      <c r="Q549">
        <f t="shared" si="207"/>
        <v>1</v>
      </c>
      <c r="R549">
        <f t="shared" si="208"/>
        <v>9.2602648826724092E-4</v>
      </c>
      <c r="S549">
        <f t="shared" si="209"/>
        <v>-2.3802807415464503E-11</v>
      </c>
      <c r="T549">
        <f t="shared" si="210"/>
        <v>2.5703526892301674E-8</v>
      </c>
      <c r="U549">
        <f t="shared" si="211"/>
        <v>-9.2605219179413322E-4</v>
      </c>
      <c r="V549">
        <f t="shared" si="212"/>
        <v>9.2605162945280802E-4</v>
      </c>
      <c r="W549">
        <f t="shared" si="213"/>
        <v>10.966635200247158</v>
      </c>
      <c r="X549">
        <f t="shared" si="214"/>
        <v>10.966635200247158</v>
      </c>
    </row>
    <row r="550" spans="1:24" x14ac:dyDescent="0.25">
      <c r="A550" s="1">
        <f t="shared" si="215"/>
        <v>546</v>
      </c>
      <c r="B550" s="14">
        <f t="shared" si="196"/>
        <v>27.3</v>
      </c>
      <c r="C550" t="e">
        <f t="shared" si="192"/>
        <v>#N/A</v>
      </c>
      <c r="D550" t="e">
        <f t="shared" si="193"/>
        <v>#N/A</v>
      </c>
      <c r="E550" t="e">
        <f t="shared" si="197"/>
        <v>#N/A</v>
      </c>
      <c r="F550" t="e">
        <f t="shared" si="194"/>
        <v>#N/A</v>
      </c>
      <c r="G550" t="e">
        <f t="shared" si="198"/>
        <v>#N/A</v>
      </c>
      <c r="H550" t="e">
        <f t="shared" si="199"/>
        <v>#N/A</v>
      </c>
      <c r="I550" t="e">
        <f t="shared" si="195"/>
        <v>#N/A</v>
      </c>
      <c r="J550" t="e">
        <f t="shared" si="200"/>
        <v>#N/A</v>
      </c>
      <c r="K550" t="e">
        <f t="shared" si="201"/>
        <v>#N/A</v>
      </c>
      <c r="L550" t="e">
        <f t="shared" si="202"/>
        <v>#N/A</v>
      </c>
      <c r="M550" t="e">
        <f t="shared" si="203"/>
        <v>#N/A</v>
      </c>
      <c r="N550" t="e">
        <f t="shared" si="204"/>
        <v>#N/A</v>
      </c>
      <c r="O550">
        <f t="shared" si="205"/>
        <v>1.004228329809721E-3</v>
      </c>
      <c r="P550">
        <f t="shared" si="206"/>
        <v>4.2283298097251593E-2</v>
      </c>
      <c r="Q550">
        <f t="shared" si="207"/>
        <v>1</v>
      </c>
      <c r="R550">
        <f t="shared" si="208"/>
        <v>1.0043288921510463E-3</v>
      </c>
      <c r="S550">
        <f t="shared" si="209"/>
        <v>-2.3777645885427019E-11</v>
      </c>
      <c r="T550">
        <f t="shared" si="210"/>
        <v>2.3674600605990727E-8</v>
      </c>
      <c r="U550">
        <f t="shared" si="211"/>
        <v>-1.0043525667516521E-3</v>
      </c>
      <c r="V550">
        <f t="shared" si="212"/>
        <v>1.0043520044103272E-3</v>
      </c>
      <c r="W550">
        <f t="shared" si="213"/>
        <v>11.001885950638066</v>
      </c>
      <c r="X550">
        <f t="shared" si="214"/>
        <v>11.001885950638066</v>
      </c>
    </row>
    <row r="551" spans="1:24" x14ac:dyDescent="0.25">
      <c r="A551" s="1">
        <f t="shared" si="215"/>
        <v>547</v>
      </c>
      <c r="B551" s="14">
        <f t="shared" si="196"/>
        <v>27.35</v>
      </c>
      <c r="C551" t="e">
        <f t="shared" si="192"/>
        <v>#N/A</v>
      </c>
      <c r="D551" t="e">
        <f t="shared" si="193"/>
        <v>#N/A</v>
      </c>
      <c r="E551" t="e">
        <f t="shared" si="197"/>
        <v>#N/A</v>
      </c>
      <c r="F551" t="e">
        <f t="shared" si="194"/>
        <v>#N/A</v>
      </c>
      <c r="G551" t="e">
        <f t="shared" si="198"/>
        <v>#N/A</v>
      </c>
      <c r="H551" t="e">
        <f t="shared" si="199"/>
        <v>#N/A</v>
      </c>
      <c r="I551" t="e">
        <f t="shared" si="195"/>
        <v>#N/A</v>
      </c>
      <c r="J551" t="e">
        <f t="shared" si="200"/>
        <v>#N/A</v>
      </c>
      <c r="K551" t="e">
        <f t="shared" si="201"/>
        <v>#N/A</v>
      </c>
      <c r="L551" t="e">
        <f t="shared" si="202"/>
        <v>#N/A</v>
      </c>
      <c r="M551" t="e">
        <f t="shared" si="203"/>
        <v>#N/A</v>
      </c>
      <c r="N551" t="e">
        <f t="shared" si="204"/>
        <v>#N/A</v>
      </c>
      <c r="O551">
        <f t="shared" si="205"/>
        <v>1.0823653643083438E-3</v>
      </c>
      <c r="P551">
        <f t="shared" si="206"/>
        <v>4.2238648363252376E-2</v>
      </c>
      <c r="Q551">
        <f t="shared" si="207"/>
        <v>1</v>
      </c>
      <c r="R551">
        <f t="shared" si="208"/>
        <v>1.082465926649669E-3</v>
      </c>
      <c r="S551">
        <f t="shared" si="209"/>
        <v>-2.3752537494840503E-11</v>
      </c>
      <c r="T551">
        <f t="shared" si="210"/>
        <v>2.194254381123438E-8</v>
      </c>
      <c r="U551">
        <f t="shared" si="211"/>
        <v>-1.0824878691934802E-3</v>
      </c>
      <c r="V551">
        <f t="shared" si="212"/>
        <v>1.082487306852155E-3</v>
      </c>
      <c r="W551">
        <f t="shared" si="213"/>
        <v>11.03442281255761</v>
      </c>
      <c r="X551">
        <f t="shared" si="214"/>
        <v>11.03442281255761</v>
      </c>
    </row>
    <row r="552" spans="1:24" x14ac:dyDescent="0.25">
      <c r="A552" s="1">
        <f t="shared" si="215"/>
        <v>548</v>
      </c>
      <c r="B552" s="14">
        <f t="shared" si="196"/>
        <v>27.400000000000002</v>
      </c>
      <c r="C552" t="e">
        <f t="shared" si="192"/>
        <v>#N/A</v>
      </c>
      <c r="D552" t="e">
        <f t="shared" si="193"/>
        <v>#N/A</v>
      </c>
      <c r="E552" t="e">
        <f t="shared" si="197"/>
        <v>#N/A</v>
      </c>
      <c r="F552" t="e">
        <f t="shared" si="194"/>
        <v>#N/A</v>
      </c>
      <c r="G552" t="e">
        <f t="shared" si="198"/>
        <v>#N/A</v>
      </c>
      <c r="H552" t="e">
        <f t="shared" si="199"/>
        <v>#N/A</v>
      </c>
      <c r="I552" t="e">
        <f t="shared" si="195"/>
        <v>#N/A</v>
      </c>
      <c r="J552" t="e">
        <f t="shared" si="200"/>
        <v>#N/A</v>
      </c>
      <c r="K552" t="e">
        <f t="shared" si="201"/>
        <v>#N/A</v>
      </c>
      <c r="L552" t="e">
        <f t="shared" si="202"/>
        <v>#N/A</v>
      </c>
      <c r="M552" t="e">
        <f t="shared" si="203"/>
        <v>#N/A</v>
      </c>
      <c r="N552" t="e">
        <f t="shared" si="204"/>
        <v>#N/A</v>
      </c>
      <c r="O552">
        <f t="shared" si="205"/>
        <v>1.1603375527426145E-3</v>
      </c>
      <c r="P552">
        <f t="shared" si="206"/>
        <v>4.2194092827004218E-2</v>
      </c>
      <c r="Q552">
        <f t="shared" si="207"/>
        <v>1</v>
      </c>
      <c r="R552">
        <f t="shared" si="208"/>
        <v>1.1604381150839397E-3</v>
      </c>
      <c r="S552">
        <f t="shared" si="209"/>
        <v>-2.3727482075542146E-11</v>
      </c>
      <c r="T552">
        <f t="shared" si="210"/>
        <v>2.0446643127203755E-8</v>
      </c>
      <c r="U552">
        <f t="shared" si="211"/>
        <v>-1.1604585617270668E-3</v>
      </c>
      <c r="V552">
        <f t="shared" si="212"/>
        <v>1.1604579993857419E-3</v>
      </c>
      <c r="W552">
        <f t="shared" si="213"/>
        <v>11.064629426597108</v>
      </c>
      <c r="X552">
        <f t="shared" si="214"/>
        <v>11.064629426597108</v>
      </c>
    </row>
    <row r="553" spans="1:24" x14ac:dyDescent="0.25">
      <c r="A553" s="1">
        <f t="shared" si="215"/>
        <v>549</v>
      </c>
      <c r="B553" s="14">
        <f t="shared" si="196"/>
        <v>27.450000000000003</v>
      </c>
      <c r="C553" t="e">
        <f t="shared" si="192"/>
        <v>#N/A</v>
      </c>
      <c r="D553" t="e">
        <f t="shared" si="193"/>
        <v>#N/A</v>
      </c>
      <c r="E553" t="e">
        <f t="shared" si="197"/>
        <v>#N/A</v>
      </c>
      <c r="F553" t="e">
        <f t="shared" si="194"/>
        <v>#N/A</v>
      </c>
      <c r="G553" t="e">
        <f t="shared" si="198"/>
        <v>#N/A</v>
      </c>
      <c r="H553" t="e">
        <f t="shared" si="199"/>
        <v>#N/A</v>
      </c>
      <c r="I553" t="e">
        <f t="shared" si="195"/>
        <v>#N/A</v>
      </c>
      <c r="J553" t="e">
        <f t="shared" si="200"/>
        <v>#N/A</v>
      </c>
      <c r="K553" t="e">
        <f t="shared" si="201"/>
        <v>#N/A</v>
      </c>
      <c r="L553" t="e">
        <f t="shared" si="202"/>
        <v>#N/A</v>
      </c>
      <c r="M553" t="e">
        <f t="shared" si="203"/>
        <v>#N/A</v>
      </c>
      <c r="N553" t="e">
        <f t="shared" si="204"/>
        <v>#N/A</v>
      </c>
      <c r="O553">
        <f t="shared" si="205"/>
        <v>1.2381454162276122E-3</v>
      </c>
      <c r="P553">
        <f t="shared" si="206"/>
        <v>4.214963119072708E-2</v>
      </c>
      <c r="Q553">
        <f t="shared" si="207"/>
        <v>1</v>
      </c>
      <c r="R553">
        <f t="shared" si="208"/>
        <v>1.2382459785689375E-3</v>
      </c>
      <c r="S553">
        <f t="shared" si="209"/>
        <v>-2.370247946007793E-11</v>
      </c>
      <c r="T553">
        <f t="shared" si="210"/>
        <v>1.9141683854618195E-8</v>
      </c>
      <c r="U553">
        <f t="shared" si="211"/>
        <v>-1.2382651202527922E-3</v>
      </c>
      <c r="V553">
        <f t="shared" si="212"/>
        <v>1.2382645579114668E-3</v>
      </c>
      <c r="W553">
        <f t="shared" si="213"/>
        <v>11.092813442556736</v>
      </c>
      <c r="X553">
        <f t="shared" si="214"/>
        <v>11.092813442556736</v>
      </c>
    </row>
    <row r="554" spans="1:24" x14ac:dyDescent="0.25">
      <c r="A554" s="1">
        <f t="shared" si="215"/>
        <v>550</v>
      </c>
      <c r="B554" s="14">
        <f t="shared" si="196"/>
        <v>27.5</v>
      </c>
      <c r="C554" t="e">
        <f t="shared" si="192"/>
        <v>#N/A</v>
      </c>
      <c r="D554" t="e">
        <f t="shared" si="193"/>
        <v>#N/A</v>
      </c>
      <c r="E554" t="e">
        <f t="shared" si="197"/>
        <v>#N/A</v>
      </c>
      <c r="F554" t="e">
        <f t="shared" si="194"/>
        <v>#N/A</v>
      </c>
      <c r="G554" t="e">
        <f t="shared" si="198"/>
        <v>#N/A</v>
      </c>
      <c r="H554" t="e">
        <f t="shared" si="199"/>
        <v>#N/A</v>
      </c>
      <c r="I554" t="e">
        <f t="shared" si="195"/>
        <v>#N/A</v>
      </c>
      <c r="J554" t="e">
        <f t="shared" si="200"/>
        <v>#N/A</v>
      </c>
      <c r="K554" t="e">
        <f t="shared" si="201"/>
        <v>#N/A</v>
      </c>
      <c r="L554" t="e">
        <f t="shared" si="202"/>
        <v>#N/A</v>
      </c>
      <c r="M554" t="e">
        <f t="shared" si="203"/>
        <v>#N/A</v>
      </c>
      <c r="N554" t="e">
        <f t="shared" si="204"/>
        <v>#N/A</v>
      </c>
      <c r="O554">
        <f t="shared" si="205"/>
        <v>1.3157894736842116E-3</v>
      </c>
      <c r="P554">
        <f t="shared" si="206"/>
        <v>4.2105263157894736E-2</v>
      </c>
      <c r="Q554">
        <f t="shared" si="207"/>
        <v>1</v>
      </c>
      <c r="R554">
        <f t="shared" si="208"/>
        <v>1.3158900360255368E-3</v>
      </c>
      <c r="S554">
        <f t="shared" si="209"/>
        <v>-2.3677529481698902E-11</v>
      </c>
      <c r="T554">
        <f t="shared" si="210"/>
        <v>1.7993301168472975E-8</v>
      </c>
      <c r="U554">
        <f t="shared" si="211"/>
        <v>-1.3159080293267053E-3</v>
      </c>
      <c r="V554">
        <f t="shared" si="212"/>
        <v>1.3159074669853801E-3</v>
      </c>
      <c r="W554">
        <f t="shared" si="213"/>
        <v>11.119225351291199</v>
      </c>
      <c r="X554">
        <f t="shared" si="214"/>
        <v>11.119225351291199</v>
      </c>
    </row>
    <row r="555" spans="1:24" x14ac:dyDescent="0.25">
      <c r="A555" s="1">
        <f t="shared" si="215"/>
        <v>551</v>
      </c>
      <c r="B555" s="14">
        <f t="shared" si="196"/>
        <v>27.55</v>
      </c>
      <c r="C555" t="e">
        <f t="shared" si="192"/>
        <v>#N/A</v>
      </c>
      <c r="D555" t="e">
        <f t="shared" si="193"/>
        <v>#N/A</v>
      </c>
      <c r="E555" t="e">
        <f t="shared" si="197"/>
        <v>#N/A</v>
      </c>
      <c r="F555" t="e">
        <f t="shared" si="194"/>
        <v>#N/A</v>
      </c>
      <c r="G555" t="e">
        <f t="shared" si="198"/>
        <v>#N/A</v>
      </c>
      <c r="H555" t="e">
        <f t="shared" si="199"/>
        <v>#N/A</v>
      </c>
      <c r="I555" t="e">
        <f t="shared" si="195"/>
        <v>#N/A</v>
      </c>
      <c r="J555" t="e">
        <f t="shared" si="200"/>
        <v>#N/A</v>
      </c>
      <c r="K555" t="e">
        <f t="shared" si="201"/>
        <v>#N/A</v>
      </c>
      <c r="L555" t="e">
        <f t="shared" si="202"/>
        <v>#N/A</v>
      </c>
      <c r="M555" t="e">
        <f t="shared" si="203"/>
        <v>#N/A</v>
      </c>
      <c r="N555" t="e">
        <f t="shared" si="204"/>
        <v>#N/A</v>
      </c>
      <c r="O555">
        <f t="shared" si="205"/>
        <v>1.3932702418506817E-3</v>
      </c>
      <c r="P555">
        <f t="shared" si="206"/>
        <v>4.2060988433228183E-2</v>
      </c>
      <c r="Q555">
        <f t="shared" si="207"/>
        <v>1</v>
      </c>
      <c r="R555">
        <f t="shared" si="208"/>
        <v>1.3933708041920069E-3</v>
      </c>
      <c r="S555">
        <f t="shared" si="209"/>
        <v>-2.3652631974357473E-11</v>
      </c>
      <c r="T555">
        <f t="shared" si="210"/>
        <v>1.6974909877254599E-8</v>
      </c>
      <c r="U555">
        <f t="shared" si="211"/>
        <v>-1.3933877791018842E-3</v>
      </c>
      <c r="V555">
        <f t="shared" si="212"/>
        <v>1.393387216760559E-3</v>
      </c>
      <c r="W555">
        <f t="shared" si="213"/>
        <v>11.144071821904152</v>
      </c>
      <c r="X555">
        <f t="shared" si="214"/>
        <v>11.144071821904152</v>
      </c>
    </row>
    <row r="556" spans="1:24" x14ac:dyDescent="0.25">
      <c r="A556" s="1">
        <f t="shared" si="215"/>
        <v>552</v>
      </c>
      <c r="B556" s="14">
        <f t="shared" si="196"/>
        <v>27.6</v>
      </c>
      <c r="C556" t="e">
        <f t="shared" si="192"/>
        <v>#N/A</v>
      </c>
      <c r="D556" t="e">
        <f t="shared" si="193"/>
        <v>#N/A</v>
      </c>
      <c r="E556" t="e">
        <f t="shared" si="197"/>
        <v>#N/A</v>
      </c>
      <c r="F556" t="e">
        <f t="shared" si="194"/>
        <v>#N/A</v>
      </c>
      <c r="G556" t="e">
        <f t="shared" si="198"/>
        <v>#N/A</v>
      </c>
      <c r="H556" t="e">
        <f t="shared" si="199"/>
        <v>#N/A</v>
      </c>
      <c r="I556" t="e">
        <f t="shared" si="195"/>
        <v>#N/A</v>
      </c>
      <c r="J556" t="e">
        <f t="shared" si="200"/>
        <v>#N/A</v>
      </c>
      <c r="K556" t="e">
        <f t="shared" si="201"/>
        <v>#N/A</v>
      </c>
      <c r="L556" t="e">
        <f t="shared" si="202"/>
        <v>#N/A</v>
      </c>
      <c r="M556" t="e">
        <f t="shared" si="203"/>
        <v>#N/A</v>
      </c>
      <c r="N556" t="e">
        <f t="shared" si="204"/>
        <v>#N/A</v>
      </c>
      <c r="O556">
        <f t="shared" si="205"/>
        <v>1.4705882352941122E-3</v>
      </c>
      <c r="P556">
        <f t="shared" si="206"/>
        <v>4.2016806722689072E-2</v>
      </c>
      <c r="Q556">
        <f t="shared" si="207"/>
        <v>1</v>
      </c>
      <c r="R556">
        <f t="shared" si="208"/>
        <v>1.4706887976354375E-3</v>
      </c>
      <c r="S556">
        <f t="shared" si="209"/>
        <v>-2.3627786772703733E-11</v>
      </c>
      <c r="T556">
        <f t="shared" si="210"/>
        <v>1.6065620889074532E-8</v>
      </c>
      <c r="U556">
        <f t="shared" si="211"/>
        <v>-1.4707048632563264E-3</v>
      </c>
      <c r="V556">
        <f t="shared" si="212"/>
        <v>1.4707043009150014E-3</v>
      </c>
      <c r="W556">
        <f t="shared" si="213"/>
        <v>11.167525362469112</v>
      </c>
      <c r="X556">
        <f t="shared" si="214"/>
        <v>11.167525362469112</v>
      </c>
    </row>
    <row r="557" spans="1:24" x14ac:dyDescent="0.25">
      <c r="A557" s="1">
        <f t="shared" si="215"/>
        <v>553</v>
      </c>
      <c r="B557" s="14">
        <f t="shared" si="196"/>
        <v>27.650000000000002</v>
      </c>
      <c r="C557" t="e">
        <f t="shared" si="192"/>
        <v>#N/A</v>
      </c>
      <c r="D557" t="e">
        <f t="shared" si="193"/>
        <v>#N/A</v>
      </c>
      <c r="E557" t="e">
        <f t="shared" si="197"/>
        <v>#N/A</v>
      </c>
      <c r="F557" t="e">
        <f t="shared" si="194"/>
        <v>#N/A</v>
      </c>
      <c r="G557" t="e">
        <f t="shared" si="198"/>
        <v>#N/A</v>
      </c>
      <c r="H557" t="e">
        <f t="shared" si="199"/>
        <v>#N/A</v>
      </c>
      <c r="I557" t="e">
        <f t="shared" si="195"/>
        <v>#N/A</v>
      </c>
      <c r="J557" t="e">
        <f t="shared" si="200"/>
        <v>#N/A</v>
      </c>
      <c r="K557" t="e">
        <f t="shared" si="201"/>
        <v>#N/A</v>
      </c>
      <c r="L557" t="e">
        <f t="shared" si="202"/>
        <v>#N/A</v>
      </c>
      <c r="M557" t="e">
        <f t="shared" si="203"/>
        <v>#N/A</v>
      </c>
      <c r="N557" t="e">
        <f t="shared" si="204"/>
        <v>#N/A</v>
      </c>
      <c r="O557">
        <f t="shared" si="205"/>
        <v>1.5477439664218263E-3</v>
      </c>
      <c r="P557">
        <f t="shared" si="206"/>
        <v>4.197271773347324E-2</v>
      </c>
      <c r="Q557">
        <f t="shared" si="207"/>
        <v>1</v>
      </c>
      <c r="R557">
        <f t="shared" si="208"/>
        <v>1.5478445287631516E-3</v>
      </c>
      <c r="S557">
        <f t="shared" si="209"/>
        <v>-2.3602993712081797E-11</v>
      </c>
      <c r="T557">
        <f t="shared" si="210"/>
        <v>1.5248793239718526E-8</v>
      </c>
      <c r="U557">
        <f t="shared" si="211"/>
        <v>-1.5478597775563912E-3</v>
      </c>
      <c r="V557">
        <f t="shared" si="212"/>
        <v>1.5478592152150662E-3</v>
      </c>
      <c r="W557">
        <f t="shared" si="213"/>
        <v>11.189731457098992</v>
      </c>
      <c r="X557">
        <f t="shared" si="214"/>
        <v>11.189731457098992</v>
      </c>
    </row>
    <row r="558" spans="1:24" x14ac:dyDescent="0.25">
      <c r="A558" s="1">
        <f t="shared" si="215"/>
        <v>554</v>
      </c>
      <c r="B558" s="14">
        <f t="shared" si="196"/>
        <v>27.700000000000003</v>
      </c>
      <c r="C558" t="e">
        <f t="shared" si="192"/>
        <v>#N/A</v>
      </c>
      <c r="D558" t="e">
        <f t="shared" si="193"/>
        <v>#N/A</v>
      </c>
      <c r="E558" t="e">
        <f t="shared" si="197"/>
        <v>#N/A</v>
      </c>
      <c r="F558" t="e">
        <f t="shared" si="194"/>
        <v>#N/A</v>
      </c>
      <c r="G558" t="e">
        <f t="shared" si="198"/>
        <v>#N/A</v>
      </c>
      <c r="H558" t="e">
        <f t="shared" si="199"/>
        <v>#N/A</v>
      </c>
      <c r="I558" t="e">
        <f t="shared" si="195"/>
        <v>#N/A</v>
      </c>
      <c r="J558" t="e">
        <f t="shared" si="200"/>
        <v>#N/A</v>
      </c>
      <c r="K558" t="e">
        <f t="shared" si="201"/>
        <v>#N/A</v>
      </c>
      <c r="L558" t="e">
        <f t="shared" si="202"/>
        <v>#N/A</v>
      </c>
      <c r="M558" t="e">
        <f t="shared" si="203"/>
        <v>#N/A</v>
      </c>
      <c r="N558" t="e">
        <f t="shared" si="204"/>
        <v>#N/A</v>
      </c>
      <c r="O558">
        <f t="shared" si="205"/>
        <v>1.6247379454926597E-3</v>
      </c>
      <c r="P558">
        <f t="shared" si="206"/>
        <v>4.1928721174004188E-2</v>
      </c>
      <c r="Q558">
        <f t="shared" si="207"/>
        <v>1</v>
      </c>
      <c r="R558">
        <f t="shared" si="208"/>
        <v>1.6248385078339849E-3</v>
      </c>
      <c r="S558">
        <f t="shared" si="209"/>
        <v>-2.3578252628526157E-11</v>
      </c>
      <c r="T558">
        <f t="shared" si="210"/>
        <v>1.4511006444953116E-8</v>
      </c>
      <c r="U558">
        <f t="shared" si="211"/>
        <v>-1.62485301884043E-3</v>
      </c>
      <c r="V558">
        <f t="shared" si="212"/>
        <v>1.6248524564991046E-3</v>
      </c>
      <c r="W558">
        <f t="shared" si="213"/>
        <v>11.210813931322622</v>
      </c>
      <c r="X558">
        <f t="shared" si="214"/>
        <v>11.210813931322622</v>
      </c>
    </row>
    <row r="559" spans="1:24" x14ac:dyDescent="0.25">
      <c r="A559" s="1">
        <f t="shared" si="215"/>
        <v>555</v>
      </c>
      <c r="B559" s="14">
        <f t="shared" si="196"/>
        <v>27.75</v>
      </c>
      <c r="C559" t="e">
        <f t="shared" si="192"/>
        <v>#N/A</v>
      </c>
      <c r="D559" t="e">
        <f t="shared" si="193"/>
        <v>#N/A</v>
      </c>
      <c r="E559" t="e">
        <f t="shared" si="197"/>
        <v>#N/A</v>
      </c>
      <c r="F559" t="e">
        <f t="shared" si="194"/>
        <v>#N/A</v>
      </c>
      <c r="G559" t="e">
        <f t="shared" si="198"/>
        <v>#N/A</v>
      </c>
      <c r="H559" t="e">
        <f t="shared" si="199"/>
        <v>#N/A</v>
      </c>
      <c r="I559" t="e">
        <f t="shared" si="195"/>
        <v>#N/A</v>
      </c>
      <c r="J559" t="e">
        <f t="shared" si="200"/>
        <v>#N/A</v>
      </c>
      <c r="K559" t="e">
        <f t="shared" si="201"/>
        <v>#N/A</v>
      </c>
      <c r="L559" t="e">
        <f t="shared" si="202"/>
        <v>#N/A</v>
      </c>
      <c r="M559" t="e">
        <f t="shared" si="203"/>
        <v>#N/A</v>
      </c>
      <c r="N559" t="e">
        <f t="shared" si="204"/>
        <v>#N/A</v>
      </c>
      <c r="O559">
        <f t="shared" si="205"/>
        <v>1.7015706806282665E-3</v>
      </c>
      <c r="P559">
        <f t="shared" si="206"/>
        <v>4.1884816753926704E-2</v>
      </c>
      <c r="Q559">
        <f t="shared" si="207"/>
        <v>1</v>
      </c>
      <c r="R559">
        <f t="shared" si="208"/>
        <v>1.7016712429695918E-3</v>
      </c>
      <c r="S559">
        <f t="shared" si="209"/>
        <v>-2.3553563358758071E-11</v>
      </c>
      <c r="T559">
        <f t="shared" si="210"/>
        <v>1.384131739540391E-8</v>
      </c>
      <c r="U559">
        <f t="shared" si="211"/>
        <v>-1.7016850842869872E-3</v>
      </c>
      <c r="V559">
        <f t="shared" si="212"/>
        <v>1.701684521945662E-3</v>
      </c>
      <c r="W559">
        <f t="shared" si="213"/>
        <v>11.23087904865241</v>
      </c>
      <c r="X559">
        <f t="shared" si="214"/>
        <v>11.23087904865241</v>
      </c>
    </row>
    <row r="560" spans="1:24" x14ac:dyDescent="0.25">
      <c r="A560" s="1">
        <f t="shared" si="215"/>
        <v>556</v>
      </c>
      <c r="B560" s="14">
        <f t="shared" si="196"/>
        <v>27.8</v>
      </c>
      <c r="C560" t="e">
        <f t="shared" si="192"/>
        <v>#N/A</v>
      </c>
      <c r="D560" t="e">
        <f t="shared" si="193"/>
        <v>#N/A</v>
      </c>
      <c r="E560" t="e">
        <f t="shared" si="197"/>
        <v>#N/A</v>
      </c>
      <c r="F560" t="e">
        <f t="shared" si="194"/>
        <v>#N/A</v>
      </c>
      <c r="G560" t="e">
        <f t="shared" si="198"/>
        <v>#N/A</v>
      </c>
      <c r="H560" t="e">
        <f t="shared" si="199"/>
        <v>#N/A</v>
      </c>
      <c r="I560" t="e">
        <f t="shared" si="195"/>
        <v>#N/A</v>
      </c>
      <c r="J560" t="e">
        <f t="shared" si="200"/>
        <v>#N/A</v>
      </c>
      <c r="K560" t="e">
        <f t="shared" si="201"/>
        <v>#N/A</v>
      </c>
      <c r="L560" t="e">
        <f t="shared" si="202"/>
        <v>#N/A</v>
      </c>
      <c r="M560" t="e">
        <f t="shared" si="203"/>
        <v>#N/A</v>
      </c>
      <c r="N560" t="e">
        <f t="shared" si="204"/>
        <v>#N/A</v>
      </c>
      <c r="O560">
        <f t="shared" si="205"/>
        <v>1.778242677824268E-3</v>
      </c>
      <c r="P560">
        <f t="shared" si="206"/>
        <v>4.1841004184100423E-2</v>
      </c>
      <c r="Q560">
        <f t="shared" si="207"/>
        <v>1</v>
      </c>
      <c r="R560">
        <f t="shared" si="208"/>
        <v>1.7783432401655933E-3</v>
      </c>
      <c r="S560">
        <f t="shared" si="209"/>
        <v>-2.3528925740181964E-11</v>
      </c>
      <c r="T560">
        <f t="shared" si="210"/>
        <v>1.3230713934706852E-8</v>
      </c>
      <c r="U560">
        <f t="shared" si="211"/>
        <v>-1.7783564708795281E-3</v>
      </c>
      <c r="V560">
        <f t="shared" si="212"/>
        <v>1.7783559085382027E-3</v>
      </c>
      <c r="W560">
        <f t="shared" si="213"/>
        <v>11.250018682194344</v>
      </c>
      <c r="X560">
        <f t="shared" si="214"/>
        <v>11.250018682194344</v>
      </c>
    </row>
    <row r="561" spans="1:24" x14ac:dyDescent="0.25">
      <c r="A561" s="1">
        <f t="shared" si="215"/>
        <v>557</v>
      </c>
      <c r="B561" s="14">
        <f t="shared" si="196"/>
        <v>27.85</v>
      </c>
      <c r="C561" t="e">
        <f t="shared" si="192"/>
        <v>#N/A</v>
      </c>
      <c r="D561" t="e">
        <f t="shared" si="193"/>
        <v>#N/A</v>
      </c>
      <c r="E561" t="e">
        <f t="shared" si="197"/>
        <v>#N/A</v>
      </c>
      <c r="F561" t="e">
        <f t="shared" si="194"/>
        <v>#N/A</v>
      </c>
      <c r="G561" t="e">
        <f t="shared" si="198"/>
        <v>#N/A</v>
      </c>
      <c r="H561" t="e">
        <f t="shared" si="199"/>
        <v>#N/A</v>
      </c>
      <c r="I561" t="e">
        <f t="shared" si="195"/>
        <v>#N/A</v>
      </c>
      <c r="J561" t="e">
        <f t="shared" si="200"/>
        <v>#N/A</v>
      </c>
      <c r="K561" t="e">
        <f t="shared" si="201"/>
        <v>#N/A</v>
      </c>
      <c r="L561" t="e">
        <f t="shared" si="202"/>
        <v>#N/A</v>
      </c>
      <c r="M561" t="e">
        <f t="shared" si="203"/>
        <v>#N/A</v>
      </c>
      <c r="N561" t="e">
        <f t="shared" si="204"/>
        <v>#N/A</v>
      </c>
      <c r="O561">
        <f t="shared" si="205"/>
        <v>1.8547544409613344E-3</v>
      </c>
      <c r="P561">
        <f t="shared" si="206"/>
        <v>4.1797283176593522E-2</v>
      </c>
      <c r="Q561">
        <f t="shared" si="207"/>
        <v>1</v>
      </c>
      <c r="R561">
        <f t="shared" si="208"/>
        <v>1.8548550033026597E-3</v>
      </c>
      <c r="S561">
        <f t="shared" si="209"/>
        <v>-2.3504339610881878E-11</v>
      </c>
      <c r="T561">
        <f t="shared" si="210"/>
        <v>1.2671706951209068E-8</v>
      </c>
      <c r="U561">
        <f t="shared" si="211"/>
        <v>-1.8548676750096108E-3</v>
      </c>
      <c r="V561">
        <f t="shared" si="212"/>
        <v>1.8548671126682858E-3</v>
      </c>
      <c r="W561">
        <f t="shared" si="213"/>
        <v>11.268312801119714</v>
      </c>
      <c r="X561">
        <f t="shared" si="214"/>
        <v>11.268312801119714</v>
      </c>
    </row>
    <row r="562" spans="1:24" x14ac:dyDescent="0.25">
      <c r="A562" s="1">
        <f t="shared" si="215"/>
        <v>558</v>
      </c>
      <c r="B562" s="14">
        <f t="shared" si="196"/>
        <v>27.900000000000002</v>
      </c>
      <c r="C562" t="e">
        <f t="shared" si="192"/>
        <v>#N/A</v>
      </c>
      <c r="D562" t="e">
        <f t="shared" si="193"/>
        <v>#N/A</v>
      </c>
      <c r="E562" t="e">
        <f t="shared" si="197"/>
        <v>#N/A</v>
      </c>
      <c r="F562" t="e">
        <f t="shared" si="194"/>
        <v>#N/A</v>
      </c>
      <c r="G562" t="e">
        <f t="shared" si="198"/>
        <v>#N/A</v>
      </c>
      <c r="H562" t="e">
        <f t="shared" si="199"/>
        <v>#N/A</v>
      </c>
      <c r="I562" t="e">
        <f t="shared" si="195"/>
        <v>#N/A</v>
      </c>
      <c r="J562" t="e">
        <f t="shared" si="200"/>
        <v>#N/A</v>
      </c>
      <c r="K562" t="e">
        <f t="shared" si="201"/>
        <v>#N/A</v>
      </c>
      <c r="L562" t="e">
        <f t="shared" si="202"/>
        <v>#N/A</v>
      </c>
      <c r="M562" t="e">
        <f t="shared" si="203"/>
        <v>#N/A</v>
      </c>
      <c r="N562" t="e">
        <f t="shared" si="204"/>
        <v>#N/A</v>
      </c>
      <c r="O562">
        <f t="shared" si="205"/>
        <v>1.9311064718162865E-3</v>
      </c>
      <c r="P562">
        <f t="shared" si="206"/>
        <v>4.1753653444676408E-2</v>
      </c>
      <c r="Q562">
        <f t="shared" si="207"/>
        <v>1</v>
      </c>
      <c r="R562">
        <f t="shared" si="208"/>
        <v>1.9312070341576117E-3</v>
      </c>
      <c r="S562">
        <f t="shared" si="209"/>
        <v>-2.3479804809617907E-11</v>
      </c>
      <c r="T562">
        <f t="shared" si="210"/>
        <v>1.2158021681215811E-8</v>
      </c>
      <c r="U562">
        <f t="shared" si="211"/>
        <v>-1.931219192179293E-3</v>
      </c>
      <c r="V562">
        <f t="shared" si="212"/>
        <v>1.9312186298379678E-3</v>
      </c>
      <c r="W562">
        <f t="shared" si="213"/>
        <v>11.285831442271089</v>
      </c>
      <c r="X562">
        <f t="shared" si="214"/>
        <v>11.285831442271089</v>
      </c>
    </row>
    <row r="563" spans="1:24" x14ac:dyDescent="0.25">
      <c r="A563" s="1">
        <f t="shared" si="215"/>
        <v>559</v>
      </c>
      <c r="B563" s="14">
        <f t="shared" si="196"/>
        <v>27.950000000000003</v>
      </c>
      <c r="C563" t="e">
        <f t="shared" si="192"/>
        <v>#N/A</v>
      </c>
      <c r="D563" t="e">
        <f t="shared" si="193"/>
        <v>#N/A</v>
      </c>
      <c r="E563" t="e">
        <f t="shared" si="197"/>
        <v>#N/A</v>
      </c>
      <c r="F563" t="e">
        <f t="shared" si="194"/>
        <v>#N/A</v>
      </c>
      <c r="G563" t="e">
        <f t="shared" si="198"/>
        <v>#N/A</v>
      </c>
      <c r="H563" t="e">
        <f t="shared" si="199"/>
        <v>#N/A</v>
      </c>
      <c r="I563" t="e">
        <f t="shared" si="195"/>
        <v>#N/A</v>
      </c>
      <c r="J563" t="e">
        <f t="shared" si="200"/>
        <v>#N/A</v>
      </c>
      <c r="K563" t="e">
        <f t="shared" si="201"/>
        <v>#N/A</v>
      </c>
      <c r="L563" t="e">
        <f t="shared" si="202"/>
        <v>#N/A</v>
      </c>
      <c r="M563" t="e">
        <f t="shared" si="203"/>
        <v>#N/A</v>
      </c>
      <c r="N563" t="e">
        <f t="shared" si="204"/>
        <v>#N/A</v>
      </c>
      <c r="O563">
        <f t="shared" si="205"/>
        <v>2.0072992700729923E-3</v>
      </c>
      <c r="P563">
        <f t="shared" si="206"/>
        <v>4.1710114702815437E-2</v>
      </c>
      <c r="Q563">
        <f t="shared" si="207"/>
        <v>1</v>
      </c>
      <c r="R563">
        <f t="shared" si="208"/>
        <v>2.0073998324143172E-3</v>
      </c>
      <c r="S563">
        <f t="shared" si="209"/>
        <v>-2.3455321175822689E-11</v>
      </c>
      <c r="T563">
        <f t="shared" si="210"/>
        <v>1.168436116849407E-8</v>
      </c>
      <c r="U563">
        <f t="shared" si="211"/>
        <v>-2.0074115167754859E-3</v>
      </c>
      <c r="V563">
        <f t="shared" si="212"/>
        <v>2.0074109544341604E-3</v>
      </c>
      <c r="W563">
        <f t="shared" si="213"/>
        <v>11.302636289763628</v>
      </c>
      <c r="X563">
        <f t="shared" si="214"/>
        <v>11.302636289763628</v>
      </c>
    </row>
    <row r="564" spans="1:24" x14ac:dyDescent="0.25">
      <c r="A564" s="1">
        <f t="shared" si="215"/>
        <v>560</v>
      </c>
      <c r="B564" s="14">
        <f t="shared" si="196"/>
        <v>28</v>
      </c>
      <c r="C564" t="e">
        <f t="shared" si="192"/>
        <v>#N/A</v>
      </c>
      <c r="D564" t="e">
        <f t="shared" si="193"/>
        <v>#N/A</v>
      </c>
      <c r="E564" t="e">
        <f t="shared" si="197"/>
        <v>#N/A</v>
      </c>
      <c r="F564" t="e">
        <f t="shared" si="194"/>
        <v>#N/A</v>
      </c>
      <c r="G564" t="e">
        <f t="shared" si="198"/>
        <v>#N/A</v>
      </c>
      <c r="H564" t="e">
        <f t="shared" si="199"/>
        <v>#N/A</v>
      </c>
      <c r="I564" t="e">
        <f t="shared" si="195"/>
        <v>#N/A</v>
      </c>
      <c r="J564" t="e">
        <f t="shared" si="200"/>
        <v>#N/A</v>
      </c>
      <c r="K564" t="e">
        <f t="shared" si="201"/>
        <v>#N/A</v>
      </c>
      <c r="L564" t="e">
        <f t="shared" si="202"/>
        <v>#N/A</v>
      </c>
      <c r="M564" t="e">
        <f t="shared" si="203"/>
        <v>#N/A</v>
      </c>
      <c r="N564" t="e">
        <f t="shared" si="204"/>
        <v>#N/A</v>
      </c>
      <c r="O564">
        <f t="shared" si="205"/>
        <v>2.0833333333333389E-3</v>
      </c>
      <c r="P564">
        <f t="shared" si="206"/>
        <v>4.1666666666666664E-2</v>
      </c>
      <c r="Q564">
        <f t="shared" si="207"/>
        <v>1</v>
      </c>
      <c r="R564">
        <f t="shared" si="208"/>
        <v>2.0834338956746638E-3</v>
      </c>
      <c r="S564">
        <f t="shared" si="209"/>
        <v>-2.3430888549597868E-11</v>
      </c>
      <c r="T564">
        <f t="shared" si="210"/>
        <v>1.1246222940105091E-8</v>
      </c>
      <c r="U564">
        <f t="shared" si="211"/>
        <v>-2.0834451418976037E-3</v>
      </c>
      <c r="V564">
        <f t="shared" si="212"/>
        <v>2.0834445795562791E-3</v>
      </c>
      <c r="W564">
        <f t="shared" si="213"/>
        <v>11.318781952543233</v>
      </c>
      <c r="X564">
        <f t="shared" si="214"/>
        <v>11.318781952543233</v>
      </c>
    </row>
    <row r="565" spans="1:24" x14ac:dyDescent="0.25">
      <c r="A565" s="1">
        <f t="shared" si="215"/>
        <v>561</v>
      </c>
      <c r="B565" s="14">
        <f t="shared" si="196"/>
        <v>28.05</v>
      </c>
      <c r="C565" t="e">
        <f t="shared" si="192"/>
        <v>#N/A</v>
      </c>
      <c r="D565" t="e">
        <f t="shared" si="193"/>
        <v>#N/A</v>
      </c>
      <c r="E565" t="e">
        <f t="shared" si="197"/>
        <v>#N/A</v>
      </c>
      <c r="F565" t="e">
        <f t="shared" si="194"/>
        <v>#N/A</v>
      </c>
      <c r="G565" t="e">
        <f t="shared" si="198"/>
        <v>#N/A</v>
      </c>
      <c r="H565" t="e">
        <f t="shared" si="199"/>
        <v>#N/A</v>
      </c>
      <c r="I565" t="e">
        <f t="shared" si="195"/>
        <v>#N/A</v>
      </c>
      <c r="J565" t="e">
        <f t="shared" si="200"/>
        <v>#N/A</v>
      </c>
      <c r="K565" t="e">
        <f t="shared" si="201"/>
        <v>#N/A</v>
      </c>
      <c r="L565" t="e">
        <f t="shared" si="202"/>
        <v>#N/A</v>
      </c>
      <c r="M565" t="e">
        <f t="shared" si="203"/>
        <v>#N/A</v>
      </c>
      <c r="N565" t="e">
        <f t="shared" si="204"/>
        <v>#N/A</v>
      </c>
      <c r="O565">
        <f t="shared" si="205"/>
        <v>2.1592091571279851E-3</v>
      </c>
      <c r="P565">
        <f t="shared" si="206"/>
        <v>4.1623309053069726E-2</v>
      </c>
      <c r="Q565">
        <f t="shared" si="207"/>
        <v>1</v>
      </c>
      <c r="R565">
        <f t="shared" si="208"/>
        <v>2.15930971946931E-3</v>
      </c>
      <c r="S565">
        <f t="shared" si="209"/>
        <v>-2.3406506771710675E-11</v>
      </c>
      <c r="T565">
        <f t="shared" si="210"/>
        <v>1.0839755436786377E-8</v>
      </c>
      <c r="U565">
        <f t="shared" si="211"/>
        <v>-2.1593205592247465E-3</v>
      </c>
      <c r="V565">
        <f t="shared" si="212"/>
        <v>2.159319996883422E-3</v>
      </c>
      <c r="W565">
        <f t="shared" si="213"/>
        <v>11.334317006661585</v>
      </c>
      <c r="X565">
        <f t="shared" si="214"/>
        <v>11.334317006661585</v>
      </c>
    </row>
    <row r="566" spans="1:24" x14ac:dyDescent="0.25">
      <c r="A566" s="1">
        <f t="shared" si="215"/>
        <v>562</v>
      </c>
      <c r="B566" s="14">
        <f t="shared" si="196"/>
        <v>28.1</v>
      </c>
      <c r="C566" t="e">
        <f t="shared" si="192"/>
        <v>#N/A</v>
      </c>
      <c r="D566" t="e">
        <f t="shared" si="193"/>
        <v>#N/A</v>
      </c>
      <c r="E566" t="e">
        <f t="shared" si="197"/>
        <v>#N/A</v>
      </c>
      <c r="F566" t="e">
        <f t="shared" si="194"/>
        <v>#N/A</v>
      </c>
      <c r="G566" t="e">
        <f t="shared" si="198"/>
        <v>#N/A</v>
      </c>
      <c r="H566" t="e">
        <f t="shared" si="199"/>
        <v>#N/A</v>
      </c>
      <c r="I566" t="e">
        <f t="shared" si="195"/>
        <v>#N/A</v>
      </c>
      <c r="J566" t="e">
        <f t="shared" si="200"/>
        <v>#N/A</v>
      </c>
      <c r="K566" t="e">
        <f t="shared" si="201"/>
        <v>#N/A</v>
      </c>
      <c r="L566" t="e">
        <f t="shared" si="202"/>
        <v>#N/A</v>
      </c>
      <c r="M566" t="e">
        <f t="shared" si="203"/>
        <v>#N/A</v>
      </c>
      <c r="N566" t="e">
        <f t="shared" si="204"/>
        <v>#N/A</v>
      </c>
      <c r="O566">
        <f t="shared" si="205"/>
        <v>2.2349272349272338E-3</v>
      </c>
      <c r="P566">
        <f t="shared" si="206"/>
        <v>4.1580041580041575E-2</v>
      </c>
      <c r="Q566">
        <f t="shared" si="207"/>
        <v>1</v>
      </c>
      <c r="R566">
        <f t="shared" si="208"/>
        <v>2.2350277972685586E-3</v>
      </c>
      <c r="S566">
        <f t="shared" si="209"/>
        <v>-2.3382175683590388E-11</v>
      </c>
      <c r="T566">
        <f t="shared" si="210"/>
        <v>1.0461644488852714E-8</v>
      </c>
      <c r="U566">
        <f t="shared" si="211"/>
        <v>-2.2350382589130472E-3</v>
      </c>
      <c r="V566">
        <f t="shared" si="212"/>
        <v>2.2350376965717227E-3</v>
      </c>
      <c r="W566">
        <f t="shared" si="213"/>
        <v>11.349284852423223</v>
      </c>
      <c r="X566">
        <f t="shared" si="214"/>
        <v>11.349284852423223</v>
      </c>
    </row>
    <row r="567" spans="1:24" x14ac:dyDescent="0.25">
      <c r="A567" s="1">
        <f t="shared" si="215"/>
        <v>563</v>
      </c>
      <c r="B567" s="14">
        <f t="shared" si="196"/>
        <v>28.150000000000002</v>
      </c>
      <c r="C567" t="e">
        <f t="shared" si="192"/>
        <v>#N/A</v>
      </c>
      <c r="D567" t="e">
        <f t="shared" si="193"/>
        <v>#N/A</v>
      </c>
      <c r="E567" t="e">
        <f t="shared" si="197"/>
        <v>#N/A</v>
      </c>
      <c r="F567" t="e">
        <f t="shared" si="194"/>
        <v>#N/A</v>
      </c>
      <c r="G567" t="e">
        <f t="shared" si="198"/>
        <v>#N/A</v>
      </c>
      <c r="H567" t="e">
        <f t="shared" si="199"/>
        <v>#N/A</v>
      </c>
      <c r="I567" t="e">
        <f t="shared" si="195"/>
        <v>#N/A</v>
      </c>
      <c r="J567" t="e">
        <f t="shared" si="200"/>
        <v>#N/A</v>
      </c>
      <c r="K567" t="e">
        <f t="shared" si="201"/>
        <v>#N/A</v>
      </c>
      <c r="L567" t="e">
        <f t="shared" si="202"/>
        <v>#N/A</v>
      </c>
      <c r="M567" t="e">
        <f t="shared" si="203"/>
        <v>#N/A</v>
      </c>
      <c r="N567" t="e">
        <f t="shared" si="204"/>
        <v>#N/A</v>
      </c>
      <c r="O567">
        <f t="shared" si="205"/>
        <v>2.310488058151614E-3</v>
      </c>
      <c r="P567">
        <f t="shared" si="206"/>
        <v>4.1536863966770504E-2</v>
      </c>
      <c r="Q567">
        <f t="shared" si="207"/>
        <v>1</v>
      </c>
      <c r="R567">
        <f t="shared" si="208"/>
        <v>2.3105886204929389E-3</v>
      </c>
      <c r="S567">
        <f t="shared" si="209"/>
        <v>-2.3357895127324978E-11</v>
      </c>
      <c r="T567">
        <f t="shared" si="210"/>
        <v>1.010902275192134E-8</v>
      </c>
      <c r="U567">
        <f t="shared" si="211"/>
        <v>-2.3105987295156906E-3</v>
      </c>
      <c r="V567">
        <f t="shared" si="212"/>
        <v>2.310598167174366E-3</v>
      </c>
      <c r="W567">
        <f t="shared" si="213"/>
        <v>11.363724424513007</v>
      </c>
      <c r="X567">
        <f t="shared" si="214"/>
        <v>11.363724424513007</v>
      </c>
    </row>
    <row r="568" spans="1:24" x14ac:dyDescent="0.25">
      <c r="A568" s="1">
        <f t="shared" si="215"/>
        <v>564</v>
      </c>
      <c r="B568" s="14">
        <f t="shared" si="196"/>
        <v>28.200000000000003</v>
      </c>
      <c r="C568" t="e">
        <f t="shared" si="192"/>
        <v>#N/A</v>
      </c>
      <c r="D568" t="e">
        <f t="shared" si="193"/>
        <v>#N/A</v>
      </c>
      <c r="E568" t="e">
        <f t="shared" si="197"/>
        <v>#N/A</v>
      </c>
      <c r="F568" t="e">
        <f t="shared" si="194"/>
        <v>#N/A</v>
      </c>
      <c r="G568" t="e">
        <f t="shared" si="198"/>
        <v>#N/A</v>
      </c>
      <c r="H568" t="e">
        <f t="shared" si="199"/>
        <v>#N/A</v>
      </c>
      <c r="I568" t="e">
        <f t="shared" si="195"/>
        <v>#N/A</v>
      </c>
      <c r="J568" t="e">
        <f t="shared" si="200"/>
        <v>#N/A</v>
      </c>
      <c r="K568" t="e">
        <f t="shared" si="201"/>
        <v>#N/A</v>
      </c>
      <c r="L568" t="e">
        <f t="shared" si="202"/>
        <v>#N/A</v>
      </c>
      <c r="M568" t="e">
        <f t="shared" si="203"/>
        <v>#N/A</v>
      </c>
      <c r="N568" t="e">
        <f t="shared" si="204"/>
        <v>#N/A</v>
      </c>
      <c r="O568">
        <f t="shared" si="205"/>
        <v>2.3858921161825745E-3</v>
      </c>
      <c r="P568">
        <f t="shared" si="206"/>
        <v>4.1493775933609957E-2</v>
      </c>
      <c r="Q568">
        <f t="shared" si="207"/>
        <v>1</v>
      </c>
      <c r="R568">
        <f t="shared" si="208"/>
        <v>2.3859926785238994E-3</v>
      </c>
      <c r="S568">
        <f t="shared" si="209"/>
        <v>-2.3333664945657631E-11</v>
      </c>
      <c r="T568">
        <f t="shared" si="210"/>
        <v>9.7793968602353371E-9</v>
      </c>
      <c r="U568">
        <f t="shared" si="211"/>
        <v>-2.3860024579207594E-3</v>
      </c>
      <c r="V568">
        <f t="shared" si="212"/>
        <v>2.3860018955794348E-3</v>
      </c>
      <c r="W568">
        <f t="shared" si="213"/>
        <v>11.377670784363392</v>
      </c>
      <c r="X568">
        <f t="shared" si="214"/>
        <v>11.377670784363392</v>
      </c>
    </row>
    <row r="569" spans="1:24" x14ac:dyDescent="0.25">
      <c r="A569" s="1">
        <f t="shared" si="215"/>
        <v>565</v>
      </c>
      <c r="B569" s="14">
        <f t="shared" si="196"/>
        <v>28.25</v>
      </c>
      <c r="C569" t="e">
        <f t="shared" si="192"/>
        <v>#N/A</v>
      </c>
      <c r="D569" t="e">
        <f t="shared" si="193"/>
        <v>#N/A</v>
      </c>
      <c r="E569" t="e">
        <f t="shared" si="197"/>
        <v>#N/A</v>
      </c>
      <c r="F569" t="e">
        <f t="shared" si="194"/>
        <v>#N/A</v>
      </c>
      <c r="G569" t="e">
        <f t="shared" si="198"/>
        <v>#N/A</v>
      </c>
      <c r="H569" t="e">
        <f t="shared" si="199"/>
        <v>#N/A</v>
      </c>
      <c r="I569" t="e">
        <f t="shared" si="195"/>
        <v>#N/A</v>
      </c>
      <c r="J569" t="e">
        <f t="shared" si="200"/>
        <v>#N/A</v>
      </c>
      <c r="K569" t="e">
        <f t="shared" si="201"/>
        <v>#N/A</v>
      </c>
      <c r="L569" t="e">
        <f t="shared" si="202"/>
        <v>#N/A</v>
      </c>
      <c r="M569" t="e">
        <f t="shared" si="203"/>
        <v>#N/A</v>
      </c>
      <c r="N569" t="e">
        <f t="shared" si="204"/>
        <v>#N/A</v>
      </c>
      <c r="O569">
        <f t="shared" si="205"/>
        <v>2.4611398963730554E-3</v>
      </c>
      <c r="P569">
        <f t="shared" si="206"/>
        <v>4.145077720207254E-2</v>
      </c>
      <c r="Q569">
        <f t="shared" si="207"/>
        <v>1</v>
      </c>
      <c r="R569">
        <f t="shared" si="208"/>
        <v>2.4612404587143802E-3</v>
      </c>
      <c r="S569">
        <f t="shared" si="209"/>
        <v>-2.3309484981983374E-11</v>
      </c>
      <c r="T569">
        <f t="shared" si="210"/>
        <v>9.4705883805796393E-9</v>
      </c>
      <c r="U569">
        <f t="shared" si="211"/>
        <v>-2.461249929302761E-3</v>
      </c>
      <c r="V569">
        <f t="shared" si="212"/>
        <v>2.4612493669614356E-3</v>
      </c>
      <c r="W569">
        <f t="shared" si="213"/>
        <v>11.391155617444726</v>
      </c>
      <c r="X569">
        <f t="shared" si="214"/>
        <v>11.391155617444726</v>
      </c>
    </row>
    <row r="570" spans="1:24" x14ac:dyDescent="0.25">
      <c r="A570" s="1">
        <f t="shared" si="215"/>
        <v>566</v>
      </c>
      <c r="B570" s="14">
        <f t="shared" si="196"/>
        <v>28.3</v>
      </c>
      <c r="C570" t="e">
        <f t="shared" si="192"/>
        <v>#N/A</v>
      </c>
      <c r="D570" t="e">
        <f t="shared" si="193"/>
        <v>#N/A</v>
      </c>
      <c r="E570" t="e">
        <f t="shared" si="197"/>
        <v>#N/A</v>
      </c>
      <c r="F570" t="e">
        <f t="shared" si="194"/>
        <v>#N/A</v>
      </c>
      <c r="G570" t="e">
        <f t="shared" si="198"/>
        <v>#N/A</v>
      </c>
      <c r="H570" t="e">
        <f t="shared" si="199"/>
        <v>#N/A</v>
      </c>
      <c r="I570" t="e">
        <f t="shared" si="195"/>
        <v>#N/A</v>
      </c>
      <c r="J570" t="e">
        <f t="shared" si="200"/>
        <v>#N/A</v>
      </c>
      <c r="K570" t="e">
        <f t="shared" si="201"/>
        <v>#N/A</v>
      </c>
      <c r="L570" t="e">
        <f t="shared" si="202"/>
        <v>#N/A</v>
      </c>
      <c r="M570" t="e">
        <f t="shared" si="203"/>
        <v>#N/A</v>
      </c>
      <c r="N570" t="e">
        <f t="shared" si="204"/>
        <v>#N/A</v>
      </c>
      <c r="O570">
        <f t="shared" si="205"/>
        <v>2.5362318840579756E-3</v>
      </c>
      <c r="P570">
        <f t="shared" si="206"/>
        <v>4.1407867494824023E-2</v>
      </c>
      <c r="Q570">
        <f t="shared" si="207"/>
        <v>1</v>
      </c>
      <c r="R570">
        <f t="shared" si="208"/>
        <v>2.5363324463993004E-3</v>
      </c>
      <c r="S570">
        <f t="shared" si="209"/>
        <v>-2.3285355080345712E-11</v>
      </c>
      <c r="T570">
        <f t="shared" si="210"/>
        <v>9.1806856110376867E-9</v>
      </c>
      <c r="U570">
        <f t="shared" si="211"/>
        <v>-2.5363416270849115E-3</v>
      </c>
      <c r="V570">
        <f t="shared" si="212"/>
        <v>2.5363410647435865E-3</v>
      </c>
      <c r="W570">
        <f t="shared" si="213"/>
        <v>11.404207653222535</v>
      </c>
      <c r="X570">
        <f t="shared" si="214"/>
        <v>11.404207653222535</v>
      </c>
    </row>
    <row r="571" spans="1:24" x14ac:dyDescent="0.25">
      <c r="A571" s="1">
        <f t="shared" si="215"/>
        <v>567</v>
      </c>
      <c r="B571" s="14">
        <f t="shared" si="196"/>
        <v>28.35</v>
      </c>
      <c r="C571" t="e">
        <f t="shared" si="192"/>
        <v>#N/A</v>
      </c>
      <c r="D571" t="e">
        <f t="shared" si="193"/>
        <v>#N/A</v>
      </c>
      <c r="E571" t="e">
        <f t="shared" si="197"/>
        <v>#N/A</v>
      </c>
      <c r="F571" t="e">
        <f t="shared" si="194"/>
        <v>#N/A</v>
      </c>
      <c r="G571" t="e">
        <f t="shared" si="198"/>
        <v>#N/A</v>
      </c>
      <c r="H571" t="e">
        <f t="shared" si="199"/>
        <v>#N/A</v>
      </c>
      <c r="I571" t="e">
        <f t="shared" si="195"/>
        <v>#N/A</v>
      </c>
      <c r="J571" t="e">
        <f t="shared" si="200"/>
        <v>#N/A</v>
      </c>
      <c r="K571" t="e">
        <f t="shared" si="201"/>
        <v>#N/A</v>
      </c>
      <c r="L571" t="e">
        <f t="shared" si="202"/>
        <v>#N/A</v>
      </c>
      <c r="M571" t="e">
        <f t="shared" si="203"/>
        <v>#N/A</v>
      </c>
      <c r="N571" t="e">
        <f t="shared" si="204"/>
        <v>#N/A</v>
      </c>
      <c r="O571">
        <f t="shared" si="205"/>
        <v>2.6111685625646338E-3</v>
      </c>
      <c r="P571">
        <f t="shared" si="206"/>
        <v>4.1365046535677352E-2</v>
      </c>
      <c r="Q571">
        <f t="shared" si="207"/>
        <v>1</v>
      </c>
      <c r="R571">
        <f t="shared" si="208"/>
        <v>2.6112691249059587E-3</v>
      </c>
      <c r="S571">
        <f t="shared" si="209"/>
        <v>-2.3261275085433254E-11</v>
      </c>
      <c r="T571">
        <f t="shared" si="210"/>
        <v>8.908003970532416E-9</v>
      </c>
      <c r="U571">
        <f t="shared" si="211"/>
        <v>-2.611278032909929E-3</v>
      </c>
      <c r="V571">
        <f t="shared" si="212"/>
        <v>2.6112774705686044E-3</v>
      </c>
      <c r="W571">
        <f t="shared" si="213"/>
        <v>11.416853021778641</v>
      </c>
      <c r="X571">
        <f t="shared" si="214"/>
        <v>11.416853021778641</v>
      </c>
    </row>
    <row r="572" spans="1:24" x14ac:dyDescent="0.25">
      <c r="A572" s="1">
        <f t="shared" si="215"/>
        <v>568</v>
      </c>
      <c r="B572" s="14">
        <f t="shared" si="196"/>
        <v>28.400000000000002</v>
      </c>
      <c r="C572" t="e">
        <f t="shared" si="192"/>
        <v>#N/A</v>
      </c>
      <c r="D572" t="e">
        <f t="shared" si="193"/>
        <v>#N/A</v>
      </c>
      <c r="E572" t="e">
        <f t="shared" si="197"/>
        <v>#N/A</v>
      </c>
      <c r="F572" t="e">
        <f t="shared" si="194"/>
        <v>#N/A</v>
      </c>
      <c r="G572" t="e">
        <f t="shared" si="198"/>
        <v>#N/A</v>
      </c>
      <c r="H572" t="e">
        <f t="shared" si="199"/>
        <v>#N/A</v>
      </c>
      <c r="I572" t="e">
        <f t="shared" si="195"/>
        <v>#N/A</v>
      </c>
      <c r="J572" t="e">
        <f t="shared" si="200"/>
        <v>#N/A</v>
      </c>
      <c r="K572" t="e">
        <f t="shared" si="201"/>
        <v>#N/A</v>
      </c>
      <c r="L572" t="e">
        <f t="shared" si="202"/>
        <v>#N/A</v>
      </c>
      <c r="M572" t="e">
        <f t="shared" si="203"/>
        <v>#N/A</v>
      </c>
      <c r="N572" t="e">
        <f t="shared" si="204"/>
        <v>#N/A</v>
      </c>
      <c r="O572">
        <f t="shared" si="205"/>
        <v>2.6859504132231383E-3</v>
      </c>
      <c r="P572">
        <f t="shared" si="206"/>
        <v>4.1322314049586771E-2</v>
      </c>
      <c r="Q572">
        <f t="shared" si="207"/>
        <v>1</v>
      </c>
      <c r="R572">
        <f t="shared" si="208"/>
        <v>2.6860509755644631E-3</v>
      </c>
      <c r="S572">
        <f t="shared" si="209"/>
        <v>-2.3237244842576396E-11</v>
      </c>
      <c r="T572">
        <f t="shared" si="210"/>
        <v>8.6510532424765446E-9</v>
      </c>
      <c r="U572">
        <f t="shared" si="211"/>
        <v>-2.6860596266177058E-3</v>
      </c>
      <c r="V572">
        <f t="shared" si="212"/>
        <v>2.6860590642763804E-3</v>
      </c>
      <c r="W572">
        <f t="shared" si="213"/>
        <v>11.429115558223717</v>
      </c>
      <c r="X572">
        <f t="shared" si="214"/>
        <v>11.429115558223717</v>
      </c>
    </row>
    <row r="573" spans="1:24" x14ac:dyDescent="0.25">
      <c r="A573" s="1">
        <f t="shared" si="215"/>
        <v>569</v>
      </c>
      <c r="B573" s="14">
        <f t="shared" si="196"/>
        <v>28.450000000000003</v>
      </c>
      <c r="C573" t="e">
        <f t="shared" si="192"/>
        <v>#N/A</v>
      </c>
      <c r="D573" t="e">
        <f t="shared" si="193"/>
        <v>#N/A</v>
      </c>
      <c r="E573" t="e">
        <f t="shared" si="197"/>
        <v>#N/A</v>
      </c>
      <c r="F573" t="e">
        <f t="shared" si="194"/>
        <v>#N/A</v>
      </c>
      <c r="G573" t="e">
        <f t="shared" si="198"/>
        <v>#N/A</v>
      </c>
      <c r="H573" t="e">
        <f t="shared" si="199"/>
        <v>#N/A</v>
      </c>
      <c r="I573" t="e">
        <f t="shared" si="195"/>
        <v>#N/A</v>
      </c>
      <c r="J573" t="e">
        <f t="shared" si="200"/>
        <v>#N/A</v>
      </c>
      <c r="K573" t="e">
        <f t="shared" si="201"/>
        <v>#N/A</v>
      </c>
      <c r="L573" t="e">
        <f t="shared" si="202"/>
        <v>#N/A</v>
      </c>
      <c r="M573" t="e">
        <f t="shared" si="203"/>
        <v>#N/A</v>
      </c>
      <c r="N573" t="e">
        <f t="shared" si="204"/>
        <v>#N/A</v>
      </c>
      <c r="O573">
        <f t="shared" si="205"/>
        <v>2.7605779153766809E-3</v>
      </c>
      <c r="P573">
        <f t="shared" si="206"/>
        <v>4.1279669762641899E-2</v>
      </c>
      <c r="Q573">
        <f t="shared" si="207"/>
        <v>1</v>
      </c>
      <c r="R573">
        <f t="shared" si="208"/>
        <v>2.7606784777180057E-3</v>
      </c>
      <c r="S573">
        <f t="shared" si="209"/>
        <v>-2.321326419774402E-11</v>
      </c>
      <c r="T573">
        <f t="shared" si="210"/>
        <v>8.4085103289888163E-9</v>
      </c>
      <c r="U573">
        <f t="shared" si="211"/>
        <v>-2.7606868862283347E-3</v>
      </c>
      <c r="V573">
        <f t="shared" si="212"/>
        <v>2.7606863238870097E-3</v>
      </c>
      <c r="W573">
        <f t="shared" si="213"/>
        <v>11.441017063812767</v>
      </c>
      <c r="X573">
        <f t="shared" si="214"/>
        <v>11.441017063812767</v>
      </c>
    </row>
    <row r="574" spans="1:24" x14ac:dyDescent="0.25">
      <c r="A574" s="1">
        <f t="shared" si="215"/>
        <v>570</v>
      </c>
      <c r="B574" s="14">
        <f t="shared" si="196"/>
        <v>28.5</v>
      </c>
      <c r="C574" t="e">
        <f t="shared" si="192"/>
        <v>#N/A</v>
      </c>
      <c r="D574" t="e">
        <f t="shared" si="193"/>
        <v>#N/A</v>
      </c>
      <c r="E574" t="e">
        <f t="shared" si="197"/>
        <v>#N/A</v>
      </c>
      <c r="F574" t="e">
        <f t="shared" si="194"/>
        <v>#N/A</v>
      </c>
      <c r="G574" t="e">
        <f t="shared" si="198"/>
        <v>#N/A</v>
      </c>
      <c r="H574" t="e">
        <f t="shared" si="199"/>
        <v>#N/A</v>
      </c>
      <c r="I574" t="e">
        <f t="shared" si="195"/>
        <v>#N/A</v>
      </c>
      <c r="J574" t="e">
        <f t="shared" si="200"/>
        <v>#N/A</v>
      </c>
      <c r="K574" t="e">
        <f t="shared" si="201"/>
        <v>#N/A</v>
      </c>
      <c r="L574" t="e">
        <f t="shared" si="202"/>
        <v>#N/A</v>
      </c>
      <c r="M574" t="e">
        <f t="shared" si="203"/>
        <v>#N/A</v>
      </c>
      <c r="N574" t="e">
        <f t="shared" si="204"/>
        <v>#N/A</v>
      </c>
      <c r="O574">
        <f t="shared" si="205"/>
        <v>2.8350515463917442E-3</v>
      </c>
      <c r="P574">
        <f t="shared" si="206"/>
        <v>4.1237113402061855E-2</v>
      </c>
      <c r="Q574">
        <f t="shared" si="207"/>
        <v>1</v>
      </c>
      <c r="R574">
        <f t="shared" si="208"/>
        <v>2.8351521087330691E-3</v>
      </c>
      <c r="S574">
        <f t="shared" si="209"/>
        <v>-2.3189332997540161E-11</v>
      </c>
      <c r="T574">
        <f t="shared" si="210"/>
        <v>8.1791964624822189E-9</v>
      </c>
      <c r="U574">
        <f t="shared" si="211"/>
        <v>-2.8351602879295315E-3</v>
      </c>
      <c r="V574">
        <f t="shared" si="212"/>
        <v>2.8351597255882066E-3</v>
      </c>
      <c r="W574">
        <f t="shared" si="213"/>
        <v>11.452577530949396</v>
      </c>
      <c r="X574">
        <f t="shared" si="214"/>
        <v>11.452577530949396</v>
      </c>
    </row>
    <row r="575" spans="1:24" x14ac:dyDescent="0.25">
      <c r="A575" s="1">
        <f t="shared" si="215"/>
        <v>571</v>
      </c>
      <c r="B575" s="14">
        <f t="shared" si="196"/>
        <v>28.55</v>
      </c>
      <c r="C575" t="e">
        <f t="shared" si="192"/>
        <v>#N/A</v>
      </c>
      <c r="D575" t="e">
        <f t="shared" si="193"/>
        <v>#N/A</v>
      </c>
      <c r="E575" t="e">
        <f t="shared" si="197"/>
        <v>#N/A</v>
      </c>
      <c r="F575" t="e">
        <f t="shared" si="194"/>
        <v>#N/A</v>
      </c>
      <c r="G575" t="e">
        <f t="shared" si="198"/>
        <v>#N/A</v>
      </c>
      <c r="H575" t="e">
        <f t="shared" si="199"/>
        <v>#N/A</v>
      </c>
      <c r="I575" t="e">
        <f t="shared" si="195"/>
        <v>#N/A</v>
      </c>
      <c r="J575" t="e">
        <f t="shared" si="200"/>
        <v>#N/A</v>
      </c>
      <c r="K575" t="e">
        <f t="shared" si="201"/>
        <v>#N/A</v>
      </c>
      <c r="L575" t="e">
        <f t="shared" si="202"/>
        <v>#N/A</v>
      </c>
      <c r="M575" t="e">
        <f t="shared" si="203"/>
        <v>#N/A</v>
      </c>
      <c r="N575" t="e">
        <f t="shared" si="204"/>
        <v>#N/A</v>
      </c>
      <c r="O575">
        <f t="shared" si="205"/>
        <v>2.9093717816683811E-3</v>
      </c>
      <c r="P575">
        <f t="shared" si="206"/>
        <v>4.1194644696189497E-2</v>
      </c>
      <c r="Q575">
        <f t="shared" si="207"/>
        <v>1</v>
      </c>
      <c r="R575">
        <f t="shared" si="208"/>
        <v>2.9094723440097059E-3</v>
      </c>
      <c r="S575">
        <f t="shared" si="209"/>
        <v>-2.3165451089200779E-11</v>
      </c>
      <c r="T575">
        <f t="shared" si="210"/>
        <v>7.9620580488957982E-9</v>
      </c>
      <c r="U575">
        <f t="shared" si="211"/>
        <v>-2.9094803060677548E-3</v>
      </c>
      <c r="V575">
        <f t="shared" si="212"/>
        <v>2.9094797437264298E-3</v>
      </c>
      <c r="W575">
        <f t="shared" si="213"/>
        <v>11.463815337910781</v>
      </c>
      <c r="X575">
        <f t="shared" si="214"/>
        <v>11.463815337910781</v>
      </c>
    </row>
    <row r="576" spans="1:24" x14ac:dyDescent="0.25">
      <c r="A576" s="1">
        <f t="shared" si="215"/>
        <v>572</v>
      </c>
      <c r="B576" s="14">
        <f t="shared" si="196"/>
        <v>28.6</v>
      </c>
      <c r="C576" t="e">
        <f t="shared" si="192"/>
        <v>#N/A</v>
      </c>
      <c r="D576" t="e">
        <f t="shared" si="193"/>
        <v>#N/A</v>
      </c>
      <c r="E576" t="e">
        <f t="shared" si="197"/>
        <v>#N/A</v>
      </c>
      <c r="F576" t="e">
        <f t="shared" si="194"/>
        <v>#N/A</v>
      </c>
      <c r="G576" t="e">
        <f t="shared" si="198"/>
        <v>#N/A</v>
      </c>
      <c r="H576" t="e">
        <f t="shared" si="199"/>
        <v>#N/A</v>
      </c>
      <c r="I576" t="e">
        <f t="shared" si="195"/>
        <v>#N/A</v>
      </c>
      <c r="J576" t="e">
        <f t="shared" si="200"/>
        <v>#N/A</v>
      </c>
      <c r="K576" t="e">
        <f t="shared" si="201"/>
        <v>#N/A</v>
      </c>
      <c r="L576" t="e">
        <f t="shared" si="202"/>
        <v>#N/A</v>
      </c>
      <c r="M576" t="e">
        <f t="shared" si="203"/>
        <v>#N/A</v>
      </c>
      <c r="N576" t="e">
        <f t="shared" si="204"/>
        <v>#N/A</v>
      </c>
      <c r="O576">
        <f t="shared" si="205"/>
        <v>2.983539094650209E-3</v>
      </c>
      <c r="P576">
        <f t="shared" si="206"/>
        <v>4.1152263374485597E-2</v>
      </c>
      <c r="Q576">
        <f t="shared" si="207"/>
        <v>1</v>
      </c>
      <c r="R576">
        <f t="shared" si="208"/>
        <v>2.9836396569915338E-3</v>
      </c>
      <c r="S576">
        <f t="shared" si="209"/>
        <v>-2.3141618320590491E-11</v>
      </c>
      <c r="T576">
        <f t="shared" si="210"/>
        <v>7.7561504816404253E-9</v>
      </c>
      <c r="U576">
        <f t="shared" si="211"/>
        <v>-2.9836474131420153E-3</v>
      </c>
      <c r="V576">
        <f t="shared" si="212"/>
        <v>2.9836468508006907E-3</v>
      </c>
      <c r="W576">
        <f t="shared" si="213"/>
        <v>11.474747418055056</v>
      </c>
      <c r="X576">
        <f t="shared" si="214"/>
        <v>11.474747418055056</v>
      </c>
    </row>
    <row r="577" spans="1:24" x14ac:dyDescent="0.25">
      <c r="A577" s="1">
        <f t="shared" si="215"/>
        <v>573</v>
      </c>
      <c r="B577" s="14">
        <f t="shared" si="196"/>
        <v>28.650000000000002</v>
      </c>
      <c r="C577" t="e">
        <f t="shared" si="192"/>
        <v>#N/A</v>
      </c>
      <c r="D577" t="e">
        <f t="shared" si="193"/>
        <v>#N/A</v>
      </c>
      <c r="E577" t="e">
        <f t="shared" si="197"/>
        <v>#N/A</v>
      </c>
      <c r="F577" t="e">
        <f t="shared" si="194"/>
        <v>#N/A</v>
      </c>
      <c r="G577" t="e">
        <f t="shared" si="198"/>
        <v>#N/A</v>
      </c>
      <c r="H577" t="e">
        <f t="shared" si="199"/>
        <v>#N/A</v>
      </c>
      <c r="I577" t="e">
        <f t="shared" si="195"/>
        <v>#N/A</v>
      </c>
      <c r="J577" t="e">
        <f t="shared" si="200"/>
        <v>#N/A</v>
      </c>
      <c r="K577" t="e">
        <f t="shared" si="201"/>
        <v>#N/A</v>
      </c>
      <c r="L577" t="e">
        <f t="shared" si="202"/>
        <v>#N/A</v>
      </c>
      <c r="M577" t="e">
        <f t="shared" si="203"/>
        <v>#N/A</v>
      </c>
      <c r="N577" t="e">
        <f t="shared" si="204"/>
        <v>#N/A</v>
      </c>
      <c r="O577">
        <f t="shared" si="205"/>
        <v>3.0575539568345324E-3</v>
      </c>
      <c r="P577">
        <f t="shared" si="206"/>
        <v>4.1109969167523124E-2</v>
      </c>
      <c r="Q577">
        <f t="shared" si="207"/>
        <v>1</v>
      </c>
      <c r="R577">
        <f t="shared" si="208"/>
        <v>3.0576545191758572E-3</v>
      </c>
      <c r="S577">
        <f t="shared" si="209"/>
        <v>-2.3117834540199337E-11</v>
      </c>
      <c r="T577">
        <f t="shared" si="210"/>
        <v>7.5606244043235904E-9</v>
      </c>
      <c r="U577">
        <f t="shared" si="211"/>
        <v>-3.0576620798002615E-3</v>
      </c>
      <c r="V577">
        <f t="shared" si="212"/>
        <v>3.0576615174589365E-3</v>
      </c>
      <c r="W577">
        <f t="shared" si="213"/>
        <v>11.485389407421625</v>
      </c>
      <c r="X577">
        <f t="shared" si="214"/>
        <v>11.485389407421625</v>
      </c>
    </row>
    <row r="578" spans="1:24" x14ac:dyDescent="0.25">
      <c r="A578" s="1">
        <f t="shared" si="215"/>
        <v>574</v>
      </c>
      <c r="B578" s="14">
        <f t="shared" si="196"/>
        <v>28.700000000000003</v>
      </c>
      <c r="C578" t="e">
        <f t="shared" si="192"/>
        <v>#N/A</v>
      </c>
      <c r="D578" t="e">
        <f t="shared" si="193"/>
        <v>#N/A</v>
      </c>
      <c r="E578" t="e">
        <f t="shared" si="197"/>
        <v>#N/A</v>
      </c>
      <c r="F578" t="e">
        <f t="shared" si="194"/>
        <v>#N/A</v>
      </c>
      <c r="G578" t="e">
        <f t="shared" si="198"/>
        <v>#N/A</v>
      </c>
      <c r="H578" t="e">
        <f t="shared" si="199"/>
        <v>#N/A</v>
      </c>
      <c r="I578" t="e">
        <f t="shared" si="195"/>
        <v>#N/A</v>
      </c>
      <c r="J578" t="e">
        <f t="shared" si="200"/>
        <v>#N/A</v>
      </c>
      <c r="K578" t="e">
        <f t="shared" si="201"/>
        <v>#N/A</v>
      </c>
      <c r="L578" t="e">
        <f t="shared" si="202"/>
        <v>#N/A</v>
      </c>
      <c r="M578" t="e">
        <f t="shared" si="203"/>
        <v>#N/A</v>
      </c>
      <c r="N578" t="e">
        <f t="shared" si="204"/>
        <v>#N/A</v>
      </c>
      <c r="O578">
        <f t="shared" si="205"/>
        <v>3.1314168377823467E-3</v>
      </c>
      <c r="P578">
        <f t="shared" si="206"/>
        <v>4.1067761806981518E-2</v>
      </c>
      <c r="Q578">
        <f t="shared" si="207"/>
        <v>1</v>
      </c>
      <c r="R578">
        <f t="shared" si="208"/>
        <v>3.1315174001236715E-3</v>
      </c>
      <c r="S578">
        <f t="shared" si="209"/>
        <v>-2.3094099597139583E-11</v>
      </c>
      <c r="T578">
        <f t="shared" si="210"/>
        <v>7.3747139996312161E-9</v>
      </c>
      <c r="U578">
        <f t="shared" si="211"/>
        <v>-3.1315247748376711E-3</v>
      </c>
      <c r="V578">
        <f t="shared" si="212"/>
        <v>3.1315242124963462E-3</v>
      </c>
      <c r="W578">
        <f t="shared" si="213"/>
        <v>11.495755773952991</v>
      </c>
      <c r="X578">
        <f t="shared" si="214"/>
        <v>11.495755773952991</v>
      </c>
    </row>
    <row r="579" spans="1:24" x14ac:dyDescent="0.25">
      <c r="A579" s="1">
        <f t="shared" si="215"/>
        <v>575</v>
      </c>
      <c r="B579" s="14">
        <f t="shared" si="196"/>
        <v>28.75</v>
      </c>
      <c r="C579" t="e">
        <f t="shared" si="192"/>
        <v>#N/A</v>
      </c>
      <c r="D579" t="e">
        <f t="shared" si="193"/>
        <v>#N/A</v>
      </c>
      <c r="E579" t="e">
        <f t="shared" si="197"/>
        <v>#N/A</v>
      </c>
      <c r="F579" t="e">
        <f t="shared" si="194"/>
        <v>#N/A</v>
      </c>
      <c r="G579" t="e">
        <f t="shared" si="198"/>
        <v>#N/A</v>
      </c>
      <c r="H579" t="e">
        <f t="shared" si="199"/>
        <v>#N/A</v>
      </c>
      <c r="I579" t="e">
        <f t="shared" si="195"/>
        <v>#N/A</v>
      </c>
      <c r="J579" t="e">
        <f t="shared" si="200"/>
        <v>#N/A</v>
      </c>
      <c r="K579" t="e">
        <f t="shared" si="201"/>
        <v>#N/A</v>
      </c>
      <c r="L579" t="e">
        <f t="shared" si="202"/>
        <v>#N/A</v>
      </c>
      <c r="M579" t="e">
        <f t="shared" si="203"/>
        <v>#N/A</v>
      </c>
      <c r="N579" t="e">
        <f t="shared" si="204"/>
        <v>#N/A</v>
      </c>
      <c r="O579">
        <f t="shared" si="205"/>
        <v>3.2051282051282081E-3</v>
      </c>
      <c r="P579">
        <f t="shared" si="206"/>
        <v>4.1025641025641026E-2</v>
      </c>
      <c r="Q579">
        <f t="shared" si="207"/>
        <v>1</v>
      </c>
      <c r="R579">
        <f t="shared" si="208"/>
        <v>3.2052287674695329E-3</v>
      </c>
      <c r="S579">
        <f t="shared" si="209"/>
        <v>-2.307041334114252E-11</v>
      </c>
      <c r="T579">
        <f t="shared" si="210"/>
        <v>7.1977269667459348E-9</v>
      </c>
      <c r="U579">
        <f t="shared" si="211"/>
        <v>-3.2052359651964998E-3</v>
      </c>
      <c r="V579">
        <f t="shared" si="212"/>
        <v>3.2052354028551744E-3</v>
      </c>
      <c r="W579">
        <f t="shared" si="213"/>
        <v>11.505859931017623</v>
      </c>
      <c r="X579">
        <f t="shared" si="214"/>
        <v>11.505859931017623</v>
      </c>
    </row>
    <row r="580" spans="1:24" x14ac:dyDescent="0.25">
      <c r="A580" s="1">
        <f t="shared" si="215"/>
        <v>576</v>
      </c>
      <c r="B580" s="14">
        <f t="shared" si="196"/>
        <v>28.8</v>
      </c>
      <c r="C580" t="e">
        <f t="shared" ref="C580:C643" si="216">IF((($AB$5*$AB$4/1000)-($AB$8*B580/1000))&gt;0,(($AB$5*$AB$4/1000)-($AB$8*B580/1000))/((B580+$AB$4)/1000),NA())</f>
        <v>#N/A</v>
      </c>
      <c r="D580" t="e">
        <f t="shared" ref="D580:D643" si="217">IF(C580&gt;0,($AB$8*B580/1000)/((B580+$AB$4)/1000),NA())</f>
        <v>#N/A</v>
      </c>
      <c r="E580" t="e">
        <f t="shared" si="197"/>
        <v>#N/A</v>
      </c>
      <c r="F580" t="e">
        <f t="shared" ref="F580:F643" si="218">IF(C580&gt;0,D580+10^(-7)+10^(-$AB$6),NA())</f>
        <v>#N/A</v>
      </c>
      <c r="G580" t="e">
        <f t="shared" si="198"/>
        <v>#N/A</v>
      </c>
      <c r="H580" t="e">
        <f t="shared" si="199"/>
        <v>#N/A</v>
      </c>
      <c r="I580" t="e">
        <f t="shared" ref="I580:I643" si="219">IF(C580&gt;0,((-F580)-SQRT(F580^(2)-4*E580*G580))/(2*E580),NA())</f>
        <v>#N/A</v>
      </c>
      <c r="J580" t="e">
        <f t="shared" si="200"/>
        <v>#N/A</v>
      </c>
      <c r="K580" t="e">
        <f t="shared" si="201"/>
        <v>#N/A</v>
      </c>
      <c r="L580" t="e">
        <f t="shared" si="202"/>
        <v>#N/A</v>
      </c>
      <c r="M580" t="e">
        <f t="shared" si="203"/>
        <v>#N/A</v>
      </c>
      <c r="N580" t="e">
        <f t="shared" si="204"/>
        <v>#N/A</v>
      </c>
      <c r="O580">
        <f t="shared" si="205"/>
        <v>3.2786885245901639E-3</v>
      </c>
      <c r="P580">
        <f t="shared" si="206"/>
        <v>4.0983606557377053E-2</v>
      </c>
      <c r="Q580">
        <f t="shared" si="207"/>
        <v>1</v>
      </c>
      <c r="R580">
        <f t="shared" si="208"/>
        <v>3.2787890869314888E-3</v>
      </c>
      <c r="S580">
        <f t="shared" si="209"/>
        <v>-2.3046775622555283E-11</v>
      </c>
      <c r="T580">
        <f t="shared" si="210"/>
        <v>7.0290359045419026E-9</v>
      </c>
      <c r="U580">
        <f t="shared" si="211"/>
        <v>-3.2787961159673933E-3</v>
      </c>
      <c r="V580">
        <f t="shared" si="212"/>
        <v>3.2787955536260683E-3</v>
      </c>
      <c r="W580">
        <f t="shared" si="213"/>
        <v>11.51571433746833</v>
      </c>
      <c r="X580">
        <f t="shared" si="214"/>
        <v>11.51571433746833</v>
      </c>
    </row>
    <row r="581" spans="1:24" x14ac:dyDescent="0.25">
      <c r="A581" s="1">
        <f t="shared" si="215"/>
        <v>577</v>
      </c>
      <c r="B581" s="14">
        <f t="shared" ref="B581:B644" si="220">A581*$AB$9</f>
        <v>28.85</v>
      </c>
      <c r="C581" t="e">
        <f t="shared" si="216"/>
        <v>#N/A</v>
      </c>
      <c r="D581" t="e">
        <f t="shared" si="217"/>
        <v>#N/A</v>
      </c>
      <c r="E581" t="e">
        <f t="shared" ref="E581:E644" si="221">IF(C581&gt;0,1,NA())</f>
        <v>#N/A</v>
      </c>
      <c r="F581" t="e">
        <f t="shared" si="218"/>
        <v>#N/A</v>
      </c>
      <c r="G581" t="e">
        <f t="shared" ref="G581:G644" si="222">IF(C581&gt;0,(10^(-7)*D581)-(10^(-$AB$6)*C581),NA())</f>
        <v>#N/A</v>
      </c>
      <c r="H581" t="e">
        <f t="shared" ref="H581:H644" si="223">IF(C581&gt;0,((-F581)+SQRT(F581^(2)-4*E581*G581))/(2*E581),NA())</f>
        <v>#N/A</v>
      </c>
      <c r="I581" t="e">
        <f t="shared" si="219"/>
        <v>#N/A</v>
      </c>
      <c r="J581" t="e">
        <f t="shared" ref="J581:J644" si="224">IF(C581&gt;0,C581-H581,NA())</f>
        <v>#N/A</v>
      </c>
      <c r="K581" t="e">
        <f t="shared" ref="K581:K644" si="225">IF(C581&gt;0,H581+10^(-7),NA())</f>
        <v>#N/A</v>
      </c>
      <c r="L581" t="e">
        <f t="shared" ref="L581:L644" si="226">IF(C581&gt;0,D581+H581,NA())</f>
        <v>#N/A</v>
      </c>
      <c r="M581" t="e">
        <f t="shared" ref="M581:M644" si="227">IF(C581&gt;0,-LOG(K581),NA())</f>
        <v>#N/A</v>
      </c>
      <c r="N581" t="e">
        <f t="shared" ref="N581:N644" si="228">IF(M581&gt;$AF$11,NA(),M581)</f>
        <v>#N/A</v>
      </c>
      <c r="O581">
        <f t="shared" ref="O581:O644" si="229">IF((($AB$8*B581/1000)-($AB$5*$AB$4/1000))&gt;0,(($AB$8*B581/1000)-($AB$5*$AB$4/1000))/((B581+$AB$4)/1000),NA())</f>
        <v>3.3520982599795253E-3</v>
      </c>
      <c r="P581">
        <f t="shared" ref="P581:P644" si="230">IF(O581&gt;0,($AB$5*$AB$4/1000)/((B581+$AB$4)/1000),NA())</f>
        <v>4.094165813715455E-2</v>
      </c>
      <c r="Q581">
        <f t="shared" ref="Q581:Q644" si="231">IF(O581&gt;0,1,NA())</f>
        <v>1</v>
      </c>
      <c r="R581">
        <f t="shared" ref="R581:R644" si="232">IF(O581&gt;0,O581+10^(-7)+10^(-(14-$AB$6)),NA())</f>
        <v>3.3521988223208501E-3</v>
      </c>
      <c r="S581">
        <f t="shared" ref="S581:S644" si="233">IF(O581&gt;0,-(10^(-(14-$AB$6))*P581),NA())</f>
        <v>-2.3023186292337722E-11</v>
      </c>
      <c r="T581">
        <f t="shared" ref="T581:T644" si="234">IF(O581&gt;0,((-R581)+SQRT(R581^(2)-4*Q581*S581))/(2*Q581),NA())</f>
        <v>6.8680708819809921E-9</v>
      </c>
      <c r="U581">
        <f t="shared" ref="U581:U644" si="235">IF(O581&gt;0,((-R581)-SQRT(R581^(2)-4*Q581*S581))/(2*Q581),NA())</f>
        <v>-3.3522056903917321E-3</v>
      </c>
      <c r="V581">
        <f t="shared" ref="V581:V644" si="236">IF(Q581&gt;0,O581+10^(-7)+T581,NA())</f>
        <v>3.3522051280504071E-3</v>
      </c>
      <c r="W581">
        <f t="shared" ref="W581:W644" si="237">IF(O581&gt;0,14+LOG(V581),NA())</f>
        <v>11.525330586108193</v>
      </c>
      <c r="X581">
        <f t="shared" ref="X581:X644" si="238">IF(W581&lt;$AF$11,NA(),W581)</f>
        <v>11.525330586108193</v>
      </c>
    </row>
    <row r="582" spans="1:24" x14ac:dyDescent="0.25">
      <c r="A582" s="1">
        <f t="shared" ref="A582:A645" si="239">A581+1</f>
        <v>578</v>
      </c>
      <c r="B582" s="14">
        <f t="shared" si="220"/>
        <v>28.900000000000002</v>
      </c>
      <c r="C582" t="e">
        <f t="shared" si="216"/>
        <v>#N/A</v>
      </c>
      <c r="D582" t="e">
        <f t="shared" si="217"/>
        <v>#N/A</v>
      </c>
      <c r="E582" t="e">
        <f t="shared" si="221"/>
        <v>#N/A</v>
      </c>
      <c r="F582" t="e">
        <f t="shared" si="218"/>
        <v>#N/A</v>
      </c>
      <c r="G582" t="e">
        <f t="shared" si="222"/>
        <v>#N/A</v>
      </c>
      <c r="H582" t="e">
        <f t="shared" si="223"/>
        <v>#N/A</v>
      </c>
      <c r="I582" t="e">
        <f t="shared" si="219"/>
        <v>#N/A</v>
      </c>
      <c r="J582" t="e">
        <f t="shared" si="224"/>
        <v>#N/A</v>
      </c>
      <c r="K582" t="e">
        <f t="shared" si="225"/>
        <v>#N/A</v>
      </c>
      <c r="L582" t="e">
        <f t="shared" si="226"/>
        <v>#N/A</v>
      </c>
      <c r="M582" t="e">
        <f t="shared" si="227"/>
        <v>#N/A</v>
      </c>
      <c r="N582" t="e">
        <f t="shared" si="228"/>
        <v>#N/A</v>
      </c>
      <c r="O582">
        <f t="shared" si="229"/>
        <v>3.4253578732106357E-3</v>
      </c>
      <c r="P582">
        <f t="shared" si="230"/>
        <v>4.089979550102249E-2</v>
      </c>
      <c r="Q582">
        <f t="shared" si="231"/>
        <v>1</v>
      </c>
      <c r="R582">
        <f t="shared" si="232"/>
        <v>3.4254584355519605E-3</v>
      </c>
      <c r="S582">
        <f t="shared" si="233"/>
        <v>-2.2999645202059257E-11</v>
      </c>
      <c r="T582">
        <f t="shared" si="234"/>
        <v>6.7143130044571009E-9</v>
      </c>
      <c r="U582">
        <f t="shared" si="235"/>
        <v>-3.425465149864965E-3</v>
      </c>
      <c r="V582">
        <f t="shared" si="236"/>
        <v>3.42546458752364E-3</v>
      </c>
      <c r="W582">
        <f t="shared" si="237"/>
        <v>11.534719482139282</v>
      </c>
      <c r="X582">
        <f t="shared" si="238"/>
        <v>11.534719482139282</v>
      </c>
    </row>
    <row r="583" spans="1:24" x14ac:dyDescent="0.25">
      <c r="A583" s="1">
        <f t="shared" si="239"/>
        <v>579</v>
      </c>
      <c r="B583" s="14">
        <f t="shared" si="220"/>
        <v>28.950000000000003</v>
      </c>
      <c r="C583" t="e">
        <f t="shared" si="216"/>
        <v>#N/A</v>
      </c>
      <c r="D583" t="e">
        <f t="shared" si="217"/>
        <v>#N/A</v>
      </c>
      <c r="E583" t="e">
        <f t="shared" si="221"/>
        <v>#N/A</v>
      </c>
      <c r="F583" t="e">
        <f t="shared" si="218"/>
        <v>#N/A</v>
      </c>
      <c r="G583" t="e">
        <f t="shared" si="222"/>
        <v>#N/A</v>
      </c>
      <c r="H583" t="e">
        <f t="shared" si="223"/>
        <v>#N/A</v>
      </c>
      <c r="I583" t="e">
        <f t="shared" si="219"/>
        <v>#N/A</v>
      </c>
      <c r="J583" t="e">
        <f t="shared" si="224"/>
        <v>#N/A</v>
      </c>
      <c r="K583" t="e">
        <f t="shared" si="225"/>
        <v>#N/A</v>
      </c>
      <c r="L583" t="e">
        <f t="shared" si="226"/>
        <v>#N/A</v>
      </c>
      <c r="M583" t="e">
        <f t="shared" si="227"/>
        <v>#N/A</v>
      </c>
      <c r="N583" t="e">
        <f t="shared" si="228"/>
        <v>#N/A</v>
      </c>
      <c r="O583">
        <f t="shared" si="229"/>
        <v>3.4984678243105199E-3</v>
      </c>
      <c r="P583">
        <f t="shared" si="230"/>
        <v>4.0858018386108273E-2</v>
      </c>
      <c r="Q583">
        <f t="shared" si="231"/>
        <v>1</v>
      </c>
      <c r="R583">
        <f t="shared" si="232"/>
        <v>3.4985683866518447E-3</v>
      </c>
      <c r="S583">
        <f t="shared" si="233"/>
        <v>-2.2976152203895765E-11</v>
      </c>
      <c r="T583">
        <f t="shared" si="234"/>
        <v>6.5672888264686757E-9</v>
      </c>
      <c r="U583">
        <f t="shared" si="235"/>
        <v>-3.4985749539406712E-3</v>
      </c>
      <c r="V583">
        <f t="shared" si="236"/>
        <v>3.4985743915993462E-3</v>
      </c>
      <c r="W583">
        <f t="shared" si="237"/>
        <v>11.543891112925195</v>
      </c>
      <c r="X583">
        <f t="shared" si="238"/>
        <v>11.543891112925195</v>
      </c>
    </row>
    <row r="584" spans="1:24" x14ac:dyDescent="0.25">
      <c r="A584" s="1">
        <f t="shared" si="239"/>
        <v>580</v>
      </c>
      <c r="B584" s="14">
        <f t="shared" si="220"/>
        <v>29</v>
      </c>
      <c r="C584" t="e">
        <f t="shared" si="216"/>
        <v>#N/A</v>
      </c>
      <c r="D584" t="e">
        <f t="shared" si="217"/>
        <v>#N/A</v>
      </c>
      <c r="E584" t="e">
        <f t="shared" si="221"/>
        <v>#N/A</v>
      </c>
      <c r="F584" t="e">
        <f t="shared" si="218"/>
        <v>#N/A</v>
      </c>
      <c r="G584" t="e">
        <f t="shared" si="222"/>
        <v>#N/A</v>
      </c>
      <c r="H584" t="e">
        <f t="shared" si="223"/>
        <v>#N/A</v>
      </c>
      <c r="I584" t="e">
        <f t="shared" si="219"/>
        <v>#N/A</v>
      </c>
      <c r="J584" t="e">
        <f t="shared" si="224"/>
        <v>#N/A</v>
      </c>
      <c r="K584" t="e">
        <f t="shared" si="225"/>
        <v>#N/A</v>
      </c>
      <c r="L584" t="e">
        <f t="shared" si="226"/>
        <v>#N/A</v>
      </c>
      <c r="M584" t="e">
        <f t="shared" si="227"/>
        <v>#N/A</v>
      </c>
      <c r="N584" t="e">
        <f t="shared" si="228"/>
        <v>#N/A</v>
      </c>
      <c r="O584">
        <f t="shared" si="229"/>
        <v>3.5714285714285674E-3</v>
      </c>
      <c r="P584">
        <f t="shared" si="230"/>
        <v>4.0816326530612242E-2</v>
      </c>
      <c r="Q584">
        <f t="shared" si="231"/>
        <v>1</v>
      </c>
      <c r="R584">
        <f t="shared" si="232"/>
        <v>3.5715291337698922E-3</v>
      </c>
      <c r="S584">
        <f t="shared" si="233"/>
        <v>-2.2952707150626482E-11</v>
      </c>
      <c r="T584">
        <f t="shared" si="234"/>
        <v>6.4265654822499158E-9</v>
      </c>
      <c r="U584">
        <f t="shared" si="235"/>
        <v>-3.5715355603353743E-3</v>
      </c>
      <c r="V584">
        <f t="shared" si="236"/>
        <v>3.5715349979940497E-3</v>
      </c>
      <c r="W584">
        <f t="shared" si="237"/>
        <v>11.552854910196588</v>
      </c>
      <c r="X584">
        <f t="shared" si="238"/>
        <v>11.552854910196588</v>
      </c>
    </row>
    <row r="585" spans="1:24" x14ac:dyDescent="0.25">
      <c r="A585" s="1">
        <f t="shared" si="239"/>
        <v>581</v>
      </c>
      <c r="B585" s="14">
        <f t="shared" si="220"/>
        <v>29.05</v>
      </c>
      <c r="C585" t="e">
        <f t="shared" si="216"/>
        <v>#N/A</v>
      </c>
      <c r="D585" t="e">
        <f t="shared" si="217"/>
        <v>#N/A</v>
      </c>
      <c r="E585" t="e">
        <f t="shared" si="221"/>
        <v>#N/A</v>
      </c>
      <c r="F585" t="e">
        <f t="shared" si="218"/>
        <v>#N/A</v>
      </c>
      <c r="G585" t="e">
        <f t="shared" si="222"/>
        <v>#N/A</v>
      </c>
      <c r="H585" t="e">
        <f t="shared" si="223"/>
        <v>#N/A</v>
      </c>
      <c r="I585" t="e">
        <f t="shared" si="219"/>
        <v>#N/A</v>
      </c>
      <c r="J585" t="e">
        <f t="shared" si="224"/>
        <v>#N/A</v>
      </c>
      <c r="K585" t="e">
        <f t="shared" si="225"/>
        <v>#N/A</v>
      </c>
      <c r="L585" t="e">
        <f t="shared" si="226"/>
        <v>#N/A</v>
      </c>
      <c r="M585" t="e">
        <f t="shared" si="227"/>
        <v>#N/A</v>
      </c>
      <c r="N585" t="e">
        <f t="shared" si="228"/>
        <v>#N/A</v>
      </c>
      <c r="O585">
        <f t="shared" si="229"/>
        <v>3.6442405708460774E-3</v>
      </c>
      <c r="P585">
        <f t="shared" si="230"/>
        <v>4.0774719673802244E-2</v>
      </c>
      <c r="Q585">
        <f t="shared" si="231"/>
        <v>1</v>
      </c>
      <c r="R585">
        <f t="shared" si="232"/>
        <v>3.6443411331874022E-3</v>
      </c>
      <c r="S585">
        <f t="shared" si="233"/>
        <v>-2.2929309895630946E-11</v>
      </c>
      <c r="T585">
        <f t="shared" si="234"/>
        <v>6.2917464287593622E-9</v>
      </c>
      <c r="U585">
        <f t="shared" si="235"/>
        <v>-3.6443474249338312E-3</v>
      </c>
      <c r="V585">
        <f t="shared" si="236"/>
        <v>3.6443468625925058E-3</v>
      </c>
      <c r="W585">
        <f t="shared" si="237"/>
        <v>11.561619705661231</v>
      </c>
      <c r="X585">
        <f t="shared" si="238"/>
        <v>11.561619705661231</v>
      </c>
    </row>
    <row r="586" spans="1:24" x14ac:dyDescent="0.25">
      <c r="A586" s="1">
        <f t="shared" si="239"/>
        <v>582</v>
      </c>
      <c r="B586" s="14">
        <f t="shared" si="220"/>
        <v>29.1</v>
      </c>
      <c r="C586" t="e">
        <f t="shared" si="216"/>
        <v>#N/A</v>
      </c>
      <c r="D586" t="e">
        <f t="shared" si="217"/>
        <v>#N/A</v>
      </c>
      <c r="E586" t="e">
        <f t="shared" si="221"/>
        <v>#N/A</v>
      </c>
      <c r="F586" t="e">
        <f t="shared" si="218"/>
        <v>#N/A</v>
      </c>
      <c r="G586" t="e">
        <f t="shared" si="222"/>
        <v>#N/A</v>
      </c>
      <c r="H586" t="e">
        <f t="shared" si="223"/>
        <v>#N/A</v>
      </c>
      <c r="I586" t="e">
        <f t="shared" si="219"/>
        <v>#N/A</v>
      </c>
      <c r="J586" t="e">
        <f t="shared" si="224"/>
        <v>#N/A</v>
      </c>
      <c r="K586" t="e">
        <f t="shared" si="225"/>
        <v>#N/A</v>
      </c>
      <c r="L586" t="e">
        <f t="shared" si="226"/>
        <v>#N/A</v>
      </c>
      <c r="M586" t="e">
        <f t="shared" si="227"/>
        <v>#N/A</v>
      </c>
      <c r="N586" t="e">
        <f t="shared" si="228"/>
        <v>#N/A</v>
      </c>
      <c r="O586">
        <f t="shared" si="229"/>
        <v>3.7169042769857417E-3</v>
      </c>
      <c r="P586">
        <f t="shared" si="230"/>
        <v>4.0733197556008141E-2</v>
      </c>
      <c r="Q586">
        <f t="shared" si="231"/>
        <v>1</v>
      </c>
      <c r="R586">
        <f t="shared" si="232"/>
        <v>3.7170048393270665E-3</v>
      </c>
      <c r="S586">
        <f t="shared" si="233"/>
        <v>-2.29059602928859E-11</v>
      </c>
      <c r="T586">
        <f t="shared" si="234"/>
        <v>6.1624677145065421E-9</v>
      </c>
      <c r="U586">
        <f t="shared" si="235"/>
        <v>-3.717011001794781E-3</v>
      </c>
      <c r="V586">
        <f t="shared" si="236"/>
        <v>3.717010439453456E-3</v>
      </c>
      <c r="W586">
        <f t="shared" si="237"/>
        <v>11.570193780840322</v>
      </c>
      <c r="X586">
        <f t="shared" si="238"/>
        <v>11.570193780840322</v>
      </c>
    </row>
    <row r="587" spans="1:24" x14ac:dyDescent="0.25">
      <c r="A587" s="1">
        <f t="shared" si="239"/>
        <v>583</v>
      </c>
      <c r="B587" s="14">
        <f t="shared" si="220"/>
        <v>29.150000000000002</v>
      </c>
      <c r="C587" t="e">
        <f t="shared" si="216"/>
        <v>#N/A</v>
      </c>
      <c r="D587" t="e">
        <f t="shared" si="217"/>
        <v>#N/A</v>
      </c>
      <c r="E587" t="e">
        <f t="shared" si="221"/>
        <v>#N/A</v>
      </c>
      <c r="F587" t="e">
        <f t="shared" si="218"/>
        <v>#N/A</v>
      </c>
      <c r="G587" t="e">
        <f t="shared" si="222"/>
        <v>#N/A</v>
      </c>
      <c r="H587" t="e">
        <f t="shared" si="223"/>
        <v>#N/A</v>
      </c>
      <c r="I587" t="e">
        <f t="shared" si="219"/>
        <v>#N/A</v>
      </c>
      <c r="J587" t="e">
        <f t="shared" si="224"/>
        <v>#N/A</v>
      </c>
      <c r="K587" t="e">
        <f t="shared" si="225"/>
        <v>#N/A</v>
      </c>
      <c r="L587" t="e">
        <f t="shared" si="226"/>
        <v>#N/A</v>
      </c>
      <c r="M587" t="e">
        <f t="shared" si="227"/>
        <v>#N/A</v>
      </c>
      <c r="N587" t="e">
        <f t="shared" si="228"/>
        <v>#N/A</v>
      </c>
      <c r="O587">
        <f t="shared" si="229"/>
        <v>3.7894201424211638E-3</v>
      </c>
      <c r="P587">
        <f t="shared" si="230"/>
        <v>4.0691759918616476E-2</v>
      </c>
      <c r="Q587">
        <f t="shared" si="231"/>
        <v>1</v>
      </c>
      <c r="R587">
        <f t="shared" si="232"/>
        <v>3.7895207047624886E-3</v>
      </c>
      <c r="S587">
        <f t="shared" si="233"/>
        <v>-2.2882658196962314E-11</v>
      </c>
      <c r="T587">
        <f t="shared" si="234"/>
        <v>6.0383946987561943E-9</v>
      </c>
      <c r="U587">
        <f t="shared" si="235"/>
        <v>-3.7895267431571874E-3</v>
      </c>
      <c r="V587">
        <f t="shared" si="236"/>
        <v>3.7895261808158624E-3</v>
      </c>
      <c r="W587">
        <f t="shared" si="237"/>
        <v>11.578584911835854</v>
      </c>
      <c r="X587">
        <f t="shared" si="238"/>
        <v>11.578584911835854</v>
      </c>
    </row>
    <row r="588" spans="1:24" x14ac:dyDescent="0.25">
      <c r="A588" s="1">
        <f t="shared" si="239"/>
        <v>584</v>
      </c>
      <c r="B588" s="14">
        <f t="shared" si="220"/>
        <v>29.200000000000003</v>
      </c>
      <c r="C588" t="e">
        <f t="shared" si="216"/>
        <v>#N/A</v>
      </c>
      <c r="D588" t="e">
        <f t="shared" si="217"/>
        <v>#N/A</v>
      </c>
      <c r="E588" t="e">
        <f t="shared" si="221"/>
        <v>#N/A</v>
      </c>
      <c r="F588" t="e">
        <f t="shared" si="218"/>
        <v>#N/A</v>
      </c>
      <c r="G588" t="e">
        <f t="shared" si="222"/>
        <v>#N/A</v>
      </c>
      <c r="H588" t="e">
        <f t="shared" si="223"/>
        <v>#N/A</v>
      </c>
      <c r="I588" t="e">
        <f t="shared" si="219"/>
        <v>#N/A</v>
      </c>
      <c r="J588" t="e">
        <f t="shared" si="224"/>
        <v>#N/A</v>
      </c>
      <c r="K588" t="e">
        <f t="shared" si="225"/>
        <v>#N/A</v>
      </c>
      <c r="L588" t="e">
        <f t="shared" si="226"/>
        <v>#N/A</v>
      </c>
      <c r="M588" t="e">
        <f t="shared" si="227"/>
        <v>#N/A</v>
      </c>
      <c r="N588" t="e">
        <f t="shared" si="228"/>
        <v>#N/A</v>
      </c>
      <c r="O588">
        <f t="shared" si="229"/>
        <v>3.8617886178861803E-3</v>
      </c>
      <c r="P588">
        <f t="shared" si="230"/>
        <v>4.065040650406504E-2</v>
      </c>
      <c r="Q588">
        <f t="shared" si="231"/>
        <v>1</v>
      </c>
      <c r="R588">
        <f t="shared" si="232"/>
        <v>3.8618891802275051E-3</v>
      </c>
      <c r="S588">
        <f t="shared" si="233"/>
        <v>-2.2859403463022313E-11</v>
      </c>
      <c r="T588">
        <f t="shared" si="234"/>
        <v>5.9192191590937138E-9</v>
      </c>
      <c r="U588">
        <f t="shared" si="235"/>
        <v>-3.8618950994466642E-3</v>
      </c>
      <c r="V588">
        <f t="shared" si="236"/>
        <v>3.8618945371053392E-3</v>
      </c>
      <c r="W588">
        <f t="shared" si="237"/>
        <v>11.586800409635353</v>
      </c>
      <c r="X588">
        <f t="shared" si="238"/>
        <v>11.586800409635353</v>
      </c>
    </row>
    <row r="589" spans="1:24" x14ac:dyDescent="0.25">
      <c r="A589" s="1">
        <f t="shared" si="239"/>
        <v>585</v>
      </c>
      <c r="B589" s="14">
        <f t="shared" si="220"/>
        <v>29.25</v>
      </c>
      <c r="C589" t="e">
        <f t="shared" si="216"/>
        <v>#N/A</v>
      </c>
      <c r="D589" t="e">
        <f t="shared" si="217"/>
        <v>#N/A</v>
      </c>
      <c r="E589" t="e">
        <f t="shared" si="221"/>
        <v>#N/A</v>
      </c>
      <c r="F589" t="e">
        <f t="shared" si="218"/>
        <v>#N/A</v>
      </c>
      <c r="G589" t="e">
        <f t="shared" si="222"/>
        <v>#N/A</v>
      </c>
      <c r="H589" t="e">
        <f t="shared" si="223"/>
        <v>#N/A</v>
      </c>
      <c r="I589" t="e">
        <f t="shared" si="219"/>
        <v>#N/A</v>
      </c>
      <c r="J589" t="e">
        <f t="shared" si="224"/>
        <v>#N/A</v>
      </c>
      <c r="K589" t="e">
        <f t="shared" si="225"/>
        <v>#N/A</v>
      </c>
      <c r="L589" t="e">
        <f t="shared" si="226"/>
        <v>#N/A</v>
      </c>
      <c r="M589" t="e">
        <f t="shared" si="227"/>
        <v>#N/A</v>
      </c>
      <c r="N589" t="e">
        <f t="shared" si="228"/>
        <v>#N/A</v>
      </c>
      <c r="O589">
        <f t="shared" si="229"/>
        <v>3.9340101522842624E-3</v>
      </c>
      <c r="P589">
        <f t="shared" si="230"/>
        <v>4.060913705583756E-2</v>
      </c>
      <c r="Q589">
        <f t="shared" si="231"/>
        <v>1</v>
      </c>
      <c r="R589">
        <f t="shared" si="232"/>
        <v>3.9341107146255881E-3</v>
      </c>
      <c r="S589">
        <f t="shared" si="233"/>
        <v>-2.2836195946816196E-11</v>
      </c>
      <c r="T589">
        <f t="shared" si="234"/>
        <v>5.804656734442748E-9</v>
      </c>
      <c r="U589">
        <f t="shared" si="235"/>
        <v>-3.9341165192823225E-3</v>
      </c>
      <c r="V589">
        <f t="shared" si="236"/>
        <v>3.9341159569409971E-3</v>
      </c>
      <c r="W589">
        <f t="shared" si="237"/>
        <v>11.594847156477432</v>
      </c>
      <c r="X589">
        <f t="shared" si="238"/>
        <v>11.594847156477432</v>
      </c>
    </row>
    <row r="590" spans="1:24" x14ac:dyDescent="0.25">
      <c r="A590" s="1">
        <f t="shared" si="239"/>
        <v>586</v>
      </c>
      <c r="B590" s="14">
        <f t="shared" si="220"/>
        <v>29.3</v>
      </c>
      <c r="C590" t="e">
        <f t="shared" si="216"/>
        <v>#N/A</v>
      </c>
      <c r="D590" t="e">
        <f t="shared" si="217"/>
        <v>#N/A</v>
      </c>
      <c r="E590" t="e">
        <f t="shared" si="221"/>
        <v>#N/A</v>
      </c>
      <c r="F590" t="e">
        <f t="shared" si="218"/>
        <v>#N/A</v>
      </c>
      <c r="G590" t="e">
        <f t="shared" si="222"/>
        <v>#N/A</v>
      </c>
      <c r="H590" t="e">
        <f t="shared" si="223"/>
        <v>#N/A</v>
      </c>
      <c r="I590" t="e">
        <f t="shared" si="219"/>
        <v>#N/A</v>
      </c>
      <c r="J590" t="e">
        <f t="shared" si="224"/>
        <v>#N/A</v>
      </c>
      <c r="K590" t="e">
        <f t="shared" si="225"/>
        <v>#N/A</v>
      </c>
      <c r="L590" t="e">
        <f t="shared" si="226"/>
        <v>#N/A</v>
      </c>
      <c r="M590" t="e">
        <f t="shared" si="227"/>
        <v>#N/A</v>
      </c>
      <c r="N590" t="e">
        <f t="shared" si="228"/>
        <v>#N/A</v>
      </c>
      <c r="O590">
        <f t="shared" si="229"/>
        <v>4.0060851926977644E-3</v>
      </c>
      <c r="P590">
        <f t="shared" si="230"/>
        <v>4.0567951318458424E-2</v>
      </c>
      <c r="Q590">
        <f t="shared" si="231"/>
        <v>1</v>
      </c>
      <c r="R590">
        <f t="shared" si="232"/>
        <v>4.0061857550390901E-3</v>
      </c>
      <c r="S590">
        <f t="shared" si="233"/>
        <v>-2.2813035504679472E-11</v>
      </c>
      <c r="T590">
        <f t="shared" si="234"/>
        <v>5.6944446597331777E-9</v>
      </c>
      <c r="U590">
        <f t="shared" si="235"/>
        <v>-4.0061914494837498E-3</v>
      </c>
      <c r="V590">
        <f t="shared" si="236"/>
        <v>4.0061908871424244E-3</v>
      </c>
      <c r="W590">
        <f t="shared" si="237"/>
        <v>11.602731638731285</v>
      </c>
      <c r="X590">
        <f t="shared" si="238"/>
        <v>11.602731638731285</v>
      </c>
    </row>
    <row r="591" spans="1:24" x14ac:dyDescent="0.25">
      <c r="A591" s="1">
        <f t="shared" si="239"/>
        <v>587</v>
      </c>
      <c r="B591" s="14">
        <f t="shared" si="220"/>
        <v>29.35</v>
      </c>
      <c r="C591" t="e">
        <f t="shared" si="216"/>
        <v>#N/A</v>
      </c>
      <c r="D591" t="e">
        <f t="shared" si="217"/>
        <v>#N/A</v>
      </c>
      <c r="E591" t="e">
        <f t="shared" si="221"/>
        <v>#N/A</v>
      </c>
      <c r="F591" t="e">
        <f t="shared" si="218"/>
        <v>#N/A</v>
      </c>
      <c r="G591" t="e">
        <f t="shared" si="222"/>
        <v>#N/A</v>
      </c>
      <c r="H591" t="e">
        <f t="shared" si="223"/>
        <v>#N/A</v>
      </c>
      <c r="I591" t="e">
        <f t="shared" si="219"/>
        <v>#N/A</v>
      </c>
      <c r="J591" t="e">
        <f t="shared" si="224"/>
        <v>#N/A</v>
      </c>
      <c r="K591" t="e">
        <f t="shared" si="225"/>
        <v>#N/A</v>
      </c>
      <c r="L591" t="e">
        <f t="shared" si="226"/>
        <v>#N/A</v>
      </c>
      <c r="M591" t="e">
        <f t="shared" si="227"/>
        <v>#N/A</v>
      </c>
      <c r="N591" t="e">
        <f t="shared" si="228"/>
        <v>#N/A</v>
      </c>
      <c r="O591">
        <f t="shared" si="229"/>
        <v>4.0780141843971638E-3</v>
      </c>
      <c r="P591">
        <f t="shared" si="230"/>
        <v>4.0526849037487336E-2</v>
      </c>
      <c r="Q591">
        <f t="shared" si="231"/>
        <v>1</v>
      </c>
      <c r="R591">
        <f t="shared" si="232"/>
        <v>4.0781147467384895E-3</v>
      </c>
      <c r="S591">
        <f t="shared" si="233"/>
        <v>-2.2789921993529845E-11</v>
      </c>
      <c r="T591">
        <f t="shared" si="234"/>
        <v>5.5883397544892466E-9</v>
      </c>
      <c r="U591">
        <f t="shared" si="235"/>
        <v>-4.078120335078244E-3</v>
      </c>
      <c r="V591">
        <f t="shared" si="236"/>
        <v>4.0781197727369186E-3</v>
      </c>
      <c r="W591">
        <f t="shared" si="237"/>
        <v>11.610459976683629</v>
      </c>
      <c r="X591">
        <f t="shared" si="238"/>
        <v>11.610459976683629</v>
      </c>
    </row>
    <row r="592" spans="1:24" x14ac:dyDescent="0.25">
      <c r="A592" s="1">
        <f t="shared" si="239"/>
        <v>588</v>
      </c>
      <c r="B592" s="14">
        <f t="shared" si="220"/>
        <v>29.400000000000002</v>
      </c>
      <c r="C592" t="e">
        <f t="shared" si="216"/>
        <v>#N/A</v>
      </c>
      <c r="D592" t="e">
        <f t="shared" si="217"/>
        <v>#N/A</v>
      </c>
      <c r="E592" t="e">
        <f t="shared" si="221"/>
        <v>#N/A</v>
      </c>
      <c r="F592" t="e">
        <f t="shared" si="218"/>
        <v>#N/A</v>
      </c>
      <c r="G592" t="e">
        <f t="shared" si="222"/>
        <v>#N/A</v>
      </c>
      <c r="H592" t="e">
        <f t="shared" si="223"/>
        <v>#N/A</v>
      </c>
      <c r="I592" t="e">
        <f t="shared" si="219"/>
        <v>#N/A</v>
      </c>
      <c r="J592" t="e">
        <f t="shared" si="224"/>
        <v>#N/A</v>
      </c>
      <c r="K592" t="e">
        <f t="shared" si="225"/>
        <v>#N/A</v>
      </c>
      <c r="L592" t="e">
        <f t="shared" si="226"/>
        <v>#N/A</v>
      </c>
      <c r="M592" t="e">
        <f t="shared" si="227"/>
        <v>#N/A</v>
      </c>
      <c r="N592" t="e">
        <f t="shared" si="228"/>
        <v>#N/A</v>
      </c>
      <c r="O592">
        <f t="shared" si="229"/>
        <v>4.1497975708501998E-3</v>
      </c>
      <c r="P592">
        <f t="shared" si="230"/>
        <v>4.0485829959514164E-2</v>
      </c>
      <c r="Q592">
        <f t="shared" si="231"/>
        <v>1</v>
      </c>
      <c r="R592">
        <f t="shared" si="232"/>
        <v>4.1498981331915255E-3</v>
      </c>
      <c r="S592">
        <f t="shared" si="233"/>
        <v>-2.2766855270864324E-11</v>
      </c>
      <c r="T592">
        <f t="shared" si="234"/>
        <v>5.4861166330286149E-9</v>
      </c>
      <c r="U592">
        <f t="shared" si="235"/>
        <v>-4.1499036193081585E-3</v>
      </c>
      <c r="V592">
        <f t="shared" si="236"/>
        <v>4.1499030569668331E-3</v>
      </c>
      <c r="W592">
        <f t="shared" si="237"/>
        <v>11.61803795157568</v>
      </c>
      <c r="X592">
        <f t="shared" si="238"/>
        <v>11.61803795157568</v>
      </c>
    </row>
    <row r="593" spans="1:24" x14ac:dyDescent="0.25">
      <c r="A593" s="1">
        <f t="shared" si="239"/>
        <v>589</v>
      </c>
      <c r="B593" s="14">
        <f t="shared" si="220"/>
        <v>29.450000000000003</v>
      </c>
      <c r="C593" t="e">
        <f t="shared" si="216"/>
        <v>#N/A</v>
      </c>
      <c r="D593" t="e">
        <f t="shared" si="217"/>
        <v>#N/A</v>
      </c>
      <c r="E593" t="e">
        <f t="shared" si="221"/>
        <v>#N/A</v>
      </c>
      <c r="F593" t="e">
        <f t="shared" si="218"/>
        <v>#N/A</v>
      </c>
      <c r="G593" t="e">
        <f t="shared" si="222"/>
        <v>#N/A</v>
      </c>
      <c r="H593" t="e">
        <f t="shared" si="223"/>
        <v>#N/A</v>
      </c>
      <c r="I593" t="e">
        <f t="shared" si="219"/>
        <v>#N/A</v>
      </c>
      <c r="J593" t="e">
        <f t="shared" si="224"/>
        <v>#N/A</v>
      </c>
      <c r="K593" t="e">
        <f t="shared" si="225"/>
        <v>#N/A</v>
      </c>
      <c r="L593" t="e">
        <f t="shared" si="226"/>
        <v>#N/A</v>
      </c>
      <c r="M593" t="e">
        <f t="shared" si="227"/>
        <v>#N/A</v>
      </c>
      <c r="N593" t="e">
        <f t="shared" si="228"/>
        <v>#N/A</v>
      </c>
      <c r="O593">
        <f t="shared" si="229"/>
        <v>4.2214357937310444E-3</v>
      </c>
      <c r="P593">
        <f t="shared" si="230"/>
        <v>4.0444893832153689E-2</v>
      </c>
      <c r="Q593">
        <f t="shared" si="231"/>
        <v>1</v>
      </c>
      <c r="R593">
        <f t="shared" si="232"/>
        <v>4.2215363560723701E-3</v>
      </c>
      <c r="S593">
        <f t="shared" si="233"/>
        <v>-2.2743835194756274E-11</v>
      </c>
      <c r="T593">
        <f t="shared" si="234"/>
        <v>5.3875661015778675E-9</v>
      </c>
      <c r="U593">
        <f t="shared" si="235"/>
        <v>-4.2215417436384716E-3</v>
      </c>
      <c r="V593">
        <f t="shared" si="236"/>
        <v>4.2215411812971462E-3</v>
      </c>
      <c r="W593">
        <f t="shared" si="237"/>
        <v>11.625471030189335</v>
      </c>
      <c r="X593">
        <f t="shared" si="238"/>
        <v>11.625471030189335</v>
      </c>
    </row>
    <row r="594" spans="1:24" x14ac:dyDescent="0.25">
      <c r="A594" s="1">
        <f t="shared" si="239"/>
        <v>590</v>
      </c>
      <c r="B594" s="14">
        <f t="shared" si="220"/>
        <v>29.5</v>
      </c>
      <c r="C594" t="e">
        <f t="shared" si="216"/>
        <v>#N/A</v>
      </c>
      <c r="D594" t="e">
        <f t="shared" si="217"/>
        <v>#N/A</v>
      </c>
      <c r="E594" t="e">
        <f t="shared" si="221"/>
        <v>#N/A</v>
      </c>
      <c r="F594" t="e">
        <f t="shared" si="218"/>
        <v>#N/A</v>
      </c>
      <c r="G594" t="e">
        <f t="shared" si="222"/>
        <v>#N/A</v>
      </c>
      <c r="H594" t="e">
        <f t="shared" si="223"/>
        <v>#N/A</v>
      </c>
      <c r="I594" t="e">
        <f t="shared" si="219"/>
        <v>#N/A</v>
      </c>
      <c r="J594" t="e">
        <f t="shared" si="224"/>
        <v>#N/A</v>
      </c>
      <c r="K594" t="e">
        <f t="shared" si="225"/>
        <v>#N/A</v>
      </c>
      <c r="L594" t="e">
        <f t="shared" si="226"/>
        <v>#N/A</v>
      </c>
      <c r="M594" t="e">
        <f t="shared" si="227"/>
        <v>#N/A</v>
      </c>
      <c r="N594" t="e">
        <f t="shared" si="228"/>
        <v>#N/A</v>
      </c>
      <c r="O594">
        <f t="shared" si="229"/>
        <v>4.2929292929292928E-3</v>
      </c>
      <c r="P594">
        <f t="shared" si="230"/>
        <v>4.0404040404040401E-2</v>
      </c>
      <c r="Q594">
        <f t="shared" si="231"/>
        <v>1</v>
      </c>
      <c r="R594">
        <f t="shared" si="232"/>
        <v>4.2930298552706185E-3</v>
      </c>
      <c r="S594">
        <f t="shared" si="233"/>
        <v>-2.272086162385248E-11</v>
      </c>
      <c r="T594">
        <f t="shared" si="234"/>
        <v>5.2924937353655832E-9</v>
      </c>
      <c r="U594">
        <f t="shared" si="235"/>
        <v>-4.2930351477643534E-3</v>
      </c>
      <c r="V594">
        <f t="shared" si="236"/>
        <v>4.2930345854230289E-3</v>
      </c>
      <c r="W594">
        <f t="shared" si="237"/>
        <v>11.632764387244375</v>
      </c>
      <c r="X594">
        <f t="shared" si="238"/>
        <v>11.632764387244375</v>
      </c>
    </row>
    <row r="595" spans="1:24" x14ac:dyDescent="0.25">
      <c r="A595" s="1">
        <f t="shared" si="239"/>
        <v>591</v>
      </c>
      <c r="B595" s="14">
        <f t="shared" si="220"/>
        <v>29.55</v>
      </c>
      <c r="C595" t="e">
        <f t="shared" si="216"/>
        <v>#N/A</v>
      </c>
      <c r="D595" t="e">
        <f t="shared" si="217"/>
        <v>#N/A</v>
      </c>
      <c r="E595" t="e">
        <f t="shared" si="221"/>
        <v>#N/A</v>
      </c>
      <c r="F595" t="e">
        <f t="shared" si="218"/>
        <v>#N/A</v>
      </c>
      <c r="G595" t="e">
        <f t="shared" si="222"/>
        <v>#N/A</v>
      </c>
      <c r="H595" t="e">
        <f t="shared" si="223"/>
        <v>#N/A</v>
      </c>
      <c r="I595" t="e">
        <f t="shared" si="219"/>
        <v>#N/A</v>
      </c>
      <c r="J595" t="e">
        <f t="shared" si="224"/>
        <v>#N/A</v>
      </c>
      <c r="K595" t="e">
        <f t="shared" si="225"/>
        <v>#N/A</v>
      </c>
      <c r="L595" t="e">
        <f t="shared" si="226"/>
        <v>#N/A</v>
      </c>
      <c r="M595" t="e">
        <f t="shared" si="227"/>
        <v>#N/A</v>
      </c>
      <c r="N595" t="e">
        <f t="shared" si="228"/>
        <v>#N/A</v>
      </c>
      <c r="O595">
        <f t="shared" si="229"/>
        <v>4.3642785065590292E-3</v>
      </c>
      <c r="P595">
        <f t="shared" si="230"/>
        <v>4.0363269424823413E-2</v>
      </c>
      <c r="Q595">
        <f t="shared" si="231"/>
        <v>1</v>
      </c>
      <c r="R595">
        <f t="shared" si="232"/>
        <v>4.3643790689003549E-3</v>
      </c>
      <c r="S595">
        <f t="shared" si="233"/>
        <v>-2.2697934417370289E-11</v>
      </c>
      <c r="T595">
        <f t="shared" si="234"/>
        <v>5.2007185927585575E-9</v>
      </c>
      <c r="U595">
        <f t="shared" si="235"/>
        <v>-4.3643842696189476E-3</v>
      </c>
      <c r="V595">
        <f t="shared" si="236"/>
        <v>4.3643837072776222E-3</v>
      </c>
      <c r="W595">
        <f t="shared" si="237"/>
        <v>11.639922925836498</v>
      </c>
      <c r="X595">
        <f t="shared" si="238"/>
        <v>11.639922925836498</v>
      </c>
    </row>
    <row r="596" spans="1:24" x14ac:dyDescent="0.25">
      <c r="A596" s="1">
        <f t="shared" si="239"/>
        <v>592</v>
      </c>
      <c r="B596" s="14">
        <f t="shared" si="220"/>
        <v>29.6</v>
      </c>
      <c r="C596" t="e">
        <f t="shared" si="216"/>
        <v>#N/A</v>
      </c>
      <c r="D596" t="e">
        <f t="shared" si="217"/>
        <v>#N/A</v>
      </c>
      <c r="E596" t="e">
        <f t="shared" si="221"/>
        <v>#N/A</v>
      </c>
      <c r="F596" t="e">
        <f t="shared" si="218"/>
        <v>#N/A</v>
      </c>
      <c r="G596" t="e">
        <f t="shared" si="222"/>
        <v>#N/A</v>
      </c>
      <c r="H596" t="e">
        <f t="shared" si="223"/>
        <v>#N/A</v>
      </c>
      <c r="I596" t="e">
        <f t="shared" si="219"/>
        <v>#N/A</v>
      </c>
      <c r="J596" t="e">
        <f t="shared" si="224"/>
        <v>#N/A</v>
      </c>
      <c r="K596" t="e">
        <f t="shared" si="225"/>
        <v>#N/A</v>
      </c>
      <c r="L596" t="e">
        <f t="shared" si="226"/>
        <v>#N/A</v>
      </c>
      <c r="M596" t="e">
        <f t="shared" si="227"/>
        <v>#N/A</v>
      </c>
      <c r="N596" t="e">
        <f t="shared" si="228"/>
        <v>#N/A</v>
      </c>
      <c r="O596">
        <f t="shared" si="229"/>
        <v>4.4354838709677446E-3</v>
      </c>
      <c r="P596">
        <f t="shared" si="230"/>
        <v>4.0322580645161289E-2</v>
      </c>
      <c r="Q596">
        <f t="shared" si="231"/>
        <v>1</v>
      </c>
      <c r="R596">
        <f t="shared" si="232"/>
        <v>4.4355844333090703E-3</v>
      </c>
      <c r="S596">
        <f t="shared" si="233"/>
        <v>-2.2675053435094711E-11</v>
      </c>
      <c r="T596">
        <f t="shared" si="234"/>
        <v>5.1120720716453516E-9</v>
      </c>
      <c r="U596">
        <f t="shared" si="235"/>
        <v>-4.4355895453811415E-3</v>
      </c>
      <c r="V596">
        <f t="shared" si="236"/>
        <v>4.4355889830398169E-3</v>
      </c>
      <c r="W596">
        <f t="shared" si="237"/>
        <v>11.646951296118276</v>
      </c>
      <c r="X596">
        <f t="shared" si="238"/>
        <v>11.646951296118276</v>
      </c>
    </row>
    <row r="597" spans="1:24" x14ac:dyDescent="0.25">
      <c r="A597" s="1">
        <f t="shared" si="239"/>
        <v>593</v>
      </c>
      <c r="B597" s="14">
        <f t="shared" si="220"/>
        <v>29.650000000000002</v>
      </c>
      <c r="C597" t="e">
        <f t="shared" si="216"/>
        <v>#N/A</v>
      </c>
      <c r="D597" t="e">
        <f t="shared" si="217"/>
        <v>#N/A</v>
      </c>
      <c r="E597" t="e">
        <f t="shared" si="221"/>
        <v>#N/A</v>
      </c>
      <c r="F597" t="e">
        <f t="shared" si="218"/>
        <v>#N/A</v>
      </c>
      <c r="G597" t="e">
        <f t="shared" si="222"/>
        <v>#N/A</v>
      </c>
      <c r="H597" t="e">
        <f t="shared" si="223"/>
        <v>#N/A</v>
      </c>
      <c r="I597" t="e">
        <f t="shared" si="219"/>
        <v>#N/A</v>
      </c>
      <c r="J597" t="e">
        <f t="shared" si="224"/>
        <v>#N/A</v>
      </c>
      <c r="K597" t="e">
        <f t="shared" si="225"/>
        <v>#N/A</v>
      </c>
      <c r="L597" t="e">
        <f t="shared" si="226"/>
        <v>#N/A</v>
      </c>
      <c r="M597" t="e">
        <f t="shared" si="227"/>
        <v>#N/A</v>
      </c>
      <c r="N597" t="e">
        <f t="shared" si="228"/>
        <v>#N/A</v>
      </c>
      <c r="O597">
        <f t="shared" si="229"/>
        <v>4.5065458207452155E-3</v>
      </c>
      <c r="P597">
        <f t="shared" si="230"/>
        <v>4.0281973816717012E-2</v>
      </c>
      <c r="Q597">
        <f t="shared" si="231"/>
        <v>1</v>
      </c>
      <c r="R597">
        <f t="shared" si="232"/>
        <v>4.5066463830865412E-3</v>
      </c>
      <c r="S597">
        <f t="shared" si="233"/>
        <v>-2.2652218537375579E-11</v>
      </c>
      <c r="T597">
        <f t="shared" si="234"/>
        <v>5.0263968699032491E-9</v>
      </c>
      <c r="U597">
        <f t="shared" si="235"/>
        <v>-4.5066514094834111E-3</v>
      </c>
      <c r="V597">
        <f t="shared" si="236"/>
        <v>4.5066508471420857E-3</v>
      </c>
      <c r="W597">
        <f t="shared" si="237"/>
        <v>11.653853912401274</v>
      </c>
      <c r="X597">
        <f t="shared" si="238"/>
        <v>11.653853912401274</v>
      </c>
    </row>
    <row r="598" spans="1:24" x14ac:dyDescent="0.25">
      <c r="A598" s="1">
        <f t="shared" si="239"/>
        <v>594</v>
      </c>
      <c r="B598" s="14">
        <f t="shared" si="220"/>
        <v>29.700000000000003</v>
      </c>
      <c r="C598" t="e">
        <f t="shared" si="216"/>
        <v>#N/A</v>
      </c>
      <c r="D598" t="e">
        <f t="shared" si="217"/>
        <v>#N/A</v>
      </c>
      <c r="E598" t="e">
        <f t="shared" si="221"/>
        <v>#N/A</v>
      </c>
      <c r="F598" t="e">
        <f t="shared" si="218"/>
        <v>#N/A</v>
      </c>
      <c r="G598" t="e">
        <f t="shared" si="222"/>
        <v>#N/A</v>
      </c>
      <c r="H598" t="e">
        <f t="shared" si="223"/>
        <v>#N/A</v>
      </c>
      <c r="I598" t="e">
        <f t="shared" si="219"/>
        <v>#N/A</v>
      </c>
      <c r="J598" t="e">
        <f t="shared" si="224"/>
        <v>#N/A</v>
      </c>
      <c r="K598" t="e">
        <f t="shared" si="225"/>
        <v>#N/A</v>
      </c>
      <c r="L598" t="e">
        <f t="shared" si="226"/>
        <v>#N/A</v>
      </c>
      <c r="M598" t="e">
        <f t="shared" si="227"/>
        <v>#N/A</v>
      </c>
      <c r="N598" t="e">
        <f t="shared" si="228"/>
        <v>#N/A</v>
      </c>
      <c r="O598">
        <f t="shared" si="229"/>
        <v>4.5774647887323909E-3</v>
      </c>
      <c r="P598">
        <f t="shared" si="230"/>
        <v>4.0241448692152917E-2</v>
      </c>
      <c r="Q598">
        <f t="shared" si="231"/>
        <v>1</v>
      </c>
      <c r="R598">
        <f t="shared" si="232"/>
        <v>4.5775653510737166E-3</v>
      </c>
      <c r="S598">
        <f t="shared" si="233"/>
        <v>-2.2629429585124705E-11</v>
      </c>
      <c r="T598">
        <f t="shared" si="234"/>
        <v>4.9435460577548773E-9</v>
      </c>
      <c r="U598">
        <f t="shared" si="235"/>
        <v>-4.5775702946197743E-3</v>
      </c>
      <c r="V598">
        <f t="shared" si="236"/>
        <v>4.5775697322784489E-3</v>
      </c>
      <c r="W598">
        <f t="shared" si="237"/>
        <v>11.660634968836776</v>
      </c>
      <c r="X598">
        <f t="shared" si="238"/>
        <v>11.660634968836776</v>
      </c>
    </row>
    <row r="599" spans="1:24" x14ac:dyDescent="0.25">
      <c r="A599" s="1">
        <f t="shared" si="239"/>
        <v>595</v>
      </c>
      <c r="B599" s="14">
        <f t="shared" si="220"/>
        <v>29.75</v>
      </c>
      <c r="C599" t="e">
        <f t="shared" si="216"/>
        <v>#N/A</v>
      </c>
      <c r="D599" t="e">
        <f t="shared" si="217"/>
        <v>#N/A</v>
      </c>
      <c r="E599" t="e">
        <f t="shared" si="221"/>
        <v>#N/A</v>
      </c>
      <c r="F599" t="e">
        <f t="shared" si="218"/>
        <v>#N/A</v>
      </c>
      <c r="G599" t="e">
        <f t="shared" si="222"/>
        <v>#N/A</v>
      </c>
      <c r="H599" t="e">
        <f t="shared" si="223"/>
        <v>#N/A</v>
      </c>
      <c r="I599" t="e">
        <f t="shared" si="219"/>
        <v>#N/A</v>
      </c>
      <c r="J599" t="e">
        <f t="shared" si="224"/>
        <v>#N/A</v>
      </c>
      <c r="K599" t="e">
        <f t="shared" si="225"/>
        <v>#N/A</v>
      </c>
      <c r="L599" t="e">
        <f t="shared" si="226"/>
        <v>#N/A</v>
      </c>
      <c r="M599" t="e">
        <f t="shared" si="227"/>
        <v>#N/A</v>
      </c>
      <c r="N599" t="e">
        <f t="shared" si="228"/>
        <v>#N/A</v>
      </c>
      <c r="O599">
        <f t="shared" si="229"/>
        <v>4.6482412060301443E-3</v>
      </c>
      <c r="P599">
        <f t="shared" si="230"/>
        <v>4.0201005025125629E-2</v>
      </c>
      <c r="Q599">
        <f t="shared" si="231"/>
        <v>1</v>
      </c>
      <c r="R599">
        <f t="shared" si="232"/>
        <v>4.64834176837147E-3</v>
      </c>
      <c r="S599">
        <f t="shared" si="233"/>
        <v>-2.260668643981302E-11</v>
      </c>
      <c r="T599">
        <f t="shared" si="234"/>
        <v>4.8633822368610025E-9</v>
      </c>
      <c r="U599">
        <f t="shared" si="235"/>
        <v>-4.6483466317537069E-3</v>
      </c>
      <c r="V599">
        <f t="shared" si="236"/>
        <v>4.6483460694123815E-3</v>
      </c>
      <c r="W599">
        <f t="shared" si="237"/>
        <v>11.667298453814556</v>
      </c>
      <c r="X599">
        <f t="shared" si="238"/>
        <v>11.667298453814556</v>
      </c>
    </row>
    <row r="600" spans="1:24" x14ac:dyDescent="0.25">
      <c r="A600" s="1">
        <f t="shared" si="239"/>
        <v>596</v>
      </c>
      <c r="B600" s="14">
        <f t="shared" si="220"/>
        <v>29.8</v>
      </c>
      <c r="C600" t="e">
        <f t="shared" si="216"/>
        <v>#N/A</v>
      </c>
      <c r="D600" t="e">
        <f t="shared" si="217"/>
        <v>#N/A</v>
      </c>
      <c r="E600" t="e">
        <f t="shared" si="221"/>
        <v>#N/A</v>
      </c>
      <c r="F600" t="e">
        <f t="shared" si="218"/>
        <v>#N/A</v>
      </c>
      <c r="G600" t="e">
        <f t="shared" si="222"/>
        <v>#N/A</v>
      </c>
      <c r="H600" t="e">
        <f t="shared" si="223"/>
        <v>#N/A</v>
      </c>
      <c r="I600" t="e">
        <f t="shared" si="219"/>
        <v>#N/A</v>
      </c>
      <c r="J600" t="e">
        <f t="shared" si="224"/>
        <v>#N/A</v>
      </c>
      <c r="K600" t="e">
        <f t="shared" si="225"/>
        <v>#N/A</v>
      </c>
      <c r="L600" t="e">
        <f t="shared" si="226"/>
        <v>#N/A</v>
      </c>
      <c r="M600" t="e">
        <f t="shared" si="227"/>
        <v>#N/A</v>
      </c>
      <c r="N600" t="e">
        <f t="shared" si="228"/>
        <v>#N/A</v>
      </c>
      <c r="O600">
        <f t="shared" si="229"/>
        <v>4.7188755020080315E-3</v>
      </c>
      <c r="P600">
        <f t="shared" si="230"/>
        <v>4.0160642570281124E-2</v>
      </c>
      <c r="Q600">
        <f t="shared" si="231"/>
        <v>1</v>
      </c>
      <c r="R600">
        <f t="shared" si="232"/>
        <v>4.7189760643493572E-3</v>
      </c>
      <c r="S600">
        <f t="shared" si="233"/>
        <v>-2.2583988963467827E-11</v>
      </c>
      <c r="T600">
        <f t="shared" si="234"/>
        <v>4.7857767770421999E-9</v>
      </c>
      <c r="U600">
        <f t="shared" si="235"/>
        <v>-4.7189808501261338E-3</v>
      </c>
      <c r="V600">
        <f t="shared" si="236"/>
        <v>4.7189802877848092E-3</v>
      </c>
      <c r="W600">
        <f t="shared" si="237"/>
        <v>11.673848163203479</v>
      </c>
      <c r="X600">
        <f t="shared" si="238"/>
        <v>11.673848163203479</v>
      </c>
    </row>
    <row r="601" spans="1:24" x14ac:dyDescent="0.25">
      <c r="A601" s="1">
        <f t="shared" si="239"/>
        <v>597</v>
      </c>
      <c r="B601" s="14">
        <f t="shared" si="220"/>
        <v>29.85</v>
      </c>
      <c r="C601" t="e">
        <f t="shared" si="216"/>
        <v>#N/A</v>
      </c>
      <c r="D601" t="e">
        <f t="shared" si="217"/>
        <v>#N/A</v>
      </c>
      <c r="E601" t="e">
        <f t="shared" si="221"/>
        <v>#N/A</v>
      </c>
      <c r="F601" t="e">
        <f t="shared" si="218"/>
        <v>#N/A</v>
      </c>
      <c r="G601" t="e">
        <f t="shared" si="222"/>
        <v>#N/A</v>
      </c>
      <c r="H601" t="e">
        <f t="shared" si="223"/>
        <v>#N/A</v>
      </c>
      <c r="I601" t="e">
        <f t="shared" si="219"/>
        <v>#N/A</v>
      </c>
      <c r="J601" t="e">
        <f t="shared" si="224"/>
        <v>#N/A</v>
      </c>
      <c r="K601" t="e">
        <f t="shared" si="225"/>
        <v>#N/A</v>
      </c>
      <c r="L601" t="e">
        <f t="shared" si="226"/>
        <v>#N/A</v>
      </c>
      <c r="M601" t="e">
        <f t="shared" si="227"/>
        <v>#N/A</v>
      </c>
      <c r="N601" t="e">
        <f t="shared" si="228"/>
        <v>#N/A</v>
      </c>
      <c r="O601">
        <f t="shared" si="229"/>
        <v>4.7893681043129355E-3</v>
      </c>
      <c r="P601">
        <f t="shared" si="230"/>
        <v>4.0120361083249755E-2</v>
      </c>
      <c r="Q601">
        <f t="shared" si="231"/>
        <v>1</v>
      </c>
      <c r="R601">
        <f t="shared" si="232"/>
        <v>4.7894686666542612E-3</v>
      </c>
      <c r="S601">
        <f t="shared" si="233"/>
        <v>-2.2561337018669968E-11</v>
      </c>
      <c r="T601">
        <f t="shared" si="234"/>
        <v>4.7106091297620389E-9</v>
      </c>
      <c r="U601">
        <f t="shared" si="235"/>
        <v>-4.7894733772633914E-3</v>
      </c>
      <c r="V601">
        <f t="shared" si="236"/>
        <v>4.7894728149220651E-3</v>
      </c>
      <c r="W601">
        <f t="shared" si="237"/>
        <v>11.680287712543901</v>
      </c>
      <c r="X601">
        <f t="shared" si="238"/>
        <v>11.680287712543901</v>
      </c>
    </row>
    <row r="602" spans="1:24" x14ac:dyDescent="0.25">
      <c r="A602" s="1">
        <f t="shared" si="239"/>
        <v>598</v>
      </c>
      <c r="B602" s="14">
        <f t="shared" si="220"/>
        <v>29.900000000000002</v>
      </c>
      <c r="C602" t="e">
        <f t="shared" si="216"/>
        <v>#N/A</v>
      </c>
      <c r="D602" t="e">
        <f t="shared" si="217"/>
        <v>#N/A</v>
      </c>
      <c r="E602" t="e">
        <f t="shared" si="221"/>
        <v>#N/A</v>
      </c>
      <c r="F602" t="e">
        <f t="shared" si="218"/>
        <v>#N/A</v>
      </c>
      <c r="G602" t="e">
        <f t="shared" si="222"/>
        <v>#N/A</v>
      </c>
      <c r="H602" t="e">
        <f t="shared" si="223"/>
        <v>#N/A</v>
      </c>
      <c r="I602" t="e">
        <f t="shared" si="219"/>
        <v>#N/A</v>
      </c>
      <c r="J602" t="e">
        <f t="shared" si="224"/>
        <v>#N/A</v>
      </c>
      <c r="K602" t="e">
        <f t="shared" si="225"/>
        <v>#N/A</v>
      </c>
      <c r="L602" t="e">
        <f t="shared" si="226"/>
        <v>#N/A</v>
      </c>
      <c r="M602" t="e">
        <f t="shared" si="227"/>
        <v>#N/A</v>
      </c>
      <c r="N602" t="e">
        <f t="shared" si="228"/>
        <v>#N/A</v>
      </c>
      <c r="O602">
        <f t="shared" si="229"/>
        <v>4.8597194388777564E-3</v>
      </c>
      <c r="P602">
        <f t="shared" si="230"/>
        <v>4.0080160320641281E-2</v>
      </c>
      <c r="Q602">
        <f t="shared" si="231"/>
        <v>1</v>
      </c>
      <c r="R602">
        <f t="shared" si="232"/>
        <v>4.8598200012190821E-3</v>
      </c>
      <c r="S602">
        <f t="shared" si="233"/>
        <v>-2.2538730468551056E-11</v>
      </c>
      <c r="T602">
        <f t="shared" si="234"/>
        <v>4.6377662040603118E-9</v>
      </c>
      <c r="U602">
        <f t="shared" si="235"/>
        <v>-4.8598246389852861E-3</v>
      </c>
      <c r="V602">
        <f t="shared" si="236"/>
        <v>4.8598240766439607E-3</v>
      </c>
      <c r="W602">
        <f t="shared" si="237"/>
        <v>11.686620548289945</v>
      </c>
      <c r="X602">
        <f t="shared" si="238"/>
        <v>11.686620548289945</v>
      </c>
    </row>
    <row r="603" spans="1:24" x14ac:dyDescent="0.25">
      <c r="A603" s="1">
        <f t="shared" si="239"/>
        <v>599</v>
      </c>
      <c r="B603" s="14">
        <f t="shared" si="220"/>
        <v>29.950000000000003</v>
      </c>
      <c r="C603" t="e">
        <f t="shared" si="216"/>
        <v>#N/A</v>
      </c>
      <c r="D603" t="e">
        <f t="shared" si="217"/>
        <v>#N/A</v>
      </c>
      <c r="E603" t="e">
        <f t="shared" si="221"/>
        <v>#N/A</v>
      </c>
      <c r="F603" t="e">
        <f t="shared" si="218"/>
        <v>#N/A</v>
      </c>
      <c r="G603" t="e">
        <f t="shared" si="222"/>
        <v>#N/A</v>
      </c>
      <c r="H603" t="e">
        <f t="shared" si="223"/>
        <v>#N/A</v>
      </c>
      <c r="I603" t="e">
        <f t="shared" si="219"/>
        <v>#N/A</v>
      </c>
      <c r="J603" t="e">
        <f t="shared" si="224"/>
        <v>#N/A</v>
      </c>
      <c r="K603" t="e">
        <f t="shared" si="225"/>
        <v>#N/A</v>
      </c>
      <c r="L603" t="e">
        <f t="shared" si="226"/>
        <v>#N/A</v>
      </c>
      <c r="M603" t="e">
        <f t="shared" si="227"/>
        <v>#N/A</v>
      </c>
      <c r="N603" t="e">
        <f t="shared" si="228"/>
        <v>#N/A</v>
      </c>
      <c r="O603">
        <f t="shared" si="229"/>
        <v>4.9299299299299373E-3</v>
      </c>
      <c r="P603">
        <f t="shared" si="230"/>
        <v>4.004004004004004E-2</v>
      </c>
      <c r="Q603">
        <f t="shared" si="231"/>
        <v>1</v>
      </c>
      <c r="R603">
        <f t="shared" si="232"/>
        <v>4.930030492271263E-3</v>
      </c>
      <c r="S603">
        <f t="shared" si="233"/>
        <v>-2.2516169176790746E-11</v>
      </c>
      <c r="T603">
        <f t="shared" si="234"/>
        <v>4.5671417962626915E-9</v>
      </c>
      <c r="U603">
        <f t="shared" si="235"/>
        <v>-4.9300350594130588E-3</v>
      </c>
      <c r="V603">
        <f t="shared" si="236"/>
        <v>4.9300344970717343E-3</v>
      </c>
      <c r="W603">
        <f t="shared" si="237"/>
        <v>11.692849958189091</v>
      </c>
      <c r="X603">
        <f t="shared" si="238"/>
        <v>11.692849958189091</v>
      </c>
    </row>
    <row r="604" spans="1:24" x14ac:dyDescent="0.25">
      <c r="A604" s="1">
        <f t="shared" si="239"/>
        <v>600</v>
      </c>
      <c r="B604" s="14">
        <f t="shared" si="220"/>
        <v>30</v>
      </c>
      <c r="C604" t="e">
        <f t="shared" si="216"/>
        <v>#N/A</v>
      </c>
      <c r="D604" t="e">
        <f t="shared" si="217"/>
        <v>#N/A</v>
      </c>
      <c r="E604" t="e">
        <f t="shared" si="221"/>
        <v>#N/A</v>
      </c>
      <c r="F604" t="e">
        <f t="shared" si="218"/>
        <v>#N/A</v>
      </c>
      <c r="G604" t="e">
        <f t="shared" si="222"/>
        <v>#N/A</v>
      </c>
      <c r="H604" t="e">
        <f t="shared" si="223"/>
        <v>#N/A</v>
      </c>
      <c r="I604" t="e">
        <f t="shared" si="219"/>
        <v>#N/A</v>
      </c>
      <c r="J604" t="e">
        <f t="shared" si="224"/>
        <v>#N/A</v>
      </c>
      <c r="K604" t="e">
        <f t="shared" si="225"/>
        <v>#N/A</v>
      </c>
      <c r="L604" t="e">
        <f t="shared" si="226"/>
        <v>#N/A</v>
      </c>
      <c r="M604" t="e">
        <f t="shared" si="227"/>
        <v>#N/A</v>
      </c>
      <c r="N604" t="e">
        <f t="shared" si="228"/>
        <v>#N/A</v>
      </c>
      <c r="O604">
        <f t="shared" si="229"/>
        <v>4.9999999999999958E-3</v>
      </c>
      <c r="P604">
        <f t="shared" si="230"/>
        <v>0.04</v>
      </c>
      <c r="Q604">
        <f t="shared" si="231"/>
        <v>1</v>
      </c>
      <c r="R604">
        <f t="shared" si="232"/>
        <v>5.0001005623413215E-3</v>
      </c>
      <c r="S604">
        <f t="shared" si="233"/>
        <v>-2.2493653007613955E-11</v>
      </c>
      <c r="T604">
        <f t="shared" si="234"/>
        <v>4.4986360752015397E-9</v>
      </c>
      <c r="U604">
        <f t="shared" si="235"/>
        <v>-5.0001050609773962E-3</v>
      </c>
      <c r="V604">
        <f t="shared" si="236"/>
        <v>5.0001044986360717E-3</v>
      </c>
      <c r="W604">
        <f t="shared" si="237"/>
        <v>11.698979080877372</v>
      </c>
      <c r="X604">
        <f t="shared" si="238"/>
        <v>11.698979080877372</v>
      </c>
    </row>
    <row r="605" spans="1:24" x14ac:dyDescent="0.25">
      <c r="A605" s="1">
        <f t="shared" si="239"/>
        <v>601</v>
      </c>
      <c r="B605" s="14">
        <f t="shared" si="220"/>
        <v>30.05</v>
      </c>
      <c r="C605" t="e">
        <f t="shared" si="216"/>
        <v>#N/A</v>
      </c>
      <c r="D605" t="e">
        <f t="shared" si="217"/>
        <v>#N/A</v>
      </c>
      <c r="E605" t="e">
        <f t="shared" si="221"/>
        <v>#N/A</v>
      </c>
      <c r="F605" t="e">
        <f t="shared" si="218"/>
        <v>#N/A</v>
      </c>
      <c r="G605" t="e">
        <f t="shared" si="222"/>
        <v>#N/A</v>
      </c>
      <c r="H605" t="e">
        <f t="shared" si="223"/>
        <v>#N/A</v>
      </c>
      <c r="I605" t="e">
        <f t="shared" si="219"/>
        <v>#N/A</v>
      </c>
      <c r="J605" t="e">
        <f t="shared" si="224"/>
        <v>#N/A</v>
      </c>
      <c r="K605" t="e">
        <f t="shared" si="225"/>
        <v>#N/A</v>
      </c>
      <c r="L605" t="e">
        <f t="shared" si="226"/>
        <v>#N/A</v>
      </c>
      <c r="M605" t="e">
        <f t="shared" si="227"/>
        <v>#N/A</v>
      </c>
      <c r="N605" t="e">
        <f t="shared" si="228"/>
        <v>#N/A</v>
      </c>
      <c r="O605">
        <f t="shared" si="229"/>
        <v>5.0699300699300716E-3</v>
      </c>
      <c r="P605">
        <f t="shared" si="230"/>
        <v>3.996003996003996E-2</v>
      </c>
      <c r="Q605">
        <f t="shared" si="231"/>
        <v>1</v>
      </c>
      <c r="R605">
        <f t="shared" si="232"/>
        <v>5.0700306322713972E-3</v>
      </c>
      <c r="S605">
        <f t="shared" si="233"/>
        <v>-2.2471181825788168E-11</v>
      </c>
      <c r="T605">
        <f t="shared" si="234"/>
        <v>4.4321551112384838E-9</v>
      </c>
      <c r="U605">
        <f t="shared" si="235"/>
        <v>-5.070035064426508E-3</v>
      </c>
      <c r="V605">
        <f t="shared" si="236"/>
        <v>5.0700345020851835E-3</v>
      </c>
      <c r="W605">
        <f t="shared" si="237"/>
        <v>11.705010914760205</v>
      </c>
      <c r="X605">
        <f t="shared" si="238"/>
        <v>11.705010914760205</v>
      </c>
    </row>
    <row r="606" spans="1:24" x14ac:dyDescent="0.25">
      <c r="A606" s="1">
        <f t="shared" si="239"/>
        <v>602</v>
      </c>
      <c r="B606" s="14">
        <f t="shared" si="220"/>
        <v>30.1</v>
      </c>
      <c r="C606" t="e">
        <f t="shared" si="216"/>
        <v>#N/A</v>
      </c>
      <c r="D606" t="e">
        <f t="shared" si="217"/>
        <v>#N/A</v>
      </c>
      <c r="E606" t="e">
        <f t="shared" si="221"/>
        <v>#N/A</v>
      </c>
      <c r="F606" t="e">
        <f t="shared" si="218"/>
        <v>#N/A</v>
      </c>
      <c r="G606" t="e">
        <f t="shared" si="222"/>
        <v>#N/A</v>
      </c>
      <c r="H606" t="e">
        <f t="shared" si="223"/>
        <v>#N/A</v>
      </c>
      <c r="I606" t="e">
        <f t="shared" si="219"/>
        <v>#N/A</v>
      </c>
      <c r="J606" t="e">
        <f t="shared" si="224"/>
        <v>#N/A</v>
      </c>
      <c r="K606" t="e">
        <f t="shared" si="225"/>
        <v>#N/A</v>
      </c>
      <c r="L606" t="e">
        <f t="shared" si="226"/>
        <v>#N/A</v>
      </c>
      <c r="M606" t="e">
        <f t="shared" si="227"/>
        <v>#N/A</v>
      </c>
      <c r="N606" t="e">
        <f t="shared" si="228"/>
        <v>#N/A</v>
      </c>
      <c r="O606">
        <f t="shared" si="229"/>
        <v>5.1397205588822343E-3</v>
      </c>
      <c r="P606">
        <f t="shared" si="230"/>
        <v>3.9920159680638723E-2</v>
      </c>
      <c r="Q606">
        <f t="shared" si="231"/>
        <v>1</v>
      </c>
      <c r="R606">
        <f t="shared" si="232"/>
        <v>5.13982112122356E-3</v>
      </c>
      <c r="S606">
        <f t="shared" si="233"/>
        <v>-2.2448755496620715E-11</v>
      </c>
      <c r="T606">
        <f t="shared" si="234"/>
        <v>4.3676104460529941E-9</v>
      </c>
      <c r="U606">
        <f t="shared" si="235"/>
        <v>-5.139825488834006E-3</v>
      </c>
      <c r="V606">
        <f t="shared" si="236"/>
        <v>5.1398249264926806E-3</v>
      </c>
      <c r="W606">
        <f t="shared" si="237"/>
        <v>11.710948326241759</v>
      </c>
      <c r="X606">
        <f t="shared" si="238"/>
        <v>11.710948326241759</v>
      </c>
    </row>
    <row r="607" spans="1:24" x14ac:dyDescent="0.25">
      <c r="A607" s="1">
        <f t="shared" si="239"/>
        <v>603</v>
      </c>
      <c r="B607" s="14">
        <f t="shared" si="220"/>
        <v>30.150000000000002</v>
      </c>
      <c r="C607" t="e">
        <f t="shared" si="216"/>
        <v>#N/A</v>
      </c>
      <c r="D607" t="e">
        <f t="shared" si="217"/>
        <v>#N/A</v>
      </c>
      <c r="E607" t="e">
        <f t="shared" si="221"/>
        <v>#N/A</v>
      </c>
      <c r="F607" t="e">
        <f t="shared" si="218"/>
        <v>#N/A</v>
      </c>
      <c r="G607" t="e">
        <f t="shared" si="222"/>
        <v>#N/A</v>
      </c>
      <c r="H607" t="e">
        <f t="shared" si="223"/>
        <v>#N/A</v>
      </c>
      <c r="I607" t="e">
        <f t="shared" si="219"/>
        <v>#N/A</v>
      </c>
      <c r="J607" t="e">
        <f t="shared" si="224"/>
        <v>#N/A</v>
      </c>
      <c r="K607" t="e">
        <f t="shared" si="225"/>
        <v>#N/A</v>
      </c>
      <c r="L607" t="e">
        <f t="shared" si="226"/>
        <v>#N/A</v>
      </c>
      <c r="M607" t="e">
        <f t="shared" si="227"/>
        <v>#N/A</v>
      </c>
      <c r="N607" t="e">
        <f t="shared" si="228"/>
        <v>#N/A</v>
      </c>
      <c r="O607">
        <f t="shared" si="229"/>
        <v>5.2093718843469533E-3</v>
      </c>
      <c r="P607">
        <f t="shared" si="230"/>
        <v>3.9880358923230302E-2</v>
      </c>
      <c r="Q607">
        <f t="shared" si="231"/>
        <v>1</v>
      </c>
      <c r="R607">
        <f t="shared" si="232"/>
        <v>5.209472446688279E-3</v>
      </c>
      <c r="S607">
        <f t="shared" si="233"/>
        <v>-2.2426373885956083E-11</v>
      </c>
      <c r="T607">
        <f t="shared" si="234"/>
        <v>4.3049187001611977E-9</v>
      </c>
      <c r="U607">
        <f t="shared" si="235"/>
        <v>-5.2094767516069791E-3</v>
      </c>
      <c r="V607">
        <f t="shared" si="236"/>
        <v>5.2094761892656537E-3</v>
      </c>
      <c r="W607">
        <f t="shared" si="237"/>
        <v>11.716794057359404</v>
      </c>
      <c r="X607">
        <f t="shared" si="238"/>
        <v>11.716794057359404</v>
      </c>
    </row>
    <row r="608" spans="1:24" x14ac:dyDescent="0.25">
      <c r="A608" s="1">
        <f t="shared" si="239"/>
        <v>604</v>
      </c>
      <c r="B608" s="14">
        <f t="shared" si="220"/>
        <v>30.200000000000003</v>
      </c>
      <c r="C608" t="e">
        <f t="shared" si="216"/>
        <v>#N/A</v>
      </c>
      <c r="D608" t="e">
        <f t="shared" si="217"/>
        <v>#N/A</v>
      </c>
      <c r="E608" t="e">
        <f t="shared" si="221"/>
        <v>#N/A</v>
      </c>
      <c r="F608" t="e">
        <f t="shared" si="218"/>
        <v>#N/A</v>
      </c>
      <c r="G608" t="e">
        <f t="shared" si="222"/>
        <v>#N/A</v>
      </c>
      <c r="H608" t="e">
        <f t="shared" si="223"/>
        <v>#N/A</v>
      </c>
      <c r="I608" t="e">
        <f t="shared" si="219"/>
        <v>#N/A</v>
      </c>
      <c r="J608" t="e">
        <f t="shared" si="224"/>
        <v>#N/A</v>
      </c>
      <c r="K608" t="e">
        <f t="shared" si="225"/>
        <v>#N/A</v>
      </c>
      <c r="L608" t="e">
        <f t="shared" si="226"/>
        <v>#N/A</v>
      </c>
      <c r="M608" t="e">
        <f t="shared" si="227"/>
        <v>#N/A</v>
      </c>
      <c r="N608" t="e">
        <f t="shared" si="228"/>
        <v>#N/A</v>
      </c>
      <c r="O608">
        <f t="shared" si="229"/>
        <v>5.2788844621513955E-3</v>
      </c>
      <c r="P608">
        <f t="shared" si="230"/>
        <v>3.9840637450199202E-2</v>
      </c>
      <c r="Q608">
        <f t="shared" si="231"/>
        <v>1</v>
      </c>
      <c r="R608">
        <f t="shared" si="232"/>
        <v>5.2789850244927211E-3</v>
      </c>
      <c r="S608">
        <f t="shared" si="233"/>
        <v>-2.2404036860173262E-11</v>
      </c>
      <c r="T608">
        <f t="shared" si="234"/>
        <v>4.2440012133944383E-9</v>
      </c>
      <c r="U608">
        <f t="shared" si="235"/>
        <v>-5.278989268493935E-3</v>
      </c>
      <c r="V608">
        <f t="shared" si="236"/>
        <v>5.2789887061526087E-3</v>
      </c>
      <c r="W608">
        <f t="shared" si="237"/>
        <v>11.722550732874069</v>
      </c>
      <c r="X608">
        <f t="shared" si="238"/>
        <v>11.722550732874069</v>
      </c>
    </row>
    <row r="609" spans="1:24" x14ac:dyDescent="0.25">
      <c r="A609" s="1">
        <f t="shared" si="239"/>
        <v>605</v>
      </c>
      <c r="B609" s="14">
        <f t="shared" si="220"/>
        <v>30.25</v>
      </c>
      <c r="C609" t="e">
        <f t="shared" si="216"/>
        <v>#N/A</v>
      </c>
      <c r="D609" t="e">
        <f t="shared" si="217"/>
        <v>#N/A</v>
      </c>
      <c r="E609" t="e">
        <f t="shared" si="221"/>
        <v>#N/A</v>
      </c>
      <c r="F609" t="e">
        <f t="shared" si="218"/>
        <v>#N/A</v>
      </c>
      <c r="G609" t="e">
        <f t="shared" si="222"/>
        <v>#N/A</v>
      </c>
      <c r="H609" t="e">
        <f t="shared" si="223"/>
        <v>#N/A</v>
      </c>
      <c r="I609" t="e">
        <f t="shared" si="219"/>
        <v>#N/A</v>
      </c>
      <c r="J609" t="e">
        <f t="shared" si="224"/>
        <v>#N/A</v>
      </c>
      <c r="K609" t="e">
        <f t="shared" si="225"/>
        <v>#N/A</v>
      </c>
      <c r="L609" t="e">
        <f t="shared" si="226"/>
        <v>#N/A</v>
      </c>
      <c r="M609" t="e">
        <f t="shared" si="227"/>
        <v>#N/A</v>
      </c>
      <c r="N609" t="e">
        <f t="shared" si="228"/>
        <v>#N/A</v>
      </c>
      <c r="O609">
        <f t="shared" si="229"/>
        <v>5.3482587064676594E-3</v>
      </c>
      <c r="P609">
        <f t="shared" si="230"/>
        <v>3.9800995024875621E-2</v>
      </c>
      <c r="Q609">
        <f t="shared" si="231"/>
        <v>1</v>
      </c>
      <c r="R609">
        <f t="shared" si="232"/>
        <v>5.3483592688089851E-3</v>
      </c>
      <c r="S609">
        <f t="shared" si="233"/>
        <v>-2.238174428618304E-11</v>
      </c>
      <c r="T609">
        <f t="shared" si="234"/>
        <v>4.1847837157354961E-9</v>
      </c>
      <c r="U609">
        <f t="shared" si="235"/>
        <v>-5.3483634535927008E-3</v>
      </c>
      <c r="V609">
        <f t="shared" si="236"/>
        <v>5.3483628912513754E-3</v>
      </c>
      <c r="W609">
        <f t="shared" si="237"/>
        <v>11.728220866862419</v>
      </c>
      <c r="X609">
        <f t="shared" si="238"/>
        <v>11.728220866862419</v>
      </c>
    </row>
    <row r="610" spans="1:24" x14ac:dyDescent="0.25">
      <c r="A610" s="1">
        <f t="shared" si="239"/>
        <v>606</v>
      </c>
      <c r="B610" s="14">
        <f t="shared" si="220"/>
        <v>30.3</v>
      </c>
      <c r="C610" t="e">
        <f t="shared" si="216"/>
        <v>#N/A</v>
      </c>
      <c r="D610" t="e">
        <f t="shared" si="217"/>
        <v>#N/A</v>
      </c>
      <c r="E610" t="e">
        <f t="shared" si="221"/>
        <v>#N/A</v>
      </c>
      <c r="F610" t="e">
        <f t="shared" si="218"/>
        <v>#N/A</v>
      </c>
      <c r="G610" t="e">
        <f t="shared" si="222"/>
        <v>#N/A</v>
      </c>
      <c r="H610" t="e">
        <f t="shared" si="223"/>
        <v>#N/A</v>
      </c>
      <c r="I610" t="e">
        <f t="shared" si="219"/>
        <v>#N/A</v>
      </c>
      <c r="J610" t="e">
        <f t="shared" si="224"/>
        <v>#N/A</v>
      </c>
      <c r="K610" t="e">
        <f t="shared" si="225"/>
        <v>#N/A</v>
      </c>
      <c r="L610" t="e">
        <f t="shared" si="226"/>
        <v>#N/A</v>
      </c>
      <c r="M610" t="e">
        <f t="shared" si="227"/>
        <v>#N/A</v>
      </c>
      <c r="N610" t="e">
        <f t="shared" si="228"/>
        <v>#N/A</v>
      </c>
      <c r="O610">
        <f t="shared" si="229"/>
        <v>5.4174950298210688E-3</v>
      </c>
      <c r="P610">
        <f t="shared" si="230"/>
        <v>3.9761431411530816E-2</v>
      </c>
      <c r="Q610">
        <f t="shared" si="231"/>
        <v>1</v>
      </c>
      <c r="R610">
        <f t="shared" si="232"/>
        <v>5.4175955921623945E-3</v>
      </c>
      <c r="S610">
        <f t="shared" si="233"/>
        <v>-2.2359496031425403E-11</v>
      </c>
      <c r="T610">
        <f t="shared" si="234"/>
        <v>4.1271960259103846E-9</v>
      </c>
      <c r="U610">
        <f t="shared" si="235"/>
        <v>-5.4175997193584204E-3</v>
      </c>
      <c r="V610">
        <f t="shared" si="236"/>
        <v>5.417599157017095E-3</v>
      </c>
      <c r="W610">
        <f t="shared" si="237"/>
        <v>11.733806868852266</v>
      </c>
      <c r="X610">
        <f t="shared" si="238"/>
        <v>11.733806868852266</v>
      </c>
    </row>
    <row r="611" spans="1:24" x14ac:dyDescent="0.25">
      <c r="A611" s="1">
        <f t="shared" si="239"/>
        <v>607</v>
      </c>
      <c r="B611" s="14">
        <f t="shared" si="220"/>
        <v>30.35</v>
      </c>
      <c r="C611" t="e">
        <f t="shared" si="216"/>
        <v>#N/A</v>
      </c>
      <c r="D611" t="e">
        <f t="shared" si="217"/>
        <v>#N/A</v>
      </c>
      <c r="E611" t="e">
        <f t="shared" si="221"/>
        <v>#N/A</v>
      </c>
      <c r="F611" t="e">
        <f t="shared" si="218"/>
        <v>#N/A</v>
      </c>
      <c r="G611" t="e">
        <f t="shared" si="222"/>
        <v>#N/A</v>
      </c>
      <c r="H611" t="e">
        <f t="shared" si="223"/>
        <v>#N/A</v>
      </c>
      <c r="I611" t="e">
        <f t="shared" si="219"/>
        <v>#N/A</v>
      </c>
      <c r="J611" t="e">
        <f t="shared" si="224"/>
        <v>#N/A</v>
      </c>
      <c r="K611" t="e">
        <f t="shared" si="225"/>
        <v>#N/A</v>
      </c>
      <c r="L611" t="e">
        <f t="shared" si="226"/>
        <v>#N/A</v>
      </c>
      <c r="M611" t="e">
        <f t="shared" si="227"/>
        <v>#N/A</v>
      </c>
      <c r="N611" t="e">
        <f t="shared" si="228"/>
        <v>#N/A</v>
      </c>
      <c r="O611">
        <f t="shared" si="229"/>
        <v>5.4865938430983122E-3</v>
      </c>
      <c r="P611">
        <f t="shared" si="230"/>
        <v>3.9721946375372394E-2</v>
      </c>
      <c r="Q611">
        <f t="shared" si="231"/>
        <v>1</v>
      </c>
      <c r="R611">
        <f t="shared" si="232"/>
        <v>5.4866944054396379E-3</v>
      </c>
      <c r="S611">
        <f t="shared" si="233"/>
        <v>-2.2337291963866888E-11</v>
      </c>
      <c r="T611">
        <f t="shared" si="234"/>
        <v>4.071171772531551E-9</v>
      </c>
      <c r="U611">
        <f t="shared" si="235"/>
        <v>-5.48669847661141E-3</v>
      </c>
      <c r="V611">
        <f t="shared" si="236"/>
        <v>5.4866979142700854E-3</v>
      </c>
      <c r="W611">
        <f t="shared" si="237"/>
        <v>11.739311049538683</v>
      </c>
      <c r="X611">
        <f t="shared" si="238"/>
        <v>11.739311049538683</v>
      </c>
    </row>
    <row r="612" spans="1:24" x14ac:dyDescent="0.25">
      <c r="A612" s="1">
        <f t="shared" si="239"/>
        <v>608</v>
      </c>
      <c r="B612" s="14">
        <f t="shared" si="220"/>
        <v>30.400000000000002</v>
      </c>
      <c r="C612" t="e">
        <f t="shared" si="216"/>
        <v>#N/A</v>
      </c>
      <c r="D612" t="e">
        <f t="shared" si="217"/>
        <v>#N/A</v>
      </c>
      <c r="E612" t="e">
        <f t="shared" si="221"/>
        <v>#N/A</v>
      </c>
      <c r="F612" t="e">
        <f t="shared" si="218"/>
        <v>#N/A</v>
      </c>
      <c r="G612" t="e">
        <f t="shared" si="222"/>
        <v>#N/A</v>
      </c>
      <c r="H612" t="e">
        <f t="shared" si="223"/>
        <v>#N/A</v>
      </c>
      <c r="I612" t="e">
        <f t="shared" si="219"/>
        <v>#N/A</v>
      </c>
      <c r="J612" t="e">
        <f t="shared" si="224"/>
        <v>#N/A</v>
      </c>
      <c r="K612" t="e">
        <f t="shared" si="225"/>
        <v>#N/A</v>
      </c>
      <c r="L612" t="e">
        <f t="shared" si="226"/>
        <v>#N/A</v>
      </c>
      <c r="M612" t="e">
        <f t="shared" si="227"/>
        <v>#N/A</v>
      </c>
      <c r="N612" t="e">
        <f t="shared" si="228"/>
        <v>#N/A</v>
      </c>
      <c r="O612">
        <f t="shared" si="229"/>
        <v>5.555555555555561E-3</v>
      </c>
      <c r="P612">
        <f t="shared" si="230"/>
        <v>3.968253968253968E-2</v>
      </c>
      <c r="Q612">
        <f t="shared" si="231"/>
        <v>1</v>
      </c>
      <c r="R612">
        <f t="shared" si="232"/>
        <v>5.5556561178968867E-3</v>
      </c>
      <c r="S612">
        <f t="shared" si="233"/>
        <v>-2.231513195199797E-11</v>
      </c>
      <c r="T612">
        <f t="shared" si="234"/>
        <v>4.0166481412619304E-9</v>
      </c>
      <c r="U612">
        <f t="shared" si="235"/>
        <v>-5.5556601345450284E-3</v>
      </c>
      <c r="V612">
        <f t="shared" si="236"/>
        <v>5.5556595722037021E-3</v>
      </c>
      <c r="W612">
        <f t="shared" si="237"/>
        <v>11.744735626114711</v>
      </c>
      <c r="X612">
        <f t="shared" si="238"/>
        <v>11.744735626114711</v>
      </c>
    </row>
    <row r="613" spans="1:24" x14ac:dyDescent="0.25">
      <c r="A613" s="1">
        <f t="shared" si="239"/>
        <v>609</v>
      </c>
      <c r="B613" s="14">
        <f t="shared" si="220"/>
        <v>30.450000000000003</v>
      </c>
      <c r="C613" t="e">
        <f t="shared" si="216"/>
        <v>#N/A</v>
      </c>
      <c r="D613" t="e">
        <f t="shared" si="217"/>
        <v>#N/A</v>
      </c>
      <c r="E613" t="e">
        <f t="shared" si="221"/>
        <v>#N/A</v>
      </c>
      <c r="F613" t="e">
        <f t="shared" si="218"/>
        <v>#N/A</v>
      </c>
      <c r="G613" t="e">
        <f t="shared" si="222"/>
        <v>#N/A</v>
      </c>
      <c r="H613" t="e">
        <f t="shared" si="223"/>
        <v>#N/A</v>
      </c>
      <c r="I613" t="e">
        <f t="shared" si="219"/>
        <v>#N/A</v>
      </c>
      <c r="J613" t="e">
        <f t="shared" si="224"/>
        <v>#N/A</v>
      </c>
      <c r="K613" t="e">
        <f t="shared" si="225"/>
        <v>#N/A</v>
      </c>
      <c r="L613" t="e">
        <f t="shared" si="226"/>
        <v>#N/A</v>
      </c>
      <c r="M613" t="e">
        <f t="shared" si="227"/>
        <v>#N/A</v>
      </c>
      <c r="N613" t="e">
        <f t="shared" si="228"/>
        <v>#N/A</v>
      </c>
      <c r="O613">
        <f t="shared" si="229"/>
        <v>5.6243805748265553E-3</v>
      </c>
      <c r="P613">
        <f t="shared" si="230"/>
        <v>3.9643211100099107E-2</v>
      </c>
      <c r="Q613">
        <f t="shared" si="231"/>
        <v>1</v>
      </c>
      <c r="R613">
        <f t="shared" si="232"/>
        <v>5.624481137167881E-3</v>
      </c>
      <c r="S613">
        <f t="shared" si="233"/>
        <v>-2.2293015864830482E-11</v>
      </c>
      <c r="T613">
        <f t="shared" si="234"/>
        <v>3.9635656358567861E-9</v>
      </c>
      <c r="U613">
        <f t="shared" si="235"/>
        <v>-5.6244851007335173E-3</v>
      </c>
      <c r="V613">
        <f t="shared" si="236"/>
        <v>5.624484538392191E-3</v>
      </c>
      <c r="W613">
        <f t="shared" si="237"/>
        <v>11.750082727247467</v>
      </c>
      <c r="X613">
        <f t="shared" si="238"/>
        <v>11.750082727247467</v>
      </c>
    </row>
    <row r="614" spans="1:24" x14ac:dyDescent="0.25">
      <c r="A614" s="1">
        <f t="shared" si="239"/>
        <v>610</v>
      </c>
      <c r="B614" s="14">
        <f t="shared" si="220"/>
        <v>30.5</v>
      </c>
      <c r="C614" t="e">
        <f t="shared" si="216"/>
        <v>#N/A</v>
      </c>
      <c r="D614" t="e">
        <f t="shared" si="217"/>
        <v>#N/A</v>
      </c>
      <c r="E614" t="e">
        <f t="shared" si="221"/>
        <v>#N/A</v>
      </c>
      <c r="F614" t="e">
        <f t="shared" si="218"/>
        <v>#N/A</v>
      </c>
      <c r="G614" t="e">
        <f t="shared" si="222"/>
        <v>#N/A</v>
      </c>
      <c r="H614" t="e">
        <f t="shared" si="223"/>
        <v>#N/A</v>
      </c>
      <c r="I614" t="e">
        <f t="shared" si="219"/>
        <v>#N/A</v>
      </c>
      <c r="J614" t="e">
        <f t="shared" si="224"/>
        <v>#N/A</v>
      </c>
      <c r="K614" t="e">
        <f t="shared" si="225"/>
        <v>#N/A</v>
      </c>
      <c r="L614" t="e">
        <f t="shared" si="226"/>
        <v>#N/A</v>
      </c>
      <c r="M614" t="e">
        <f t="shared" si="227"/>
        <v>#N/A</v>
      </c>
      <c r="N614" t="e">
        <f t="shared" si="228"/>
        <v>#N/A</v>
      </c>
      <c r="O614">
        <f t="shared" si="229"/>
        <v>5.6930693069306929E-3</v>
      </c>
      <c r="P614">
        <f t="shared" si="230"/>
        <v>3.9603960396039604E-2</v>
      </c>
      <c r="Q614">
        <f t="shared" si="231"/>
        <v>1</v>
      </c>
      <c r="R614">
        <f t="shared" si="232"/>
        <v>5.6931698692720186E-3</v>
      </c>
      <c r="S614">
        <f t="shared" si="233"/>
        <v>-2.2270943571895007E-11</v>
      </c>
      <c r="T614">
        <f t="shared" si="234"/>
        <v>3.9118678660937656E-9</v>
      </c>
      <c r="U614">
        <f t="shared" si="235"/>
        <v>-5.6931737811398847E-3</v>
      </c>
      <c r="V614">
        <f t="shared" si="236"/>
        <v>5.6931732187985593E-3</v>
      </c>
      <c r="W614">
        <f t="shared" si="237"/>
        <v>11.755354397727572</v>
      </c>
      <c r="X614">
        <f t="shared" si="238"/>
        <v>11.755354397727572</v>
      </c>
    </row>
    <row r="615" spans="1:24" x14ac:dyDescent="0.25">
      <c r="A615" s="1">
        <f t="shared" si="239"/>
        <v>611</v>
      </c>
      <c r="B615" s="14">
        <f t="shared" si="220"/>
        <v>30.55</v>
      </c>
      <c r="C615" t="e">
        <f t="shared" si="216"/>
        <v>#N/A</v>
      </c>
      <c r="D615" t="e">
        <f t="shared" si="217"/>
        <v>#N/A</v>
      </c>
      <c r="E615" t="e">
        <f t="shared" si="221"/>
        <v>#N/A</v>
      </c>
      <c r="F615" t="e">
        <f t="shared" si="218"/>
        <v>#N/A</v>
      </c>
      <c r="G615" t="e">
        <f t="shared" si="222"/>
        <v>#N/A</v>
      </c>
      <c r="H615" t="e">
        <f t="shared" si="223"/>
        <v>#N/A</v>
      </c>
      <c r="I615" t="e">
        <f t="shared" si="219"/>
        <v>#N/A</v>
      </c>
      <c r="J615" t="e">
        <f t="shared" si="224"/>
        <v>#N/A</v>
      </c>
      <c r="K615" t="e">
        <f t="shared" si="225"/>
        <v>#N/A</v>
      </c>
      <c r="L615" t="e">
        <f t="shared" si="226"/>
        <v>#N/A</v>
      </c>
      <c r="M615" t="e">
        <f t="shared" si="227"/>
        <v>#N/A</v>
      </c>
      <c r="N615" t="e">
        <f t="shared" si="228"/>
        <v>#N/A</v>
      </c>
      <c r="O615">
        <f t="shared" si="229"/>
        <v>5.7616221562809067E-3</v>
      </c>
      <c r="P615">
        <f t="shared" si="230"/>
        <v>3.9564787339268055E-2</v>
      </c>
      <c r="Q615">
        <f t="shared" si="231"/>
        <v>1</v>
      </c>
      <c r="R615">
        <f t="shared" si="232"/>
        <v>5.7617227186222324E-3</v>
      </c>
      <c r="S615">
        <f t="shared" si="233"/>
        <v>-2.2248914943238338E-11</v>
      </c>
      <c r="T615">
        <f t="shared" si="234"/>
        <v>3.8615013456776148E-9</v>
      </c>
      <c r="U615">
        <f t="shared" si="235"/>
        <v>-5.7617265801235776E-3</v>
      </c>
      <c r="V615">
        <f t="shared" si="236"/>
        <v>5.7617260177822531E-3</v>
      </c>
      <c r="W615">
        <f t="shared" si="237"/>
        <v>11.760552602817294</v>
      </c>
      <c r="X615">
        <f t="shared" si="238"/>
        <v>11.760552602817294</v>
      </c>
    </row>
    <row r="616" spans="1:24" x14ac:dyDescent="0.25">
      <c r="A616" s="1">
        <f t="shared" si="239"/>
        <v>612</v>
      </c>
      <c r="B616" s="14">
        <f t="shared" si="220"/>
        <v>30.6</v>
      </c>
      <c r="C616" t="e">
        <f t="shared" si="216"/>
        <v>#N/A</v>
      </c>
      <c r="D616" t="e">
        <f t="shared" si="217"/>
        <v>#N/A</v>
      </c>
      <c r="E616" t="e">
        <f t="shared" si="221"/>
        <v>#N/A</v>
      </c>
      <c r="F616" t="e">
        <f t="shared" si="218"/>
        <v>#N/A</v>
      </c>
      <c r="G616" t="e">
        <f t="shared" si="222"/>
        <v>#N/A</v>
      </c>
      <c r="H616" t="e">
        <f t="shared" si="223"/>
        <v>#N/A</v>
      </c>
      <c r="I616" t="e">
        <f t="shared" si="219"/>
        <v>#N/A</v>
      </c>
      <c r="J616" t="e">
        <f t="shared" si="224"/>
        <v>#N/A</v>
      </c>
      <c r="K616" t="e">
        <f t="shared" si="225"/>
        <v>#N/A</v>
      </c>
      <c r="L616" t="e">
        <f t="shared" si="226"/>
        <v>#N/A</v>
      </c>
      <c r="M616" t="e">
        <f t="shared" si="227"/>
        <v>#N/A</v>
      </c>
      <c r="N616" t="e">
        <f t="shared" si="228"/>
        <v>#N/A</v>
      </c>
      <c r="O616">
        <f t="shared" si="229"/>
        <v>5.8300395256916937E-3</v>
      </c>
      <c r="P616">
        <f t="shared" si="230"/>
        <v>3.9525691699604744E-2</v>
      </c>
      <c r="Q616">
        <f t="shared" si="231"/>
        <v>1</v>
      </c>
      <c r="R616">
        <f t="shared" si="232"/>
        <v>5.8301400880330194E-3</v>
      </c>
      <c r="S616">
        <f t="shared" si="233"/>
        <v>-2.2226929849420906E-11</v>
      </c>
      <c r="T616">
        <f t="shared" si="234"/>
        <v>3.8124153070584477E-9</v>
      </c>
      <c r="U616">
        <f t="shared" si="235"/>
        <v>-5.8301439004483264E-3</v>
      </c>
      <c r="V616">
        <f t="shared" si="236"/>
        <v>5.830143338107001E-3</v>
      </c>
      <c r="W616">
        <f t="shared" si="237"/>
        <v>11.765679232320535</v>
      </c>
      <c r="X616">
        <f t="shared" si="238"/>
        <v>11.765679232320535</v>
      </c>
    </row>
    <row r="617" spans="1:24" x14ac:dyDescent="0.25">
      <c r="A617" s="1">
        <f t="shared" si="239"/>
        <v>613</v>
      </c>
      <c r="B617" s="14">
        <f t="shared" si="220"/>
        <v>30.650000000000002</v>
      </c>
      <c r="C617" t="e">
        <f t="shared" si="216"/>
        <v>#N/A</v>
      </c>
      <c r="D617" t="e">
        <f t="shared" si="217"/>
        <v>#N/A</v>
      </c>
      <c r="E617" t="e">
        <f t="shared" si="221"/>
        <v>#N/A</v>
      </c>
      <c r="F617" t="e">
        <f t="shared" si="218"/>
        <v>#N/A</v>
      </c>
      <c r="G617" t="e">
        <f t="shared" si="222"/>
        <v>#N/A</v>
      </c>
      <c r="H617" t="e">
        <f t="shared" si="223"/>
        <v>#N/A</v>
      </c>
      <c r="I617" t="e">
        <f t="shared" si="219"/>
        <v>#N/A</v>
      </c>
      <c r="J617" t="e">
        <f t="shared" si="224"/>
        <v>#N/A</v>
      </c>
      <c r="K617" t="e">
        <f t="shared" si="225"/>
        <v>#N/A</v>
      </c>
      <c r="L617" t="e">
        <f t="shared" si="226"/>
        <v>#N/A</v>
      </c>
      <c r="M617" t="e">
        <f t="shared" si="227"/>
        <v>#N/A</v>
      </c>
      <c r="N617" t="e">
        <f t="shared" si="228"/>
        <v>#N/A</v>
      </c>
      <c r="O617">
        <f t="shared" si="229"/>
        <v>5.8983218163869682E-3</v>
      </c>
      <c r="P617">
        <f t="shared" si="230"/>
        <v>3.9486673247778867E-2</v>
      </c>
      <c r="Q617">
        <f t="shared" si="231"/>
        <v>1</v>
      </c>
      <c r="R617">
        <f t="shared" si="232"/>
        <v>5.8984223787282939E-3</v>
      </c>
      <c r="S617">
        <f t="shared" si="233"/>
        <v>-2.2204988161514267E-11</v>
      </c>
      <c r="T617">
        <f t="shared" si="234"/>
        <v>3.7645615322962067E-9</v>
      </c>
      <c r="U617">
        <f t="shared" si="235"/>
        <v>-5.8984261432898262E-3</v>
      </c>
      <c r="V617">
        <f t="shared" si="236"/>
        <v>5.8984255809485008E-3</v>
      </c>
      <c r="W617">
        <f t="shared" si="237"/>
        <v>11.770736104395768</v>
      </c>
      <c r="X617">
        <f t="shared" si="238"/>
        <v>11.770736104395768</v>
      </c>
    </row>
    <row r="618" spans="1:24" x14ac:dyDescent="0.25">
      <c r="A618" s="1">
        <f t="shared" si="239"/>
        <v>614</v>
      </c>
      <c r="B618" s="14">
        <f t="shared" si="220"/>
        <v>30.700000000000003</v>
      </c>
      <c r="C618" t="e">
        <f t="shared" si="216"/>
        <v>#N/A</v>
      </c>
      <c r="D618" t="e">
        <f t="shared" si="217"/>
        <v>#N/A</v>
      </c>
      <c r="E618" t="e">
        <f t="shared" si="221"/>
        <v>#N/A</v>
      </c>
      <c r="F618" t="e">
        <f t="shared" si="218"/>
        <v>#N/A</v>
      </c>
      <c r="G618" t="e">
        <f t="shared" si="222"/>
        <v>#N/A</v>
      </c>
      <c r="H618" t="e">
        <f t="shared" si="223"/>
        <v>#N/A</v>
      </c>
      <c r="I618" t="e">
        <f t="shared" si="219"/>
        <v>#N/A</v>
      </c>
      <c r="J618" t="e">
        <f t="shared" si="224"/>
        <v>#N/A</v>
      </c>
      <c r="K618" t="e">
        <f t="shared" si="225"/>
        <v>#N/A</v>
      </c>
      <c r="L618" t="e">
        <f t="shared" si="226"/>
        <v>#N/A</v>
      </c>
      <c r="M618" t="e">
        <f t="shared" si="227"/>
        <v>#N/A</v>
      </c>
      <c r="N618" t="e">
        <f t="shared" si="228"/>
        <v>#N/A</v>
      </c>
      <c r="O618">
        <f t="shared" si="229"/>
        <v>5.9664694280078942E-3</v>
      </c>
      <c r="P618">
        <f t="shared" si="230"/>
        <v>3.9447731755424063E-2</v>
      </c>
      <c r="Q618">
        <f t="shared" si="231"/>
        <v>1</v>
      </c>
      <c r="R618">
        <f t="shared" si="232"/>
        <v>5.9665699903492199E-3</v>
      </c>
      <c r="S618">
        <f t="shared" si="233"/>
        <v>-2.2183089751098576E-11</v>
      </c>
      <c r="T618">
        <f t="shared" si="234"/>
        <v>3.7178941947671462E-9</v>
      </c>
      <c r="U618">
        <f t="shared" si="235"/>
        <v>-5.9665737082434146E-3</v>
      </c>
      <c r="V618">
        <f t="shared" si="236"/>
        <v>5.9665731459020892E-3</v>
      </c>
      <c r="W618">
        <f t="shared" si="237"/>
        <v>11.775724969131129</v>
      </c>
      <c r="X618">
        <f t="shared" si="238"/>
        <v>11.775724969131129</v>
      </c>
    </row>
    <row r="619" spans="1:24" x14ac:dyDescent="0.25">
      <c r="A619" s="1">
        <f t="shared" si="239"/>
        <v>615</v>
      </c>
      <c r="B619" s="14">
        <f t="shared" si="220"/>
        <v>30.75</v>
      </c>
      <c r="C619" t="e">
        <f t="shared" si="216"/>
        <v>#N/A</v>
      </c>
      <c r="D619" t="e">
        <f t="shared" si="217"/>
        <v>#N/A</v>
      </c>
      <c r="E619" t="e">
        <f t="shared" si="221"/>
        <v>#N/A</v>
      </c>
      <c r="F619" t="e">
        <f t="shared" si="218"/>
        <v>#N/A</v>
      </c>
      <c r="G619" t="e">
        <f t="shared" si="222"/>
        <v>#N/A</v>
      </c>
      <c r="H619" t="e">
        <f t="shared" si="223"/>
        <v>#N/A</v>
      </c>
      <c r="I619" t="e">
        <f t="shared" si="219"/>
        <v>#N/A</v>
      </c>
      <c r="J619" t="e">
        <f t="shared" si="224"/>
        <v>#N/A</v>
      </c>
      <c r="K619" t="e">
        <f t="shared" si="225"/>
        <v>#N/A</v>
      </c>
      <c r="L619" t="e">
        <f t="shared" si="226"/>
        <v>#N/A</v>
      </c>
      <c r="M619" t="e">
        <f t="shared" si="227"/>
        <v>#N/A</v>
      </c>
      <c r="N619" t="e">
        <f t="shared" si="228"/>
        <v>#N/A</v>
      </c>
      <c r="O619">
        <f t="shared" si="229"/>
        <v>6.0344827586206826E-3</v>
      </c>
      <c r="P619">
        <f t="shared" si="230"/>
        <v>3.9408866995073892E-2</v>
      </c>
      <c r="Q619">
        <f t="shared" si="231"/>
        <v>1</v>
      </c>
      <c r="R619">
        <f t="shared" si="232"/>
        <v>6.0345833209620083E-3</v>
      </c>
      <c r="S619">
        <f t="shared" si="233"/>
        <v>-2.2161234490260054E-11</v>
      </c>
      <c r="T619">
        <f t="shared" si="234"/>
        <v>3.672369710411294E-9</v>
      </c>
      <c r="U619">
        <f t="shared" si="235"/>
        <v>-6.0345869933317187E-3</v>
      </c>
      <c r="V619">
        <f t="shared" si="236"/>
        <v>6.0345864309903933E-3</v>
      </c>
      <c r="W619">
        <f t="shared" si="237"/>
        <v>11.780647511899273</v>
      </c>
      <c r="X619">
        <f t="shared" si="238"/>
        <v>11.780647511899273</v>
      </c>
    </row>
    <row r="620" spans="1:24" x14ac:dyDescent="0.25">
      <c r="A620" s="1">
        <f t="shared" si="239"/>
        <v>616</v>
      </c>
      <c r="B620" s="14">
        <f t="shared" si="220"/>
        <v>30.8</v>
      </c>
      <c r="C620" t="e">
        <f t="shared" si="216"/>
        <v>#N/A</v>
      </c>
      <c r="D620" t="e">
        <f t="shared" si="217"/>
        <v>#N/A</v>
      </c>
      <c r="E620" t="e">
        <f t="shared" si="221"/>
        <v>#N/A</v>
      </c>
      <c r="F620" t="e">
        <f t="shared" si="218"/>
        <v>#N/A</v>
      </c>
      <c r="G620" t="e">
        <f t="shared" si="222"/>
        <v>#N/A</v>
      </c>
      <c r="H620" t="e">
        <f t="shared" si="223"/>
        <v>#N/A</v>
      </c>
      <c r="I620" t="e">
        <f t="shared" si="219"/>
        <v>#N/A</v>
      </c>
      <c r="J620" t="e">
        <f t="shared" si="224"/>
        <v>#N/A</v>
      </c>
      <c r="K620" t="e">
        <f t="shared" si="225"/>
        <v>#N/A</v>
      </c>
      <c r="L620" t="e">
        <f t="shared" si="226"/>
        <v>#N/A</v>
      </c>
      <c r="M620" t="e">
        <f t="shared" si="227"/>
        <v>#N/A</v>
      </c>
      <c r="N620" t="e">
        <f t="shared" si="228"/>
        <v>#N/A</v>
      </c>
      <c r="O620">
        <f t="shared" si="229"/>
        <v>6.1023622047244085E-3</v>
      </c>
      <c r="P620">
        <f t="shared" si="230"/>
        <v>3.937007874015748E-2</v>
      </c>
      <c r="Q620">
        <f t="shared" si="231"/>
        <v>1</v>
      </c>
      <c r="R620">
        <f t="shared" si="232"/>
        <v>6.1024627670657342E-3</v>
      </c>
      <c r="S620">
        <f t="shared" si="233"/>
        <v>-2.2139422251588537E-11</v>
      </c>
      <c r="T620">
        <f t="shared" si="234"/>
        <v>3.6279466071945099E-9</v>
      </c>
      <c r="U620">
        <f t="shared" si="235"/>
        <v>-6.1024663950123414E-3</v>
      </c>
      <c r="V620">
        <f t="shared" si="236"/>
        <v>6.102465832671016E-3</v>
      </c>
      <c r="W620">
        <f t="shared" si="237"/>
        <v>11.785505356508075</v>
      </c>
      <c r="X620">
        <f t="shared" si="238"/>
        <v>11.785505356508075</v>
      </c>
    </row>
    <row r="621" spans="1:24" x14ac:dyDescent="0.25">
      <c r="A621" s="1">
        <f t="shared" si="239"/>
        <v>617</v>
      </c>
      <c r="B621" s="14">
        <f t="shared" si="220"/>
        <v>30.85</v>
      </c>
      <c r="C621" t="e">
        <f t="shared" si="216"/>
        <v>#N/A</v>
      </c>
      <c r="D621" t="e">
        <f t="shared" si="217"/>
        <v>#N/A</v>
      </c>
      <c r="E621" t="e">
        <f t="shared" si="221"/>
        <v>#N/A</v>
      </c>
      <c r="F621" t="e">
        <f t="shared" si="218"/>
        <v>#N/A</v>
      </c>
      <c r="G621" t="e">
        <f t="shared" si="222"/>
        <v>#N/A</v>
      </c>
      <c r="H621" t="e">
        <f t="shared" si="223"/>
        <v>#N/A</v>
      </c>
      <c r="I621" t="e">
        <f t="shared" si="219"/>
        <v>#N/A</v>
      </c>
      <c r="J621" t="e">
        <f t="shared" si="224"/>
        <v>#N/A</v>
      </c>
      <c r="K621" t="e">
        <f t="shared" si="225"/>
        <v>#N/A</v>
      </c>
      <c r="L621" t="e">
        <f t="shared" si="226"/>
        <v>#N/A</v>
      </c>
      <c r="M621" t="e">
        <f t="shared" si="227"/>
        <v>#N/A</v>
      </c>
      <c r="N621" t="e">
        <f t="shared" si="228"/>
        <v>#N/A</v>
      </c>
      <c r="O621">
        <f t="shared" si="229"/>
        <v>6.1701081612586086E-3</v>
      </c>
      <c r="P621">
        <f t="shared" si="230"/>
        <v>3.9331366764995088E-2</v>
      </c>
      <c r="Q621">
        <f t="shared" si="231"/>
        <v>1</v>
      </c>
      <c r="R621">
        <f t="shared" si="232"/>
        <v>6.1702087235999343E-3</v>
      </c>
      <c r="S621">
        <f t="shared" si="233"/>
        <v>-2.2117652908174983E-11</v>
      </c>
      <c r="T621">
        <f t="shared" si="234"/>
        <v>3.5845853924021398E-9</v>
      </c>
      <c r="U621">
        <f t="shared" si="235"/>
        <v>-6.1702123081853267E-3</v>
      </c>
      <c r="V621">
        <f t="shared" si="236"/>
        <v>6.1702117458440012E-3</v>
      </c>
      <c r="W621">
        <f t="shared" si="237"/>
        <v>11.790300068161876</v>
      </c>
      <c r="X621">
        <f t="shared" si="238"/>
        <v>11.790300068161876</v>
      </c>
    </row>
    <row r="622" spans="1:24" x14ac:dyDescent="0.25">
      <c r="A622" s="1">
        <f t="shared" si="239"/>
        <v>618</v>
      </c>
      <c r="B622" s="14">
        <f t="shared" si="220"/>
        <v>30.900000000000002</v>
      </c>
      <c r="C622" t="e">
        <f t="shared" si="216"/>
        <v>#N/A</v>
      </c>
      <c r="D622" t="e">
        <f t="shared" si="217"/>
        <v>#N/A</v>
      </c>
      <c r="E622" t="e">
        <f t="shared" si="221"/>
        <v>#N/A</v>
      </c>
      <c r="F622" t="e">
        <f t="shared" si="218"/>
        <v>#N/A</v>
      </c>
      <c r="G622" t="e">
        <f t="shared" si="222"/>
        <v>#N/A</v>
      </c>
      <c r="H622" t="e">
        <f t="shared" si="223"/>
        <v>#N/A</v>
      </c>
      <c r="I622" t="e">
        <f t="shared" si="219"/>
        <v>#N/A</v>
      </c>
      <c r="J622" t="e">
        <f t="shared" si="224"/>
        <v>#N/A</v>
      </c>
      <c r="K622" t="e">
        <f t="shared" si="225"/>
        <v>#N/A</v>
      </c>
      <c r="L622" t="e">
        <f t="shared" si="226"/>
        <v>#N/A</v>
      </c>
      <c r="M622" t="e">
        <f t="shared" si="227"/>
        <v>#N/A</v>
      </c>
      <c r="N622" t="e">
        <f t="shared" si="228"/>
        <v>#N/A</v>
      </c>
      <c r="O622">
        <f t="shared" si="229"/>
        <v>6.2377210216109941E-3</v>
      </c>
      <c r="P622">
        <f t="shared" si="230"/>
        <v>3.9292730844793705E-2</v>
      </c>
      <c r="Q622">
        <f t="shared" si="231"/>
        <v>1</v>
      </c>
      <c r="R622">
        <f t="shared" si="232"/>
        <v>6.2378215839523198E-3</v>
      </c>
      <c r="S622">
        <f t="shared" si="233"/>
        <v>-2.2095926333608989E-11</v>
      </c>
      <c r="T622">
        <f t="shared" si="234"/>
        <v>3.5422484416167133E-9</v>
      </c>
      <c r="U622">
        <f t="shared" si="235"/>
        <v>-6.2378251262007614E-3</v>
      </c>
      <c r="V622">
        <f t="shared" si="236"/>
        <v>6.237824563859436E-3</v>
      </c>
      <c r="W622">
        <f t="shared" si="237"/>
        <v>11.795033156246841</v>
      </c>
      <c r="X622">
        <f t="shared" si="238"/>
        <v>11.795033156246841</v>
      </c>
    </row>
    <row r="623" spans="1:24" x14ac:dyDescent="0.25">
      <c r="A623" s="1">
        <f t="shared" si="239"/>
        <v>619</v>
      </c>
      <c r="B623" s="14">
        <f t="shared" si="220"/>
        <v>30.950000000000003</v>
      </c>
      <c r="C623" t="e">
        <f t="shared" si="216"/>
        <v>#N/A</v>
      </c>
      <c r="D623" t="e">
        <f t="shared" si="217"/>
        <v>#N/A</v>
      </c>
      <c r="E623" t="e">
        <f t="shared" si="221"/>
        <v>#N/A</v>
      </c>
      <c r="F623" t="e">
        <f t="shared" si="218"/>
        <v>#N/A</v>
      </c>
      <c r="G623" t="e">
        <f t="shared" si="222"/>
        <v>#N/A</v>
      </c>
      <c r="H623" t="e">
        <f t="shared" si="223"/>
        <v>#N/A</v>
      </c>
      <c r="I623" t="e">
        <f t="shared" si="219"/>
        <v>#N/A</v>
      </c>
      <c r="J623" t="e">
        <f t="shared" si="224"/>
        <v>#N/A</v>
      </c>
      <c r="K623" t="e">
        <f t="shared" si="225"/>
        <v>#N/A</v>
      </c>
      <c r="L623" t="e">
        <f t="shared" si="226"/>
        <v>#N/A</v>
      </c>
      <c r="M623" t="e">
        <f t="shared" si="227"/>
        <v>#N/A</v>
      </c>
      <c r="N623" t="e">
        <f t="shared" si="228"/>
        <v>#N/A</v>
      </c>
      <c r="O623">
        <f t="shared" si="229"/>
        <v>6.3052011776251211E-3</v>
      </c>
      <c r="P623">
        <f t="shared" si="230"/>
        <v>3.9254170755642789E-2</v>
      </c>
      <c r="Q623">
        <f t="shared" si="231"/>
        <v>1</v>
      </c>
      <c r="R623">
        <f t="shared" si="232"/>
        <v>6.3053017399664468E-3</v>
      </c>
      <c r="S623">
        <f t="shared" si="233"/>
        <v>-2.2074242401976407E-11</v>
      </c>
      <c r="T623">
        <f t="shared" si="234"/>
        <v>3.5008998868282792E-9</v>
      </c>
      <c r="U623">
        <f t="shared" si="235"/>
        <v>-6.3053052408663336E-3</v>
      </c>
      <c r="V623">
        <f t="shared" si="236"/>
        <v>6.3053046785250082E-3</v>
      </c>
      <c r="W623">
        <f t="shared" si="237"/>
        <v>11.799706076952747</v>
      </c>
      <c r="X623">
        <f t="shared" si="238"/>
        <v>11.799706076952747</v>
      </c>
    </row>
    <row r="624" spans="1:24" x14ac:dyDescent="0.25">
      <c r="A624" s="1">
        <f t="shared" si="239"/>
        <v>620</v>
      </c>
      <c r="B624" s="14">
        <f t="shared" si="220"/>
        <v>31</v>
      </c>
      <c r="C624" t="e">
        <f t="shared" si="216"/>
        <v>#N/A</v>
      </c>
      <c r="D624" t="e">
        <f t="shared" si="217"/>
        <v>#N/A</v>
      </c>
      <c r="E624" t="e">
        <f t="shared" si="221"/>
        <v>#N/A</v>
      </c>
      <c r="F624" t="e">
        <f t="shared" si="218"/>
        <v>#N/A</v>
      </c>
      <c r="G624" t="e">
        <f t="shared" si="222"/>
        <v>#N/A</v>
      </c>
      <c r="H624" t="e">
        <f t="shared" si="223"/>
        <v>#N/A</v>
      </c>
      <c r="I624" t="e">
        <f t="shared" si="219"/>
        <v>#N/A</v>
      </c>
      <c r="J624" t="e">
        <f t="shared" si="224"/>
        <v>#N/A</v>
      </c>
      <c r="K624" t="e">
        <f t="shared" si="225"/>
        <v>#N/A</v>
      </c>
      <c r="L624" t="e">
        <f t="shared" si="226"/>
        <v>#N/A</v>
      </c>
      <c r="M624" t="e">
        <f t="shared" si="227"/>
        <v>#N/A</v>
      </c>
      <c r="N624" t="e">
        <f t="shared" si="228"/>
        <v>#N/A</v>
      </c>
      <c r="O624">
        <f t="shared" si="229"/>
        <v>6.3725490196078387E-3</v>
      </c>
      <c r="P624">
        <f t="shared" si="230"/>
        <v>3.921568627450981E-2</v>
      </c>
      <c r="Q624">
        <f t="shared" si="231"/>
        <v>1</v>
      </c>
      <c r="R624">
        <f t="shared" si="232"/>
        <v>6.3726495819491644E-3</v>
      </c>
      <c r="S624">
        <f t="shared" si="233"/>
        <v>-2.2052600987856824E-11</v>
      </c>
      <c r="T624">
        <f t="shared" si="234"/>
        <v>3.4605055136520402E-9</v>
      </c>
      <c r="U624">
        <f t="shared" si="235"/>
        <v>-6.3726530424546776E-3</v>
      </c>
      <c r="V624">
        <f t="shared" si="236"/>
        <v>6.3726524801133531E-3</v>
      </c>
      <c r="W624">
        <f t="shared" si="237"/>
        <v>11.804320235742651</v>
      </c>
      <c r="X624">
        <f t="shared" si="238"/>
        <v>11.804320235742651</v>
      </c>
    </row>
    <row r="625" spans="1:24" x14ac:dyDescent="0.25">
      <c r="A625" s="1">
        <f t="shared" si="239"/>
        <v>621</v>
      </c>
      <c r="B625" s="14">
        <f t="shared" si="220"/>
        <v>31.05</v>
      </c>
      <c r="C625" t="e">
        <f t="shared" si="216"/>
        <v>#N/A</v>
      </c>
      <c r="D625" t="e">
        <f t="shared" si="217"/>
        <v>#N/A</v>
      </c>
      <c r="E625" t="e">
        <f t="shared" si="221"/>
        <v>#N/A</v>
      </c>
      <c r="F625" t="e">
        <f t="shared" si="218"/>
        <v>#N/A</v>
      </c>
      <c r="G625" t="e">
        <f t="shared" si="222"/>
        <v>#N/A</v>
      </c>
      <c r="H625" t="e">
        <f t="shared" si="223"/>
        <v>#N/A</v>
      </c>
      <c r="I625" t="e">
        <f t="shared" si="219"/>
        <v>#N/A</v>
      </c>
      <c r="J625" t="e">
        <f t="shared" si="224"/>
        <v>#N/A</v>
      </c>
      <c r="K625" t="e">
        <f t="shared" si="225"/>
        <v>#N/A</v>
      </c>
      <c r="L625" t="e">
        <f t="shared" si="226"/>
        <v>#N/A</v>
      </c>
      <c r="M625" t="e">
        <f t="shared" si="227"/>
        <v>#N/A</v>
      </c>
      <c r="N625" t="e">
        <f t="shared" si="228"/>
        <v>#N/A</v>
      </c>
      <c r="O625">
        <f t="shared" si="229"/>
        <v>6.4397649363369261E-3</v>
      </c>
      <c r="P625">
        <f t="shared" si="230"/>
        <v>3.9177277179236046E-2</v>
      </c>
      <c r="Q625">
        <f t="shared" si="231"/>
        <v>1</v>
      </c>
      <c r="R625">
        <f t="shared" si="232"/>
        <v>6.4398654986782518E-3</v>
      </c>
      <c r="S625">
        <f t="shared" si="233"/>
        <v>-2.2031001966321213E-11</v>
      </c>
      <c r="T625">
        <f t="shared" si="234"/>
        <v>3.4210326702553695E-9</v>
      </c>
      <c r="U625">
        <f t="shared" si="235"/>
        <v>-6.4398689197109216E-3</v>
      </c>
      <c r="V625">
        <f t="shared" si="236"/>
        <v>6.4398683573695971E-3</v>
      </c>
      <c r="W625">
        <f t="shared" si="237"/>
        <v>11.808876989680883</v>
      </c>
      <c r="X625">
        <f t="shared" si="238"/>
        <v>11.808876989680883</v>
      </c>
    </row>
    <row r="626" spans="1:24" x14ac:dyDescent="0.25">
      <c r="A626" s="1">
        <f t="shared" si="239"/>
        <v>622</v>
      </c>
      <c r="B626" s="14">
        <f t="shared" si="220"/>
        <v>31.1</v>
      </c>
      <c r="C626" t="e">
        <f t="shared" si="216"/>
        <v>#N/A</v>
      </c>
      <c r="D626" t="e">
        <f t="shared" si="217"/>
        <v>#N/A</v>
      </c>
      <c r="E626" t="e">
        <f t="shared" si="221"/>
        <v>#N/A</v>
      </c>
      <c r="F626" t="e">
        <f t="shared" si="218"/>
        <v>#N/A</v>
      </c>
      <c r="G626" t="e">
        <f t="shared" si="222"/>
        <v>#N/A</v>
      </c>
      <c r="H626" t="e">
        <f t="shared" si="223"/>
        <v>#N/A</v>
      </c>
      <c r="I626" t="e">
        <f t="shared" si="219"/>
        <v>#N/A</v>
      </c>
      <c r="J626" t="e">
        <f t="shared" si="224"/>
        <v>#N/A</v>
      </c>
      <c r="K626" t="e">
        <f t="shared" si="225"/>
        <v>#N/A</v>
      </c>
      <c r="L626" t="e">
        <f t="shared" si="226"/>
        <v>#N/A</v>
      </c>
      <c r="M626" t="e">
        <f t="shared" si="227"/>
        <v>#N/A</v>
      </c>
      <c r="N626" t="e">
        <f t="shared" si="228"/>
        <v>#N/A</v>
      </c>
      <c r="O626">
        <f t="shared" si="229"/>
        <v>6.5068493150684916E-3</v>
      </c>
      <c r="P626">
        <f t="shared" si="230"/>
        <v>3.9138943248532287E-2</v>
      </c>
      <c r="Q626">
        <f t="shared" si="231"/>
        <v>1</v>
      </c>
      <c r="R626">
        <f t="shared" si="232"/>
        <v>6.5069498774098173E-3</v>
      </c>
      <c r="S626">
        <f t="shared" si="233"/>
        <v>-2.2009445212929505E-11</v>
      </c>
      <c r="T626">
        <f t="shared" si="234"/>
        <v>3.3824501784532335E-9</v>
      </c>
      <c r="U626">
        <f t="shared" si="235"/>
        <v>-6.5069532598599957E-3</v>
      </c>
      <c r="V626">
        <f t="shared" si="236"/>
        <v>6.5069526975186703E-3</v>
      </c>
      <c r="W626">
        <f t="shared" si="237"/>
        <v>11.813377649629</v>
      </c>
      <c r="X626">
        <f t="shared" si="238"/>
        <v>11.813377649629</v>
      </c>
    </row>
    <row r="627" spans="1:24" x14ac:dyDescent="0.25">
      <c r="A627" s="1">
        <f t="shared" si="239"/>
        <v>623</v>
      </c>
      <c r="B627" s="14">
        <f t="shared" si="220"/>
        <v>31.150000000000002</v>
      </c>
      <c r="C627" t="e">
        <f t="shared" si="216"/>
        <v>#N/A</v>
      </c>
      <c r="D627" t="e">
        <f t="shared" si="217"/>
        <v>#N/A</v>
      </c>
      <c r="E627" t="e">
        <f t="shared" si="221"/>
        <v>#N/A</v>
      </c>
      <c r="F627" t="e">
        <f t="shared" si="218"/>
        <v>#N/A</v>
      </c>
      <c r="G627" t="e">
        <f t="shared" si="222"/>
        <v>#N/A</v>
      </c>
      <c r="H627" t="e">
        <f t="shared" si="223"/>
        <v>#N/A</v>
      </c>
      <c r="I627" t="e">
        <f t="shared" si="219"/>
        <v>#N/A</v>
      </c>
      <c r="J627" t="e">
        <f t="shared" si="224"/>
        <v>#N/A</v>
      </c>
      <c r="K627" t="e">
        <f t="shared" si="225"/>
        <v>#N/A</v>
      </c>
      <c r="L627" t="e">
        <f t="shared" si="226"/>
        <v>#N/A</v>
      </c>
      <c r="M627" t="e">
        <f t="shared" si="227"/>
        <v>#N/A</v>
      </c>
      <c r="N627" t="e">
        <f t="shared" si="228"/>
        <v>#N/A</v>
      </c>
      <c r="O627">
        <f t="shared" si="229"/>
        <v>6.5738025415444795E-3</v>
      </c>
      <c r="P627">
        <f t="shared" si="230"/>
        <v>3.9100684261974578E-2</v>
      </c>
      <c r="Q627">
        <f t="shared" si="231"/>
        <v>1</v>
      </c>
      <c r="R627">
        <f t="shared" si="232"/>
        <v>6.5739031038858052E-3</v>
      </c>
      <c r="S627">
        <f t="shared" si="233"/>
        <v>-2.1987930603728204E-11</v>
      </c>
      <c r="T627">
        <f t="shared" si="234"/>
        <v>3.3447282487067409E-9</v>
      </c>
      <c r="U627">
        <f t="shared" si="235"/>
        <v>-6.5739064486140539E-3</v>
      </c>
      <c r="V627">
        <f t="shared" si="236"/>
        <v>6.5739058862727285E-3</v>
      </c>
      <c r="W627">
        <f t="shared" si="237"/>
        <v>11.817823482318621</v>
      </c>
      <c r="X627">
        <f t="shared" si="238"/>
        <v>11.817823482318621</v>
      </c>
    </row>
    <row r="628" spans="1:24" x14ac:dyDescent="0.25">
      <c r="A628" s="1">
        <f t="shared" si="239"/>
        <v>624</v>
      </c>
      <c r="B628" s="14">
        <f t="shared" si="220"/>
        <v>31.200000000000003</v>
      </c>
      <c r="C628" t="e">
        <f t="shared" si="216"/>
        <v>#N/A</v>
      </c>
      <c r="D628" t="e">
        <f t="shared" si="217"/>
        <v>#N/A</v>
      </c>
      <c r="E628" t="e">
        <f t="shared" si="221"/>
        <v>#N/A</v>
      </c>
      <c r="F628" t="e">
        <f t="shared" si="218"/>
        <v>#N/A</v>
      </c>
      <c r="G628" t="e">
        <f t="shared" si="222"/>
        <v>#N/A</v>
      </c>
      <c r="H628" t="e">
        <f t="shared" si="223"/>
        <v>#N/A</v>
      </c>
      <c r="I628" t="e">
        <f t="shared" si="219"/>
        <v>#N/A</v>
      </c>
      <c r="J628" t="e">
        <f t="shared" si="224"/>
        <v>#N/A</v>
      </c>
      <c r="K628" t="e">
        <f t="shared" si="225"/>
        <v>#N/A</v>
      </c>
      <c r="L628" t="e">
        <f t="shared" si="226"/>
        <v>#N/A</v>
      </c>
      <c r="M628" t="e">
        <f t="shared" si="227"/>
        <v>#N/A</v>
      </c>
      <c r="N628" t="e">
        <f t="shared" si="228"/>
        <v>#N/A</v>
      </c>
      <c r="O628">
        <f t="shared" si="229"/>
        <v>6.6406250000000085E-3</v>
      </c>
      <c r="P628">
        <f t="shared" si="230"/>
        <v>3.90625E-2</v>
      </c>
      <c r="Q628">
        <f t="shared" si="231"/>
        <v>1</v>
      </c>
      <c r="R628">
        <f t="shared" si="232"/>
        <v>6.6407255623413342E-3</v>
      </c>
      <c r="S628">
        <f t="shared" si="233"/>
        <v>-2.1966458015248002E-11</v>
      </c>
      <c r="T628">
        <f t="shared" si="234"/>
        <v>3.3078384085657997E-9</v>
      </c>
      <c r="U628">
        <f t="shared" si="235"/>
        <v>-6.6407288701797428E-3</v>
      </c>
      <c r="V628">
        <f t="shared" si="236"/>
        <v>6.6407283078384173E-3</v>
      </c>
      <c r="W628">
        <f t="shared" si="237"/>
        <v>11.822215712309275</v>
      </c>
      <c r="X628">
        <f t="shared" si="238"/>
        <v>11.822215712309275</v>
      </c>
    </row>
    <row r="629" spans="1:24" x14ac:dyDescent="0.25">
      <c r="A629" s="1">
        <f t="shared" si="239"/>
        <v>625</v>
      </c>
      <c r="B629" s="14">
        <f t="shared" si="220"/>
        <v>31.25</v>
      </c>
      <c r="C629" t="e">
        <f t="shared" si="216"/>
        <v>#N/A</v>
      </c>
      <c r="D629" t="e">
        <f t="shared" si="217"/>
        <v>#N/A</v>
      </c>
      <c r="E629" t="e">
        <f t="shared" si="221"/>
        <v>#N/A</v>
      </c>
      <c r="F629" t="e">
        <f t="shared" si="218"/>
        <v>#N/A</v>
      </c>
      <c r="G629" t="e">
        <f t="shared" si="222"/>
        <v>#N/A</v>
      </c>
      <c r="H629" t="e">
        <f t="shared" si="223"/>
        <v>#N/A</v>
      </c>
      <c r="I629" t="e">
        <f t="shared" si="219"/>
        <v>#N/A</v>
      </c>
      <c r="J629" t="e">
        <f t="shared" si="224"/>
        <v>#N/A</v>
      </c>
      <c r="K629" t="e">
        <f t="shared" si="225"/>
        <v>#N/A</v>
      </c>
      <c r="L629" t="e">
        <f t="shared" si="226"/>
        <v>#N/A</v>
      </c>
      <c r="M629" t="e">
        <f t="shared" si="227"/>
        <v>#N/A</v>
      </c>
      <c r="N629" t="e">
        <f t="shared" si="228"/>
        <v>#N/A</v>
      </c>
      <c r="O629">
        <f t="shared" si="229"/>
        <v>6.7073170731707299E-3</v>
      </c>
      <c r="P629">
        <f t="shared" si="230"/>
        <v>3.9024390243902439E-2</v>
      </c>
      <c r="Q629">
        <f t="shared" si="231"/>
        <v>1</v>
      </c>
      <c r="R629">
        <f t="shared" si="232"/>
        <v>6.7074176355120555E-3</v>
      </c>
      <c r="S629">
        <f t="shared" si="233"/>
        <v>-2.194502732450142E-11</v>
      </c>
      <c r="T629">
        <f t="shared" si="234"/>
        <v>3.2717534246065605E-9</v>
      </c>
      <c r="U629">
        <f t="shared" si="235"/>
        <v>-6.7074209072654802E-3</v>
      </c>
      <c r="V629">
        <f t="shared" si="236"/>
        <v>6.7074203449241547E-3</v>
      </c>
      <c r="W629">
        <f t="shared" si="237"/>
        <v>11.826555523838898</v>
      </c>
      <c r="X629">
        <f t="shared" si="238"/>
        <v>11.826555523838898</v>
      </c>
    </row>
    <row r="630" spans="1:24" x14ac:dyDescent="0.25">
      <c r="A630" s="1">
        <f t="shared" si="239"/>
        <v>626</v>
      </c>
      <c r="B630" s="14">
        <f t="shared" si="220"/>
        <v>31.3</v>
      </c>
      <c r="C630" t="e">
        <f t="shared" si="216"/>
        <v>#N/A</v>
      </c>
      <c r="D630" t="e">
        <f t="shared" si="217"/>
        <v>#N/A</v>
      </c>
      <c r="E630" t="e">
        <f t="shared" si="221"/>
        <v>#N/A</v>
      </c>
      <c r="F630" t="e">
        <f t="shared" si="218"/>
        <v>#N/A</v>
      </c>
      <c r="G630" t="e">
        <f t="shared" si="222"/>
        <v>#N/A</v>
      </c>
      <c r="H630" t="e">
        <f t="shared" si="223"/>
        <v>#N/A</v>
      </c>
      <c r="I630" t="e">
        <f t="shared" si="219"/>
        <v>#N/A</v>
      </c>
      <c r="J630" t="e">
        <f t="shared" si="224"/>
        <v>#N/A</v>
      </c>
      <c r="K630" t="e">
        <f t="shared" si="225"/>
        <v>#N/A</v>
      </c>
      <c r="L630" t="e">
        <f t="shared" si="226"/>
        <v>#N/A</v>
      </c>
      <c r="M630" t="e">
        <f t="shared" si="227"/>
        <v>#N/A</v>
      </c>
      <c r="N630" t="e">
        <f t="shared" si="228"/>
        <v>#N/A</v>
      </c>
      <c r="O630">
        <f t="shared" si="229"/>
        <v>6.7738791423001985E-3</v>
      </c>
      <c r="P630">
        <f t="shared" si="230"/>
        <v>3.8986354775828465E-2</v>
      </c>
      <c r="Q630">
        <f t="shared" si="231"/>
        <v>1</v>
      </c>
      <c r="R630">
        <f t="shared" si="232"/>
        <v>6.7739797046415242E-3</v>
      </c>
      <c r="S630">
        <f t="shared" si="233"/>
        <v>-2.1923638408980468E-11</v>
      </c>
      <c r="T630">
        <f t="shared" si="234"/>
        <v>3.2364472421497759E-9</v>
      </c>
      <c r="U630">
        <f t="shared" si="235"/>
        <v>-6.7739829410887664E-3</v>
      </c>
      <c r="V630">
        <f t="shared" si="236"/>
        <v>6.773982378747441E-3</v>
      </c>
      <c r="W630">
        <f t="shared" si="237"/>
        <v>11.830844062573934</v>
      </c>
      <c r="X630">
        <f t="shared" si="238"/>
        <v>11.830844062573934</v>
      </c>
    </row>
    <row r="631" spans="1:24" x14ac:dyDescent="0.25">
      <c r="A631" s="1">
        <f t="shared" si="239"/>
        <v>627</v>
      </c>
      <c r="B631" s="14">
        <f t="shared" si="220"/>
        <v>31.35</v>
      </c>
      <c r="C631" t="e">
        <f t="shared" si="216"/>
        <v>#N/A</v>
      </c>
      <c r="D631" t="e">
        <f t="shared" si="217"/>
        <v>#N/A</v>
      </c>
      <c r="E631" t="e">
        <f t="shared" si="221"/>
        <v>#N/A</v>
      </c>
      <c r="F631" t="e">
        <f t="shared" si="218"/>
        <v>#N/A</v>
      </c>
      <c r="G631" t="e">
        <f t="shared" si="222"/>
        <v>#N/A</v>
      </c>
      <c r="H631" t="e">
        <f t="shared" si="223"/>
        <v>#N/A</v>
      </c>
      <c r="I631" t="e">
        <f t="shared" si="219"/>
        <v>#N/A</v>
      </c>
      <c r="J631" t="e">
        <f t="shared" si="224"/>
        <v>#N/A</v>
      </c>
      <c r="K631" t="e">
        <f t="shared" si="225"/>
        <v>#N/A</v>
      </c>
      <c r="L631" t="e">
        <f t="shared" si="226"/>
        <v>#N/A</v>
      </c>
      <c r="M631" t="e">
        <f t="shared" si="227"/>
        <v>#N/A</v>
      </c>
      <c r="N631" t="e">
        <f t="shared" si="228"/>
        <v>#N/A</v>
      </c>
      <c r="O631">
        <f t="shared" si="229"/>
        <v>6.8403115871470306E-3</v>
      </c>
      <c r="P631">
        <f t="shared" si="230"/>
        <v>3.8948393378773129E-2</v>
      </c>
      <c r="Q631">
        <f t="shared" si="231"/>
        <v>1</v>
      </c>
      <c r="R631">
        <f t="shared" si="232"/>
        <v>6.8404121494883563E-3</v>
      </c>
      <c r="S631">
        <f t="shared" si="233"/>
        <v>-2.1902291146654293E-11</v>
      </c>
      <c r="T631">
        <f t="shared" si="234"/>
        <v>3.2018949171729039E-9</v>
      </c>
      <c r="U631">
        <f t="shared" si="235"/>
        <v>-6.8404153513832739E-3</v>
      </c>
      <c r="V631">
        <f t="shared" si="236"/>
        <v>6.8404147890419476E-3</v>
      </c>
      <c r="W631">
        <f t="shared" si="237"/>
        <v>11.835082437265479</v>
      </c>
      <c r="X631">
        <f t="shared" si="238"/>
        <v>11.835082437265479</v>
      </c>
    </row>
    <row r="632" spans="1:24" x14ac:dyDescent="0.25">
      <c r="A632" s="1">
        <f t="shared" si="239"/>
        <v>628</v>
      </c>
      <c r="B632" s="14">
        <f t="shared" si="220"/>
        <v>31.400000000000002</v>
      </c>
      <c r="C632" t="e">
        <f t="shared" si="216"/>
        <v>#N/A</v>
      </c>
      <c r="D632" t="e">
        <f t="shared" si="217"/>
        <v>#N/A</v>
      </c>
      <c r="E632" t="e">
        <f t="shared" si="221"/>
        <v>#N/A</v>
      </c>
      <c r="F632" t="e">
        <f t="shared" si="218"/>
        <v>#N/A</v>
      </c>
      <c r="G632" t="e">
        <f t="shared" si="222"/>
        <v>#N/A</v>
      </c>
      <c r="H632" t="e">
        <f t="shared" si="223"/>
        <v>#N/A</v>
      </c>
      <c r="I632" t="e">
        <f t="shared" si="219"/>
        <v>#N/A</v>
      </c>
      <c r="J632" t="e">
        <f t="shared" si="224"/>
        <v>#N/A</v>
      </c>
      <c r="K632" t="e">
        <f t="shared" si="225"/>
        <v>#N/A</v>
      </c>
      <c r="L632" t="e">
        <f t="shared" si="226"/>
        <v>#N/A</v>
      </c>
      <c r="M632" t="e">
        <f t="shared" si="227"/>
        <v>#N/A</v>
      </c>
      <c r="N632" t="e">
        <f t="shared" si="228"/>
        <v>#N/A</v>
      </c>
      <c r="O632">
        <f t="shared" si="229"/>
        <v>6.9066147859922142E-3</v>
      </c>
      <c r="P632">
        <f t="shared" si="230"/>
        <v>3.8910505836575869E-2</v>
      </c>
      <c r="Q632">
        <f t="shared" si="231"/>
        <v>1</v>
      </c>
      <c r="R632">
        <f t="shared" si="232"/>
        <v>6.9067153483335399E-3</v>
      </c>
      <c r="S632">
        <f t="shared" si="233"/>
        <v>-2.188098541596688E-11</v>
      </c>
      <c r="T632">
        <f t="shared" si="234"/>
        <v>3.1680725607989568E-9</v>
      </c>
      <c r="U632">
        <f t="shared" si="235"/>
        <v>-6.9067185164061011E-3</v>
      </c>
      <c r="V632">
        <f t="shared" si="236"/>
        <v>6.9067179540647748E-3</v>
      </c>
      <c r="W632">
        <f t="shared" si="237"/>
        <v>11.839271721317523</v>
      </c>
      <c r="X632">
        <f t="shared" si="238"/>
        <v>11.839271721317523</v>
      </c>
    </row>
    <row r="633" spans="1:24" x14ac:dyDescent="0.25">
      <c r="A633" s="1">
        <f t="shared" si="239"/>
        <v>629</v>
      </c>
      <c r="B633" s="14">
        <f t="shared" si="220"/>
        <v>31.450000000000003</v>
      </c>
      <c r="C633" t="e">
        <f t="shared" si="216"/>
        <v>#N/A</v>
      </c>
      <c r="D633" t="e">
        <f t="shared" si="217"/>
        <v>#N/A</v>
      </c>
      <c r="E633" t="e">
        <f t="shared" si="221"/>
        <v>#N/A</v>
      </c>
      <c r="F633" t="e">
        <f t="shared" si="218"/>
        <v>#N/A</v>
      </c>
      <c r="G633" t="e">
        <f t="shared" si="222"/>
        <v>#N/A</v>
      </c>
      <c r="H633" t="e">
        <f t="shared" si="223"/>
        <v>#N/A</v>
      </c>
      <c r="I633" t="e">
        <f t="shared" si="219"/>
        <v>#N/A</v>
      </c>
      <c r="J633" t="e">
        <f t="shared" si="224"/>
        <v>#N/A</v>
      </c>
      <c r="K633" t="e">
        <f t="shared" si="225"/>
        <v>#N/A</v>
      </c>
      <c r="L633" t="e">
        <f t="shared" si="226"/>
        <v>#N/A</v>
      </c>
      <c r="M633" t="e">
        <f t="shared" si="227"/>
        <v>#N/A</v>
      </c>
      <c r="N633" t="e">
        <f t="shared" si="228"/>
        <v>#N/A</v>
      </c>
      <c r="O633">
        <f t="shared" si="229"/>
        <v>6.9727891156462609E-3</v>
      </c>
      <c r="P633">
        <f t="shared" si="230"/>
        <v>3.8872691933916424E-2</v>
      </c>
      <c r="Q633">
        <f t="shared" si="231"/>
        <v>1</v>
      </c>
      <c r="R633">
        <f t="shared" si="232"/>
        <v>6.9728896779875866E-3</v>
      </c>
      <c r="S633">
        <f t="shared" si="233"/>
        <v>-2.1859721095834748E-11</v>
      </c>
      <c r="T633">
        <f t="shared" si="234"/>
        <v>3.1349572811832649E-9</v>
      </c>
      <c r="U633">
        <f t="shared" si="235"/>
        <v>-6.9728928129448673E-3</v>
      </c>
      <c r="V633">
        <f t="shared" si="236"/>
        <v>6.9728922506035428E-3</v>
      </c>
      <c r="W633">
        <f t="shared" si="237"/>
        <v>11.843412954272772</v>
      </c>
      <c r="X633">
        <f t="shared" si="238"/>
        <v>11.843412954272772</v>
      </c>
    </row>
    <row r="634" spans="1:24" x14ac:dyDescent="0.25">
      <c r="A634" s="1">
        <f t="shared" si="239"/>
        <v>630</v>
      </c>
      <c r="B634" s="14">
        <f t="shared" si="220"/>
        <v>31.5</v>
      </c>
      <c r="C634" t="e">
        <f t="shared" si="216"/>
        <v>#N/A</v>
      </c>
      <c r="D634" t="e">
        <f t="shared" si="217"/>
        <v>#N/A</v>
      </c>
      <c r="E634" t="e">
        <f t="shared" si="221"/>
        <v>#N/A</v>
      </c>
      <c r="F634" t="e">
        <f t="shared" si="218"/>
        <v>#N/A</v>
      </c>
      <c r="G634" t="e">
        <f t="shared" si="222"/>
        <v>#N/A</v>
      </c>
      <c r="H634" t="e">
        <f t="shared" si="223"/>
        <v>#N/A</v>
      </c>
      <c r="I634" t="e">
        <f t="shared" si="219"/>
        <v>#N/A</v>
      </c>
      <c r="J634" t="e">
        <f t="shared" si="224"/>
        <v>#N/A</v>
      </c>
      <c r="K634" t="e">
        <f t="shared" si="225"/>
        <v>#N/A</v>
      </c>
      <c r="L634" t="e">
        <f t="shared" si="226"/>
        <v>#N/A</v>
      </c>
      <c r="M634" t="e">
        <f t="shared" si="227"/>
        <v>#N/A</v>
      </c>
      <c r="N634" t="e">
        <f t="shared" si="228"/>
        <v>#N/A</v>
      </c>
      <c r="O634">
        <f t="shared" si="229"/>
        <v>7.0388349514563103E-3</v>
      </c>
      <c r="P634">
        <f t="shared" si="230"/>
        <v>3.8834951456310683E-2</v>
      </c>
      <c r="Q634">
        <f t="shared" si="231"/>
        <v>1</v>
      </c>
      <c r="R634">
        <f t="shared" si="232"/>
        <v>7.038935513797636E-3</v>
      </c>
      <c r="S634">
        <f t="shared" si="233"/>
        <v>-2.1838498065644618E-11</v>
      </c>
      <c r="T634">
        <f t="shared" si="234"/>
        <v>3.1025271358085804E-9</v>
      </c>
      <c r="U634">
        <f t="shared" si="235"/>
        <v>-7.0389386163247723E-3</v>
      </c>
      <c r="V634">
        <f t="shared" si="236"/>
        <v>7.038938053983446E-3</v>
      </c>
      <c r="W634">
        <f t="shared" si="237"/>
        <v>11.847507143221213</v>
      </c>
      <c r="X634">
        <f t="shared" si="238"/>
        <v>11.847507143221213</v>
      </c>
    </row>
    <row r="635" spans="1:24" x14ac:dyDescent="0.25">
      <c r="A635" s="1">
        <f t="shared" si="239"/>
        <v>631</v>
      </c>
      <c r="B635" s="14">
        <f t="shared" si="220"/>
        <v>31.55</v>
      </c>
      <c r="C635" t="e">
        <f t="shared" si="216"/>
        <v>#N/A</v>
      </c>
      <c r="D635" t="e">
        <f t="shared" si="217"/>
        <v>#N/A</v>
      </c>
      <c r="E635" t="e">
        <f t="shared" si="221"/>
        <v>#N/A</v>
      </c>
      <c r="F635" t="e">
        <f t="shared" si="218"/>
        <v>#N/A</v>
      </c>
      <c r="G635" t="e">
        <f t="shared" si="222"/>
        <v>#N/A</v>
      </c>
      <c r="H635" t="e">
        <f t="shared" si="223"/>
        <v>#N/A</v>
      </c>
      <c r="I635" t="e">
        <f t="shared" si="219"/>
        <v>#N/A</v>
      </c>
      <c r="J635" t="e">
        <f t="shared" si="224"/>
        <v>#N/A</v>
      </c>
      <c r="K635" t="e">
        <f t="shared" si="225"/>
        <v>#N/A</v>
      </c>
      <c r="L635" t="e">
        <f t="shared" si="226"/>
        <v>#N/A</v>
      </c>
      <c r="M635" t="e">
        <f t="shared" si="227"/>
        <v>#N/A</v>
      </c>
      <c r="N635" t="e">
        <f t="shared" si="228"/>
        <v>#N/A</v>
      </c>
      <c r="O635">
        <f t="shared" si="229"/>
        <v>7.1047526673132851E-3</v>
      </c>
      <c r="P635">
        <f t="shared" si="230"/>
        <v>3.8797284190106696E-2</v>
      </c>
      <c r="Q635">
        <f t="shared" si="231"/>
        <v>1</v>
      </c>
      <c r="R635">
        <f t="shared" si="232"/>
        <v>7.1048532296546108E-3</v>
      </c>
      <c r="S635">
        <f t="shared" si="233"/>
        <v>-2.1817316205251172E-11</v>
      </c>
      <c r="T635">
        <f t="shared" si="234"/>
        <v>3.0707610798770546E-9</v>
      </c>
      <c r="U635">
        <f t="shared" si="235"/>
        <v>-7.1048563004156903E-3</v>
      </c>
      <c r="V635">
        <f t="shared" si="236"/>
        <v>7.1048557380743657E-3</v>
      </c>
      <c r="W635">
        <f t="shared" si="237"/>
        <v>11.851555264136209</v>
      </c>
      <c r="X635">
        <f t="shared" si="238"/>
        <v>11.851555264136209</v>
      </c>
    </row>
    <row r="636" spans="1:24" x14ac:dyDescent="0.25">
      <c r="A636" s="1">
        <f t="shared" si="239"/>
        <v>632</v>
      </c>
      <c r="B636" s="14">
        <f t="shared" si="220"/>
        <v>31.6</v>
      </c>
      <c r="C636" t="e">
        <f t="shared" si="216"/>
        <v>#N/A</v>
      </c>
      <c r="D636" t="e">
        <f t="shared" si="217"/>
        <v>#N/A</v>
      </c>
      <c r="E636" t="e">
        <f t="shared" si="221"/>
        <v>#N/A</v>
      </c>
      <c r="F636" t="e">
        <f t="shared" si="218"/>
        <v>#N/A</v>
      </c>
      <c r="G636" t="e">
        <f t="shared" si="222"/>
        <v>#N/A</v>
      </c>
      <c r="H636" t="e">
        <f t="shared" si="223"/>
        <v>#N/A</v>
      </c>
      <c r="I636" t="e">
        <f t="shared" si="219"/>
        <v>#N/A</v>
      </c>
      <c r="J636" t="e">
        <f t="shared" si="224"/>
        <v>#N/A</v>
      </c>
      <c r="K636" t="e">
        <f t="shared" si="225"/>
        <v>#N/A</v>
      </c>
      <c r="L636" t="e">
        <f t="shared" si="226"/>
        <v>#N/A</v>
      </c>
      <c r="M636" t="e">
        <f t="shared" si="227"/>
        <v>#N/A</v>
      </c>
      <c r="N636" t="e">
        <f t="shared" si="228"/>
        <v>#N/A</v>
      </c>
      <c r="O636">
        <f t="shared" si="229"/>
        <v>7.1705426356589164E-3</v>
      </c>
      <c r="P636">
        <f t="shared" si="230"/>
        <v>3.875968992248062E-2</v>
      </c>
      <c r="Q636">
        <f t="shared" si="231"/>
        <v>1</v>
      </c>
      <c r="R636">
        <f t="shared" si="232"/>
        <v>7.1706431980002421E-3</v>
      </c>
      <c r="S636">
        <f t="shared" si="233"/>
        <v>-2.1796175394974762E-11</v>
      </c>
      <c r="T636">
        <f t="shared" si="234"/>
        <v>3.0396389212074271E-9</v>
      </c>
      <c r="U636">
        <f t="shared" si="235"/>
        <v>-7.1706462376391628E-3</v>
      </c>
      <c r="V636">
        <f t="shared" si="236"/>
        <v>7.1706456752978383E-3</v>
      </c>
      <c r="W636">
        <f t="shared" si="237"/>
        <v>11.855558263142525</v>
      </c>
      <c r="X636">
        <f t="shared" si="238"/>
        <v>11.855558263142525</v>
      </c>
    </row>
    <row r="637" spans="1:24" x14ac:dyDescent="0.25">
      <c r="A637" s="1">
        <f t="shared" si="239"/>
        <v>633</v>
      </c>
      <c r="B637" s="14">
        <f t="shared" si="220"/>
        <v>31.650000000000002</v>
      </c>
      <c r="C637" t="e">
        <f t="shared" si="216"/>
        <v>#N/A</v>
      </c>
      <c r="D637" t="e">
        <f t="shared" si="217"/>
        <v>#N/A</v>
      </c>
      <c r="E637" t="e">
        <f t="shared" si="221"/>
        <v>#N/A</v>
      </c>
      <c r="F637" t="e">
        <f t="shared" si="218"/>
        <v>#N/A</v>
      </c>
      <c r="G637" t="e">
        <f t="shared" si="222"/>
        <v>#N/A</v>
      </c>
      <c r="H637" t="e">
        <f t="shared" si="223"/>
        <v>#N/A</v>
      </c>
      <c r="I637" t="e">
        <f t="shared" si="219"/>
        <v>#N/A</v>
      </c>
      <c r="J637" t="e">
        <f t="shared" si="224"/>
        <v>#N/A</v>
      </c>
      <c r="K637" t="e">
        <f t="shared" si="225"/>
        <v>#N/A</v>
      </c>
      <c r="L637" t="e">
        <f t="shared" si="226"/>
        <v>#N/A</v>
      </c>
      <c r="M637" t="e">
        <f t="shared" si="227"/>
        <v>#N/A</v>
      </c>
      <c r="N637" t="e">
        <f t="shared" si="228"/>
        <v>#N/A</v>
      </c>
      <c r="O637">
        <f t="shared" si="229"/>
        <v>7.2362052274927459E-3</v>
      </c>
      <c r="P637">
        <f t="shared" si="230"/>
        <v>3.8722168441432718E-2</v>
      </c>
      <c r="Q637">
        <f t="shared" si="231"/>
        <v>1</v>
      </c>
      <c r="R637">
        <f t="shared" si="232"/>
        <v>7.2363057898340716E-3</v>
      </c>
      <c r="S637">
        <f t="shared" si="233"/>
        <v>-2.1775075515599181E-11</v>
      </c>
      <c r="T637">
        <f t="shared" si="234"/>
        <v>3.0091412790353433E-9</v>
      </c>
      <c r="U637">
        <f t="shared" si="235"/>
        <v>-7.2363087989753506E-3</v>
      </c>
      <c r="V637">
        <f t="shared" si="236"/>
        <v>7.2363082366340252E-3</v>
      </c>
      <c r="W637">
        <f t="shared" si="237"/>
        <v>11.859517057720415</v>
      </c>
      <c r="X637">
        <f t="shared" si="238"/>
        <v>11.859517057720415</v>
      </c>
    </row>
    <row r="638" spans="1:24" x14ac:dyDescent="0.25">
      <c r="A638" s="1">
        <f t="shared" si="239"/>
        <v>634</v>
      </c>
      <c r="B638" s="14">
        <f t="shared" si="220"/>
        <v>31.700000000000003</v>
      </c>
      <c r="C638" t="e">
        <f t="shared" si="216"/>
        <v>#N/A</v>
      </c>
      <c r="D638" t="e">
        <f t="shared" si="217"/>
        <v>#N/A</v>
      </c>
      <c r="E638" t="e">
        <f t="shared" si="221"/>
        <v>#N/A</v>
      </c>
      <c r="F638" t="e">
        <f t="shared" si="218"/>
        <v>#N/A</v>
      </c>
      <c r="G638" t="e">
        <f t="shared" si="222"/>
        <v>#N/A</v>
      </c>
      <c r="H638" t="e">
        <f t="shared" si="223"/>
        <v>#N/A</v>
      </c>
      <c r="I638" t="e">
        <f t="shared" si="219"/>
        <v>#N/A</v>
      </c>
      <c r="J638" t="e">
        <f t="shared" si="224"/>
        <v>#N/A</v>
      </c>
      <c r="K638" t="e">
        <f t="shared" si="225"/>
        <v>#N/A</v>
      </c>
      <c r="L638" t="e">
        <f t="shared" si="226"/>
        <v>#N/A</v>
      </c>
      <c r="M638" t="e">
        <f t="shared" si="227"/>
        <v>#N/A</v>
      </c>
      <c r="N638" t="e">
        <f t="shared" si="228"/>
        <v>#N/A</v>
      </c>
      <c r="O638">
        <f t="shared" si="229"/>
        <v>7.301740812379106E-3</v>
      </c>
      <c r="P638">
        <f t="shared" si="230"/>
        <v>3.8684719535783361E-2</v>
      </c>
      <c r="Q638">
        <f t="shared" si="231"/>
        <v>1</v>
      </c>
      <c r="R638">
        <f t="shared" si="232"/>
        <v>7.3018413747204317E-3</v>
      </c>
      <c r="S638">
        <f t="shared" si="233"/>
        <v>-2.1754016448369394E-11</v>
      </c>
      <c r="T638">
        <f t="shared" si="234"/>
        <v>2.9792495419463105E-9</v>
      </c>
      <c r="U638">
        <f t="shared" si="235"/>
        <v>-7.3018443539699732E-3</v>
      </c>
      <c r="V638">
        <f t="shared" si="236"/>
        <v>7.3018437916286486E-3</v>
      </c>
      <c r="W638">
        <f t="shared" si="237"/>
        <v>11.863432537849622</v>
      </c>
      <c r="X638">
        <f t="shared" si="238"/>
        <v>11.863432537849622</v>
      </c>
    </row>
    <row r="639" spans="1:24" x14ac:dyDescent="0.25">
      <c r="A639" s="1">
        <f t="shared" si="239"/>
        <v>635</v>
      </c>
      <c r="B639" s="14">
        <f t="shared" si="220"/>
        <v>31.75</v>
      </c>
      <c r="C639" t="e">
        <f t="shared" si="216"/>
        <v>#N/A</v>
      </c>
      <c r="D639" t="e">
        <f t="shared" si="217"/>
        <v>#N/A</v>
      </c>
      <c r="E639" t="e">
        <f t="shared" si="221"/>
        <v>#N/A</v>
      </c>
      <c r="F639" t="e">
        <f t="shared" si="218"/>
        <v>#N/A</v>
      </c>
      <c r="G639" t="e">
        <f t="shared" si="222"/>
        <v>#N/A</v>
      </c>
      <c r="H639" t="e">
        <f t="shared" si="223"/>
        <v>#N/A</v>
      </c>
      <c r="I639" t="e">
        <f t="shared" si="219"/>
        <v>#N/A</v>
      </c>
      <c r="J639" t="e">
        <f t="shared" si="224"/>
        <v>#N/A</v>
      </c>
      <c r="K639" t="e">
        <f t="shared" si="225"/>
        <v>#N/A</v>
      </c>
      <c r="L639" t="e">
        <f t="shared" si="226"/>
        <v>#N/A</v>
      </c>
      <c r="M639" t="e">
        <f t="shared" si="227"/>
        <v>#N/A</v>
      </c>
      <c r="N639" t="e">
        <f t="shared" si="228"/>
        <v>#N/A</v>
      </c>
      <c r="O639">
        <f t="shared" si="229"/>
        <v>7.3671497584541085E-3</v>
      </c>
      <c r="P639">
        <f t="shared" si="230"/>
        <v>3.8647342995169087E-2</v>
      </c>
      <c r="Q639">
        <f t="shared" si="231"/>
        <v>1</v>
      </c>
      <c r="R639">
        <f t="shared" si="232"/>
        <v>7.3672503207954342E-3</v>
      </c>
      <c r="S639">
        <f t="shared" si="233"/>
        <v>-2.1732998074989332E-11</v>
      </c>
      <c r="T639">
        <f t="shared" si="234"/>
        <v>2.9499458314465044E-9</v>
      </c>
      <c r="U639">
        <f t="shared" si="235"/>
        <v>-7.3672532707412652E-3</v>
      </c>
      <c r="V639">
        <f t="shared" si="236"/>
        <v>7.3672527083999406E-3</v>
      </c>
      <c r="W639">
        <f t="shared" si="237"/>
        <v>11.867305567096816</v>
      </c>
      <c r="X639">
        <f t="shared" si="238"/>
        <v>11.867305567096816</v>
      </c>
    </row>
    <row r="640" spans="1:24" x14ac:dyDescent="0.25">
      <c r="A640" s="1">
        <f t="shared" si="239"/>
        <v>636</v>
      </c>
      <c r="B640" s="14">
        <f t="shared" si="220"/>
        <v>31.8</v>
      </c>
      <c r="C640" t="e">
        <f t="shared" si="216"/>
        <v>#N/A</v>
      </c>
      <c r="D640" t="e">
        <f t="shared" si="217"/>
        <v>#N/A</v>
      </c>
      <c r="E640" t="e">
        <f t="shared" si="221"/>
        <v>#N/A</v>
      </c>
      <c r="F640" t="e">
        <f t="shared" si="218"/>
        <v>#N/A</v>
      </c>
      <c r="G640" t="e">
        <f t="shared" si="222"/>
        <v>#N/A</v>
      </c>
      <c r="H640" t="e">
        <f t="shared" si="223"/>
        <v>#N/A</v>
      </c>
      <c r="I640" t="e">
        <f t="shared" si="219"/>
        <v>#N/A</v>
      </c>
      <c r="J640" t="e">
        <f t="shared" si="224"/>
        <v>#N/A</v>
      </c>
      <c r="K640" t="e">
        <f t="shared" si="225"/>
        <v>#N/A</v>
      </c>
      <c r="L640" t="e">
        <f t="shared" si="226"/>
        <v>#N/A</v>
      </c>
      <c r="M640" t="e">
        <f t="shared" si="227"/>
        <v>#N/A</v>
      </c>
      <c r="N640" t="e">
        <f t="shared" si="228"/>
        <v>#N/A</v>
      </c>
      <c r="O640">
        <f t="shared" si="229"/>
        <v>7.4324324324324311E-3</v>
      </c>
      <c r="P640">
        <f t="shared" si="230"/>
        <v>3.8610038610038609E-2</v>
      </c>
      <c r="Q640">
        <f t="shared" si="231"/>
        <v>1</v>
      </c>
      <c r="R640">
        <f t="shared" si="232"/>
        <v>7.4325329947737568E-3</v>
      </c>
      <c r="S640">
        <f t="shared" si="233"/>
        <v>-2.1712020277619648E-11</v>
      </c>
      <c r="T640">
        <f t="shared" si="234"/>
        <v>2.9212129646662144E-9</v>
      </c>
      <c r="U640">
        <f t="shared" si="235"/>
        <v>-7.432535915986721E-3</v>
      </c>
      <c r="V640">
        <f t="shared" si="236"/>
        <v>7.4325353536453965E-3</v>
      </c>
      <c r="W640">
        <f t="shared" si="237"/>
        <v>11.87113698364981</v>
      </c>
      <c r="X640">
        <f t="shared" si="238"/>
        <v>11.87113698364981</v>
      </c>
    </row>
    <row r="641" spans="1:24" x14ac:dyDescent="0.25">
      <c r="A641" s="1">
        <f t="shared" si="239"/>
        <v>637</v>
      </c>
      <c r="B641" s="14">
        <f t="shared" si="220"/>
        <v>31.85</v>
      </c>
      <c r="C641" t="e">
        <f t="shared" si="216"/>
        <v>#N/A</v>
      </c>
      <c r="D641" t="e">
        <f t="shared" si="217"/>
        <v>#N/A</v>
      </c>
      <c r="E641" t="e">
        <f t="shared" si="221"/>
        <v>#N/A</v>
      </c>
      <c r="F641" t="e">
        <f t="shared" si="218"/>
        <v>#N/A</v>
      </c>
      <c r="G641" t="e">
        <f t="shared" si="222"/>
        <v>#N/A</v>
      </c>
      <c r="H641" t="e">
        <f t="shared" si="223"/>
        <v>#N/A</v>
      </c>
      <c r="I641" t="e">
        <f t="shared" si="219"/>
        <v>#N/A</v>
      </c>
      <c r="J641" t="e">
        <f t="shared" si="224"/>
        <v>#N/A</v>
      </c>
      <c r="K641" t="e">
        <f t="shared" si="225"/>
        <v>#N/A</v>
      </c>
      <c r="L641" t="e">
        <f t="shared" si="226"/>
        <v>#N/A</v>
      </c>
      <c r="M641" t="e">
        <f t="shared" si="227"/>
        <v>#N/A</v>
      </c>
      <c r="N641" t="e">
        <f t="shared" si="228"/>
        <v>#N/A</v>
      </c>
      <c r="O641">
        <f t="shared" si="229"/>
        <v>7.4975891996142676E-3</v>
      </c>
      <c r="P641">
        <f t="shared" si="230"/>
        <v>3.8572806171648988E-2</v>
      </c>
      <c r="Q641">
        <f t="shared" si="231"/>
        <v>1</v>
      </c>
      <c r="R641">
        <f t="shared" si="232"/>
        <v>7.4976897619555933E-3</v>
      </c>
      <c r="S641">
        <f t="shared" si="233"/>
        <v>-2.169108293887556E-11</v>
      </c>
      <c r="T641">
        <f t="shared" si="234"/>
        <v>2.8930344222674598E-9</v>
      </c>
      <c r="U641">
        <f t="shared" si="235"/>
        <v>-7.4976926549900156E-3</v>
      </c>
      <c r="V641">
        <f t="shared" si="236"/>
        <v>7.4976920926486902E-3</v>
      </c>
      <c r="W641">
        <f t="shared" si="237"/>
        <v>11.874927601301675</v>
      </c>
      <c r="X641">
        <f t="shared" si="238"/>
        <v>11.874927601301675</v>
      </c>
    </row>
    <row r="642" spans="1:24" x14ac:dyDescent="0.25">
      <c r="A642" s="1">
        <f t="shared" si="239"/>
        <v>638</v>
      </c>
      <c r="B642" s="14">
        <f t="shared" si="220"/>
        <v>31.900000000000002</v>
      </c>
      <c r="C642" t="e">
        <f t="shared" si="216"/>
        <v>#N/A</v>
      </c>
      <c r="D642" t="e">
        <f t="shared" si="217"/>
        <v>#N/A</v>
      </c>
      <c r="E642" t="e">
        <f t="shared" si="221"/>
        <v>#N/A</v>
      </c>
      <c r="F642" t="e">
        <f t="shared" si="218"/>
        <v>#N/A</v>
      </c>
      <c r="G642" t="e">
        <f t="shared" si="222"/>
        <v>#N/A</v>
      </c>
      <c r="H642" t="e">
        <f t="shared" si="223"/>
        <v>#N/A</v>
      </c>
      <c r="I642" t="e">
        <f t="shared" si="219"/>
        <v>#N/A</v>
      </c>
      <c r="J642" t="e">
        <f t="shared" si="224"/>
        <v>#N/A</v>
      </c>
      <c r="K642" t="e">
        <f t="shared" si="225"/>
        <v>#N/A</v>
      </c>
      <c r="L642" t="e">
        <f t="shared" si="226"/>
        <v>#N/A</v>
      </c>
      <c r="M642" t="e">
        <f t="shared" si="227"/>
        <v>#N/A</v>
      </c>
      <c r="N642" t="e">
        <f t="shared" si="228"/>
        <v>#N/A</v>
      </c>
      <c r="O642">
        <f t="shared" si="229"/>
        <v>7.5626204238921002E-3</v>
      </c>
      <c r="P642">
        <f t="shared" si="230"/>
        <v>3.8535645472061654E-2</v>
      </c>
      <c r="Q642">
        <f t="shared" si="231"/>
        <v>1</v>
      </c>
      <c r="R642">
        <f t="shared" si="232"/>
        <v>7.5627209862334259E-3</v>
      </c>
      <c r="S642">
        <f t="shared" si="233"/>
        <v>-2.1670185941824619E-11</v>
      </c>
      <c r="T642">
        <f t="shared" si="234"/>
        <v>2.8653943163516049E-9</v>
      </c>
      <c r="U642">
        <f t="shared" si="235"/>
        <v>-7.5627238516277426E-3</v>
      </c>
      <c r="V642">
        <f t="shared" si="236"/>
        <v>7.5627232892864164E-3</v>
      </c>
      <c r="W642">
        <f t="shared" si="237"/>
        <v>11.878678210387584</v>
      </c>
      <c r="X642">
        <f t="shared" si="238"/>
        <v>11.878678210387584</v>
      </c>
    </row>
    <row r="643" spans="1:24" x14ac:dyDescent="0.25">
      <c r="A643" s="1">
        <f t="shared" si="239"/>
        <v>639</v>
      </c>
      <c r="B643" s="14">
        <f t="shared" si="220"/>
        <v>31.950000000000003</v>
      </c>
      <c r="C643" t="e">
        <f t="shared" si="216"/>
        <v>#N/A</v>
      </c>
      <c r="D643" t="e">
        <f t="shared" si="217"/>
        <v>#N/A</v>
      </c>
      <c r="E643" t="e">
        <f t="shared" si="221"/>
        <v>#N/A</v>
      </c>
      <c r="F643" t="e">
        <f t="shared" si="218"/>
        <v>#N/A</v>
      </c>
      <c r="G643" t="e">
        <f t="shared" si="222"/>
        <v>#N/A</v>
      </c>
      <c r="H643" t="e">
        <f t="shared" si="223"/>
        <v>#N/A</v>
      </c>
      <c r="I643" t="e">
        <f t="shared" si="219"/>
        <v>#N/A</v>
      </c>
      <c r="J643" t="e">
        <f t="shared" si="224"/>
        <v>#N/A</v>
      </c>
      <c r="K643" t="e">
        <f t="shared" si="225"/>
        <v>#N/A</v>
      </c>
      <c r="L643" t="e">
        <f t="shared" si="226"/>
        <v>#N/A</v>
      </c>
      <c r="M643" t="e">
        <f t="shared" si="227"/>
        <v>#N/A</v>
      </c>
      <c r="N643" t="e">
        <f t="shared" si="228"/>
        <v>#N/A</v>
      </c>
      <c r="O643">
        <f t="shared" si="229"/>
        <v>7.6275264677574655E-3</v>
      </c>
      <c r="P643">
        <f t="shared" si="230"/>
        <v>3.8498556304138593E-2</v>
      </c>
      <c r="Q643">
        <f t="shared" si="231"/>
        <v>1</v>
      </c>
      <c r="R643">
        <f t="shared" si="232"/>
        <v>7.6276270300987912E-3</v>
      </c>
      <c r="S643">
        <f t="shared" si="233"/>
        <v>-2.1649329169984557E-11</v>
      </c>
      <c r="T643">
        <f t="shared" si="234"/>
        <v>2.8382773605353795E-9</v>
      </c>
      <c r="U643">
        <f t="shared" si="235"/>
        <v>-7.6276298683761517E-3</v>
      </c>
      <c r="V643">
        <f t="shared" si="236"/>
        <v>7.6276293060348263E-3</v>
      </c>
      <c r="W643">
        <f t="shared" si="237"/>
        <v>11.882389578677133</v>
      </c>
      <c r="X643">
        <f t="shared" si="238"/>
        <v>11.882389578677133</v>
      </c>
    </row>
    <row r="644" spans="1:24" x14ac:dyDescent="0.25">
      <c r="A644" s="1">
        <f t="shared" si="239"/>
        <v>640</v>
      </c>
      <c r="B644" s="14">
        <f t="shared" si="220"/>
        <v>32</v>
      </c>
      <c r="C644" t="e">
        <f t="shared" ref="C644:C707" si="240">IF((($AB$5*$AB$4/1000)-($AB$8*B644/1000))&gt;0,(($AB$5*$AB$4/1000)-($AB$8*B644/1000))/((B644+$AB$4)/1000),NA())</f>
        <v>#N/A</v>
      </c>
      <c r="D644" t="e">
        <f t="shared" ref="D644:D707" si="241">IF(C644&gt;0,($AB$8*B644/1000)/((B644+$AB$4)/1000),NA())</f>
        <v>#N/A</v>
      </c>
      <c r="E644" t="e">
        <f t="shared" si="221"/>
        <v>#N/A</v>
      </c>
      <c r="F644" t="e">
        <f t="shared" ref="F644:F707" si="242">IF(C644&gt;0,D644+10^(-7)+10^(-$AB$6),NA())</f>
        <v>#N/A</v>
      </c>
      <c r="G644" t="e">
        <f t="shared" si="222"/>
        <v>#N/A</v>
      </c>
      <c r="H644" t="e">
        <f t="shared" si="223"/>
        <v>#N/A</v>
      </c>
      <c r="I644" t="e">
        <f t="shared" ref="I644:I707" si="243">IF(C644&gt;0,((-F644)-SQRT(F644^(2)-4*E644*G644))/(2*E644),NA())</f>
        <v>#N/A</v>
      </c>
      <c r="J644" t="e">
        <f t="shared" si="224"/>
        <v>#N/A</v>
      </c>
      <c r="K644" t="e">
        <f t="shared" si="225"/>
        <v>#N/A</v>
      </c>
      <c r="L644" t="e">
        <f t="shared" si="226"/>
        <v>#N/A</v>
      </c>
      <c r="M644" t="e">
        <f t="shared" si="227"/>
        <v>#N/A</v>
      </c>
      <c r="N644" t="e">
        <f t="shared" si="228"/>
        <v>#N/A</v>
      </c>
      <c r="O644">
        <f t="shared" si="229"/>
        <v>7.6923076923076875E-3</v>
      </c>
      <c r="P644">
        <f t="shared" si="230"/>
        <v>3.8461538461538464E-2</v>
      </c>
      <c r="Q644">
        <f t="shared" si="231"/>
        <v>1</v>
      </c>
      <c r="R644">
        <f t="shared" si="232"/>
        <v>7.6924082546490132E-3</v>
      </c>
      <c r="S644">
        <f t="shared" si="233"/>
        <v>-2.1628512507321112E-11</v>
      </c>
      <c r="T644">
        <f t="shared" si="234"/>
        <v>2.8116688408942603E-9</v>
      </c>
      <c r="U644">
        <f t="shared" si="235"/>
        <v>-7.6924110663178537E-3</v>
      </c>
      <c r="V644">
        <f t="shared" si="236"/>
        <v>7.6924105039765291E-3</v>
      </c>
      <c r="W644">
        <f t="shared" si="237"/>
        <v>11.886062452224632</v>
      </c>
      <c r="X644">
        <f t="shared" si="238"/>
        <v>11.886062452224632</v>
      </c>
    </row>
    <row r="645" spans="1:24" x14ac:dyDescent="0.25">
      <c r="A645" s="1">
        <f t="shared" si="239"/>
        <v>641</v>
      </c>
      <c r="B645" s="14">
        <f t="shared" ref="B645:B708" si="244">A645*$AB$9</f>
        <v>32.050000000000004</v>
      </c>
      <c r="C645" t="e">
        <f t="shared" si="240"/>
        <v>#N/A</v>
      </c>
      <c r="D645" t="e">
        <f t="shared" si="241"/>
        <v>#N/A</v>
      </c>
      <c r="E645" t="e">
        <f t="shared" ref="E645:E708" si="245">IF(C645&gt;0,1,NA())</f>
        <v>#N/A</v>
      </c>
      <c r="F645" t="e">
        <f t="shared" si="242"/>
        <v>#N/A</v>
      </c>
      <c r="G645" t="e">
        <f t="shared" ref="G645:G708" si="246">IF(C645&gt;0,(10^(-7)*D645)-(10^(-$AB$6)*C645),NA())</f>
        <v>#N/A</v>
      </c>
      <c r="H645" t="e">
        <f t="shared" ref="H645:H708" si="247">IF(C645&gt;0,((-F645)+SQRT(F645^(2)-4*E645*G645))/(2*E645),NA())</f>
        <v>#N/A</v>
      </c>
      <c r="I645" t="e">
        <f t="shared" si="243"/>
        <v>#N/A</v>
      </c>
      <c r="J645" t="e">
        <f t="shared" ref="J645:J708" si="248">IF(C645&gt;0,C645-H645,NA())</f>
        <v>#N/A</v>
      </c>
      <c r="K645" t="e">
        <f t="shared" ref="K645:K708" si="249">IF(C645&gt;0,H645+10^(-7),NA())</f>
        <v>#N/A</v>
      </c>
      <c r="L645" t="e">
        <f t="shared" ref="L645:L708" si="250">IF(C645&gt;0,D645+H645,NA())</f>
        <v>#N/A</v>
      </c>
      <c r="M645" t="e">
        <f t="shared" ref="M645:M708" si="251">IF(C645&gt;0,-LOG(K645),NA())</f>
        <v>#N/A</v>
      </c>
      <c r="N645" t="e">
        <f t="shared" ref="N645:N708" si="252">IF(M645&gt;$AF$11,NA(),M645)</f>
        <v>#N/A</v>
      </c>
      <c r="O645">
        <f t="shared" ref="O645:O708" si="253">IF((($AB$8*B645/1000)-($AB$5*$AB$4/1000))&gt;0,(($AB$8*B645/1000)-($AB$5*$AB$4/1000))/((B645+$AB$4)/1000),NA())</f>
        <v>7.756964457252641E-3</v>
      </c>
      <c r="P645">
        <f t="shared" ref="P645:P708" si="254">IF(O645&gt;0,($AB$5*$AB$4/1000)/((B645+$AB$4)/1000),NA())</f>
        <v>3.8424591738712773E-2</v>
      </c>
      <c r="Q645">
        <f t="shared" ref="Q645:Q708" si="255">IF(O645&gt;0,1,NA())</f>
        <v>1</v>
      </c>
      <c r="R645">
        <f t="shared" ref="R645:R708" si="256">IF(O645&gt;0,O645+10^(-7)+10^(-(14-$AB$6)),NA())</f>
        <v>7.7570650195939667E-3</v>
      </c>
      <c r="S645">
        <f t="shared" ref="S645:S708" si="257">IF(O645&gt;0,-(10^(-(14-$AB$6))*P645),NA())</f>
        <v>-2.1607735838245874E-11</v>
      </c>
      <c r="T645">
        <f t="shared" ref="T645:T708" si="258">IF(O645&gt;0,((-R645)+SQRT(R645^(2)-4*Q645*S645))/(2*Q645),NA())</f>
        <v>2.7855545912426616E-9</v>
      </c>
      <c r="U645">
        <f t="shared" ref="U645:U708" si="259">IF(O645&gt;0,((-R645)-SQRT(R645^(2)-4*Q645*S645))/(2*Q645),NA())</f>
        <v>-7.7570678051485584E-3</v>
      </c>
      <c r="V645">
        <f t="shared" ref="V645:V708" si="260">IF(Q645&gt;0,O645+10^(-7)+T645,NA())</f>
        <v>7.7570672428072321E-3</v>
      </c>
      <c r="W645">
        <f t="shared" ref="W645:W708" si="261">IF(O645&gt;0,14+LOG(V645),NA())</f>
        <v>11.889697556179721</v>
      </c>
      <c r="X645">
        <f t="shared" ref="X645:X708" si="262">IF(W645&lt;$AF$11,NA(),W645)</f>
        <v>11.889697556179721</v>
      </c>
    </row>
    <row r="646" spans="1:24" x14ac:dyDescent="0.25">
      <c r="A646" s="1">
        <f t="shared" ref="A646:A709" si="263">A645+1</f>
        <v>642</v>
      </c>
      <c r="B646" s="14">
        <f t="shared" si="244"/>
        <v>32.1</v>
      </c>
      <c r="C646" t="e">
        <f t="shared" si="240"/>
        <v>#N/A</v>
      </c>
      <c r="D646" t="e">
        <f t="shared" si="241"/>
        <v>#N/A</v>
      </c>
      <c r="E646" t="e">
        <f t="shared" si="245"/>
        <v>#N/A</v>
      </c>
      <c r="F646" t="e">
        <f t="shared" si="242"/>
        <v>#N/A</v>
      </c>
      <c r="G646" t="e">
        <f t="shared" si="246"/>
        <v>#N/A</v>
      </c>
      <c r="H646" t="e">
        <f t="shared" si="247"/>
        <v>#N/A</v>
      </c>
      <c r="I646" t="e">
        <f t="shared" si="243"/>
        <v>#N/A</v>
      </c>
      <c r="J646" t="e">
        <f t="shared" si="248"/>
        <v>#N/A</v>
      </c>
      <c r="K646" t="e">
        <f t="shared" si="249"/>
        <v>#N/A</v>
      </c>
      <c r="L646" t="e">
        <f t="shared" si="250"/>
        <v>#N/A</v>
      </c>
      <c r="M646" t="e">
        <f t="shared" si="251"/>
        <v>#N/A</v>
      </c>
      <c r="N646" t="e">
        <f t="shared" si="252"/>
        <v>#N/A</v>
      </c>
      <c r="O646">
        <f t="shared" si="253"/>
        <v>7.8214971209213113E-3</v>
      </c>
      <c r="P646">
        <f t="shared" si="254"/>
        <v>3.8387715930902115E-2</v>
      </c>
      <c r="Q646">
        <f t="shared" si="255"/>
        <v>1</v>
      </c>
      <c r="R646">
        <f t="shared" si="256"/>
        <v>7.8215976832626353E-3</v>
      </c>
      <c r="S646">
        <f t="shared" si="257"/>
        <v>-2.1586999047614163E-11</v>
      </c>
      <c r="T646">
        <f t="shared" si="258"/>
        <v>2.7599209653783596E-9</v>
      </c>
      <c r="U646">
        <f t="shared" si="259"/>
        <v>-7.8216004431836007E-3</v>
      </c>
      <c r="V646">
        <f t="shared" si="260"/>
        <v>7.8215998808422761E-3</v>
      </c>
      <c r="W646">
        <f t="shared" si="261"/>
        <v>11.893295595560515</v>
      </c>
      <c r="X646">
        <f t="shared" si="262"/>
        <v>11.893295595560515</v>
      </c>
    </row>
    <row r="647" spans="1:24" x14ac:dyDescent="0.25">
      <c r="A647" s="1">
        <f t="shared" si="263"/>
        <v>643</v>
      </c>
      <c r="B647" s="14">
        <f t="shared" si="244"/>
        <v>32.15</v>
      </c>
      <c r="C647" t="e">
        <f t="shared" si="240"/>
        <v>#N/A</v>
      </c>
      <c r="D647" t="e">
        <f t="shared" si="241"/>
        <v>#N/A</v>
      </c>
      <c r="E647" t="e">
        <f t="shared" si="245"/>
        <v>#N/A</v>
      </c>
      <c r="F647" t="e">
        <f t="shared" si="242"/>
        <v>#N/A</v>
      </c>
      <c r="G647" t="e">
        <f t="shared" si="246"/>
        <v>#N/A</v>
      </c>
      <c r="H647" t="e">
        <f t="shared" si="247"/>
        <v>#N/A</v>
      </c>
      <c r="I647" t="e">
        <f t="shared" si="243"/>
        <v>#N/A</v>
      </c>
      <c r="J647" t="e">
        <f t="shared" si="248"/>
        <v>#N/A</v>
      </c>
      <c r="K647" t="e">
        <f t="shared" si="249"/>
        <v>#N/A</v>
      </c>
      <c r="L647" t="e">
        <f t="shared" si="250"/>
        <v>#N/A</v>
      </c>
      <c r="M647" t="e">
        <f t="shared" si="251"/>
        <v>#N/A</v>
      </c>
      <c r="N647" t="e">
        <f t="shared" si="252"/>
        <v>#N/A</v>
      </c>
      <c r="O647">
        <f t="shared" si="253"/>
        <v>7.8859060402684516E-3</v>
      </c>
      <c r="P647">
        <f t="shared" si="254"/>
        <v>3.8350910834132307E-2</v>
      </c>
      <c r="Q647">
        <f t="shared" si="255"/>
        <v>1</v>
      </c>
      <c r="R647">
        <f t="shared" si="256"/>
        <v>7.8860066026097755E-3</v>
      </c>
      <c r="S647">
        <f t="shared" si="257"/>
        <v>-2.1566302020722869E-11</v>
      </c>
      <c r="T647">
        <f t="shared" si="258"/>
        <v>2.7347548166994917E-9</v>
      </c>
      <c r="U647">
        <f t="shared" si="259"/>
        <v>-7.8860093373645922E-3</v>
      </c>
      <c r="V647">
        <f t="shared" si="260"/>
        <v>7.8860087750232677E-3</v>
      </c>
      <c r="W647">
        <f t="shared" si="261"/>
        <v>11.896857255991334</v>
      </c>
      <c r="X647">
        <f t="shared" si="262"/>
        <v>11.896857255991334</v>
      </c>
    </row>
    <row r="648" spans="1:24" x14ac:dyDescent="0.25">
      <c r="A648" s="1">
        <f t="shared" si="263"/>
        <v>644</v>
      </c>
      <c r="B648" s="14">
        <f t="shared" si="244"/>
        <v>32.200000000000003</v>
      </c>
      <c r="C648" t="e">
        <f t="shared" si="240"/>
        <v>#N/A</v>
      </c>
      <c r="D648" t="e">
        <f t="shared" si="241"/>
        <v>#N/A</v>
      </c>
      <c r="E648" t="e">
        <f t="shared" si="245"/>
        <v>#N/A</v>
      </c>
      <c r="F648" t="e">
        <f t="shared" si="242"/>
        <v>#N/A</v>
      </c>
      <c r="G648" t="e">
        <f t="shared" si="246"/>
        <v>#N/A</v>
      </c>
      <c r="H648" t="e">
        <f t="shared" si="247"/>
        <v>#N/A</v>
      </c>
      <c r="I648" t="e">
        <f t="shared" si="243"/>
        <v>#N/A</v>
      </c>
      <c r="J648" t="e">
        <f t="shared" si="248"/>
        <v>#N/A</v>
      </c>
      <c r="K648" t="e">
        <f t="shared" si="249"/>
        <v>#N/A</v>
      </c>
      <c r="L648" t="e">
        <f t="shared" si="250"/>
        <v>#N/A</v>
      </c>
      <c r="M648" t="e">
        <f t="shared" si="251"/>
        <v>#N/A</v>
      </c>
      <c r="N648" t="e">
        <f t="shared" si="252"/>
        <v>#N/A</v>
      </c>
      <c r="O648">
        <f t="shared" si="253"/>
        <v>7.9501915708812248E-3</v>
      </c>
      <c r="P648">
        <f t="shared" si="254"/>
        <v>3.8314176245210725E-2</v>
      </c>
      <c r="Q648">
        <f t="shared" si="255"/>
        <v>1</v>
      </c>
      <c r="R648">
        <f t="shared" si="256"/>
        <v>7.9502921332225487E-3</v>
      </c>
      <c r="S648">
        <f t="shared" si="257"/>
        <v>-2.1545644643308384E-11</v>
      </c>
      <c r="T648">
        <f t="shared" si="258"/>
        <v>2.710043472617385E-9</v>
      </c>
      <c r="U648">
        <f t="shared" si="259"/>
        <v>-7.9502948432660214E-3</v>
      </c>
      <c r="V648">
        <f t="shared" si="260"/>
        <v>7.9502942809246968E-3</v>
      </c>
      <c r="W648">
        <f t="shared" si="261"/>
        <v>11.900383204406953</v>
      </c>
      <c r="X648">
        <f t="shared" si="262"/>
        <v>11.900383204406953</v>
      </c>
    </row>
    <row r="649" spans="1:24" x14ac:dyDescent="0.25">
      <c r="A649" s="1">
        <f t="shared" si="263"/>
        <v>645</v>
      </c>
      <c r="B649" s="14">
        <f t="shared" si="244"/>
        <v>32.25</v>
      </c>
      <c r="C649" t="e">
        <f t="shared" si="240"/>
        <v>#N/A</v>
      </c>
      <c r="D649" t="e">
        <f t="shared" si="241"/>
        <v>#N/A</v>
      </c>
      <c r="E649" t="e">
        <f t="shared" si="245"/>
        <v>#N/A</v>
      </c>
      <c r="F649" t="e">
        <f t="shared" si="242"/>
        <v>#N/A</v>
      </c>
      <c r="G649" t="e">
        <f t="shared" si="246"/>
        <v>#N/A</v>
      </c>
      <c r="H649" t="e">
        <f t="shared" si="247"/>
        <v>#N/A</v>
      </c>
      <c r="I649" t="e">
        <f t="shared" si="243"/>
        <v>#N/A</v>
      </c>
      <c r="J649" t="e">
        <f t="shared" si="248"/>
        <v>#N/A</v>
      </c>
      <c r="K649" t="e">
        <f t="shared" si="249"/>
        <v>#N/A</v>
      </c>
      <c r="L649" t="e">
        <f t="shared" si="250"/>
        <v>#N/A</v>
      </c>
      <c r="M649" t="e">
        <f t="shared" si="251"/>
        <v>#N/A</v>
      </c>
      <c r="N649" t="e">
        <f t="shared" si="252"/>
        <v>#N/A</v>
      </c>
      <c r="O649">
        <f t="shared" si="253"/>
        <v>8.014354066985644E-3</v>
      </c>
      <c r="P649">
        <f t="shared" si="254"/>
        <v>3.8277511961722493E-2</v>
      </c>
      <c r="Q649">
        <f t="shared" si="255"/>
        <v>1</v>
      </c>
      <c r="R649">
        <f t="shared" si="256"/>
        <v>8.014454629326968E-3</v>
      </c>
      <c r="S649">
        <f t="shared" si="257"/>
        <v>-2.1525026801544457E-11</v>
      </c>
      <c r="T649">
        <f t="shared" si="258"/>
        <v>2.6857747137398746E-9</v>
      </c>
      <c r="U649">
        <f t="shared" si="259"/>
        <v>-8.0144573151016817E-3</v>
      </c>
      <c r="V649">
        <f t="shared" si="260"/>
        <v>8.0144567527603572E-3</v>
      </c>
      <c r="W649">
        <f t="shared" si="261"/>
        <v>11.903874089725178</v>
      </c>
      <c r="X649">
        <f t="shared" si="262"/>
        <v>11.903874089725178</v>
      </c>
    </row>
    <row r="650" spans="1:24" x14ac:dyDescent="0.25">
      <c r="A650" s="1">
        <f t="shared" si="263"/>
        <v>646</v>
      </c>
      <c r="B650" s="14">
        <f t="shared" si="244"/>
        <v>32.300000000000004</v>
      </c>
      <c r="C650" t="e">
        <f t="shared" si="240"/>
        <v>#N/A</v>
      </c>
      <c r="D650" t="e">
        <f t="shared" si="241"/>
        <v>#N/A</v>
      </c>
      <c r="E650" t="e">
        <f t="shared" si="245"/>
        <v>#N/A</v>
      </c>
      <c r="F650" t="e">
        <f t="shared" si="242"/>
        <v>#N/A</v>
      </c>
      <c r="G650" t="e">
        <f t="shared" si="246"/>
        <v>#N/A</v>
      </c>
      <c r="H650" t="e">
        <f t="shared" si="247"/>
        <v>#N/A</v>
      </c>
      <c r="I650" t="e">
        <f t="shared" si="243"/>
        <v>#N/A</v>
      </c>
      <c r="J650" t="e">
        <f t="shared" si="248"/>
        <v>#N/A</v>
      </c>
      <c r="K650" t="e">
        <f t="shared" si="249"/>
        <v>#N/A</v>
      </c>
      <c r="L650" t="e">
        <f t="shared" si="250"/>
        <v>#N/A</v>
      </c>
      <c r="M650" t="e">
        <f t="shared" si="251"/>
        <v>#N/A</v>
      </c>
      <c r="N650" t="e">
        <f t="shared" si="252"/>
        <v>#N/A</v>
      </c>
      <c r="O650">
        <f t="shared" si="253"/>
        <v>8.0783938814531567E-3</v>
      </c>
      <c r="P650">
        <f t="shared" si="254"/>
        <v>3.8240917782026762E-2</v>
      </c>
      <c r="Q650">
        <f t="shared" si="255"/>
        <v>1</v>
      </c>
      <c r="R650">
        <f t="shared" si="256"/>
        <v>8.0784944437944806E-3</v>
      </c>
      <c r="S650">
        <f t="shared" si="257"/>
        <v>-2.1504448382040108E-11</v>
      </c>
      <c r="T650">
        <f t="shared" si="258"/>
        <v>2.6619367569577501E-9</v>
      </c>
      <c r="U650">
        <f t="shared" si="259"/>
        <v>-8.0784971057312367E-3</v>
      </c>
      <c r="V650">
        <f t="shared" si="260"/>
        <v>8.0784965433899139E-3</v>
      </c>
      <c r="W650">
        <f t="shared" si="261"/>
        <v>11.907330543489429</v>
      </c>
      <c r="X650">
        <f t="shared" si="262"/>
        <v>11.907330543489429</v>
      </c>
    </row>
    <row r="651" spans="1:24" x14ac:dyDescent="0.25">
      <c r="A651" s="1">
        <f t="shared" si="263"/>
        <v>647</v>
      </c>
      <c r="B651" s="14">
        <f t="shared" si="244"/>
        <v>32.35</v>
      </c>
      <c r="C651" t="e">
        <f t="shared" si="240"/>
        <v>#N/A</v>
      </c>
      <c r="D651" t="e">
        <f t="shared" si="241"/>
        <v>#N/A</v>
      </c>
      <c r="E651" t="e">
        <f t="shared" si="245"/>
        <v>#N/A</v>
      </c>
      <c r="F651" t="e">
        <f t="shared" si="242"/>
        <v>#N/A</v>
      </c>
      <c r="G651" t="e">
        <f t="shared" si="246"/>
        <v>#N/A</v>
      </c>
      <c r="H651" t="e">
        <f t="shared" si="247"/>
        <v>#N/A</v>
      </c>
      <c r="I651" t="e">
        <f t="shared" si="243"/>
        <v>#N/A</v>
      </c>
      <c r="J651" t="e">
        <f t="shared" si="248"/>
        <v>#N/A</v>
      </c>
      <c r="K651" t="e">
        <f t="shared" si="249"/>
        <v>#N/A</v>
      </c>
      <c r="L651" t="e">
        <f t="shared" si="250"/>
        <v>#N/A</v>
      </c>
      <c r="M651" t="e">
        <f t="shared" si="251"/>
        <v>#N/A</v>
      </c>
      <c r="N651" t="e">
        <f t="shared" si="252"/>
        <v>#N/A</v>
      </c>
      <c r="O651">
        <f t="shared" si="253"/>
        <v>8.142311365807068E-3</v>
      </c>
      <c r="P651">
        <f t="shared" si="254"/>
        <v>3.8204393505253106E-2</v>
      </c>
      <c r="Q651">
        <f t="shared" si="255"/>
        <v>1</v>
      </c>
      <c r="R651">
        <f t="shared" si="256"/>
        <v>8.1424119281483919E-3</v>
      </c>
      <c r="S651">
        <f t="shared" si="257"/>
        <v>-2.148390927183759E-11</v>
      </c>
      <c r="T651">
        <f t="shared" si="258"/>
        <v>2.6385182302912646E-9</v>
      </c>
      <c r="U651">
        <f t="shared" si="259"/>
        <v>-8.1424145666666222E-3</v>
      </c>
      <c r="V651">
        <f t="shared" si="260"/>
        <v>8.1424140043252977E-3</v>
      </c>
      <c r="W651">
        <f t="shared" si="261"/>
        <v>11.910753180482939</v>
      </c>
      <c r="X651">
        <f t="shared" si="262"/>
        <v>11.910753180482939</v>
      </c>
    </row>
    <row r="652" spans="1:24" x14ac:dyDescent="0.25">
      <c r="A652" s="1">
        <f t="shared" si="263"/>
        <v>648</v>
      </c>
      <c r="B652" s="14">
        <f t="shared" si="244"/>
        <v>32.4</v>
      </c>
      <c r="C652" t="e">
        <f t="shared" si="240"/>
        <v>#N/A</v>
      </c>
      <c r="D652" t="e">
        <f t="shared" si="241"/>
        <v>#N/A</v>
      </c>
      <c r="E652" t="e">
        <f t="shared" si="245"/>
        <v>#N/A</v>
      </c>
      <c r="F652" t="e">
        <f t="shared" si="242"/>
        <v>#N/A</v>
      </c>
      <c r="G652" t="e">
        <f t="shared" si="246"/>
        <v>#N/A</v>
      </c>
      <c r="H652" t="e">
        <f t="shared" si="247"/>
        <v>#N/A</v>
      </c>
      <c r="I652" t="e">
        <f t="shared" si="243"/>
        <v>#N/A</v>
      </c>
      <c r="J652" t="e">
        <f t="shared" si="248"/>
        <v>#N/A</v>
      </c>
      <c r="K652" t="e">
        <f t="shared" si="249"/>
        <v>#N/A</v>
      </c>
      <c r="L652" t="e">
        <f t="shared" si="250"/>
        <v>#N/A</v>
      </c>
      <c r="M652" t="e">
        <f t="shared" si="251"/>
        <v>#N/A</v>
      </c>
      <c r="N652" t="e">
        <f t="shared" si="252"/>
        <v>#N/A</v>
      </c>
      <c r="O652">
        <f t="shared" si="253"/>
        <v>8.2061068702290046E-3</v>
      </c>
      <c r="P652">
        <f t="shared" si="254"/>
        <v>3.8167938931297711E-2</v>
      </c>
      <c r="Q652">
        <f t="shared" si="255"/>
        <v>1</v>
      </c>
      <c r="R652">
        <f t="shared" si="256"/>
        <v>8.2062074325703286E-3</v>
      </c>
      <c r="S652">
        <f t="shared" si="257"/>
        <v>-2.1463409358410263E-11</v>
      </c>
      <c r="T652">
        <f t="shared" si="258"/>
        <v>2.6155081616144327E-9</v>
      </c>
      <c r="U652">
        <f t="shared" si="259"/>
        <v>-8.2062100480784911E-3</v>
      </c>
      <c r="V652">
        <f t="shared" si="260"/>
        <v>8.2062094857371648E-3</v>
      </c>
      <c r="W652">
        <f t="shared" si="261"/>
        <v>11.914142599316056</v>
      </c>
      <c r="X652">
        <f t="shared" si="262"/>
        <v>11.914142599316056</v>
      </c>
    </row>
    <row r="653" spans="1:24" x14ac:dyDescent="0.25">
      <c r="A653" s="1">
        <f t="shared" si="263"/>
        <v>649</v>
      </c>
      <c r="B653" s="14">
        <f t="shared" si="244"/>
        <v>32.450000000000003</v>
      </c>
      <c r="C653" t="e">
        <f t="shared" si="240"/>
        <v>#N/A</v>
      </c>
      <c r="D653" t="e">
        <f t="shared" si="241"/>
        <v>#N/A</v>
      </c>
      <c r="E653" t="e">
        <f t="shared" si="245"/>
        <v>#N/A</v>
      </c>
      <c r="F653" t="e">
        <f t="shared" si="242"/>
        <v>#N/A</v>
      </c>
      <c r="G653" t="e">
        <f t="shared" si="246"/>
        <v>#N/A</v>
      </c>
      <c r="H653" t="e">
        <f t="shared" si="247"/>
        <v>#N/A</v>
      </c>
      <c r="I653" t="e">
        <f t="shared" si="243"/>
        <v>#N/A</v>
      </c>
      <c r="J653" t="e">
        <f t="shared" si="248"/>
        <v>#N/A</v>
      </c>
      <c r="K653" t="e">
        <f t="shared" si="249"/>
        <v>#N/A</v>
      </c>
      <c r="L653" t="e">
        <f t="shared" si="250"/>
        <v>#N/A</v>
      </c>
      <c r="M653" t="e">
        <f t="shared" si="251"/>
        <v>#N/A</v>
      </c>
      <c r="N653" t="e">
        <f t="shared" si="252"/>
        <v>#N/A</v>
      </c>
      <c r="O653">
        <f t="shared" si="253"/>
        <v>8.2697807435653022E-3</v>
      </c>
      <c r="P653">
        <f t="shared" si="254"/>
        <v>3.8131553860819824E-2</v>
      </c>
      <c r="Q653">
        <f t="shared" si="255"/>
        <v>1</v>
      </c>
      <c r="R653">
        <f t="shared" si="256"/>
        <v>8.2698813059066262E-3</v>
      </c>
      <c r="S653">
        <f t="shared" si="257"/>
        <v>-2.1442948529660585E-11</v>
      </c>
      <c r="T653">
        <f t="shared" si="258"/>
        <v>2.5928959569709864E-9</v>
      </c>
      <c r="U653">
        <f t="shared" si="259"/>
        <v>-8.2698838988025831E-3</v>
      </c>
      <c r="V653">
        <f t="shared" si="260"/>
        <v>8.2698833364612586E-3</v>
      </c>
      <c r="W653">
        <f t="shared" si="261"/>
        <v>11.917499382988037</v>
      </c>
      <c r="X653">
        <f t="shared" si="262"/>
        <v>11.917499382988037</v>
      </c>
    </row>
    <row r="654" spans="1:24" x14ac:dyDescent="0.25">
      <c r="A654" s="1">
        <f t="shared" si="263"/>
        <v>650</v>
      </c>
      <c r="B654" s="14">
        <f t="shared" si="244"/>
        <v>32.5</v>
      </c>
      <c r="C654" t="e">
        <f t="shared" si="240"/>
        <v>#N/A</v>
      </c>
      <c r="D654" t="e">
        <f t="shared" si="241"/>
        <v>#N/A</v>
      </c>
      <c r="E654" t="e">
        <f t="shared" si="245"/>
        <v>#N/A</v>
      </c>
      <c r="F654" t="e">
        <f t="shared" si="242"/>
        <v>#N/A</v>
      </c>
      <c r="G654" t="e">
        <f t="shared" si="246"/>
        <v>#N/A</v>
      </c>
      <c r="H654" t="e">
        <f t="shared" si="247"/>
        <v>#N/A</v>
      </c>
      <c r="I654" t="e">
        <f t="shared" si="243"/>
        <v>#N/A</v>
      </c>
      <c r="J654" t="e">
        <f t="shared" si="248"/>
        <v>#N/A</v>
      </c>
      <c r="K654" t="e">
        <f t="shared" si="249"/>
        <v>#N/A</v>
      </c>
      <c r="L654" t="e">
        <f t="shared" si="250"/>
        <v>#N/A</v>
      </c>
      <c r="M654" t="e">
        <f t="shared" si="251"/>
        <v>#N/A</v>
      </c>
      <c r="N654" t="e">
        <f t="shared" si="252"/>
        <v>#N/A</v>
      </c>
      <c r="O654">
        <f t="shared" si="253"/>
        <v>8.3333333333333332E-3</v>
      </c>
      <c r="P654">
        <f t="shared" si="254"/>
        <v>3.8095238095238099E-2</v>
      </c>
      <c r="Q654">
        <f t="shared" si="255"/>
        <v>1</v>
      </c>
      <c r="R654">
        <f t="shared" si="256"/>
        <v>8.3334338956746572E-3</v>
      </c>
      <c r="S654">
        <f t="shared" si="257"/>
        <v>-2.1422526673918055E-11</v>
      </c>
      <c r="T654">
        <f t="shared" si="258"/>
        <v>2.5706713858292263E-9</v>
      </c>
      <c r="U654">
        <f t="shared" si="259"/>
        <v>-8.333436466346043E-3</v>
      </c>
      <c r="V654">
        <f t="shared" si="260"/>
        <v>8.3334359040047185E-3</v>
      </c>
      <c r="W654">
        <f t="shared" si="261"/>
        <v>11.920824099424669</v>
      </c>
      <c r="X654">
        <f t="shared" si="262"/>
        <v>11.920824099424669</v>
      </c>
    </row>
    <row r="655" spans="1:24" x14ac:dyDescent="0.25">
      <c r="A655" s="1">
        <f t="shared" si="263"/>
        <v>651</v>
      </c>
      <c r="B655" s="14">
        <f t="shared" si="244"/>
        <v>32.550000000000004</v>
      </c>
      <c r="C655" t="e">
        <f t="shared" si="240"/>
        <v>#N/A</v>
      </c>
      <c r="D655" t="e">
        <f t="shared" si="241"/>
        <v>#N/A</v>
      </c>
      <c r="E655" t="e">
        <f t="shared" si="245"/>
        <v>#N/A</v>
      </c>
      <c r="F655" t="e">
        <f t="shared" si="242"/>
        <v>#N/A</v>
      </c>
      <c r="G655" t="e">
        <f t="shared" si="246"/>
        <v>#N/A</v>
      </c>
      <c r="H655" t="e">
        <f t="shared" si="247"/>
        <v>#N/A</v>
      </c>
      <c r="I655" t="e">
        <f t="shared" si="243"/>
        <v>#N/A</v>
      </c>
      <c r="J655" t="e">
        <f t="shared" si="248"/>
        <v>#N/A</v>
      </c>
      <c r="K655" t="e">
        <f t="shared" si="249"/>
        <v>#N/A</v>
      </c>
      <c r="L655" t="e">
        <f t="shared" si="250"/>
        <v>#N/A</v>
      </c>
      <c r="M655" t="e">
        <f t="shared" si="251"/>
        <v>#N/A</v>
      </c>
      <c r="N655" t="e">
        <f t="shared" si="252"/>
        <v>#N/A</v>
      </c>
      <c r="O655">
        <f t="shared" si="253"/>
        <v>8.3967649857278823E-3</v>
      </c>
      <c r="P655">
        <f t="shared" si="254"/>
        <v>3.8058991436726926E-2</v>
      </c>
      <c r="Q655">
        <f t="shared" si="255"/>
        <v>1</v>
      </c>
      <c r="R655">
        <f t="shared" si="256"/>
        <v>8.3968655480692062E-3</v>
      </c>
      <c r="S655">
        <f t="shared" si="257"/>
        <v>-2.1402143679937159E-11</v>
      </c>
      <c r="T655">
        <f t="shared" si="258"/>
        <v>2.5488245654695096E-9</v>
      </c>
      <c r="U655">
        <f t="shared" si="259"/>
        <v>-8.3968680968937726E-3</v>
      </c>
      <c r="V655">
        <f t="shared" si="260"/>
        <v>8.3968675345524463E-3</v>
      </c>
      <c r="W655">
        <f t="shared" si="261"/>
        <v>11.924117301992936</v>
      </c>
      <c r="X655">
        <f t="shared" si="262"/>
        <v>11.924117301992936</v>
      </c>
    </row>
    <row r="656" spans="1:24" x14ac:dyDescent="0.25">
      <c r="A656" s="1">
        <f t="shared" si="263"/>
        <v>652</v>
      </c>
      <c r="B656" s="14">
        <f t="shared" si="244"/>
        <v>32.6</v>
      </c>
      <c r="C656" t="e">
        <f t="shared" si="240"/>
        <v>#N/A</v>
      </c>
      <c r="D656" t="e">
        <f t="shared" si="241"/>
        <v>#N/A</v>
      </c>
      <c r="E656" t="e">
        <f t="shared" si="245"/>
        <v>#N/A</v>
      </c>
      <c r="F656" t="e">
        <f t="shared" si="242"/>
        <v>#N/A</v>
      </c>
      <c r="G656" t="e">
        <f t="shared" si="246"/>
        <v>#N/A</v>
      </c>
      <c r="H656" t="e">
        <f t="shared" si="247"/>
        <v>#N/A</v>
      </c>
      <c r="I656" t="e">
        <f t="shared" si="243"/>
        <v>#N/A</v>
      </c>
      <c r="J656" t="e">
        <f t="shared" si="248"/>
        <v>#N/A</v>
      </c>
      <c r="K656" t="e">
        <f t="shared" si="249"/>
        <v>#N/A</v>
      </c>
      <c r="L656" t="e">
        <f t="shared" si="250"/>
        <v>#N/A</v>
      </c>
      <c r="M656" t="e">
        <f t="shared" si="251"/>
        <v>#N/A</v>
      </c>
      <c r="N656" t="e">
        <f t="shared" si="252"/>
        <v>#N/A</v>
      </c>
      <c r="O656">
        <f t="shared" si="253"/>
        <v>8.4600760456273703E-3</v>
      </c>
      <c r="P656">
        <f t="shared" si="254"/>
        <v>3.8022813688212927E-2</v>
      </c>
      <c r="Q656">
        <f t="shared" si="255"/>
        <v>1</v>
      </c>
      <c r="R656">
        <f t="shared" si="256"/>
        <v>8.4601766079686943E-3</v>
      </c>
      <c r="S656">
        <f t="shared" si="257"/>
        <v>-2.1381799436895396E-11</v>
      </c>
      <c r="T656">
        <f t="shared" si="258"/>
        <v>2.5273459462391012E-9</v>
      </c>
      <c r="U656">
        <f t="shared" si="259"/>
        <v>-8.4601791353146397E-3</v>
      </c>
      <c r="V656">
        <f t="shared" si="260"/>
        <v>8.4601785729733169E-3</v>
      </c>
      <c r="W656">
        <f t="shared" si="261"/>
        <v>11.927379529993923</v>
      </c>
      <c r="X656">
        <f t="shared" si="262"/>
        <v>11.927379529993923</v>
      </c>
    </row>
    <row r="657" spans="1:24" x14ac:dyDescent="0.25">
      <c r="A657" s="1">
        <f t="shared" si="263"/>
        <v>653</v>
      </c>
      <c r="B657" s="14">
        <f t="shared" si="244"/>
        <v>32.65</v>
      </c>
      <c r="C657" t="e">
        <f t="shared" si="240"/>
        <v>#N/A</v>
      </c>
      <c r="D657" t="e">
        <f t="shared" si="241"/>
        <v>#N/A</v>
      </c>
      <c r="E657" t="e">
        <f t="shared" si="245"/>
        <v>#N/A</v>
      </c>
      <c r="F657" t="e">
        <f t="shared" si="242"/>
        <v>#N/A</v>
      </c>
      <c r="G657" t="e">
        <f t="shared" si="246"/>
        <v>#N/A</v>
      </c>
      <c r="H657" t="e">
        <f t="shared" si="247"/>
        <v>#N/A</v>
      </c>
      <c r="I657" t="e">
        <f t="shared" si="243"/>
        <v>#N/A</v>
      </c>
      <c r="J657" t="e">
        <f t="shared" si="248"/>
        <v>#N/A</v>
      </c>
      <c r="K657" t="e">
        <f t="shared" si="249"/>
        <v>#N/A</v>
      </c>
      <c r="L657" t="e">
        <f t="shared" si="250"/>
        <v>#N/A</v>
      </c>
      <c r="M657" t="e">
        <f t="shared" si="251"/>
        <v>#N/A</v>
      </c>
      <c r="N657" t="e">
        <f t="shared" si="252"/>
        <v>#N/A</v>
      </c>
      <c r="O657">
        <f t="shared" si="253"/>
        <v>8.5232668566001899E-3</v>
      </c>
      <c r="P657">
        <f t="shared" si="254"/>
        <v>3.7986704653371325E-2</v>
      </c>
      <c r="Q657">
        <f t="shared" si="255"/>
        <v>1</v>
      </c>
      <c r="R657">
        <f t="shared" si="256"/>
        <v>8.5233674189415139E-3</v>
      </c>
      <c r="S657">
        <f t="shared" si="257"/>
        <v>-2.1361493834391224E-11</v>
      </c>
      <c r="T657">
        <f t="shared" si="258"/>
        <v>2.506226295939662E-9</v>
      </c>
      <c r="U657">
        <f t="shared" si="259"/>
        <v>-8.5233699251678098E-3</v>
      </c>
      <c r="V657">
        <f t="shared" si="260"/>
        <v>8.5233693628264853E-3</v>
      </c>
      <c r="W657">
        <f t="shared" si="261"/>
        <v>11.930611309135026</v>
      </c>
      <c r="X657">
        <f t="shared" si="262"/>
        <v>11.930611309135026</v>
      </c>
    </row>
    <row r="658" spans="1:24" x14ac:dyDescent="0.25">
      <c r="A658" s="1">
        <f t="shared" si="263"/>
        <v>654</v>
      </c>
      <c r="B658" s="14">
        <f t="shared" si="244"/>
        <v>32.700000000000003</v>
      </c>
      <c r="C658" t="e">
        <f t="shared" si="240"/>
        <v>#N/A</v>
      </c>
      <c r="D658" t="e">
        <f t="shared" si="241"/>
        <v>#N/A</v>
      </c>
      <c r="E658" t="e">
        <f t="shared" si="245"/>
        <v>#N/A</v>
      </c>
      <c r="F658" t="e">
        <f t="shared" si="242"/>
        <v>#N/A</v>
      </c>
      <c r="G658" t="e">
        <f t="shared" si="246"/>
        <v>#N/A</v>
      </c>
      <c r="H658" t="e">
        <f t="shared" si="247"/>
        <v>#N/A</v>
      </c>
      <c r="I658" t="e">
        <f t="shared" si="243"/>
        <v>#N/A</v>
      </c>
      <c r="J658" t="e">
        <f t="shared" si="248"/>
        <v>#N/A</v>
      </c>
      <c r="K658" t="e">
        <f t="shared" si="249"/>
        <v>#N/A</v>
      </c>
      <c r="L658" t="e">
        <f t="shared" si="250"/>
        <v>#N/A</v>
      </c>
      <c r="M658" t="e">
        <f t="shared" si="251"/>
        <v>#N/A</v>
      </c>
      <c r="N658" t="e">
        <f t="shared" si="252"/>
        <v>#N/A</v>
      </c>
      <c r="O658">
        <f t="shared" si="253"/>
        <v>8.5863377609108199E-3</v>
      </c>
      <c r="P658">
        <f t="shared" si="254"/>
        <v>3.7950664136622389E-2</v>
      </c>
      <c r="Q658">
        <f t="shared" si="255"/>
        <v>1</v>
      </c>
      <c r="R658">
        <f t="shared" si="256"/>
        <v>8.5864383232521439E-3</v>
      </c>
      <c r="S658">
        <f t="shared" si="257"/>
        <v>-2.1341226762442082E-11</v>
      </c>
      <c r="T658">
        <f t="shared" si="258"/>
        <v>2.4854566911536313E-9</v>
      </c>
      <c r="U658">
        <f t="shared" si="259"/>
        <v>-8.586440808708835E-3</v>
      </c>
      <c r="V658">
        <f t="shared" si="260"/>
        <v>8.5864402463675105E-3</v>
      </c>
      <c r="W658">
        <f t="shared" si="261"/>
        <v>11.933813151982514</v>
      </c>
      <c r="X658">
        <f t="shared" si="262"/>
        <v>11.933813151982514</v>
      </c>
    </row>
    <row r="659" spans="1:24" x14ac:dyDescent="0.25">
      <c r="A659" s="1">
        <f t="shared" si="263"/>
        <v>655</v>
      </c>
      <c r="B659" s="14">
        <f t="shared" si="244"/>
        <v>32.75</v>
      </c>
      <c r="C659" t="e">
        <f t="shared" si="240"/>
        <v>#N/A</v>
      </c>
      <c r="D659" t="e">
        <f t="shared" si="241"/>
        <v>#N/A</v>
      </c>
      <c r="E659" t="e">
        <f t="shared" si="245"/>
        <v>#N/A</v>
      </c>
      <c r="F659" t="e">
        <f t="shared" si="242"/>
        <v>#N/A</v>
      </c>
      <c r="G659" t="e">
        <f t="shared" si="246"/>
        <v>#N/A</v>
      </c>
      <c r="H659" t="e">
        <f t="shared" si="247"/>
        <v>#N/A</v>
      </c>
      <c r="I659" t="e">
        <f t="shared" si="243"/>
        <v>#N/A</v>
      </c>
      <c r="J659" t="e">
        <f t="shared" si="248"/>
        <v>#N/A</v>
      </c>
      <c r="K659" t="e">
        <f t="shared" si="249"/>
        <v>#N/A</v>
      </c>
      <c r="L659" t="e">
        <f t="shared" si="250"/>
        <v>#N/A</v>
      </c>
      <c r="M659" t="e">
        <f t="shared" si="251"/>
        <v>#N/A</v>
      </c>
      <c r="N659" t="e">
        <f t="shared" si="252"/>
        <v>#N/A</v>
      </c>
      <c r="O659">
        <f t="shared" si="253"/>
        <v>8.6492890995260602E-3</v>
      </c>
      <c r="P659">
        <f t="shared" si="254"/>
        <v>3.7914691943127965E-2</v>
      </c>
      <c r="Q659">
        <f t="shared" si="255"/>
        <v>1</v>
      </c>
      <c r="R659">
        <f t="shared" si="256"/>
        <v>8.6493896618673842E-3</v>
      </c>
      <c r="S659">
        <f t="shared" si="257"/>
        <v>-2.1320998111482425E-11</v>
      </c>
      <c r="T659">
        <f t="shared" si="258"/>
        <v>2.4650285016317164E-9</v>
      </c>
      <c r="U659">
        <f t="shared" si="259"/>
        <v>-8.649392126895885E-3</v>
      </c>
      <c r="V659">
        <f t="shared" si="260"/>
        <v>8.6493915645545622E-3</v>
      </c>
      <c r="W659">
        <f t="shared" si="261"/>
        <v>11.936985558395424</v>
      </c>
      <c r="X659">
        <f t="shared" si="262"/>
        <v>11.936985558395424</v>
      </c>
    </row>
    <row r="660" spans="1:24" x14ac:dyDescent="0.25">
      <c r="A660" s="1">
        <f t="shared" si="263"/>
        <v>656</v>
      </c>
      <c r="B660" s="14">
        <f t="shared" si="244"/>
        <v>32.800000000000004</v>
      </c>
      <c r="C660" t="e">
        <f t="shared" si="240"/>
        <v>#N/A</v>
      </c>
      <c r="D660" t="e">
        <f t="shared" si="241"/>
        <v>#N/A</v>
      </c>
      <c r="E660" t="e">
        <f t="shared" si="245"/>
        <v>#N/A</v>
      </c>
      <c r="F660" t="e">
        <f t="shared" si="242"/>
        <v>#N/A</v>
      </c>
      <c r="G660" t="e">
        <f t="shared" si="246"/>
        <v>#N/A</v>
      </c>
      <c r="H660" t="e">
        <f t="shared" si="247"/>
        <v>#N/A</v>
      </c>
      <c r="I660" t="e">
        <f t="shared" si="243"/>
        <v>#N/A</v>
      </c>
      <c r="J660" t="e">
        <f t="shared" si="248"/>
        <v>#N/A</v>
      </c>
      <c r="K660" t="e">
        <f t="shared" si="249"/>
        <v>#N/A</v>
      </c>
      <c r="L660" t="e">
        <f t="shared" si="250"/>
        <v>#N/A</v>
      </c>
      <c r="M660" t="e">
        <f t="shared" si="251"/>
        <v>#N/A</v>
      </c>
      <c r="N660" t="e">
        <f t="shared" si="252"/>
        <v>#N/A</v>
      </c>
      <c r="O660">
        <f t="shared" si="253"/>
        <v>8.7121212121212179E-3</v>
      </c>
      <c r="P660">
        <f t="shared" si="254"/>
        <v>3.7878787878787873E-2</v>
      </c>
      <c r="Q660">
        <f t="shared" si="255"/>
        <v>1</v>
      </c>
      <c r="R660">
        <f t="shared" si="256"/>
        <v>8.7122217744625419E-3</v>
      </c>
      <c r="S660">
        <f t="shared" si="257"/>
        <v>-2.1300807772361696E-11</v>
      </c>
      <c r="T660">
        <f t="shared" si="258"/>
        <v>2.4449333764151038E-9</v>
      </c>
      <c r="U660">
        <f t="shared" si="259"/>
        <v>-8.7122242193959192E-3</v>
      </c>
      <c r="V660">
        <f t="shared" si="260"/>
        <v>8.7122236570545929E-3</v>
      </c>
      <c r="W660">
        <f t="shared" si="261"/>
        <v>11.940129015941688</v>
      </c>
      <c r="X660">
        <f t="shared" si="262"/>
        <v>11.940129015941688</v>
      </c>
    </row>
    <row r="661" spans="1:24" x14ac:dyDescent="0.25">
      <c r="A661" s="1">
        <f t="shared" si="263"/>
        <v>657</v>
      </c>
      <c r="B661" s="14">
        <f t="shared" si="244"/>
        <v>32.85</v>
      </c>
      <c r="C661" t="e">
        <f t="shared" si="240"/>
        <v>#N/A</v>
      </c>
      <c r="D661" t="e">
        <f t="shared" si="241"/>
        <v>#N/A</v>
      </c>
      <c r="E661" t="e">
        <f t="shared" si="245"/>
        <v>#N/A</v>
      </c>
      <c r="F661" t="e">
        <f t="shared" si="242"/>
        <v>#N/A</v>
      </c>
      <c r="G661" t="e">
        <f t="shared" si="246"/>
        <v>#N/A</v>
      </c>
      <c r="H661" t="e">
        <f t="shared" si="247"/>
        <v>#N/A</v>
      </c>
      <c r="I661" t="e">
        <f t="shared" si="243"/>
        <v>#N/A</v>
      </c>
      <c r="J661" t="e">
        <f t="shared" si="248"/>
        <v>#N/A</v>
      </c>
      <c r="K661" t="e">
        <f t="shared" si="249"/>
        <v>#N/A</v>
      </c>
      <c r="L661" t="e">
        <f t="shared" si="250"/>
        <v>#N/A</v>
      </c>
      <c r="M661" t="e">
        <f t="shared" si="251"/>
        <v>#N/A</v>
      </c>
      <c r="N661" t="e">
        <f t="shared" si="252"/>
        <v>#N/A</v>
      </c>
      <c r="O661">
        <f t="shared" si="253"/>
        <v>8.7748344370860952E-3</v>
      </c>
      <c r="P661">
        <f t="shared" si="254"/>
        <v>3.7842951750236518E-2</v>
      </c>
      <c r="Q661">
        <f t="shared" si="255"/>
        <v>1</v>
      </c>
      <c r="R661">
        <f t="shared" si="256"/>
        <v>8.7749349994274192E-3</v>
      </c>
      <c r="S661">
        <f t="shared" si="257"/>
        <v>-2.1280655636342436E-11</v>
      </c>
      <c r="T661">
        <f t="shared" si="258"/>
        <v>2.4251632351618424E-9</v>
      </c>
      <c r="U661">
        <f t="shared" si="259"/>
        <v>-8.7749374245906543E-3</v>
      </c>
      <c r="V661">
        <f t="shared" si="260"/>
        <v>8.7749368622493298E-3</v>
      </c>
      <c r="W661">
        <f t="shared" si="261"/>
        <v>11.943244000297364</v>
      </c>
      <c r="X661">
        <f t="shared" si="262"/>
        <v>11.943244000297364</v>
      </c>
    </row>
    <row r="662" spans="1:24" x14ac:dyDescent="0.25">
      <c r="A662" s="1">
        <f t="shared" si="263"/>
        <v>658</v>
      </c>
      <c r="B662" s="14">
        <f t="shared" si="244"/>
        <v>32.9</v>
      </c>
      <c r="C662" t="e">
        <f t="shared" si="240"/>
        <v>#N/A</v>
      </c>
      <c r="D662" t="e">
        <f t="shared" si="241"/>
        <v>#N/A</v>
      </c>
      <c r="E662" t="e">
        <f t="shared" si="245"/>
        <v>#N/A</v>
      </c>
      <c r="F662" t="e">
        <f t="shared" si="242"/>
        <v>#N/A</v>
      </c>
      <c r="G662" t="e">
        <f t="shared" si="246"/>
        <v>#N/A</v>
      </c>
      <c r="H662" t="e">
        <f t="shared" si="247"/>
        <v>#N/A</v>
      </c>
      <c r="I662" t="e">
        <f t="shared" si="243"/>
        <v>#N/A</v>
      </c>
      <c r="J662" t="e">
        <f t="shared" si="248"/>
        <v>#N/A</v>
      </c>
      <c r="K662" t="e">
        <f t="shared" si="249"/>
        <v>#N/A</v>
      </c>
      <c r="L662" t="e">
        <f t="shared" si="250"/>
        <v>#N/A</v>
      </c>
      <c r="M662" t="e">
        <f t="shared" si="251"/>
        <v>#N/A</v>
      </c>
      <c r="N662" t="e">
        <f t="shared" si="252"/>
        <v>#N/A</v>
      </c>
      <c r="O662">
        <f t="shared" si="253"/>
        <v>8.8374291115311844E-3</v>
      </c>
      <c r="P662">
        <f t="shared" si="254"/>
        <v>3.7807183364839327E-2</v>
      </c>
      <c r="Q662">
        <f t="shared" si="255"/>
        <v>1</v>
      </c>
      <c r="R662">
        <f t="shared" si="256"/>
        <v>8.8375296738725084E-3</v>
      </c>
      <c r="S662">
        <f t="shared" si="257"/>
        <v>-2.1260541595098262E-11</v>
      </c>
      <c r="T662">
        <f t="shared" si="258"/>
        <v>2.4057102603405878E-9</v>
      </c>
      <c r="U662">
        <f t="shared" si="259"/>
        <v>-8.8375320795827696E-3</v>
      </c>
      <c r="V662">
        <f t="shared" si="260"/>
        <v>8.8375315172414433E-3</v>
      </c>
      <c r="W662">
        <f t="shared" si="261"/>
        <v>11.94633097562981</v>
      </c>
      <c r="X662">
        <f t="shared" si="262"/>
        <v>11.94633097562981</v>
      </c>
    </row>
    <row r="663" spans="1:24" x14ac:dyDescent="0.25">
      <c r="A663" s="1">
        <f t="shared" si="263"/>
        <v>659</v>
      </c>
      <c r="B663" s="14">
        <f t="shared" si="244"/>
        <v>32.950000000000003</v>
      </c>
      <c r="C663" t="e">
        <f t="shared" si="240"/>
        <v>#N/A</v>
      </c>
      <c r="D663" t="e">
        <f t="shared" si="241"/>
        <v>#N/A</v>
      </c>
      <c r="E663" t="e">
        <f t="shared" si="245"/>
        <v>#N/A</v>
      </c>
      <c r="F663" t="e">
        <f t="shared" si="242"/>
        <v>#N/A</v>
      </c>
      <c r="G663" t="e">
        <f t="shared" si="246"/>
        <v>#N/A</v>
      </c>
      <c r="H663" t="e">
        <f t="shared" si="247"/>
        <v>#N/A</v>
      </c>
      <c r="I663" t="e">
        <f t="shared" si="243"/>
        <v>#N/A</v>
      </c>
      <c r="J663" t="e">
        <f t="shared" si="248"/>
        <v>#N/A</v>
      </c>
      <c r="K663" t="e">
        <f t="shared" si="249"/>
        <v>#N/A</v>
      </c>
      <c r="L663" t="e">
        <f t="shared" si="250"/>
        <v>#N/A</v>
      </c>
      <c r="M663" t="e">
        <f t="shared" si="251"/>
        <v>#N/A</v>
      </c>
      <c r="N663" t="e">
        <f t="shared" si="252"/>
        <v>#N/A</v>
      </c>
      <c r="O663">
        <f t="shared" si="253"/>
        <v>8.89990557129367E-3</v>
      </c>
      <c r="P663">
        <f t="shared" si="254"/>
        <v>3.7771482530689328E-2</v>
      </c>
      <c r="Q663">
        <f t="shared" si="255"/>
        <v>1</v>
      </c>
      <c r="R663">
        <f t="shared" si="256"/>
        <v>8.9000061336349939E-3</v>
      </c>
      <c r="S663">
        <f t="shared" si="257"/>
        <v>-2.1240465540711949E-11</v>
      </c>
      <c r="T663">
        <f t="shared" si="258"/>
        <v>2.386566877281282E-9</v>
      </c>
      <c r="U663">
        <f t="shared" si="259"/>
        <v>-8.9000085202018721E-3</v>
      </c>
      <c r="V663">
        <f t="shared" si="260"/>
        <v>8.9000079578605458E-3</v>
      </c>
      <c r="W663">
        <f t="shared" si="261"/>
        <v>11.949390394965517</v>
      </c>
      <c r="X663">
        <f t="shared" si="262"/>
        <v>11.949390394965517</v>
      </c>
    </row>
    <row r="664" spans="1:24" x14ac:dyDescent="0.25">
      <c r="A664" s="1">
        <f t="shared" si="263"/>
        <v>660</v>
      </c>
      <c r="B664" s="14">
        <f t="shared" si="244"/>
        <v>33</v>
      </c>
      <c r="C664" t="e">
        <f t="shared" si="240"/>
        <v>#N/A</v>
      </c>
      <c r="D664" t="e">
        <f t="shared" si="241"/>
        <v>#N/A</v>
      </c>
      <c r="E664" t="e">
        <f t="shared" si="245"/>
        <v>#N/A</v>
      </c>
      <c r="F664" t="e">
        <f t="shared" si="242"/>
        <v>#N/A</v>
      </c>
      <c r="G664" t="e">
        <f t="shared" si="246"/>
        <v>#N/A</v>
      </c>
      <c r="H664" t="e">
        <f t="shared" si="247"/>
        <v>#N/A</v>
      </c>
      <c r="I664" t="e">
        <f t="shared" si="243"/>
        <v>#N/A</v>
      </c>
      <c r="J664" t="e">
        <f t="shared" si="248"/>
        <v>#N/A</v>
      </c>
      <c r="K664" t="e">
        <f t="shared" si="249"/>
        <v>#N/A</v>
      </c>
      <c r="L664" t="e">
        <f t="shared" si="250"/>
        <v>#N/A</v>
      </c>
      <c r="M664" t="e">
        <f t="shared" si="251"/>
        <v>#N/A</v>
      </c>
      <c r="N664" t="e">
        <f t="shared" si="252"/>
        <v>#N/A</v>
      </c>
      <c r="O664">
        <f t="shared" si="253"/>
        <v>8.9622641509433994E-3</v>
      </c>
      <c r="P664">
        <f t="shared" si="254"/>
        <v>3.7735849056603772E-2</v>
      </c>
      <c r="Q664">
        <f t="shared" si="255"/>
        <v>1</v>
      </c>
      <c r="R664">
        <f t="shared" si="256"/>
        <v>8.9623647132847234E-3</v>
      </c>
      <c r="S664">
        <f t="shared" si="257"/>
        <v>-2.1220427365673543E-11</v>
      </c>
      <c r="T664">
        <f t="shared" si="258"/>
        <v>2.3677257550425157E-9</v>
      </c>
      <c r="U664">
        <f t="shared" si="259"/>
        <v>-8.9623670810104784E-3</v>
      </c>
      <c r="V664">
        <f t="shared" si="260"/>
        <v>8.9623665186691539E-3</v>
      </c>
      <c r="W664">
        <f t="shared" si="261"/>
        <v>11.952422700543403</v>
      </c>
      <c r="X664">
        <f t="shared" si="262"/>
        <v>11.952422700543403</v>
      </c>
    </row>
    <row r="665" spans="1:24" x14ac:dyDescent="0.25">
      <c r="A665" s="1">
        <f t="shared" si="263"/>
        <v>661</v>
      </c>
      <c r="B665" s="14">
        <f t="shared" si="244"/>
        <v>33.050000000000004</v>
      </c>
      <c r="C665" t="e">
        <f t="shared" si="240"/>
        <v>#N/A</v>
      </c>
      <c r="D665" t="e">
        <f t="shared" si="241"/>
        <v>#N/A</v>
      </c>
      <c r="E665" t="e">
        <f t="shared" si="245"/>
        <v>#N/A</v>
      </c>
      <c r="F665" t="e">
        <f t="shared" si="242"/>
        <v>#N/A</v>
      </c>
      <c r="G665" t="e">
        <f t="shared" si="246"/>
        <v>#N/A</v>
      </c>
      <c r="H665" t="e">
        <f t="shared" si="247"/>
        <v>#N/A</v>
      </c>
      <c r="I665" t="e">
        <f t="shared" si="243"/>
        <v>#N/A</v>
      </c>
      <c r="J665" t="e">
        <f t="shared" si="248"/>
        <v>#N/A</v>
      </c>
      <c r="K665" t="e">
        <f t="shared" si="249"/>
        <v>#N/A</v>
      </c>
      <c r="L665" t="e">
        <f t="shared" si="250"/>
        <v>#N/A</v>
      </c>
      <c r="M665" t="e">
        <f t="shared" si="251"/>
        <v>#N/A</v>
      </c>
      <c r="N665" t="e">
        <f t="shared" si="252"/>
        <v>#N/A</v>
      </c>
      <c r="O665">
        <f t="shared" si="253"/>
        <v>9.0245051837888769E-3</v>
      </c>
      <c r="P665">
        <f t="shared" si="254"/>
        <v>3.7700282752120638E-2</v>
      </c>
      <c r="Q665">
        <f t="shared" si="255"/>
        <v>1</v>
      </c>
      <c r="R665">
        <f t="shared" si="256"/>
        <v>9.0246057461302008E-3</v>
      </c>
      <c r="S665">
        <f t="shared" si="257"/>
        <v>-2.1200426962878373E-11</v>
      </c>
      <c r="T665">
        <f t="shared" si="258"/>
        <v>2.3491797916663781E-9</v>
      </c>
      <c r="U665">
        <f t="shared" si="259"/>
        <v>-9.0246080953099925E-3</v>
      </c>
      <c r="V665">
        <f t="shared" si="260"/>
        <v>9.0246075329686679E-3</v>
      </c>
      <c r="W665">
        <f t="shared" si="261"/>
        <v>11.955428324154182</v>
      </c>
      <c r="X665">
        <f t="shared" si="262"/>
        <v>11.955428324154182</v>
      </c>
    </row>
    <row r="666" spans="1:24" x14ac:dyDescent="0.25">
      <c r="A666" s="1">
        <f t="shared" si="263"/>
        <v>662</v>
      </c>
      <c r="B666" s="14">
        <f t="shared" si="244"/>
        <v>33.1</v>
      </c>
      <c r="C666" t="e">
        <f t="shared" si="240"/>
        <v>#N/A</v>
      </c>
      <c r="D666" t="e">
        <f t="shared" si="241"/>
        <v>#N/A</v>
      </c>
      <c r="E666" t="e">
        <f t="shared" si="245"/>
        <v>#N/A</v>
      </c>
      <c r="F666" t="e">
        <f t="shared" si="242"/>
        <v>#N/A</v>
      </c>
      <c r="G666" t="e">
        <f t="shared" si="246"/>
        <v>#N/A</v>
      </c>
      <c r="H666" t="e">
        <f t="shared" si="247"/>
        <v>#N/A</v>
      </c>
      <c r="I666" t="e">
        <f t="shared" si="243"/>
        <v>#N/A</v>
      </c>
      <c r="J666" t="e">
        <f t="shared" si="248"/>
        <v>#N/A</v>
      </c>
      <c r="K666" t="e">
        <f t="shared" si="249"/>
        <v>#N/A</v>
      </c>
      <c r="L666" t="e">
        <f t="shared" si="250"/>
        <v>#N/A</v>
      </c>
      <c r="M666" t="e">
        <f t="shared" si="251"/>
        <v>#N/A</v>
      </c>
      <c r="N666" t="e">
        <f t="shared" si="252"/>
        <v>#N/A</v>
      </c>
      <c r="O666">
        <f t="shared" si="253"/>
        <v>9.0866290018832355E-3</v>
      </c>
      <c r="P666">
        <f t="shared" si="254"/>
        <v>3.7664783427495289E-2</v>
      </c>
      <c r="Q666">
        <f t="shared" si="255"/>
        <v>1</v>
      </c>
      <c r="R666">
        <f t="shared" si="256"/>
        <v>9.0867295642245594E-3</v>
      </c>
      <c r="S666">
        <f t="shared" si="257"/>
        <v>-2.1180464225625194E-11</v>
      </c>
      <c r="T666">
        <f t="shared" si="258"/>
        <v>2.3309221037701167E-9</v>
      </c>
      <c r="U666">
        <f t="shared" si="259"/>
        <v>-9.0867318951466623E-3</v>
      </c>
      <c r="V666">
        <f t="shared" si="260"/>
        <v>9.0867313328053395E-3</v>
      </c>
      <c r="W666">
        <f t="shared" si="261"/>
        <v>11.958407687466512</v>
      </c>
      <c r="X666">
        <f t="shared" si="262"/>
        <v>11.958407687466512</v>
      </c>
    </row>
    <row r="667" spans="1:24" x14ac:dyDescent="0.25">
      <c r="A667" s="1">
        <f t="shared" si="263"/>
        <v>663</v>
      </c>
      <c r="B667" s="14">
        <f t="shared" si="244"/>
        <v>33.15</v>
      </c>
      <c r="C667" t="e">
        <f t="shared" si="240"/>
        <v>#N/A</v>
      </c>
      <c r="D667" t="e">
        <f t="shared" si="241"/>
        <v>#N/A</v>
      </c>
      <c r="E667" t="e">
        <f t="shared" si="245"/>
        <v>#N/A</v>
      </c>
      <c r="F667" t="e">
        <f t="shared" si="242"/>
        <v>#N/A</v>
      </c>
      <c r="G667" t="e">
        <f t="shared" si="246"/>
        <v>#N/A</v>
      </c>
      <c r="H667" t="e">
        <f t="shared" si="247"/>
        <v>#N/A</v>
      </c>
      <c r="I667" t="e">
        <f t="shared" si="243"/>
        <v>#N/A</v>
      </c>
      <c r="J667" t="e">
        <f t="shared" si="248"/>
        <v>#N/A</v>
      </c>
      <c r="K667" t="e">
        <f t="shared" si="249"/>
        <v>#N/A</v>
      </c>
      <c r="L667" t="e">
        <f t="shared" si="250"/>
        <v>#N/A</v>
      </c>
      <c r="M667" t="e">
        <f t="shared" si="251"/>
        <v>#N/A</v>
      </c>
      <c r="N667" t="e">
        <f t="shared" si="252"/>
        <v>#N/A</v>
      </c>
      <c r="O667">
        <f t="shared" si="253"/>
        <v>9.1486359360300994E-3</v>
      </c>
      <c r="P667">
        <f t="shared" si="254"/>
        <v>3.7629350893697087E-2</v>
      </c>
      <c r="Q667">
        <f t="shared" si="255"/>
        <v>1</v>
      </c>
      <c r="R667">
        <f t="shared" si="256"/>
        <v>9.1487364983714233E-3</v>
      </c>
      <c r="S667">
        <f t="shared" si="257"/>
        <v>-2.116053904761426E-11</v>
      </c>
      <c r="T667">
        <f t="shared" si="258"/>
        <v>2.3129460230766896E-9</v>
      </c>
      <c r="U667">
        <f t="shared" si="259"/>
        <v>-9.1487388113174473E-3</v>
      </c>
      <c r="V667">
        <f t="shared" si="260"/>
        <v>9.148738248976121E-3</v>
      </c>
      <c r="W667">
        <f t="shared" si="261"/>
        <v>11.961361202340514</v>
      </c>
      <c r="X667">
        <f t="shared" si="262"/>
        <v>11.961361202340514</v>
      </c>
    </row>
    <row r="668" spans="1:24" x14ac:dyDescent="0.25">
      <c r="A668" s="1">
        <f t="shared" si="263"/>
        <v>664</v>
      </c>
      <c r="B668" s="14">
        <f t="shared" si="244"/>
        <v>33.200000000000003</v>
      </c>
      <c r="C668" t="e">
        <f t="shared" si="240"/>
        <v>#N/A</v>
      </c>
      <c r="D668" t="e">
        <f t="shared" si="241"/>
        <v>#N/A</v>
      </c>
      <c r="E668" t="e">
        <f t="shared" si="245"/>
        <v>#N/A</v>
      </c>
      <c r="F668" t="e">
        <f t="shared" si="242"/>
        <v>#N/A</v>
      </c>
      <c r="G668" t="e">
        <f t="shared" si="246"/>
        <v>#N/A</v>
      </c>
      <c r="H668" t="e">
        <f t="shared" si="247"/>
        <v>#N/A</v>
      </c>
      <c r="I668" t="e">
        <f t="shared" si="243"/>
        <v>#N/A</v>
      </c>
      <c r="J668" t="e">
        <f t="shared" si="248"/>
        <v>#N/A</v>
      </c>
      <c r="K668" t="e">
        <f t="shared" si="249"/>
        <v>#N/A</v>
      </c>
      <c r="L668" t="e">
        <f t="shared" si="250"/>
        <v>#N/A</v>
      </c>
      <c r="M668" t="e">
        <f t="shared" si="251"/>
        <v>#N/A</v>
      </c>
      <c r="N668" t="e">
        <f t="shared" si="252"/>
        <v>#N/A</v>
      </c>
      <c r="O668">
        <f t="shared" si="253"/>
        <v>9.2105263157894728E-3</v>
      </c>
      <c r="P668">
        <f t="shared" si="254"/>
        <v>3.7593984962406013E-2</v>
      </c>
      <c r="Q668">
        <f t="shared" si="255"/>
        <v>1</v>
      </c>
      <c r="R668">
        <f t="shared" si="256"/>
        <v>9.2106268781307968E-3</v>
      </c>
      <c r="S668">
        <f t="shared" si="257"/>
        <v>-2.1140651322945446E-11</v>
      </c>
      <c r="T668">
        <f t="shared" si="258"/>
        <v>2.2952450834043403E-9</v>
      </c>
      <c r="U668">
        <f t="shared" si="259"/>
        <v>-9.2106291733758811E-3</v>
      </c>
      <c r="V668">
        <f t="shared" si="260"/>
        <v>9.2106286110345548E-3</v>
      </c>
      <c r="W668">
        <f t="shared" si="261"/>
        <v>11.964289271129246</v>
      </c>
      <c r="X668">
        <f t="shared" si="262"/>
        <v>11.964289271129246</v>
      </c>
    </row>
    <row r="669" spans="1:24" x14ac:dyDescent="0.25">
      <c r="A669" s="1">
        <f t="shared" si="263"/>
        <v>665</v>
      </c>
      <c r="B669" s="14">
        <f t="shared" si="244"/>
        <v>33.25</v>
      </c>
      <c r="C669" t="e">
        <f t="shared" si="240"/>
        <v>#N/A</v>
      </c>
      <c r="D669" t="e">
        <f t="shared" si="241"/>
        <v>#N/A</v>
      </c>
      <c r="E669" t="e">
        <f t="shared" si="245"/>
        <v>#N/A</v>
      </c>
      <c r="F669" t="e">
        <f t="shared" si="242"/>
        <v>#N/A</v>
      </c>
      <c r="G669" t="e">
        <f t="shared" si="246"/>
        <v>#N/A</v>
      </c>
      <c r="H669" t="e">
        <f t="shared" si="247"/>
        <v>#N/A</v>
      </c>
      <c r="I669" t="e">
        <f t="shared" si="243"/>
        <v>#N/A</v>
      </c>
      <c r="J669" t="e">
        <f t="shared" si="248"/>
        <v>#N/A</v>
      </c>
      <c r="K669" t="e">
        <f t="shared" si="249"/>
        <v>#N/A</v>
      </c>
      <c r="L669" t="e">
        <f t="shared" si="250"/>
        <v>#N/A</v>
      </c>
      <c r="M669" t="e">
        <f t="shared" si="251"/>
        <v>#N/A</v>
      </c>
      <c r="N669" t="e">
        <f t="shared" si="252"/>
        <v>#N/A</v>
      </c>
      <c r="O669">
        <f t="shared" si="253"/>
        <v>9.2723004694835656E-3</v>
      </c>
      <c r="P669">
        <f t="shared" si="254"/>
        <v>3.7558685446009391E-2</v>
      </c>
      <c r="Q669">
        <f t="shared" si="255"/>
        <v>1</v>
      </c>
      <c r="R669">
        <f t="shared" si="256"/>
        <v>9.2724010318248895E-3</v>
      </c>
      <c r="S669">
        <f t="shared" si="257"/>
        <v>-2.1120800946116389E-11</v>
      </c>
      <c r="T669">
        <f t="shared" si="258"/>
        <v>2.2778130154624265E-9</v>
      </c>
      <c r="U669">
        <f t="shared" si="259"/>
        <v>-9.2724033096379041E-3</v>
      </c>
      <c r="V669">
        <f t="shared" si="260"/>
        <v>9.2724027472965813E-3</v>
      </c>
      <c r="W669">
        <f t="shared" si="261"/>
        <v>11.967192286968679</v>
      </c>
      <c r="X669">
        <f t="shared" si="262"/>
        <v>11.967192286968679</v>
      </c>
    </row>
    <row r="670" spans="1:24" x14ac:dyDescent="0.25">
      <c r="A670" s="1">
        <f t="shared" si="263"/>
        <v>666</v>
      </c>
      <c r="B670" s="14">
        <f t="shared" si="244"/>
        <v>33.300000000000004</v>
      </c>
      <c r="C670" t="e">
        <f t="shared" si="240"/>
        <v>#N/A</v>
      </c>
      <c r="D670" t="e">
        <f t="shared" si="241"/>
        <v>#N/A</v>
      </c>
      <c r="E670" t="e">
        <f t="shared" si="245"/>
        <v>#N/A</v>
      </c>
      <c r="F670" t="e">
        <f t="shared" si="242"/>
        <v>#N/A</v>
      </c>
      <c r="G670" t="e">
        <f t="shared" si="246"/>
        <v>#N/A</v>
      </c>
      <c r="H670" t="e">
        <f t="shared" si="247"/>
        <v>#N/A</v>
      </c>
      <c r="I670" t="e">
        <f t="shared" si="243"/>
        <v>#N/A</v>
      </c>
      <c r="J670" t="e">
        <f t="shared" si="248"/>
        <v>#N/A</v>
      </c>
      <c r="K670" t="e">
        <f t="shared" si="249"/>
        <v>#N/A</v>
      </c>
      <c r="L670" t="e">
        <f t="shared" si="250"/>
        <v>#N/A</v>
      </c>
      <c r="M670" t="e">
        <f t="shared" si="251"/>
        <v>#N/A</v>
      </c>
      <c r="N670" t="e">
        <f t="shared" si="252"/>
        <v>#N/A</v>
      </c>
      <c r="O670">
        <f t="shared" si="253"/>
        <v>9.3339587242026283E-3</v>
      </c>
      <c r="P670">
        <f t="shared" si="254"/>
        <v>3.7523452157598496E-2</v>
      </c>
      <c r="Q670">
        <f t="shared" si="255"/>
        <v>1</v>
      </c>
      <c r="R670">
        <f t="shared" si="256"/>
        <v>9.3340592865439522E-3</v>
      </c>
      <c r="S670">
        <f t="shared" si="257"/>
        <v>-2.1100987812020594E-11</v>
      </c>
      <c r="T670">
        <f t="shared" si="258"/>
        <v>2.2606437407798885E-9</v>
      </c>
      <c r="U670">
        <f t="shared" si="259"/>
        <v>-9.3340615471876921E-3</v>
      </c>
      <c r="V670">
        <f t="shared" si="260"/>
        <v>9.3340609848463693E-3</v>
      </c>
      <c r="W670">
        <f t="shared" si="261"/>
        <v>11.970070634056714</v>
      </c>
      <c r="X670">
        <f t="shared" si="262"/>
        <v>11.970070634056714</v>
      </c>
    </row>
    <row r="671" spans="1:24" x14ac:dyDescent="0.25">
      <c r="A671" s="1">
        <f t="shared" si="263"/>
        <v>667</v>
      </c>
      <c r="B671" s="14">
        <f t="shared" si="244"/>
        <v>33.35</v>
      </c>
      <c r="C671" t="e">
        <f t="shared" si="240"/>
        <v>#N/A</v>
      </c>
      <c r="D671" t="e">
        <f t="shared" si="241"/>
        <v>#N/A</v>
      </c>
      <c r="E671" t="e">
        <f t="shared" si="245"/>
        <v>#N/A</v>
      </c>
      <c r="F671" t="e">
        <f t="shared" si="242"/>
        <v>#N/A</v>
      </c>
      <c r="G671" t="e">
        <f t="shared" si="246"/>
        <v>#N/A</v>
      </c>
      <c r="H671" t="e">
        <f t="shared" si="247"/>
        <v>#N/A</v>
      </c>
      <c r="I671" t="e">
        <f t="shared" si="243"/>
        <v>#N/A</v>
      </c>
      <c r="J671" t="e">
        <f t="shared" si="248"/>
        <v>#N/A</v>
      </c>
      <c r="K671" t="e">
        <f t="shared" si="249"/>
        <v>#N/A</v>
      </c>
      <c r="L671" t="e">
        <f t="shared" si="250"/>
        <v>#N/A</v>
      </c>
      <c r="M671" t="e">
        <f t="shared" si="251"/>
        <v>#N/A</v>
      </c>
      <c r="N671" t="e">
        <f t="shared" si="252"/>
        <v>#N/A</v>
      </c>
      <c r="O671">
        <f t="shared" si="253"/>
        <v>9.3955014058106825E-3</v>
      </c>
      <c r="P671">
        <f t="shared" si="254"/>
        <v>3.7488284910965321E-2</v>
      </c>
      <c r="Q671">
        <f t="shared" si="255"/>
        <v>1</v>
      </c>
      <c r="R671">
        <f t="shared" si="256"/>
        <v>9.3956019681520064E-3</v>
      </c>
      <c r="S671">
        <f t="shared" si="257"/>
        <v>-2.1081211815945598E-11</v>
      </c>
      <c r="T671">
        <f t="shared" si="258"/>
        <v>2.2437313595621844E-9</v>
      </c>
      <c r="U671">
        <f t="shared" si="259"/>
        <v>-9.3956042118833669E-3</v>
      </c>
      <c r="V671">
        <f t="shared" si="260"/>
        <v>9.3956036495420406E-3</v>
      </c>
      <c r="W671">
        <f t="shared" si="261"/>
        <v>11.972924687921722</v>
      </c>
      <c r="X671">
        <f t="shared" si="262"/>
        <v>11.972924687921722</v>
      </c>
    </row>
    <row r="672" spans="1:24" x14ac:dyDescent="0.25">
      <c r="A672" s="1">
        <f t="shared" si="263"/>
        <v>668</v>
      </c>
      <c r="B672" s="14">
        <f t="shared" si="244"/>
        <v>33.4</v>
      </c>
      <c r="C672" t="e">
        <f t="shared" si="240"/>
        <v>#N/A</v>
      </c>
      <c r="D672" t="e">
        <f t="shared" si="241"/>
        <v>#N/A</v>
      </c>
      <c r="E672" t="e">
        <f t="shared" si="245"/>
        <v>#N/A</v>
      </c>
      <c r="F672" t="e">
        <f t="shared" si="242"/>
        <v>#N/A</v>
      </c>
      <c r="G672" t="e">
        <f t="shared" si="246"/>
        <v>#N/A</v>
      </c>
      <c r="H672" t="e">
        <f t="shared" si="247"/>
        <v>#N/A</v>
      </c>
      <c r="I672" t="e">
        <f t="shared" si="243"/>
        <v>#N/A</v>
      </c>
      <c r="J672" t="e">
        <f t="shared" si="248"/>
        <v>#N/A</v>
      </c>
      <c r="K672" t="e">
        <f t="shared" si="249"/>
        <v>#N/A</v>
      </c>
      <c r="L672" t="e">
        <f t="shared" si="250"/>
        <v>#N/A</v>
      </c>
      <c r="M672" t="e">
        <f t="shared" si="251"/>
        <v>#N/A</v>
      </c>
      <c r="N672" t="e">
        <f t="shared" si="252"/>
        <v>#N/A</v>
      </c>
      <c r="O672">
        <f t="shared" si="253"/>
        <v>9.4569288389513076E-3</v>
      </c>
      <c r="P672">
        <f t="shared" si="254"/>
        <v>3.7453183520599252E-2</v>
      </c>
      <c r="Q672">
        <f t="shared" si="255"/>
        <v>1</v>
      </c>
      <c r="R672">
        <f t="shared" si="256"/>
        <v>9.4570294012926315E-3</v>
      </c>
      <c r="S672">
        <f t="shared" si="257"/>
        <v>-2.1061472853571121E-11</v>
      </c>
      <c r="T672">
        <f t="shared" si="258"/>
        <v>2.2270701506912904E-9</v>
      </c>
      <c r="U672">
        <f t="shared" si="259"/>
        <v>-9.4570316283627831E-3</v>
      </c>
      <c r="V672">
        <f t="shared" si="260"/>
        <v>9.4570310660214568E-3</v>
      </c>
      <c r="W672">
        <f t="shared" si="261"/>
        <v>11.975754815681052</v>
      </c>
      <c r="X672">
        <f t="shared" si="262"/>
        <v>11.975754815681052</v>
      </c>
    </row>
    <row r="673" spans="1:24" x14ac:dyDescent="0.25">
      <c r="A673" s="1">
        <f t="shared" si="263"/>
        <v>669</v>
      </c>
      <c r="B673" s="14">
        <f t="shared" si="244"/>
        <v>33.450000000000003</v>
      </c>
      <c r="C673" t="e">
        <f t="shared" si="240"/>
        <v>#N/A</v>
      </c>
      <c r="D673" t="e">
        <f t="shared" si="241"/>
        <v>#N/A</v>
      </c>
      <c r="E673" t="e">
        <f t="shared" si="245"/>
        <v>#N/A</v>
      </c>
      <c r="F673" t="e">
        <f t="shared" si="242"/>
        <v>#N/A</v>
      </c>
      <c r="G673" t="e">
        <f t="shared" si="246"/>
        <v>#N/A</v>
      </c>
      <c r="H673" t="e">
        <f t="shared" si="247"/>
        <v>#N/A</v>
      </c>
      <c r="I673" t="e">
        <f t="shared" si="243"/>
        <v>#N/A</v>
      </c>
      <c r="J673" t="e">
        <f t="shared" si="248"/>
        <v>#N/A</v>
      </c>
      <c r="K673" t="e">
        <f t="shared" si="249"/>
        <v>#N/A</v>
      </c>
      <c r="L673" t="e">
        <f t="shared" si="250"/>
        <v>#N/A</v>
      </c>
      <c r="M673" t="e">
        <f t="shared" si="251"/>
        <v>#N/A</v>
      </c>
      <c r="N673" t="e">
        <f t="shared" si="252"/>
        <v>#N/A</v>
      </c>
      <c r="O673">
        <f t="shared" si="253"/>
        <v>9.518241347053322E-3</v>
      </c>
      <c r="P673">
        <f t="shared" si="254"/>
        <v>3.7418147801683815E-2</v>
      </c>
      <c r="Q673">
        <f t="shared" si="255"/>
        <v>1</v>
      </c>
      <c r="R673">
        <f t="shared" si="256"/>
        <v>9.518341909394646E-3</v>
      </c>
      <c r="S673">
        <f t="shared" si="257"/>
        <v>-2.1041770820967216E-11</v>
      </c>
      <c r="T673">
        <f t="shared" si="258"/>
        <v>2.2106545587152748E-9</v>
      </c>
      <c r="U673">
        <f t="shared" si="259"/>
        <v>-9.5183441200492047E-3</v>
      </c>
      <c r="V673">
        <f t="shared" si="260"/>
        <v>9.5183435577078802E-3</v>
      </c>
      <c r="W673">
        <f t="shared" si="261"/>
        <v>11.978561376290012</v>
      </c>
      <c r="X673">
        <f t="shared" si="262"/>
        <v>11.978561376290012</v>
      </c>
    </row>
    <row r="674" spans="1:24" x14ac:dyDescent="0.25">
      <c r="A674" s="1">
        <f t="shared" si="263"/>
        <v>670</v>
      </c>
      <c r="B674" s="14">
        <f t="shared" si="244"/>
        <v>33.5</v>
      </c>
      <c r="C674" t="e">
        <f t="shared" si="240"/>
        <v>#N/A</v>
      </c>
      <c r="D674" t="e">
        <f t="shared" si="241"/>
        <v>#N/A</v>
      </c>
      <c r="E674" t="e">
        <f t="shared" si="245"/>
        <v>#N/A</v>
      </c>
      <c r="F674" t="e">
        <f t="shared" si="242"/>
        <v>#N/A</v>
      </c>
      <c r="G674" t="e">
        <f t="shared" si="246"/>
        <v>#N/A</v>
      </c>
      <c r="H674" t="e">
        <f t="shared" si="247"/>
        <v>#N/A</v>
      </c>
      <c r="I674" t="e">
        <f t="shared" si="243"/>
        <v>#N/A</v>
      </c>
      <c r="J674" t="e">
        <f t="shared" si="248"/>
        <v>#N/A</v>
      </c>
      <c r="K674" t="e">
        <f t="shared" si="249"/>
        <v>#N/A</v>
      </c>
      <c r="L674" t="e">
        <f t="shared" si="250"/>
        <v>#N/A</v>
      </c>
      <c r="M674" t="e">
        <f t="shared" si="251"/>
        <v>#N/A</v>
      </c>
      <c r="N674" t="e">
        <f t="shared" si="252"/>
        <v>#N/A</v>
      </c>
      <c r="O674">
        <f t="shared" si="253"/>
        <v>9.5794392523364403E-3</v>
      </c>
      <c r="P674">
        <f t="shared" si="254"/>
        <v>3.7383177570093462E-2</v>
      </c>
      <c r="Q674">
        <f t="shared" si="255"/>
        <v>1</v>
      </c>
      <c r="R674">
        <f t="shared" si="256"/>
        <v>9.5795398146777642E-3</v>
      </c>
      <c r="S674">
        <f t="shared" si="257"/>
        <v>-2.1022105614592483E-11</v>
      </c>
      <c r="T674">
        <f t="shared" si="258"/>
        <v>2.194479192980936E-9</v>
      </c>
      <c r="U674">
        <f t="shared" si="259"/>
        <v>-9.5795420091569564E-3</v>
      </c>
      <c r="V674">
        <f t="shared" si="260"/>
        <v>9.5795414468156335E-3</v>
      </c>
      <c r="W674">
        <f t="shared" si="261"/>
        <v>11.981344720781681</v>
      </c>
      <c r="X674">
        <f t="shared" si="262"/>
        <v>11.981344720781681</v>
      </c>
    </row>
    <row r="675" spans="1:24" x14ac:dyDescent="0.25">
      <c r="A675" s="1">
        <f t="shared" si="263"/>
        <v>671</v>
      </c>
      <c r="B675" s="14">
        <f t="shared" si="244"/>
        <v>33.550000000000004</v>
      </c>
      <c r="C675" t="e">
        <f t="shared" si="240"/>
        <v>#N/A</v>
      </c>
      <c r="D675" t="e">
        <f t="shared" si="241"/>
        <v>#N/A</v>
      </c>
      <c r="E675" t="e">
        <f t="shared" si="245"/>
        <v>#N/A</v>
      </c>
      <c r="F675" t="e">
        <f t="shared" si="242"/>
        <v>#N/A</v>
      </c>
      <c r="G675" t="e">
        <f t="shared" si="246"/>
        <v>#N/A</v>
      </c>
      <c r="H675" t="e">
        <f t="shared" si="247"/>
        <v>#N/A</v>
      </c>
      <c r="I675" t="e">
        <f t="shared" si="243"/>
        <v>#N/A</v>
      </c>
      <c r="J675" t="e">
        <f t="shared" si="248"/>
        <v>#N/A</v>
      </c>
      <c r="K675" t="e">
        <f t="shared" si="249"/>
        <v>#N/A</v>
      </c>
      <c r="L675" t="e">
        <f t="shared" si="250"/>
        <v>#N/A</v>
      </c>
      <c r="M675" t="e">
        <f t="shared" si="251"/>
        <v>#N/A</v>
      </c>
      <c r="N675" t="e">
        <f t="shared" si="252"/>
        <v>#N/A</v>
      </c>
      <c r="O675">
        <f t="shared" si="253"/>
        <v>9.6405228758169956E-3</v>
      </c>
      <c r="P675">
        <f t="shared" si="254"/>
        <v>3.7348272642390282E-2</v>
      </c>
      <c r="Q675">
        <f t="shared" si="255"/>
        <v>1</v>
      </c>
      <c r="R675">
        <f t="shared" si="256"/>
        <v>9.6406234381583196E-3</v>
      </c>
      <c r="S675">
        <f t="shared" si="257"/>
        <v>-2.1002477131292204E-11</v>
      </c>
      <c r="T675">
        <f t="shared" si="258"/>
        <v>2.1785388180928233E-9</v>
      </c>
      <c r="U675">
        <f t="shared" si="259"/>
        <v>-9.6406256166971377E-3</v>
      </c>
      <c r="V675">
        <f t="shared" si="260"/>
        <v>9.6406250543558131E-3</v>
      </c>
      <c r="W675">
        <f t="shared" si="261"/>
        <v>11.984105192497996</v>
      </c>
      <c r="X675">
        <f t="shared" si="262"/>
        <v>11.984105192497996</v>
      </c>
    </row>
    <row r="676" spans="1:24" x14ac:dyDescent="0.25">
      <c r="A676" s="1">
        <f t="shared" si="263"/>
        <v>672</v>
      </c>
      <c r="B676" s="14">
        <f t="shared" si="244"/>
        <v>33.6</v>
      </c>
      <c r="C676" t="e">
        <f t="shared" si="240"/>
        <v>#N/A</v>
      </c>
      <c r="D676" t="e">
        <f t="shared" si="241"/>
        <v>#N/A</v>
      </c>
      <c r="E676" t="e">
        <f t="shared" si="245"/>
        <v>#N/A</v>
      </c>
      <c r="F676" t="e">
        <f t="shared" si="242"/>
        <v>#N/A</v>
      </c>
      <c r="G676" t="e">
        <f t="shared" si="246"/>
        <v>#N/A</v>
      </c>
      <c r="H676" t="e">
        <f t="shared" si="247"/>
        <v>#N/A</v>
      </c>
      <c r="I676" t="e">
        <f t="shared" si="243"/>
        <v>#N/A</v>
      </c>
      <c r="J676" t="e">
        <f t="shared" si="248"/>
        <v>#N/A</v>
      </c>
      <c r="K676" t="e">
        <f t="shared" si="249"/>
        <v>#N/A</v>
      </c>
      <c r="L676" t="e">
        <f t="shared" si="250"/>
        <v>#N/A</v>
      </c>
      <c r="M676" t="e">
        <f t="shared" si="251"/>
        <v>#N/A</v>
      </c>
      <c r="N676" t="e">
        <f t="shared" si="252"/>
        <v>#N/A</v>
      </c>
      <c r="O676">
        <f t="shared" si="253"/>
        <v>9.7014925373134341E-3</v>
      </c>
      <c r="P676">
        <f t="shared" si="254"/>
        <v>3.7313432835820892E-2</v>
      </c>
      <c r="Q676">
        <f t="shared" si="255"/>
        <v>1</v>
      </c>
      <c r="R676">
        <f t="shared" si="256"/>
        <v>9.7015930996547581E-3</v>
      </c>
      <c r="S676">
        <f t="shared" si="257"/>
        <v>-2.09828852682966E-11</v>
      </c>
      <c r="T676">
        <f t="shared" si="258"/>
        <v>2.1628283495764289E-9</v>
      </c>
      <c r="U676">
        <f t="shared" si="259"/>
        <v>-9.7015952624831085E-3</v>
      </c>
      <c r="V676">
        <f t="shared" si="260"/>
        <v>9.7015947001417822E-3</v>
      </c>
      <c r="W676">
        <f t="shared" si="261"/>
        <v>11.986843127312449</v>
      </c>
      <c r="X676">
        <f t="shared" si="262"/>
        <v>11.986843127312449</v>
      </c>
    </row>
    <row r="677" spans="1:24" x14ac:dyDescent="0.25">
      <c r="A677" s="1">
        <f t="shared" si="263"/>
        <v>673</v>
      </c>
      <c r="B677" s="14">
        <f t="shared" si="244"/>
        <v>33.65</v>
      </c>
      <c r="C677" t="e">
        <f t="shared" si="240"/>
        <v>#N/A</v>
      </c>
      <c r="D677" t="e">
        <f t="shared" si="241"/>
        <v>#N/A</v>
      </c>
      <c r="E677" t="e">
        <f t="shared" si="245"/>
        <v>#N/A</v>
      </c>
      <c r="F677" t="e">
        <f t="shared" si="242"/>
        <v>#N/A</v>
      </c>
      <c r="G677" t="e">
        <f t="shared" si="246"/>
        <v>#N/A</v>
      </c>
      <c r="H677" t="e">
        <f t="shared" si="247"/>
        <v>#N/A</v>
      </c>
      <c r="I677" t="e">
        <f t="shared" si="243"/>
        <v>#N/A</v>
      </c>
      <c r="J677" t="e">
        <f t="shared" si="248"/>
        <v>#N/A</v>
      </c>
      <c r="K677" t="e">
        <f t="shared" si="249"/>
        <v>#N/A</v>
      </c>
      <c r="L677" t="e">
        <f t="shared" si="250"/>
        <v>#N/A</v>
      </c>
      <c r="M677" t="e">
        <f t="shared" si="251"/>
        <v>#N/A</v>
      </c>
      <c r="N677" t="e">
        <f t="shared" si="252"/>
        <v>#N/A</v>
      </c>
      <c r="O677">
        <f t="shared" si="253"/>
        <v>9.762348555451994E-3</v>
      </c>
      <c r="P677">
        <f t="shared" si="254"/>
        <v>3.7278657968313145E-2</v>
      </c>
      <c r="Q677">
        <f t="shared" si="255"/>
        <v>1</v>
      </c>
      <c r="R677">
        <f t="shared" si="256"/>
        <v>9.7624491177933179E-3</v>
      </c>
      <c r="S677">
        <f t="shared" si="257"/>
        <v>-2.0963329923218974E-11</v>
      </c>
      <c r="T677">
        <f t="shared" si="258"/>
        <v>2.1473428495413782E-9</v>
      </c>
      <c r="U677">
        <f t="shared" si="259"/>
        <v>-9.7624512651361683E-3</v>
      </c>
      <c r="V677">
        <f t="shared" si="260"/>
        <v>9.7624507027948421E-3</v>
      </c>
      <c r="W677">
        <f t="shared" si="261"/>
        <v>11.989558853844821</v>
      </c>
      <c r="X677">
        <f t="shared" si="262"/>
        <v>11.989558853844821</v>
      </c>
    </row>
    <row r="678" spans="1:24" x14ac:dyDescent="0.25">
      <c r="A678" s="1">
        <f t="shared" si="263"/>
        <v>674</v>
      </c>
      <c r="B678" s="14">
        <f t="shared" si="244"/>
        <v>33.700000000000003</v>
      </c>
      <c r="C678" t="e">
        <f t="shared" si="240"/>
        <v>#N/A</v>
      </c>
      <c r="D678" t="e">
        <f t="shared" si="241"/>
        <v>#N/A</v>
      </c>
      <c r="E678" t="e">
        <f t="shared" si="245"/>
        <v>#N/A</v>
      </c>
      <c r="F678" t="e">
        <f t="shared" si="242"/>
        <v>#N/A</v>
      </c>
      <c r="G678" t="e">
        <f t="shared" si="246"/>
        <v>#N/A</v>
      </c>
      <c r="H678" t="e">
        <f t="shared" si="247"/>
        <v>#N/A</v>
      </c>
      <c r="I678" t="e">
        <f t="shared" si="243"/>
        <v>#N/A</v>
      </c>
      <c r="J678" t="e">
        <f t="shared" si="248"/>
        <v>#N/A</v>
      </c>
      <c r="K678" t="e">
        <f t="shared" si="249"/>
        <v>#N/A</v>
      </c>
      <c r="L678" t="e">
        <f t="shared" si="250"/>
        <v>#N/A</v>
      </c>
      <c r="M678" t="e">
        <f t="shared" si="251"/>
        <v>#N/A</v>
      </c>
      <c r="N678" t="e">
        <f t="shared" si="252"/>
        <v>#N/A</v>
      </c>
      <c r="O678">
        <f t="shared" si="253"/>
        <v>9.8230912476722568E-3</v>
      </c>
      <c r="P678">
        <f t="shared" si="254"/>
        <v>3.7243947858472994E-2</v>
      </c>
      <c r="Q678">
        <f t="shared" si="255"/>
        <v>1</v>
      </c>
      <c r="R678">
        <f t="shared" si="256"/>
        <v>9.8231918100135807E-3</v>
      </c>
      <c r="S678">
        <f t="shared" si="257"/>
        <v>-2.0943810994053961E-11</v>
      </c>
      <c r="T678">
        <f t="shared" si="258"/>
        <v>2.1320775214772603E-9</v>
      </c>
      <c r="U678">
        <f t="shared" si="259"/>
        <v>-9.8231939420911022E-3</v>
      </c>
      <c r="V678">
        <f t="shared" si="260"/>
        <v>9.8231933797497777E-3</v>
      </c>
      <c r="W678">
        <f t="shared" si="261"/>
        <v>11.992252693668229</v>
      </c>
      <c r="X678">
        <f t="shared" si="262"/>
        <v>11.992252693668229</v>
      </c>
    </row>
    <row r="679" spans="1:24" x14ac:dyDescent="0.25">
      <c r="A679" s="1">
        <f t="shared" si="263"/>
        <v>675</v>
      </c>
      <c r="B679" s="14">
        <f t="shared" si="244"/>
        <v>33.75</v>
      </c>
      <c r="C679" t="e">
        <f t="shared" si="240"/>
        <v>#N/A</v>
      </c>
      <c r="D679" t="e">
        <f t="shared" si="241"/>
        <v>#N/A</v>
      </c>
      <c r="E679" t="e">
        <f t="shared" si="245"/>
        <v>#N/A</v>
      </c>
      <c r="F679" t="e">
        <f t="shared" si="242"/>
        <v>#N/A</v>
      </c>
      <c r="G679" t="e">
        <f t="shared" si="246"/>
        <v>#N/A</v>
      </c>
      <c r="H679" t="e">
        <f t="shared" si="247"/>
        <v>#N/A</v>
      </c>
      <c r="I679" t="e">
        <f t="shared" si="243"/>
        <v>#N/A</v>
      </c>
      <c r="J679" t="e">
        <f t="shared" si="248"/>
        <v>#N/A</v>
      </c>
      <c r="K679" t="e">
        <f t="shared" si="249"/>
        <v>#N/A</v>
      </c>
      <c r="L679" t="e">
        <f t="shared" si="250"/>
        <v>#N/A</v>
      </c>
      <c r="M679" t="e">
        <f t="shared" si="251"/>
        <v>#N/A</v>
      </c>
      <c r="N679" t="e">
        <f t="shared" si="252"/>
        <v>#N/A</v>
      </c>
      <c r="O679">
        <f t="shared" si="253"/>
        <v>9.8837209302325597E-3</v>
      </c>
      <c r="P679">
        <f t="shared" si="254"/>
        <v>3.7209302325581395E-2</v>
      </c>
      <c r="Q679">
        <f t="shared" si="255"/>
        <v>1</v>
      </c>
      <c r="R679">
        <f t="shared" si="256"/>
        <v>9.8838214925738837E-3</v>
      </c>
      <c r="S679">
        <f t="shared" si="257"/>
        <v>-2.0924328379175772E-11</v>
      </c>
      <c r="T679">
        <f t="shared" si="258"/>
        <v>2.1170277015800099E-9</v>
      </c>
      <c r="U679">
        <f t="shared" si="259"/>
        <v>-9.8838236096015844E-3</v>
      </c>
      <c r="V679">
        <f t="shared" si="260"/>
        <v>9.8838230472602616E-3</v>
      </c>
      <c r="W679">
        <f t="shared" si="261"/>
        <v>11.99492496150884</v>
      </c>
      <c r="X679">
        <f t="shared" si="262"/>
        <v>11.99492496150884</v>
      </c>
    </row>
    <row r="680" spans="1:24" x14ac:dyDescent="0.25">
      <c r="A680" s="1">
        <f t="shared" si="263"/>
        <v>676</v>
      </c>
      <c r="B680" s="14">
        <f t="shared" si="244"/>
        <v>33.800000000000004</v>
      </c>
      <c r="C680" t="e">
        <f t="shared" si="240"/>
        <v>#N/A</v>
      </c>
      <c r="D680" t="e">
        <f t="shared" si="241"/>
        <v>#N/A</v>
      </c>
      <c r="E680" t="e">
        <f t="shared" si="245"/>
        <v>#N/A</v>
      </c>
      <c r="F680" t="e">
        <f t="shared" si="242"/>
        <v>#N/A</v>
      </c>
      <c r="G680" t="e">
        <f t="shared" si="246"/>
        <v>#N/A</v>
      </c>
      <c r="H680" t="e">
        <f t="shared" si="247"/>
        <v>#N/A</v>
      </c>
      <c r="I680" t="e">
        <f t="shared" si="243"/>
        <v>#N/A</v>
      </c>
      <c r="J680" t="e">
        <f t="shared" si="248"/>
        <v>#N/A</v>
      </c>
      <c r="K680" t="e">
        <f t="shared" si="249"/>
        <v>#N/A</v>
      </c>
      <c r="L680" t="e">
        <f t="shared" si="250"/>
        <v>#N/A</v>
      </c>
      <c r="M680" t="e">
        <f t="shared" si="251"/>
        <v>#N/A</v>
      </c>
      <c r="N680" t="e">
        <f t="shared" si="252"/>
        <v>#N/A</v>
      </c>
      <c r="O680">
        <f t="shared" si="253"/>
        <v>9.9442379182156093E-3</v>
      </c>
      <c r="P680">
        <f t="shared" si="254"/>
        <v>3.7174721189591073E-2</v>
      </c>
      <c r="Q680">
        <f t="shared" si="255"/>
        <v>1</v>
      </c>
      <c r="R680">
        <f t="shared" si="256"/>
        <v>9.9443384805569333E-3</v>
      </c>
      <c r="S680">
        <f t="shared" si="257"/>
        <v>-2.0904881977336386E-11</v>
      </c>
      <c r="T680">
        <f t="shared" si="258"/>
        <v>2.1021888587519078E-9</v>
      </c>
      <c r="U680">
        <f t="shared" si="259"/>
        <v>-9.944340582745792E-3</v>
      </c>
      <c r="V680">
        <f t="shared" si="260"/>
        <v>9.9443400204044675E-3</v>
      </c>
      <c r="W680">
        <f t="shared" si="261"/>
        <v>11.997575965438575</v>
      </c>
      <c r="X680">
        <f t="shared" si="262"/>
        <v>11.997575965438575</v>
      </c>
    </row>
    <row r="681" spans="1:24" x14ac:dyDescent="0.25">
      <c r="A681" s="1">
        <f t="shared" si="263"/>
        <v>677</v>
      </c>
      <c r="B681" s="14">
        <f t="shared" si="244"/>
        <v>33.85</v>
      </c>
      <c r="C681" t="e">
        <f t="shared" si="240"/>
        <v>#N/A</v>
      </c>
      <c r="D681" t="e">
        <f t="shared" si="241"/>
        <v>#N/A</v>
      </c>
      <c r="E681" t="e">
        <f t="shared" si="245"/>
        <v>#N/A</v>
      </c>
      <c r="F681" t="e">
        <f t="shared" si="242"/>
        <v>#N/A</v>
      </c>
      <c r="G681" t="e">
        <f t="shared" si="246"/>
        <v>#N/A</v>
      </c>
      <c r="H681" t="e">
        <f t="shared" si="247"/>
        <v>#N/A</v>
      </c>
      <c r="I681" t="e">
        <f t="shared" si="243"/>
        <v>#N/A</v>
      </c>
      <c r="J681" t="e">
        <f t="shared" si="248"/>
        <v>#N/A</v>
      </c>
      <c r="K681" t="e">
        <f t="shared" si="249"/>
        <v>#N/A</v>
      </c>
      <c r="L681" t="e">
        <f t="shared" si="250"/>
        <v>#N/A</v>
      </c>
      <c r="M681" t="e">
        <f t="shared" si="251"/>
        <v>#N/A</v>
      </c>
      <c r="N681" t="e">
        <f t="shared" si="252"/>
        <v>#N/A</v>
      </c>
      <c r="O681">
        <f t="shared" si="253"/>
        <v>1.0004642525533885E-2</v>
      </c>
      <c r="P681">
        <f t="shared" si="254"/>
        <v>3.7140204271123488E-2</v>
      </c>
      <c r="Q681">
        <f t="shared" si="255"/>
        <v>1</v>
      </c>
      <c r="R681">
        <f t="shared" si="256"/>
        <v>1.0004743087875209E-2</v>
      </c>
      <c r="S681">
        <f t="shared" si="257"/>
        <v>-2.0885471687663837E-11</v>
      </c>
      <c r="T681">
        <f t="shared" si="258"/>
        <v>2.087556586795325E-9</v>
      </c>
      <c r="U681">
        <f t="shared" si="259"/>
        <v>-1.0004745175431796E-2</v>
      </c>
      <c r="V681">
        <f t="shared" si="260"/>
        <v>1.000474461309047E-2</v>
      </c>
      <c r="W681">
        <f t="shared" si="261"/>
        <v>12.00020600706107</v>
      </c>
      <c r="X681">
        <f t="shared" si="262"/>
        <v>12.00020600706107</v>
      </c>
    </row>
    <row r="682" spans="1:24" x14ac:dyDescent="0.25">
      <c r="A682" s="1">
        <f t="shared" si="263"/>
        <v>678</v>
      </c>
      <c r="B682" s="14">
        <f t="shared" si="244"/>
        <v>33.9</v>
      </c>
      <c r="C682" t="e">
        <f t="shared" si="240"/>
        <v>#N/A</v>
      </c>
      <c r="D682" t="e">
        <f t="shared" si="241"/>
        <v>#N/A</v>
      </c>
      <c r="E682" t="e">
        <f t="shared" si="245"/>
        <v>#N/A</v>
      </c>
      <c r="F682" t="e">
        <f t="shared" si="242"/>
        <v>#N/A</v>
      </c>
      <c r="G682" t="e">
        <f t="shared" si="246"/>
        <v>#N/A</v>
      </c>
      <c r="H682" t="e">
        <f t="shared" si="247"/>
        <v>#N/A</v>
      </c>
      <c r="I682" t="e">
        <f t="shared" si="243"/>
        <v>#N/A</v>
      </c>
      <c r="J682" t="e">
        <f t="shared" si="248"/>
        <v>#N/A</v>
      </c>
      <c r="K682" t="e">
        <f t="shared" si="249"/>
        <v>#N/A</v>
      </c>
      <c r="L682" t="e">
        <f t="shared" si="250"/>
        <v>#N/A</v>
      </c>
      <c r="M682" t="e">
        <f t="shared" si="251"/>
        <v>#N/A</v>
      </c>
      <c r="N682" t="e">
        <f t="shared" si="252"/>
        <v>#N/A</v>
      </c>
      <c r="O682">
        <f t="shared" si="253"/>
        <v>1.0064935064935067E-2</v>
      </c>
      <c r="P682">
        <f t="shared" si="254"/>
        <v>3.7105751391465679E-2</v>
      </c>
      <c r="Q682">
        <f t="shared" si="255"/>
        <v>1</v>
      </c>
      <c r="R682">
        <f t="shared" si="256"/>
        <v>1.0065035627276391E-2</v>
      </c>
      <c r="S682">
        <f t="shared" si="257"/>
        <v>-2.0866097409660443E-11</v>
      </c>
      <c r="T682">
        <f t="shared" si="258"/>
        <v>2.0731266026779993E-9</v>
      </c>
      <c r="U682">
        <f t="shared" si="259"/>
        <v>-1.0065037700402993E-2</v>
      </c>
      <c r="V682">
        <f t="shared" si="260"/>
        <v>1.0065037138061669E-2</v>
      </c>
      <c r="W682">
        <f t="shared" si="261"/>
        <v>12.002815381691191</v>
      </c>
      <c r="X682">
        <f t="shared" si="262"/>
        <v>12.002815381691191</v>
      </c>
    </row>
    <row r="683" spans="1:24" x14ac:dyDescent="0.25">
      <c r="A683" s="1">
        <f t="shared" si="263"/>
        <v>679</v>
      </c>
      <c r="B683" s="14">
        <f t="shared" si="244"/>
        <v>33.950000000000003</v>
      </c>
      <c r="C683" t="e">
        <f t="shared" si="240"/>
        <v>#N/A</v>
      </c>
      <c r="D683" t="e">
        <f t="shared" si="241"/>
        <v>#N/A</v>
      </c>
      <c r="E683" t="e">
        <f t="shared" si="245"/>
        <v>#N/A</v>
      </c>
      <c r="F683" t="e">
        <f t="shared" si="242"/>
        <v>#N/A</v>
      </c>
      <c r="G683" t="e">
        <f t="shared" si="246"/>
        <v>#N/A</v>
      </c>
      <c r="H683" t="e">
        <f t="shared" si="247"/>
        <v>#N/A</v>
      </c>
      <c r="I683" t="e">
        <f t="shared" si="243"/>
        <v>#N/A</v>
      </c>
      <c r="J683" t="e">
        <f t="shared" si="248"/>
        <v>#N/A</v>
      </c>
      <c r="K683" t="e">
        <f t="shared" si="249"/>
        <v>#N/A</v>
      </c>
      <c r="L683" t="e">
        <f t="shared" si="250"/>
        <v>#N/A</v>
      </c>
      <c r="M683" t="e">
        <f t="shared" si="251"/>
        <v>#N/A</v>
      </c>
      <c r="N683" t="e">
        <f t="shared" si="252"/>
        <v>#N/A</v>
      </c>
      <c r="O683">
        <f t="shared" si="253"/>
        <v>1.0125115848007418E-2</v>
      </c>
      <c r="P683">
        <f t="shared" si="254"/>
        <v>3.7071362372567189E-2</v>
      </c>
      <c r="Q683">
        <f t="shared" si="255"/>
        <v>1</v>
      </c>
      <c r="R683">
        <f t="shared" si="256"/>
        <v>1.0125216410348742E-2</v>
      </c>
      <c r="S683">
        <f t="shared" si="257"/>
        <v>-2.0846759043201069E-11</v>
      </c>
      <c r="T683">
        <f t="shared" si="258"/>
        <v>2.0588947395941415E-9</v>
      </c>
      <c r="U683">
        <f t="shared" si="259"/>
        <v>-1.0125218469243483E-2</v>
      </c>
      <c r="V683">
        <f t="shared" si="260"/>
        <v>1.0125217906902156E-2</v>
      </c>
      <c r="W683">
        <f t="shared" si="261"/>
        <v>12.005404378528368</v>
      </c>
      <c r="X683">
        <f t="shared" si="262"/>
        <v>12.005404378528368</v>
      </c>
    </row>
    <row r="684" spans="1:24" x14ac:dyDescent="0.25">
      <c r="A684" s="1">
        <f t="shared" si="263"/>
        <v>680</v>
      </c>
      <c r="B684" s="14">
        <f t="shared" si="244"/>
        <v>34</v>
      </c>
      <c r="C684" t="e">
        <f t="shared" si="240"/>
        <v>#N/A</v>
      </c>
      <c r="D684" t="e">
        <f t="shared" si="241"/>
        <v>#N/A</v>
      </c>
      <c r="E684" t="e">
        <f t="shared" si="245"/>
        <v>#N/A</v>
      </c>
      <c r="F684" t="e">
        <f t="shared" si="242"/>
        <v>#N/A</v>
      </c>
      <c r="G684" t="e">
        <f t="shared" si="246"/>
        <v>#N/A</v>
      </c>
      <c r="H684" t="e">
        <f t="shared" si="247"/>
        <v>#N/A</v>
      </c>
      <c r="I684" t="e">
        <f t="shared" si="243"/>
        <v>#N/A</v>
      </c>
      <c r="J684" t="e">
        <f t="shared" si="248"/>
        <v>#N/A</v>
      </c>
      <c r="K684" t="e">
        <f t="shared" si="249"/>
        <v>#N/A</v>
      </c>
      <c r="L684" t="e">
        <f t="shared" si="250"/>
        <v>#N/A</v>
      </c>
      <c r="M684" t="e">
        <f t="shared" si="251"/>
        <v>#N/A</v>
      </c>
      <c r="N684" t="e">
        <f t="shared" si="252"/>
        <v>#N/A</v>
      </c>
      <c r="O684">
        <f t="shared" si="253"/>
        <v>1.0185185185185179E-2</v>
      </c>
      <c r="P684">
        <f t="shared" si="254"/>
        <v>3.7037037037037035E-2</v>
      </c>
      <c r="Q684">
        <f t="shared" si="255"/>
        <v>1</v>
      </c>
      <c r="R684">
        <f t="shared" si="256"/>
        <v>1.0185285747526503E-2</v>
      </c>
      <c r="S684">
        <f t="shared" si="257"/>
        <v>-2.0827456488531441E-11</v>
      </c>
      <c r="T684">
        <f t="shared" si="258"/>
        <v>2.0448569460970734E-9</v>
      </c>
      <c r="U684">
        <f t="shared" si="259"/>
        <v>-1.0185287792383448E-2</v>
      </c>
      <c r="V684">
        <f t="shared" si="260"/>
        <v>1.0185287230042125E-2</v>
      </c>
      <c r="W684">
        <f t="shared" si="261"/>
        <v>12.007973280824</v>
      </c>
      <c r="X684">
        <f t="shared" si="262"/>
        <v>12.007973280824</v>
      </c>
    </row>
    <row r="685" spans="1:24" x14ac:dyDescent="0.25">
      <c r="A685" s="1">
        <f t="shared" si="263"/>
        <v>681</v>
      </c>
      <c r="B685" s="14">
        <f t="shared" si="244"/>
        <v>34.050000000000004</v>
      </c>
      <c r="C685" t="e">
        <f t="shared" si="240"/>
        <v>#N/A</v>
      </c>
      <c r="D685" t="e">
        <f t="shared" si="241"/>
        <v>#N/A</v>
      </c>
      <c r="E685" t="e">
        <f t="shared" si="245"/>
        <v>#N/A</v>
      </c>
      <c r="F685" t="e">
        <f t="shared" si="242"/>
        <v>#N/A</v>
      </c>
      <c r="G685" t="e">
        <f t="shared" si="246"/>
        <v>#N/A</v>
      </c>
      <c r="H685" t="e">
        <f t="shared" si="247"/>
        <v>#N/A</v>
      </c>
      <c r="I685" t="e">
        <f t="shared" si="243"/>
        <v>#N/A</v>
      </c>
      <c r="J685" t="e">
        <f t="shared" si="248"/>
        <v>#N/A</v>
      </c>
      <c r="K685" t="e">
        <f t="shared" si="249"/>
        <v>#N/A</v>
      </c>
      <c r="L685" t="e">
        <f t="shared" si="250"/>
        <v>#N/A</v>
      </c>
      <c r="M685" t="e">
        <f t="shared" si="251"/>
        <v>#N/A</v>
      </c>
      <c r="N685" t="e">
        <f t="shared" si="252"/>
        <v>#N/A</v>
      </c>
      <c r="O685">
        <f t="shared" si="253"/>
        <v>1.0245143385753939E-2</v>
      </c>
      <c r="P685">
        <f t="shared" si="254"/>
        <v>3.7002775208140611E-2</v>
      </c>
      <c r="Q685">
        <f t="shared" si="255"/>
        <v>1</v>
      </c>
      <c r="R685">
        <f t="shared" si="256"/>
        <v>1.0245243948095263E-2</v>
      </c>
      <c r="S685">
        <f t="shared" si="257"/>
        <v>-2.0808189646266379E-11</v>
      </c>
      <c r="T685">
        <f t="shared" si="258"/>
        <v>2.031009279160334E-9</v>
      </c>
      <c r="U685">
        <f t="shared" si="259"/>
        <v>-1.0245245979104542E-2</v>
      </c>
      <c r="V685">
        <f t="shared" si="260"/>
        <v>1.0245245416763218E-2</v>
      </c>
      <c r="W685">
        <f t="shared" si="261"/>
        <v>12.010522366043164</v>
      </c>
      <c r="X685">
        <f t="shared" si="262"/>
        <v>12.010522366043164</v>
      </c>
    </row>
    <row r="686" spans="1:24" x14ac:dyDescent="0.25">
      <c r="A686" s="1">
        <f t="shared" si="263"/>
        <v>682</v>
      </c>
      <c r="B686" s="14">
        <f t="shared" si="244"/>
        <v>34.1</v>
      </c>
      <c r="C686" t="e">
        <f t="shared" si="240"/>
        <v>#N/A</v>
      </c>
      <c r="D686" t="e">
        <f t="shared" si="241"/>
        <v>#N/A</v>
      </c>
      <c r="E686" t="e">
        <f t="shared" si="245"/>
        <v>#N/A</v>
      </c>
      <c r="F686" t="e">
        <f t="shared" si="242"/>
        <v>#N/A</v>
      </c>
      <c r="G686" t="e">
        <f t="shared" si="246"/>
        <v>#N/A</v>
      </c>
      <c r="H686" t="e">
        <f t="shared" si="247"/>
        <v>#N/A</v>
      </c>
      <c r="I686" t="e">
        <f t="shared" si="243"/>
        <v>#N/A</v>
      </c>
      <c r="J686" t="e">
        <f t="shared" si="248"/>
        <v>#N/A</v>
      </c>
      <c r="K686" t="e">
        <f t="shared" si="249"/>
        <v>#N/A</v>
      </c>
      <c r="L686" t="e">
        <f t="shared" si="250"/>
        <v>#N/A</v>
      </c>
      <c r="M686" t="e">
        <f t="shared" si="251"/>
        <v>#N/A</v>
      </c>
      <c r="N686" t="e">
        <f t="shared" si="252"/>
        <v>#N/A</v>
      </c>
      <c r="O686">
        <f t="shared" si="253"/>
        <v>1.0304990757855827E-2</v>
      </c>
      <c r="P686">
        <f t="shared" si="254"/>
        <v>3.6968576709796669E-2</v>
      </c>
      <c r="Q686">
        <f t="shared" si="255"/>
        <v>1</v>
      </c>
      <c r="R686">
        <f t="shared" si="256"/>
        <v>1.0305091320197151E-2</v>
      </c>
      <c r="S686">
        <f t="shared" si="257"/>
        <v>-2.0788958417388128E-11</v>
      </c>
      <c r="T686">
        <f t="shared" si="258"/>
        <v>2.0173479015755946E-9</v>
      </c>
      <c r="U686">
        <f t="shared" si="259"/>
        <v>-1.0305093337545052E-2</v>
      </c>
      <c r="V686">
        <f t="shared" si="260"/>
        <v>1.0305092775203728E-2</v>
      </c>
      <c r="W686">
        <f t="shared" si="261"/>
        <v>12.013051906020877</v>
      </c>
      <c r="X686">
        <f t="shared" si="262"/>
        <v>12.013051906020877</v>
      </c>
    </row>
    <row r="687" spans="1:24" x14ac:dyDescent="0.25">
      <c r="A687" s="1">
        <f t="shared" si="263"/>
        <v>683</v>
      </c>
      <c r="B687" s="14">
        <f t="shared" si="244"/>
        <v>34.15</v>
      </c>
      <c r="C687" t="e">
        <f t="shared" si="240"/>
        <v>#N/A</v>
      </c>
      <c r="D687" t="e">
        <f t="shared" si="241"/>
        <v>#N/A</v>
      </c>
      <c r="E687" t="e">
        <f t="shared" si="245"/>
        <v>#N/A</v>
      </c>
      <c r="F687" t="e">
        <f t="shared" si="242"/>
        <v>#N/A</v>
      </c>
      <c r="G687" t="e">
        <f t="shared" si="246"/>
        <v>#N/A</v>
      </c>
      <c r="H687" t="e">
        <f t="shared" si="247"/>
        <v>#N/A</v>
      </c>
      <c r="I687" t="e">
        <f t="shared" si="243"/>
        <v>#N/A</v>
      </c>
      <c r="J687" t="e">
        <f t="shared" si="248"/>
        <v>#N/A</v>
      </c>
      <c r="K687" t="e">
        <f t="shared" si="249"/>
        <v>#N/A</v>
      </c>
      <c r="L687" t="e">
        <f t="shared" si="250"/>
        <v>#N/A</v>
      </c>
      <c r="M687" t="e">
        <f t="shared" si="251"/>
        <v>#N/A</v>
      </c>
      <c r="N687" t="e">
        <f t="shared" si="252"/>
        <v>#N/A</v>
      </c>
      <c r="O687">
        <f t="shared" si="253"/>
        <v>1.0364727608494917E-2</v>
      </c>
      <c r="P687">
        <f t="shared" si="254"/>
        <v>3.6934441366574332E-2</v>
      </c>
      <c r="Q687">
        <f t="shared" si="255"/>
        <v>1</v>
      </c>
      <c r="R687">
        <f t="shared" si="256"/>
        <v>1.0364828170836241E-2</v>
      </c>
      <c r="S687">
        <f t="shared" si="257"/>
        <v>-2.076976270324465E-11</v>
      </c>
      <c r="T687">
        <f t="shared" si="258"/>
        <v>2.0038690793505731E-9</v>
      </c>
      <c r="U687">
        <f t="shared" si="259"/>
        <v>-1.036483017470532E-2</v>
      </c>
      <c r="V687">
        <f t="shared" si="260"/>
        <v>1.0364829612363995E-2</v>
      </c>
      <c r="W687">
        <f t="shared" si="261"/>
        <v>12.015562167113108</v>
      </c>
      <c r="X687">
        <f t="shared" si="262"/>
        <v>12.015562167113108</v>
      </c>
    </row>
    <row r="688" spans="1:24" x14ac:dyDescent="0.25">
      <c r="A688" s="1">
        <f t="shared" si="263"/>
        <v>684</v>
      </c>
      <c r="B688" s="14">
        <f t="shared" si="244"/>
        <v>34.200000000000003</v>
      </c>
      <c r="C688" t="e">
        <f t="shared" si="240"/>
        <v>#N/A</v>
      </c>
      <c r="D688" t="e">
        <f t="shared" si="241"/>
        <v>#N/A</v>
      </c>
      <c r="E688" t="e">
        <f t="shared" si="245"/>
        <v>#N/A</v>
      </c>
      <c r="F688" t="e">
        <f t="shared" si="242"/>
        <v>#N/A</v>
      </c>
      <c r="G688" t="e">
        <f t="shared" si="246"/>
        <v>#N/A</v>
      </c>
      <c r="H688" t="e">
        <f t="shared" si="247"/>
        <v>#N/A</v>
      </c>
      <c r="I688" t="e">
        <f t="shared" si="243"/>
        <v>#N/A</v>
      </c>
      <c r="J688" t="e">
        <f t="shared" si="248"/>
        <v>#N/A</v>
      </c>
      <c r="K688" t="e">
        <f t="shared" si="249"/>
        <v>#N/A</v>
      </c>
      <c r="L688" t="e">
        <f t="shared" si="250"/>
        <v>#N/A</v>
      </c>
      <c r="M688" t="e">
        <f t="shared" si="251"/>
        <v>#N/A</v>
      </c>
      <c r="N688" t="e">
        <f t="shared" si="252"/>
        <v>#N/A</v>
      </c>
      <c r="O688">
        <f t="shared" si="253"/>
        <v>1.0424354243542433E-2</v>
      </c>
      <c r="P688">
        <f t="shared" si="254"/>
        <v>3.6900369003690037E-2</v>
      </c>
      <c r="Q688">
        <f t="shared" si="255"/>
        <v>1</v>
      </c>
      <c r="R688">
        <f t="shared" si="256"/>
        <v>1.0424454805883757E-2</v>
      </c>
      <c r="S688">
        <f t="shared" si="257"/>
        <v>-2.0750602405547931E-11</v>
      </c>
      <c r="T688">
        <f t="shared" si="258"/>
        <v>1.9905691782395873E-9</v>
      </c>
      <c r="U688">
        <f t="shared" si="259"/>
        <v>-1.0424456796452935E-2</v>
      </c>
      <c r="V688">
        <f t="shared" si="260"/>
        <v>1.0424456234111611E-2</v>
      </c>
      <c r="W688">
        <f t="shared" si="261"/>
        <v>12.018053410342786</v>
      </c>
      <c r="X688">
        <f t="shared" si="262"/>
        <v>12.018053410342786</v>
      </c>
    </row>
    <row r="689" spans="1:24" x14ac:dyDescent="0.25">
      <c r="A689" s="1">
        <f t="shared" si="263"/>
        <v>685</v>
      </c>
      <c r="B689" s="14">
        <f t="shared" si="244"/>
        <v>34.25</v>
      </c>
      <c r="C689" t="e">
        <f t="shared" si="240"/>
        <v>#N/A</v>
      </c>
      <c r="D689" t="e">
        <f t="shared" si="241"/>
        <v>#N/A</v>
      </c>
      <c r="E689" t="e">
        <f t="shared" si="245"/>
        <v>#N/A</v>
      </c>
      <c r="F689" t="e">
        <f t="shared" si="242"/>
        <v>#N/A</v>
      </c>
      <c r="G689" t="e">
        <f t="shared" si="246"/>
        <v>#N/A</v>
      </c>
      <c r="H689" t="e">
        <f t="shared" si="247"/>
        <v>#N/A</v>
      </c>
      <c r="I689" t="e">
        <f t="shared" si="243"/>
        <v>#N/A</v>
      </c>
      <c r="J689" t="e">
        <f t="shared" si="248"/>
        <v>#N/A</v>
      </c>
      <c r="K689" t="e">
        <f t="shared" si="249"/>
        <v>#N/A</v>
      </c>
      <c r="L689" t="e">
        <f t="shared" si="250"/>
        <v>#N/A</v>
      </c>
      <c r="M689" t="e">
        <f t="shared" si="251"/>
        <v>#N/A</v>
      </c>
      <c r="N689" t="e">
        <f t="shared" si="252"/>
        <v>#N/A</v>
      </c>
      <c r="O689">
        <f t="shared" si="253"/>
        <v>1.048387096774194E-2</v>
      </c>
      <c r="P689">
        <f t="shared" si="254"/>
        <v>3.6866359447004608E-2</v>
      </c>
      <c r="Q689">
        <f t="shared" si="255"/>
        <v>1</v>
      </c>
      <c r="R689">
        <f t="shared" si="256"/>
        <v>1.0483971530083264E-2</v>
      </c>
      <c r="S689">
        <f t="shared" si="257"/>
        <v>-2.073147742637231E-11</v>
      </c>
      <c r="T689">
        <f t="shared" si="258"/>
        <v>1.977444660274108E-9</v>
      </c>
      <c r="U689">
        <f t="shared" si="259"/>
        <v>-1.0483973507527923E-2</v>
      </c>
      <c r="V689">
        <f t="shared" si="260"/>
        <v>1.04839729451866E-2</v>
      </c>
      <c r="W689">
        <f t="shared" si="261"/>
        <v>12.020525891540938</v>
      </c>
      <c r="X689">
        <f t="shared" si="262"/>
        <v>12.020525891540938</v>
      </c>
    </row>
    <row r="690" spans="1:24" x14ac:dyDescent="0.25">
      <c r="A690" s="1">
        <f t="shared" si="263"/>
        <v>686</v>
      </c>
      <c r="B690" s="14">
        <f t="shared" si="244"/>
        <v>34.300000000000004</v>
      </c>
      <c r="C690" t="e">
        <f t="shared" si="240"/>
        <v>#N/A</v>
      </c>
      <c r="D690" t="e">
        <f t="shared" si="241"/>
        <v>#N/A</v>
      </c>
      <c r="E690" t="e">
        <f t="shared" si="245"/>
        <v>#N/A</v>
      </c>
      <c r="F690" t="e">
        <f t="shared" si="242"/>
        <v>#N/A</v>
      </c>
      <c r="G690" t="e">
        <f t="shared" si="246"/>
        <v>#N/A</v>
      </c>
      <c r="H690" t="e">
        <f t="shared" si="247"/>
        <v>#N/A</v>
      </c>
      <c r="I690" t="e">
        <f t="shared" si="243"/>
        <v>#N/A</v>
      </c>
      <c r="J690" t="e">
        <f t="shared" si="248"/>
        <v>#N/A</v>
      </c>
      <c r="K690" t="e">
        <f t="shared" si="249"/>
        <v>#N/A</v>
      </c>
      <c r="L690" t="e">
        <f t="shared" si="250"/>
        <v>#N/A</v>
      </c>
      <c r="M690" t="e">
        <f t="shared" si="251"/>
        <v>#N/A</v>
      </c>
      <c r="N690" t="e">
        <f t="shared" si="252"/>
        <v>#N/A</v>
      </c>
      <c r="O690">
        <f t="shared" si="253"/>
        <v>1.0543278084714551E-2</v>
      </c>
      <c r="P690">
        <f t="shared" si="254"/>
        <v>3.6832412523020261E-2</v>
      </c>
      <c r="Q690">
        <f t="shared" si="255"/>
        <v>1</v>
      </c>
      <c r="R690">
        <f t="shared" si="256"/>
        <v>1.0543378647055875E-2</v>
      </c>
      <c r="S690">
        <f t="shared" si="257"/>
        <v>-2.0712387668152817E-11</v>
      </c>
      <c r="T690">
        <f t="shared" si="258"/>
        <v>1.9644920759565032E-9</v>
      </c>
      <c r="U690">
        <f t="shared" si="259"/>
        <v>-1.0543380611547951E-2</v>
      </c>
      <c r="V690">
        <f t="shared" si="260"/>
        <v>1.0543380049206626E-2</v>
      </c>
      <c r="W690">
        <f t="shared" si="261"/>
        <v>12.022979861483229</v>
      </c>
      <c r="X690">
        <f t="shared" si="262"/>
        <v>12.022979861483229</v>
      </c>
    </row>
    <row r="691" spans="1:24" x14ac:dyDescent="0.25">
      <c r="A691" s="1">
        <f t="shared" si="263"/>
        <v>687</v>
      </c>
      <c r="B691" s="14">
        <f t="shared" si="244"/>
        <v>34.35</v>
      </c>
      <c r="C691" t="e">
        <f t="shared" si="240"/>
        <v>#N/A</v>
      </c>
      <c r="D691" t="e">
        <f t="shared" si="241"/>
        <v>#N/A</v>
      </c>
      <c r="E691" t="e">
        <f t="shared" si="245"/>
        <v>#N/A</v>
      </c>
      <c r="F691" t="e">
        <f t="shared" si="242"/>
        <v>#N/A</v>
      </c>
      <c r="G691" t="e">
        <f t="shared" si="246"/>
        <v>#N/A</v>
      </c>
      <c r="H691" t="e">
        <f t="shared" si="247"/>
        <v>#N/A</v>
      </c>
      <c r="I691" t="e">
        <f t="shared" si="243"/>
        <v>#N/A</v>
      </c>
      <c r="J691" t="e">
        <f t="shared" si="248"/>
        <v>#N/A</v>
      </c>
      <c r="K691" t="e">
        <f t="shared" si="249"/>
        <v>#N/A</v>
      </c>
      <c r="L691" t="e">
        <f t="shared" si="250"/>
        <v>#N/A</v>
      </c>
      <c r="M691" t="e">
        <f t="shared" si="251"/>
        <v>#N/A</v>
      </c>
      <c r="N691" t="e">
        <f t="shared" si="252"/>
        <v>#N/A</v>
      </c>
      <c r="O691">
        <f t="shared" si="253"/>
        <v>1.0602575896964121E-2</v>
      </c>
      <c r="P691">
        <f t="shared" si="254"/>
        <v>3.6798528058877643E-2</v>
      </c>
      <c r="Q691">
        <f t="shared" si="255"/>
        <v>1</v>
      </c>
      <c r="R691">
        <f t="shared" si="256"/>
        <v>1.0602676459305444E-2</v>
      </c>
      <c r="S691">
        <f t="shared" si="257"/>
        <v>-2.0693333033683489E-11</v>
      </c>
      <c r="T691">
        <f t="shared" si="258"/>
        <v>1.9517080711989321E-9</v>
      </c>
      <c r="U691">
        <f t="shared" si="259"/>
        <v>-1.0602678411013516E-2</v>
      </c>
      <c r="V691">
        <f t="shared" si="260"/>
        <v>1.0602677848672191E-2</v>
      </c>
      <c r="W691">
        <f t="shared" si="261"/>
        <v>12.025415566022023</v>
      </c>
      <c r="X691">
        <f t="shared" si="262"/>
        <v>12.025415566022023</v>
      </c>
    </row>
    <row r="692" spans="1:24" x14ac:dyDescent="0.25">
      <c r="A692" s="1">
        <f t="shared" si="263"/>
        <v>688</v>
      </c>
      <c r="B692" s="14">
        <f t="shared" si="244"/>
        <v>34.4</v>
      </c>
      <c r="C692" t="e">
        <f t="shared" si="240"/>
        <v>#N/A</v>
      </c>
      <c r="D692" t="e">
        <f t="shared" si="241"/>
        <v>#N/A</v>
      </c>
      <c r="E692" t="e">
        <f t="shared" si="245"/>
        <v>#N/A</v>
      </c>
      <c r="F692" t="e">
        <f t="shared" si="242"/>
        <v>#N/A</v>
      </c>
      <c r="G692" t="e">
        <f t="shared" si="246"/>
        <v>#N/A</v>
      </c>
      <c r="H692" t="e">
        <f t="shared" si="247"/>
        <v>#N/A</v>
      </c>
      <c r="I692" t="e">
        <f t="shared" si="243"/>
        <v>#N/A</v>
      </c>
      <c r="J692" t="e">
        <f t="shared" si="248"/>
        <v>#N/A</v>
      </c>
      <c r="K692" t="e">
        <f t="shared" si="249"/>
        <v>#N/A</v>
      </c>
      <c r="L692" t="e">
        <f t="shared" si="250"/>
        <v>#N/A</v>
      </c>
      <c r="M692" t="e">
        <f t="shared" si="251"/>
        <v>#N/A</v>
      </c>
      <c r="N692" t="e">
        <f t="shared" si="252"/>
        <v>#N/A</v>
      </c>
      <c r="O692">
        <f t="shared" si="253"/>
        <v>1.066176470588235E-2</v>
      </c>
      <c r="P692">
        <f t="shared" si="254"/>
        <v>3.6764705882352942E-2</v>
      </c>
      <c r="Q692">
        <f t="shared" si="255"/>
        <v>1</v>
      </c>
      <c r="R692">
        <f t="shared" si="256"/>
        <v>1.0661865268223674E-2</v>
      </c>
      <c r="S692">
        <f t="shared" si="257"/>
        <v>-2.0674313426115769E-11</v>
      </c>
      <c r="T692">
        <f t="shared" si="258"/>
        <v>1.9390893760476424E-9</v>
      </c>
      <c r="U692">
        <f t="shared" si="259"/>
        <v>-1.0661867207313051E-2</v>
      </c>
      <c r="V692">
        <f t="shared" si="260"/>
        <v>1.0661866644971724E-2</v>
      </c>
      <c r="W692">
        <f t="shared" si="261"/>
        <v>12.027833246214165</v>
      </c>
      <c r="X692">
        <f t="shared" si="262"/>
        <v>12.027833246214165</v>
      </c>
    </row>
    <row r="693" spans="1:24" x14ac:dyDescent="0.25">
      <c r="A693" s="1">
        <f t="shared" si="263"/>
        <v>689</v>
      </c>
      <c r="B693" s="14">
        <f t="shared" si="244"/>
        <v>34.450000000000003</v>
      </c>
      <c r="C693" t="e">
        <f t="shared" si="240"/>
        <v>#N/A</v>
      </c>
      <c r="D693" t="e">
        <f t="shared" si="241"/>
        <v>#N/A</v>
      </c>
      <c r="E693" t="e">
        <f t="shared" si="245"/>
        <v>#N/A</v>
      </c>
      <c r="F693" t="e">
        <f t="shared" si="242"/>
        <v>#N/A</v>
      </c>
      <c r="G693" t="e">
        <f t="shared" si="246"/>
        <v>#N/A</v>
      </c>
      <c r="H693" t="e">
        <f t="shared" si="247"/>
        <v>#N/A</v>
      </c>
      <c r="I693" t="e">
        <f t="shared" si="243"/>
        <v>#N/A</v>
      </c>
      <c r="J693" t="e">
        <f t="shared" si="248"/>
        <v>#N/A</v>
      </c>
      <c r="K693" t="e">
        <f t="shared" si="249"/>
        <v>#N/A</v>
      </c>
      <c r="L693" t="e">
        <f t="shared" si="250"/>
        <v>#N/A</v>
      </c>
      <c r="M693" t="e">
        <f t="shared" si="251"/>
        <v>#N/A</v>
      </c>
      <c r="N693" t="e">
        <f t="shared" si="252"/>
        <v>#N/A</v>
      </c>
      <c r="O693">
        <f t="shared" si="253"/>
        <v>1.0720844811753902E-2</v>
      </c>
      <c r="P693">
        <f t="shared" si="254"/>
        <v>3.6730945821854911E-2</v>
      </c>
      <c r="Q693">
        <f t="shared" si="255"/>
        <v>1</v>
      </c>
      <c r="R693">
        <f t="shared" si="256"/>
        <v>1.0720945374095226E-2</v>
      </c>
      <c r="S693">
        <f t="shared" si="257"/>
        <v>-2.0655328748956799E-11</v>
      </c>
      <c r="T693">
        <f t="shared" si="258"/>
        <v>1.9266328029482471E-9</v>
      </c>
      <c r="U693">
        <f t="shared" si="259"/>
        <v>-1.0720947300728029E-2</v>
      </c>
      <c r="V693">
        <f t="shared" si="260"/>
        <v>1.0720946738386705E-2</v>
      </c>
      <c r="W693">
        <f t="shared" si="261"/>
        <v>12.030233138444647</v>
      </c>
      <c r="X693">
        <f t="shared" si="262"/>
        <v>12.030233138444647</v>
      </c>
    </row>
    <row r="694" spans="1:24" x14ac:dyDescent="0.25">
      <c r="A694" s="1">
        <f t="shared" si="263"/>
        <v>690</v>
      </c>
      <c r="B694" s="14">
        <f t="shared" si="244"/>
        <v>34.5</v>
      </c>
      <c r="C694" t="e">
        <f t="shared" si="240"/>
        <v>#N/A</v>
      </c>
      <c r="D694" t="e">
        <f t="shared" si="241"/>
        <v>#N/A</v>
      </c>
      <c r="E694" t="e">
        <f t="shared" si="245"/>
        <v>#N/A</v>
      </c>
      <c r="F694" t="e">
        <f t="shared" si="242"/>
        <v>#N/A</v>
      </c>
      <c r="G694" t="e">
        <f t="shared" si="246"/>
        <v>#N/A</v>
      </c>
      <c r="H694" t="e">
        <f t="shared" si="247"/>
        <v>#N/A</v>
      </c>
      <c r="I694" t="e">
        <f t="shared" si="243"/>
        <v>#N/A</v>
      </c>
      <c r="J694" t="e">
        <f t="shared" si="248"/>
        <v>#N/A</v>
      </c>
      <c r="K694" t="e">
        <f t="shared" si="249"/>
        <v>#N/A</v>
      </c>
      <c r="L694" t="e">
        <f t="shared" si="250"/>
        <v>#N/A</v>
      </c>
      <c r="M694" t="e">
        <f t="shared" si="251"/>
        <v>#N/A</v>
      </c>
      <c r="N694" t="e">
        <f t="shared" si="252"/>
        <v>#N/A</v>
      </c>
      <c r="O694">
        <f t="shared" si="253"/>
        <v>1.0779816513761467E-2</v>
      </c>
      <c r="P694">
        <f t="shared" si="254"/>
        <v>3.669724770642202E-2</v>
      </c>
      <c r="Q694">
        <f t="shared" si="255"/>
        <v>1</v>
      </c>
      <c r="R694">
        <f t="shared" si="256"/>
        <v>1.0779917076102791E-2</v>
      </c>
      <c r="S694">
        <f t="shared" si="257"/>
        <v>-2.0636378906067851E-11</v>
      </c>
      <c r="T694">
        <f t="shared" si="258"/>
        <v>1.9143352493478094E-9</v>
      </c>
      <c r="U694">
        <f t="shared" si="259"/>
        <v>-1.077991899043804E-2</v>
      </c>
      <c r="V694">
        <f t="shared" si="260"/>
        <v>1.0779918428096716E-2</v>
      </c>
      <c r="W694">
        <f t="shared" si="261"/>
        <v>12.032615474546313</v>
      </c>
      <c r="X694">
        <f t="shared" si="262"/>
        <v>12.032615474546313</v>
      </c>
    </row>
    <row r="695" spans="1:24" x14ac:dyDescent="0.25">
      <c r="A695" s="1">
        <f t="shared" si="263"/>
        <v>691</v>
      </c>
      <c r="B695" s="14">
        <f t="shared" si="244"/>
        <v>34.550000000000004</v>
      </c>
      <c r="C695" t="e">
        <f t="shared" si="240"/>
        <v>#N/A</v>
      </c>
      <c r="D695" t="e">
        <f t="shared" si="241"/>
        <v>#N/A</v>
      </c>
      <c r="E695" t="e">
        <f t="shared" si="245"/>
        <v>#N/A</v>
      </c>
      <c r="F695" t="e">
        <f t="shared" si="242"/>
        <v>#N/A</v>
      </c>
      <c r="G695" t="e">
        <f t="shared" si="246"/>
        <v>#N/A</v>
      </c>
      <c r="H695" t="e">
        <f t="shared" si="247"/>
        <v>#N/A</v>
      </c>
      <c r="I695" t="e">
        <f t="shared" si="243"/>
        <v>#N/A</v>
      </c>
      <c r="J695" t="e">
        <f t="shared" si="248"/>
        <v>#N/A</v>
      </c>
      <c r="K695" t="e">
        <f t="shared" si="249"/>
        <v>#N/A</v>
      </c>
      <c r="L695" t="e">
        <f t="shared" si="250"/>
        <v>#N/A</v>
      </c>
      <c r="M695" t="e">
        <f t="shared" si="251"/>
        <v>#N/A</v>
      </c>
      <c r="N695" t="e">
        <f t="shared" si="252"/>
        <v>#N/A</v>
      </c>
      <c r="O695">
        <f t="shared" si="253"/>
        <v>1.0838680109990837E-2</v>
      </c>
      <c r="P695">
        <f t="shared" si="254"/>
        <v>3.6663611365719523E-2</v>
      </c>
      <c r="Q695">
        <f t="shared" si="255"/>
        <v>1</v>
      </c>
      <c r="R695">
        <f t="shared" si="256"/>
        <v>1.0838780672332161E-2</v>
      </c>
      <c r="S695">
        <f t="shared" si="257"/>
        <v>-2.0617463801662654E-11</v>
      </c>
      <c r="T695">
        <f t="shared" si="258"/>
        <v>1.9021936881538637E-9</v>
      </c>
      <c r="U695">
        <f t="shared" si="259"/>
        <v>-1.0838782574525849E-2</v>
      </c>
      <c r="V695">
        <f t="shared" si="260"/>
        <v>1.0838782012184526E-2</v>
      </c>
      <c r="W695">
        <f t="shared" si="261"/>
        <v>12.034980481915753</v>
      </c>
      <c r="X695">
        <f t="shared" si="262"/>
        <v>12.034980481915753</v>
      </c>
    </row>
    <row r="696" spans="1:24" x14ac:dyDescent="0.25">
      <c r="A696" s="1">
        <f t="shared" si="263"/>
        <v>692</v>
      </c>
      <c r="B696" s="14">
        <f t="shared" si="244"/>
        <v>34.6</v>
      </c>
      <c r="C696" t="e">
        <f t="shared" si="240"/>
        <v>#N/A</v>
      </c>
      <c r="D696" t="e">
        <f t="shared" si="241"/>
        <v>#N/A</v>
      </c>
      <c r="E696" t="e">
        <f t="shared" si="245"/>
        <v>#N/A</v>
      </c>
      <c r="F696" t="e">
        <f t="shared" si="242"/>
        <v>#N/A</v>
      </c>
      <c r="G696" t="e">
        <f t="shared" si="246"/>
        <v>#N/A</v>
      </c>
      <c r="H696" t="e">
        <f t="shared" si="247"/>
        <v>#N/A</v>
      </c>
      <c r="I696" t="e">
        <f t="shared" si="243"/>
        <v>#N/A</v>
      </c>
      <c r="J696" t="e">
        <f t="shared" si="248"/>
        <v>#N/A</v>
      </c>
      <c r="K696" t="e">
        <f t="shared" si="249"/>
        <v>#N/A</v>
      </c>
      <c r="L696" t="e">
        <f t="shared" si="250"/>
        <v>#N/A</v>
      </c>
      <c r="M696" t="e">
        <f t="shared" si="251"/>
        <v>#N/A</v>
      </c>
      <c r="N696" t="e">
        <f t="shared" si="252"/>
        <v>#N/A</v>
      </c>
      <c r="O696">
        <f t="shared" si="253"/>
        <v>1.0897435897435897E-2</v>
      </c>
      <c r="P696">
        <f t="shared" si="254"/>
        <v>3.6630036630036632E-2</v>
      </c>
      <c r="Q696">
        <f t="shared" si="255"/>
        <v>1</v>
      </c>
      <c r="R696">
        <f t="shared" si="256"/>
        <v>1.0897536459777221E-2</v>
      </c>
      <c r="S696">
        <f t="shared" si="257"/>
        <v>-2.0598583340305821E-11</v>
      </c>
      <c r="T696">
        <f t="shared" si="258"/>
        <v>1.8902051712038626E-9</v>
      </c>
      <c r="U696">
        <f t="shared" si="259"/>
        <v>-1.0897538349982392E-2</v>
      </c>
      <c r="V696">
        <f t="shared" si="260"/>
        <v>1.0897537787641067E-2</v>
      </c>
      <c r="W696">
        <f t="shared" si="261"/>
        <v>12.037328383625537</v>
      </c>
      <c r="X696">
        <f t="shared" si="262"/>
        <v>12.037328383625537</v>
      </c>
    </row>
    <row r="697" spans="1:24" x14ac:dyDescent="0.25">
      <c r="A697" s="1">
        <f t="shared" si="263"/>
        <v>693</v>
      </c>
      <c r="B697" s="14">
        <f t="shared" si="244"/>
        <v>34.65</v>
      </c>
      <c r="C697" t="e">
        <f t="shared" si="240"/>
        <v>#N/A</v>
      </c>
      <c r="D697" t="e">
        <f t="shared" si="241"/>
        <v>#N/A</v>
      </c>
      <c r="E697" t="e">
        <f t="shared" si="245"/>
        <v>#N/A</v>
      </c>
      <c r="F697" t="e">
        <f t="shared" si="242"/>
        <v>#N/A</v>
      </c>
      <c r="G697" t="e">
        <f t="shared" si="246"/>
        <v>#N/A</v>
      </c>
      <c r="H697" t="e">
        <f t="shared" si="247"/>
        <v>#N/A</v>
      </c>
      <c r="I697" t="e">
        <f t="shared" si="243"/>
        <v>#N/A</v>
      </c>
      <c r="J697" t="e">
        <f t="shared" si="248"/>
        <v>#N/A</v>
      </c>
      <c r="K697" t="e">
        <f t="shared" si="249"/>
        <v>#N/A</v>
      </c>
      <c r="L697" t="e">
        <f t="shared" si="250"/>
        <v>#N/A</v>
      </c>
      <c r="M697" t="e">
        <f t="shared" si="251"/>
        <v>#N/A</v>
      </c>
      <c r="N697" t="e">
        <f t="shared" si="252"/>
        <v>#N/A</v>
      </c>
      <c r="O697">
        <f t="shared" si="253"/>
        <v>1.0956084172003657E-2</v>
      </c>
      <c r="P697">
        <f t="shared" si="254"/>
        <v>3.6596523330283626E-2</v>
      </c>
      <c r="Q697">
        <f t="shared" si="255"/>
        <v>1</v>
      </c>
      <c r="R697">
        <f t="shared" si="256"/>
        <v>1.0956184734344981E-2</v>
      </c>
      <c r="S697">
        <f t="shared" si="257"/>
        <v>-2.0579737426911215E-11</v>
      </c>
      <c r="T697">
        <f t="shared" si="258"/>
        <v>1.8783668214589211E-9</v>
      </c>
      <c r="U697">
        <f t="shared" si="259"/>
        <v>-1.0956186612711803E-2</v>
      </c>
      <c r="V697">
        <f t="shared" si="260"/>
        <v>1.0956186050370478E-2</v>
      </c>
      <c r="W697">
        <f t="shared" si="261"/>
        <v>12.039659398532928</v>
      </c>
      <c r="X697">
        <f t="shared" si="262"/>
        <v>12.039659398532928</v>
      </c>
    </row>
    <row r="698" spans="1:24" x14ac:dyDescent="0.25">
      <c r="A698" s="1">
        <f t="shared" si="263"/>
        <v>694</v>
      </c>
      <c r="B698" s="14">
        <f t="shared" si="244"/>
        <v>34.700000000000003</v>
      </c>
      <c r="C698" t="e">
        <f t="shared" si="240"/>
        <v>#N/A</v>
      </c>
      <c r="D698" t="e">
        <f t="shared" si="241"/>
        <v>#N/A</v>
      </c>
      <c r="E698" t="e">
        <f t="shared" si="245"/>
        <v>#N/A</v>
      </c>
      <c r="F698" t="e">
        <f t="shared" si="242"/>
        <v>#N/A</v>
      </c>
      <c r="G698" t="e">
        <f t="shared" si="246"/>
        <v>#N/A</v>
      </c>
      <c r="H698" t="e">
        <f t="shared" si="247"/>
        <v>#N/A</v>
      </c>
      <c r="I698" t="e">
        <f t="shared" si="243"/>
        <v>#N/A</v>
      </c>
      <c r="J698" t="e">
        <f t="shared" si="248"/>
        <v>#N/A</v>
      </c>
      <c r="K698" t="e">
        <f t="shared" si="249"/>
        <v>#N/A</v>
      </c>
      <c r="L698" t="e">
        <f t="shared" si="250"/>
        <v>#N/A</v>
      </c>
      <c r="M698" t="e">
        <f t="shared" si="251"/>
        <v>#N/A</v>
      </c>
      <c r="N698" t="e">
        <f t="shared" si="252"/>
        <v>#N/A</v>
      </c>
      <c r="O698">
        <f t="shared" si="253"/>
        <v>1.1014625228519198E-2</v>
      </c>
      <c r="P698">
        <f t="shared" si="254"/>
        <v>3.6563071297989025E-2</v>
      </c>
      <c r="Q698">
        <f t="shared" si="255"/>
        <v>1</v>
      </c>
      <c r="R698">
        <f t="shared" si="256"/>
        <v>1.1014725790860522E-2</v>
      </c>
      <c r="S698">
        <f t="shared" si="257"/>
        <v>-2.0560925966740359E-11</v>
      </c>
      <c r="T698">
        <f t="shared" si="258"/>
        <v>1.8666758364732638E-9</v>
      </c>
      <c r="U698">
        <f t="shared" si="259"/>
        <v>-1.1014727657536359E-2</v>
      </c>
      <c r="V698">
        <f t="shared" si="260"/>
        <v>1.1014727095195034E-2</v>
      </c>
      <c r="W698">
        <f t="shared" si="261"/>
        <v>12.041973741385187</v>
      </c>
      <c r="X698">
        <f t="shared" si="262"/>
        <v>12.041973741385187</v>
      </c>
    </row>
    <row r="699" spans="1:24" x14ac:dyDescent="0.25">
      <c r="A699" s="1">
        <f t="shared" si="263"/>
        <v>695</v>
      </c>
      <c r="B699" s="14">
        <f t="shared" si="244"/>
        <v>34.75</v>
      </c>
      <c r="C699" t="e">
        <f t="shared" si="240"/>
        <v>#N/A</v>
      </c>
      <c r="D699" t="e">
        <f t="shared" si="241"/>
        <v>#N/A</v>
      </c>
      <c r="E699" t="e">
        <f t="shared" si="245"/>
        <v>#N/A</v>
      </c>
      <c r="F699" t="e">
        <f t="shared" si="242"/>
        <v>#N/A</v>
      </c>
      <c r="G699" t="e">
        <f t="shared" si="246"/>
        <v>#N/A</v>
      </c>
      <c r="H699" t="e">
        <f t="shared" si="247"/>
        <v>#N/A</v>
      </c>
      <c r="I699" t="e">
        <f t="shared" si="243"/>
        <v>#N/A</v>
      </c>
      <c r="J699" t="e">
        <f t="shared" si="248"/>
        <v>#N/A</v>
      </c>
      <c r="K699" t="e">
        <f t="shared" si="249"/>
        <v>#N/A</v>
      </c>
      <c r="L699" t="e">
        <f t="shared" si="250"/>
        <v>#N/A</v>
      </c>
      <c r="M699" t="e">
        <f t="shared" si="251"/>
        <v>#N/A</v>
      </c>
      <c r="N699" t="e">
        <f t="shared" si="252"/>
        <v>#N/A</v>
      </c>
      <c r="O699">
        <f t="shared" si="253"/>
        <v>1.1073059360730586E-2</v>
      </c>
      <c r="P699">
        <f t="shared" si="254"/>
        <v>3.6529680365296802E-2</v>
      </c>
      <c r="Q699">
        <f t="shared" si="255"/>
        <v>1</v>
      </c>
      <c r="R699">
        <f t="shared" si="256"/>
        <v>1.107315992307191E-2</v>
      </c>
      <c r="S699">
        <f t="shared" si="257"/>
        <v>-2.0542148865400871E-11</v>
      </c>
      <c r="T699">
        <f t="shared" si="258"/>
        <v>1.855129481455331E-9</v>
      </c>
      <c r="U699">
        <f t="shared" si="259"/>
        <v>-1.107316177820139E-2</v>
      </c>
      <c r="V699">
        <f t="shared" si="260"/>
        <v>1.1073161215860067E-2</v>
      </c>
      <c r="W699">
        <f t="shared" si="261"/>
        <v>12.044271622921618</v>
      </c>
      <c r="X699">
        <f t="shared" si="262"/>
        <v>12.044271622921618</v>
      </c>
    </row>
    <row r="700" spans="1:24" x14ac:dyDescent="0.25">
      <c r="A700" s="1">
        <f t="shared" si="263"/>
        <v>696</v>
      </c>
      <c r="B700" s="14">
        <f t="shared" si="244"/>
        <v>34.800000000000004</v>
      </c>
      <c r="C700" t="e">
        <f t="shared" si="240"/>
        <v>#N/A</v>
      </c>
      <c r="D700" t="e">
        <f t="shared" si="241"/>
        <v>#N/A</v>
      </c>
      <c r="E700" t="e">
        <f t="shared" si="245"/>
        <v>#N/A</v>
      </c>
      <c r="F700" t="e">
        <f t="shared" si="242"/>
        <v>#N/A</v>
      </c>
      <c r="G700" t="e">
        <f t="shared" si="246"/>
        <v>#N/A</v>
      </c>
      <c r="H700" t="e">
        <f t="shared" si="247"/>
        <v>#N/A</v>
      </c>
      <c r="I700" t="e">
        <f t="shared" si="243"/>
        <v>#N/A</v>
      </c>
      <c r="J700" t="e">
        <f t="shared" si="248"/>
        <v>#N/A</v>
      </c>
      <c r="K700" t="e">
        <f t="shared" si="249"/>
        <v>#N/A</v>
      </c>
      <c r="L700" t="e">
        <f t="shared" si="250"/>
        <v>#N/A</v>
      </c>
      <c r="M700" t="e">
        <f t="shared" si="251"/>
        <v>#N/A</v>
      </c>
      <c r="N700" t="e">
        <f t="shared" si="252"/>
        <v>#N/A</v>
      </c>
      <c r="O700">
        <f t="shared" si="253"/>
        <v>1.1131386861313874E-2</v>
      </c>
      <c r="P700">
        <f t="shared" si="254"/>
        <v>3.6496350364963501E-2</v>
      </c>
      <c r="Q700">
        <f t="shared" si="255"/>
        <v>1</v>
      </c>
      <c r="R700">
        <f t="shared" si="256"/>
        <v>1.1131487423655198E-2</v>
      </c>
      <c r="S700">
        <f t="shared" si="257"/>
        <v>-2.052340602884485E-11</v>
      </c>
      <c r="T700">
        <f t="shared" si="258"/>
        <v>1.8437250875330546E-9</v>
      </c>
      <c r="U700">
        <f t="shared" si="259"/>
        <v>-1.1131489267380286E-2</v>
      </c>
      <c r="V700">
        <f t="shared" si="260"/>
        <v>1.1131488705038961E-2</v>
      </c>
      <c r="W700">
        <f t="shared" si="261"/>
        <v>12.046553249972478</v>
      </c>
      <c r="X700">
        <f t="shared" si="262"/>
        <v>12.046553249972478</v>
      </c>
    </row>
    <row r="701" spans="1:24" x14ac:dyDescent="0.25">
      <c r="A701" s="1">
        <f t="shared" si="263"/>
        <v>697</v>
      </c>
      <c r="B701" s="14">
        <f t="shared" si="244"/>
        <v>34.85</v>
      </c>
      <c r="C701" t="e">
        <f t="shared" si="240"/>
        <v>#N/A</v>
      </c>
      <c r="D701" t="e">
        <f t="shared" si="241"/>
        <v>#N/A</v>
      </c>
      <c r="E701" t="e">
        <f t="shared" si="245"/>
        <v>#N/A</v>
      </c>
      <c r="F701" t="e">
        <f t="shared" si="242"/>
        <v>#N/A</v>
      </c>
      <c r="G701" t="e">
        <f t="shared" si="246"/>
        <v>#N/A</v>
      </c>
      <c r="H701" t="e">
        <f t="shared" si="247"/>
        <v>#N/A</v>
      </c>
      <c r="I701" t="e">
        <f t="shared" si="243"/>
        <v>#N/A</v>
      </c>
      <c r="J701" t="e">
        <f t="shared" si="248"/>
        <v>#N/A</v>
      </c>
      <c r="K701" t="e">
        <f t="shared" si="249"/>
        <v>#N/A</v>
      </c>
      <c r="L701" t="e">
        <f t="shared" si="250"/>
        <v>#N/A</v>
      </c>
      <c r="M701" t="e">
        <f t="shared" si="251"/>
        <v>#N/A</v>
      </c>
      <c r="N701" t="e">
        <f t="shared" si="252"/>
        <v>#N/A</v>
      </c>
      <c r="O701">
        <f t="shared" si="253"/>
        <v>1.118960802187785E-2</v>
      </c>
      <c r="P701">
        <f t="shared" si="254"/>
        <v>3.6463081130355512E-2</v>
      </c>
      <c r="Q701">
        <f t="shared" si="255"/>
        <v>1</v>
      </c>
      <c r="R701">
        <f t="shared" si="256"/>
        <v>1.1189708584219174E-2</v>
      </c>
      <c r="S701">
        <f t="shared" si="257"/>
        <v>-2.0504697363367325E-11</v>
      </c>
      <c r="T701">
        <f t="shared" si="258"/>
        <v>1.8324600543559444E-9</v>
      </c>
      <c r="U701">
        <f t="shared" si="259"/>
        <v>-1.1189710416679228E-2</v>
      </c>
      <c r="V701">
        <f t="shared" si="260"/>
        <v>1.1189709854337905E-2</v>
      </c>
      <c r="W701">
        <f t="shared" si="261"/>
        <v>12.048818825554832</v>
      </c>
      <c r="X701">
        <f t="shared" si="262"/>
        <v>12.048818825554832</v>
      </c>
    </row>
    <row r="702" spans="1:24" x14ac:dyDescent="0.25">
      <c r="A702" s="1">
        <f t="shared" si="263"/>
        <v>698</v>
      </c>
      <c r="B702" s="14">
        <f t="shared" si="244"/>
        <v>34.9</v>
      </c>
      <c r="C702" t="e">
        <f t="shared" si="240"/>
        <v>#N/A</v>
      </c>
      <c r="D702" t="e">
        <f t="shared" si="241"/>
        <v>#N/A</v>
      </c>
      <c r="E702" t="e">
        <f t="shared" si="245"/>
        <v>#N/A</v>
      </c>
      <c r="F702" t="e">
        <f t="shared" si="242"/>
        <v>#N/A</v>
      </c>
      <c r="G702" t="e">
        <f t="shared" si="246"/>
        <v>#N/A</v>
      </c>
      <c r="H702" t="e">
        <f t="shared" si="247"/>
        <v>#N/A</v>
      </c>
      <c r="I702" t="e">
        <f t="shared" si="243"/>
        <v>#N/A</v>
      </c>
      <c r="J702" t="e">
        <f t="shared" si="248"/>
        <v>#N/A</v>
      </c>
      <c r="K702" t="e">
        <f t="shared" si="249"/>
        <v>#N/A</v>
      </c>
      <c r="L702" t="e">
        <f t="shared" si="250"/>
        <v>#N/A</v>
      </c>
      <c r="M702" t="e">
        <f t="shared" si="251"/>
        <v>#N/A</v>
      </c>
      <c r="N702" t="e">
        <f t="shared" si="252"/>
        <v>#N/A</v>
      </c>
      <c r="O702">
        <f t="shared" si="253"/>
        <v>1.1247723132969028E-2</v>
      </c>
      <c r="P702">
        <f t="shared" si="254"/>
        <v>3.6429872495446269E-2</v>
      </c>
      <c r="Q702">
        <f t="shared" si="255"/>
        <v>1</v>
      </c>
      <c r="R702">
        <f t="shared" si="256"/>
        <v>1.1247823695310352E-2</v>
      </c>
      <c r="S702">
        <f t="shared" si="257"/>
        <v>-2.0486022775604699E-11</v>
      </c>
      <c r="T702">
        <f t="shared" si="258"/>
        <v>1.8213318431561931E-9</v>
      </c>
      <c r="U702">
        <f t="shared" si="259"/>
        <v>-1.1247825516642194E-2</v>
      </c>
      <c r="V702">
        <f t="shared" si="260"/>
        <v>1.1247824954300871E-2</v>
      </c>
      <c r="W702">
        <f t="shared" si="261"/>
        <v>12.05106854896551</v>
      </c>
      <c r="X702">
        <f t="shared" si="262"/>
        <v>12.05106854896551</v>
      </c>
    </row>
    <row r="703" spans="1:24" x14ac:dyDescent="0.25">
      <c r="A703" s="1">
        <f t="shared" si="263"/>
        <v>699</v>
      </c>
      <c r="B703" s="14">
        <f t="shared" si="244"/>
        <v>34.950000000000003</v>
      </c>
      <c r="C703" t="e">
        <f t="shared" si="240"/>
        <v>#N/A</v>
      </c>
      <c r="D703" t="e">
        <f t="shared" si="241"/>
        <v>#N/A</v>
      </c>
      <c r="E703" t="e">
        <f t="shared" si="245"/>
        <v>#N/A</v>
      </c>
      <c r="F703" t="e">
        <f t="shared" si="242"/>
        <v>#N/A</v>
      </c>
      <c r="G703" t="e">
        <f t="shared" si="246"/>
        <v>#N/A</v>
      </c>
      <c r="H703" t="e">
        <f t="shared" si="247"/>
        <v>#N/A</v>
      </c>
      <c r="I703" t="e">
        <f t="shared" si="243"/>
        <v>#N/A</v>
      </c>
      <c r="J703" t="e">
        <f t="shared" si="248"/>
        <v>#N/A</v>
      </c>
      <c r="K703" t="e">
        <f t="shared" si="249"/>
        <v>#N/A</v>
      </c>
      <c r="L703" t="e">
        <f t="shared" si="250"/>
        <v>#N/A</v>
      </c>
      <c r="M703" t="e">
        <f t="shared" si="251"/>
        <v>#N/A</v>
      </c>
      <c r="N703" t="e">
        <f t="shared" si="252"/>
        <v>#N/A</v>
      </c>
      <c r="O703">
        <f t="shared" si="253"/>
        <v>1.1305732484076438E-2</v>
      </c>
      <c r="P703">
        <f t="shared" si="254"/>
        <v>3.6396724294813464E-2</v>
      </c>
      <c r="Q703">
        <f t="shared" si="255"/>
        <v>1</v>
      </c>
      <c r="R703">
        <f t="shared" si="256"/>
        <v>1.1305833046417762E-2</v>
      </c>
      <c r="S703">
        <f t="shared" si="257"/>
        <v>-2.046738217253317E-11</v>
      </c>
      <c r="T703">
        <f t="shared" si="258"/>
        <v>1.8103379741465919E-9</v>
      </c>
      <c r="U703">
        <f t="shared" si="259"/>
        <v>-1.1305834856755737E-2</v>
      </c>
      <c r="V703">
        <f t="shared" si="260"/>
        <v>1.130583429441441E-2</v>
      </c>
      <c r="W703">
        <f t="shared" si="261"/>
        <v>12.053302615871241</v>
      </c>
      <c r="X703">
        <f t="shared" si="262"/>
        <v>12.053302615871241</v>
      </c>
    </row>
    <row r="704" spans="1:24" x14ac:dyDescent="0.25">
      <c r="A704" s="1">
        <f t="shared" si="263"/>
        <v>700</v>
      </c>
      <c r="B704" s="14">
        <f t="shared" si="244"/>
        <v>35</v>
      </c>
      <c r="C704" t="e">
        <f t="shared" si="240"/>
        <v>#N/A</v>
      </c>
      <c r="D704" t="e">
        <f t="shared" si="241"/>
        <v>#N/A</v>
      </c>
      <c r="E704" t="e">
        <f t="shared" si="245"/>
        <v>#N/A</v>
      </c>
      <c r="F704" t="e">
        <f t="shared" si="242"/>
        <v>#N/A</v>
      </c>
      <c r="G704" t="e">
        <f t="shared" si="246"/>
        <v>#N/A</v>
      </c>
      <c r="H704" t="e">
        <f t="shared" si="247"/>
        <v>#N/A</v>
      </c>
      <c r="I704" t="e">
        <f t="shared" si="243"/>
        <v>#N/A</v>
      </c>
      <c r="J704" t="e">
        <f t="shared" si="248"/>
        <v>#N/A</v>
      </c>
      <c r="K704" t="e">
        <f t="shared" si="249"/>
        <v>#N/A</v>
      </c>
      <c r="L704" t="e">
        <f t="shared" si="250"/>
        <v>#N/A</v>
      </c>
      <c r="M704" t="e">
        <f t="shared" si="251"/>
        <v>#N/A</v>
      </c>
      <c r="N704" t="e">
        <f t="shared" si="252"/>
        <v>#N/A</v>
      </c>
      <c r="O704">
        <f t="shared" si="253"/>
        <v>1.1363636363636366E-2</v>
      </c>
      <c r="P704">
        <f t="shared" si="254"/>
        <v>3.6363636363636362E-2</v>
      </c>
      <c r="Q704">
        <f t="shared" si="255"/>
        <v>1</v>
      </c>
      <c r="R704">
        <f t="shared" si="256"/>
        <v>1.136373692597769E-2</v>
      </c>
      <c r="S704">
        <f t="shared" si="257"/>
        <v>-2.0448775461467231E-11</v>
      </c>
      <c r="T704">
        <f t="shared" si="258"/>
        <v>1.7994760308573388E-9</v>
      </c>
      <c r="U704">
        <f t="shared" si="259"/>
        <v>-1.136373872545372E-2</v>
      </c>
      <c r="V704">
        <f t="shared" si="260"/>
        <v>1.1363738163112397E-2</v>
      </c>
      <c r="W704">
        <f t="shared" si="261"/>
        <v>12.055521218396066</v>
      </c>
      <c r="X704">
        <f t="shared" si="262"/>
        <v>12.055521218396066</v>
      </c>
    </row>
    <row r="705" spans="1:24" x14ac:dyDescent="0.25">
      <c r="A705" s="1">
        <f t="shared" si="263"/>
        <v>701</v>
      </c>
      <c r="B705" s="14">
        <f t="shared" si="244"/>
        <v>35.050000000000004</v>
      </c>
      <c r="C705" t="e">
        <f t="shared" si="240"/>
        <v>#N/A</v>
      </c>
      <c r="D705" t="e">
        <f t="shared" si="241"/>
        <v>#N/A</v>
      </c>
      <c r="E705" t="e">
        <f t="shared" si="245"/>
        <v>#N/A</v>
      </c>
      <c r="F705" t="e">
        <f t="shared" si="242"/>
        <v>#N/A</v>
      </c>
      <c r="G705" t="e">
        <f t="shared" si="246"/>
        <v>#N/A</v>
      </c>
      <c r="H705" t="e">
        <f t="shared" si="247"/>
        <v>#N/A</v>
      </c>
      <c r="I705" t="e">
        <f t="shared" si="243"/>
        <v>#N/A</v>
      </c>
      <c r="J705" t="e">
        <f t="shared" si="248"/>
        <v>#N/A</v>
      </c>
      <c r="K705" t="e">
        <f t="shared" si="249"/>
        <v>#N/A</v>
      </c>
      <c r="L705" t="e">
        <f t="shared" si="250"/>
        <v>#N/A</v>
      </c>
      <c r="M705" t="e">
        <f t="shared" si="251"/>
        <v>#N/A</v>
      </c>
      <c r="N705" t="e">
        <f t="shared" si="252"/>
        <v>#N/A</v>
      </c>
      <c r="O705">
        <f t="shared" si="253"/>
        <v>1.1421435059037238E-2</v>
      </c>
      <c r="P705">
        <f t="shared" si="254"/>
        <v>3.6330608537693009E-2</v>
      </c>
      <c r="Q705">
        <f t="shared" si="255"/>
        <v>1</v>
      </c>
      <c r="R705">
        <f t="shared" si="256"/>
        <v>1.1421535621378561E-2</v>
      </c>
      <c r="S705">
        <f t="shared" si="257"/>
        <v>-2.043020255005809E-11</v>
      </c>
      <c r="T705">
        <f t="shared" si="258"/>
        <v>1.7887436531971446E-9</v>
      </c>
      <c r="U705">
        <f t="shared" si="259"/>
        <v>-1.1421537410122215E-2</v>
      </c>
      <c r="V705">
        <f t="shared" si="260"/>
        <v>1.142153684778089E-2</v>
      </c>
      <c r="W705">
        <f t="shared" si="261"/>
        <v>12.05772454520616</v>
      </c>
      <c r="X705">
        <f t="shared" si="262"/>
        <v>12.05772454520616</v>
      </c>
    </row>
    <row r="706" spans="1:24" x14ac:dyDescent="0.25">
      <c r="A706" s="1">
        <f t="shared" si="263"/>
        <v>702</v>
      </c>
      <c r="B706" s="14">
        <f t="shared" si="244"/>
        <v>35.1</v>
      </c>
      <c r="C706" t="e">
        <f t="shared" si="240"/>
        <v>#N/A</v>
      </c>
      <c r="D706" t="e">
        <f t="shared" si="241"/>
        <v>#N/A</v>
      </c>
      <c r="E706" t="e">
        <f t="shared" si="245"/>
        <v>#N/A</v>
      </c>
      <c r="F706" t="e">
        <f t="shared" si="242"/>
        <v>#N/A</v>
      </c>
      <c r="G706" t="e">
        <f t="shared" si="246"/>
        <v>#N/A</v>
      </c>
      <c r="H706" t="e">
        <f t="shared" si="247"/>
        <v>#N/A</v>
      </c>
      <c r="I706" t="e">
        <f t="shared" si="243"/>
        <v>#N/A</v>
      </c>
      <c r="J706" t="e">
        <f t="shared" si="248"/>
        <v>#N/A</v>
      </c>
      <c r="K706" t="e">
        <f t="shared" si="249"/>
        <v>#N/A</v>
      </c>
      <c r="L706" t="e">
        <f t="shared" si="250"/>
        <v>#N/A</v>
      </c>
      <c r="M706" t="e">
        <f t="shared" si="251"/>
        <v>#N/A</v>
      </c>
      <c r="N706" t="e">
        <f t="shared" si="252"/>
        <v>#N/A</v>
      </c>
      <c r="O706">
        <f t="shared" si="253"/>
        <v>1.1479128856624315E-2</v>
      </c>
      <c r="P706">
        <f t="shared" si="254"/>
        <v>3.6297640653357534E-2</v>
      </c>
      <c r="Q706">
        <f t="shared" si="255"/>
        <v>1</v>
      </c>
      <c r="R706">
        <f t="shared" si="256"/>
        <v>1.1479229418965639E-2</v>
      </c>
      <c r="S706">
        <f t="shared" si="257"/>
        <v>-2.0411663346292156E-11</v>
      </c>
      <c r="T706">
        <f t="shared" si="258"/>
        <v>1.778138534851148E-9</v>
      </c>
      <c r="U706">
        <f t="shared" si="259"/>
        <v>-1.1479231197104173E-2</v>
      </c>
      <c r="V706">
        <f t="shared" si="260"/>
        <v>1.147923063476285E-2</v>
      </c>
      <c r="W706">
        <f t="shared" si="261"/>
        <v>12.0599127815921</v>
      </c>
      <c r="X706">
        <f t="shared" si="262"/>
        <v>12.0599127815921</v>
      </c>
    </row>
    <row r="707" spans="1:24" x14ac:dyDescent="0.25">
      <c r="A707" s="1">
        <f t="shared" si="263"/>
        <v>703</v>
      </c>
      <c r="B707" s="14">
        <f t="shared" si="244"/>
        <v>35.15</v>
      </c>
      <c r="C707" t="e">
        <f t="shared" si="240"/>
        <v>#N/A</v>
      </c>
      <c r="D707" t="e">
        <f t="shared" si="241"/>
        <v>#N/A</v>
      </c>
      <c r="E707" t="e">
        <f t="shared" si="245"/>
        <v>#N/A</v>
      </c>
      <c r="F707" t="e">
        <f t="shared" si="242"/>
        <v>#N/A</v>
      </c>
      <c r="G707" t="e">
        <f t="shared" si="246"/>
        <v>#N/A</v>
      </c>
      <c r="H707" t="e">
        <f t="shared" si="247"/>
        <v>#N/A</v>
      </c>
      <c r="I707" t="e">
        <f t="shared" si="243"/>
        <v>#N/A</v>
      </c>
      <c r="J707" t="e">
        <f t="shared" si="248"/>
        <v>#N/A</v>
      </c>
      <c r="K707" t="e">
        <f t="shared" si="249"/>
        <v>#N/A</v>
      </c>
      <c r="L707" t="e">
        <f t="shared" si="250"/>
        <v>#N/A</v>
      </c>
      <c r="M707" t="e">
        <f t="shared" si="251"/>
        <v>#N/A</v>
      </c>
      <c r="N707" t="e">
        <f t="shared" si="252"/>
        <v>#N/A</v>
      </c>
      <c r="O707">
        <f t="shared" si="253"/>
        <v>1.1536718041704445E-2</v>
      </c>
      <c r="P707">
        <f t="shared" si="254"/>
        <v>3.6264732547597461E-2</v>
      </c>
      <c r="Q707">
        <f t="shared" si="255"/>
        <v>1</v>
      </c>
      <c r="R707">
        <f t="shared" si="256"/>
        <v>1.1536818604045769E-2</v>
      </c>
      <c r="S707">
        <f t="shared" si="257"/>
        <v>-2.0393157758489535E-11</v>
      </c>
      <c r="T707">
        <f t="shared" si="258"/>
        <v>1.7676584276177243E-9</v>
      </c>
      <c r="U707">
        <f t="shared" si="259"/>
        <v>-1.1536820371704197E-2</v>
      </c>
      <c r="V707">
        <f t="shared" si="260"/>
        <v>1.1536819809362872E-2</v>
      </c>
      <c r="W707">
        <f t="shared" si="261"/>
        <v>12.062086109548734</v>
      </c>
      <c r="X707">
        <f t="shared" si="262"/>
        <v>12.062086109548734</v>
      </c>
    </row>
    <row r="708" spans="1:24" x14ac:dyDescent="0.25">
      <c r="A708" s="1">
        <f t="shared" si="263"/>
        <v>704</v>
      </c>
      <c r="B708" s="14">
        <f t="shared" si="244"/>
        <v>35.200000000000003</v>
      </c>
      <c r="C708" t="e">
        <f t="shared" ref="C708:C771" si="264">IF((($AB$5*$AB$4/1000)-($AB$8*B708/1000))&gt;0,(($AB$5*$AB$4/1000)-($AB$8*B708/1000))/((B708+$AB$4)/1000),NA())</f>
        <v>#N/A</v>
      </c>
      <c r="D708" t="e">
        <f t="shared" ref="D708:D771" si="265">IF(C708&gt;0,($AB$8*B708/1000)/((B708+$AB$4)/1000),NA())</f>
        <v>#N/A</v>
      </c>
      <c r="E708" t="e">
        <f t="shared" si="245"/>
        <v>#N/A</v>
      </c>
      <c r="F708" t="e">
        <f t="shared" ref="F708:F771" si="266">IF(C708&gt;0,D708+10^(-7)+10^(-$AB$6),NA())</f>
        <v>#N/A</v>
      </c>
      <c r="G708" t="e">
        <f t="shared" si="246"/>
        <v>#N/A</v>
      </c>
      <c r="H708" t="e">
        <f t="shared" si="247"/>
        <v>#N/A</v>
      </c>
      <c r="I708" t="e">
        <f t="shared" ref="I708:I771" si="267">IF(C708&gt;0,((-F708)-SQRT(F708^(2)-4*E708*G708))/(2*E708),NA())</f>
        <v>#N/A</v>
      </c>
      <c r="J708" t="e">
        <f t="shared" si="248"/>
        <v>#N/A</v>
      </c>
      <c r="K708" t="e">
        <f t="shared" si="249"/>
        <v>#N/A</v>
      </c>
      <c r="L708" t="e">
        <f t="shared" si="250"/>
        <v>#N/A</v>
      </c>
      <c r="M708" t="e">
        <f t="shared" si="251"/>
        <v>#N/A</v>
      </c>
      <c r="N708" t="e">
        <f t="shared" si="252"/>
        <v>#N/A</v>
      </c>
      <c r="O708">
        <f t="shared" si="253"/>
        <v>1.1594202898550723E-2</v>
      </c>
      <c r="P708">
        <f t="shared" si="254"/>
        <v>3.6231884057971009E-2</v>
      </c>
      <c r="Q708">
        <f t="shared" si="255"/>
        <v>1</v>
      </c>
      <c r="R708">
        <f t="shared" si="256"/>
        <v>1.1594303460892047E-2</v>
      </c>
      <c r="S708">
        <f t="shared" si="257"/>
        <v>-2.0374685695302493E-11</v>
      </c>
      <c r="T708">
        <f t="shared" si="258"/>
        <v>1.7573011327348675E-9</v>
      </c>
      <c r="U708">
        <f t="shared" si="259"/>
        <v>-1.159430521819318E-2</v>
      </c>
      <c r="V708">
        <f t="shared" si="260"/>
        <v>1.1594304655851855E-2</v>
      </c>
      <c r="W708">
        <f t="shared" si="261"/>
        <v>12.064244707852676</v>
      </c>
      <c r="X708">
        <f t="shared" si="262"/>
        <v>12.064244707852676</v>
      </c>
    </row>
    <row r="709" spans="1:24" x14ac:dyDescent="0.25">
      <c r="A709" s="1">
        <f t="shared" si="263"/>
        <v>705</v>
      </c>
      <c r="B709" s="14">
        <f t="shared" ref="B709:B772" si="268">A709*$AB$9</f>
        <v>35.25</v>
      </c>
      <c r="C709" t="e">
        <f t="shared" si="264"/>
        <v>#N/A</v>
      </c>
      <c r="D709" t="e">
        <f t="shared" si="265"/>
        <v>#N/A</v>
      </c>
      <c r="E709" t="e">
        <f t="shared" ref="E709:E772" si="269">IF(C709&gt;0,1,NA())</f>
        <v>#N/A</v>
      </c>
      <c r="F709" t="e">
        <f t="shared" si="266"/>
        <v>#N/A</v>
      </c>
      <c r="G709" t="e">
        <f t="shared" ref="G709:G772" si="270">IF(C709&gt;0,(10^(-7)*D709)-(10^(-$AB$6)*C709),NA())</f>
        <v>#N/A</v>
      </c>
      <c r="H709" t="e">
        <f t="shared" ref="H709:H772" si="271">IF(C709&gt;0,((-F709)+SQRT(F709^(2)-4*E709*G709))/(2*E709),NA())</f>
        <v>#N/A</v>
      </c>
      <c r="I709" t="e">
        <f t="shared" si="267"/>
        <v>#N/A</v>
      </c>
      <c r="J709" t="e">
        <f t="shared" ref="J709:J772" si="272">IF(C709&gt;0,C709-H709,NA())</f>
        <v>#N/A</v>
      </c>
      <c r="K709" t="e">
        <f t="shared" ref="K709:K772" si="273">IF(C709&gt;0,H709+10^(-7),NA())</f>
        <v>#N/A</v>
      </c>
      <c r="L709" t="e">
        <f t="shared" ref="L709:L772" si="274">IF(C709&gt;0,D709+H709,NA())</f>
        <v>#N/A</v>
      </c>
      <c r="M709" t="e">
        <f t="shared" ref="M709:M772" si="275">IF(C709&gt;0,-LOG(K709),NA())</f>
        <v>#N/A</v>
      </c>
      <c r="N709" t="e">
        <f t="shared" ref="N709:N772" si="276">IF(M709&gt;$AF$11,NA(),M709)</f>
        <v>#N/A</v>
      </c>
      <c r="O709">
        <f t="shared" ref="O709:O772" si="277">IF((($AB$8*B709/1000)-($AB$5*$AB$4/1000))&gt;0,(($AB$8*B709/1000)-($AB$5*$AB$4/1000))/((B709+$AB$4)/1000),NA())</f>
        <v>1.1651583710407237E-2</v>
      </c>
      <c r="P709">
        <f t="shared" ref="P709:P772" si="278">IF(O709&gt;0,($AB$5*$AB$4/1000)/((B709+$AB$4)/1000),NA())</f>
        <v>3.6199095022624438E-2</v>
      </c>
      <c r="Q709">
        <f t="shared" ref="Q709:Q772" si="279">IF(O709&gt;0,1,NA())</f>
        <v>1</v>
      </c>
      <c r="R709">
        <f t="shared" ref="R709:R772" si="280">IF(O709&gt;0,O709+10^(-7)+10^(-(14-$AB$6)),NA())</f>
        <v>1.1651684272748561E-2</v>
      </c>
      <c r="S709">
        <f t="shared" ref="S709:S772" si="281">IF(O709&gt;0,-(10^(-(14-$AB$6))*P709),NA())</f>
        <v>-2.035624706571399E-11</v>
      </c>
      <c r="T709">
        <f t="shared" ref="T709:T772" si="282">IF(O709&gt;0,((-R709)+SQRT(R709^(2)-4*Q709*S709))/(2*Q709),NA())</f>
        <v>1.747064504349638E-9</v>
      </c>
      <c r="U709">
        <f t="shared" ref="U709:U772" si="283">IF(O709&gt;0,((-R709)-SQRT(R709^(2)-4*Q709*S709))/(2*Q709),NA())</f>
        <v>-1.1651686019813066E-2</v>
      </c>
      <c r="V709">
        <f t="shared" ref="V709:V772" si="284">IF(Q709&gt;0,O709+10^(-7)+T709,NA())</f>
        <v>1.1651685457471739E-2</v>
      </c>
      <c r="W709">
        <f t="shared" ref="W709:W772" si="285">IF(O709&gt;0,14+LOG(V709),NA())</f>
        <v>12.066388752137557</v>
      </c>
      <c r="X709">
        <f t="shared" ref="X709:X772" si="286">IF(W709&lt;$AF$11,NA(),W709)</f>
        <v>12.066388752137557</v>
      </c>
    </row>
    <row r="710" spans="1:24" x14ac:dyDescent="0.25">
      <c r="A710" s="1">
        <f t="shared" ref="A710:A773" si="287">A709+1</f>
        <v>706</v>
      </c>
      <c r="B710" s="14">
        <f t="shared" si="268"/>
        <v>35.300000000000004</v>
      </c>
      <c r="C710" t="e">
        <f t="shared" si="264"/>
        <v>#N/A</v>
      </c>
      <c r="D710" t="e">
        <f t="shared" si="265"/>
        <v>#N/A</v>
      </c>
      <c r="E710" t="e">
        <f t="shared" si="269"/>
        <v>#N/A</v>
      </c>
      <c r="F710" t="e">
        <f t="shared" si="266"/>
        <v>#N/A</v>
      </c>
      <c r="G710" t="e">
        <f t="shared" si="270"/>
        <v>#N/A</v>
      </c>
      <c r="H710" t="e">
        <f t="shared" si="271"/>
        <v>#N/A</v>
      </c>
      <c r="I710" t="e">
        <f t="shared" si="267"/>
        <v>#N/A</v>
      </c>
      <c r="J710" t="e">
        <f t="shared" si="272"/>
        <v>#N/A</v>
      </c>
      <c r="K710" t="e">
        <f t="shared" si="273"/>
        <v>#N/A</v>
      </c>
      <c r="L710" t="e">
        <f t="shared" si="274"/>
        <v>#N/A</v>
      </c>
      <c r="M710" t="e">
        <f t="shared" si="275"/>
        <v>#N/A</v>
      </c>
      <c r="N710" t="e">
        <f t="shared" si="276"/>
        <v>#N/A</v>
      </c>
      <c r="O710">
        <f t="shared" si="277"/>
        <v>1.170886075949368E-2</v>
      </c>
      <c r="P710">
        <f t="shared" si="278"/>
        <v>3.6166365280289332E-2</v>
      </c>
      <c r="Q710">
        <f t="shared" si="279"/>
        <v>1</v>
      </c>
      <c r="R710">
        <f t="shared" si="280"/>
        <v>1.1708961321835003E-2</v>
      </c>
      <c r="S710">
        <f t="shared" si="281"/>
        <v>-2.0337841779036128E-11</v>
      </c>
      <c r="T710">
        <f t="shared" si="282"/>
        <v>1.736946446048715E-9</v>
      </c>
      <c r="U710">
        <f t="shared" si="283"/>
        <v>-1.170896305878145E-2</v>
      </c>
      <c r="V710">
        <f t="shared" si="284"/>
        <v>1.1708962496440125E-2</v>
      </c>
      <c r="W710">
        <f t="shared" si="285"/>
        <v>12.068518414967075</v>
      </c>
      <c r="X710">
        <f t="shared" si="286"/>
        <v>12.068518414967075</v>
      </c>
    </row>
    <row r="711" spans="1:24" x14ac:dyDescent="0.25">
      <c r="A711" s="1">
        <f t="shared" si="287"/>
        <v>707</v>
      </c>
      <c r="B711" s="14">
        <f t="shared" si="268"/>
        <v>35.35</v>
      </c>
      <c r="C711" t="e">
        <f t="shared" si="264"/>
        <v>#N/A</v>
      </c>
      <c r="D711" t="e">
        <f t="shared" si="265"/>
        <v>#N/A</v>
      </c>
      <c r="E711" t="e">
        <f t="shared" si="269"/>
        <v>#N/A</v>
      </c>
      <c r="F711" t="e">
        <f t="shared" si="266"/>
        <v>#N/A</v>
      </c>
      <c r="G711" t="e">
        <f t="shared" si="270"/>
        <v>#N/A</v>
      </c>
      <c r="H711" t="e">
        <f t="shared" si="271"/>
        <v>#N/A</v>
      </c>
      <c r="I711" t="e">
        <f t="shared" si="267"/>
        <v>#N/A</v>
      </c>
      <c r="J711" t="e">
        <f t="shared" si="272"/>
        <v>#N/A</v>
      </c>
      <c r="K711" t="e">
        <f t="shared" si="273"/>
        <v>#N/A</v>
      </c>
      <c r="L711" t="e">
        <f t="shared" si="274"/>
        <v>#N/A</v>
      </c>
      <c r="M711" t="e">
        <f t="shared" si="275"/>
        <v>#N/A</v>
      </c>
      <c r="N711" t="e">
        <f t="shared" si="276"/>
        <v>#N/A</v>
      </c>
      <c r="O711">
        <f t="shared" si="277"/>
        <v>1.1766034327009935E-2</v>
      </c>
      <c r="P711">
        <f t="shared" si="278"/>
        <v>3.6133694670280034E-2</v>
      </c>
      <c r="Q711">
        <f t="shared" si="279"/>
        <v>1</v>
      </c>
      <c r="R711">
        <f t="shared" si="280"/>
        <v>1.1766134889351259E-2</v>
      </c>
      <c r="S711">
        <f t="shared" si="281"/>
        <v>-2.0319469744908723E-11</v>
      </c>
      <c r="T711">
        <f t="shared" si="282"/>
        <v>1.7269449108583967E-9</v>
      </c>
      <c r="U711">
        <f t="shared" si="283"/>
        <v>-1.176613661629617E-2</v>
      </c>
      <c r="V711">
        <f t="shared" si="284"/>
        <v>1.1766136053954844E-2</v>
      </c>
      <c r="W711">
        <f t="shared" si="285"/>
        <v>12.070633865905942</v>
      </c>
      <c r="X711">
        <f t="shared" si="286"/>
        <v>12.070633865905942</v>
      </c>
    </row>
    <row r="712" spans="1:24" x14ac:dyDescent="0.25">
      <c r="A712" s="1">
        <f t="shared" si="287"/>
        <v>708</v>
      </c>
      <c r="B712" s="14">
        <f t="shared" si="268"/>
        <v>35.4</v>
      </c>
      <c r="C712" t="e">
        <f t="shared" si="264"/>
        <v>#N/A</v>
      </c>
      <c r="D712" t="e">
        <f t="shared" si="265"/>
        <v>#N/A</v>
      </c>
      <c r="E712" t="e">
        <f t="shared" si="269"/>
        <v>#N/A</v>
      </c>
      <c r="F712" t="e">
        <f t="shared" si="266"/>
        <v>#N/A</v>
      </c>
      <c r="G712" t="e">
        <f t="shared" si="270"/>
        <v>#N/A</v>
      </c>
      <c r="H712" t="e">
        <f t="shared" si="271"/>
        <v>#N/A</v>
      </c>
      <c r="I712" t="e">
        <f t="shared" si="267"/>
        <v>#N/A</v>
      </c>
      <c r="J712" t="e">
        <f t="shared" si="272"/>
        <v>#N/A</v>
      </c>
      <c r="K712" t="e">
        <f t="shared" si="273"/>
        <v>#N/A</v>
      </c>
      <c r="L712" t="e">
        <f t="shared" si="274"/>
        <v>#N/A</v>
      </c>
      <c r="M712" t="e">
        <f t="shared" si="275"/>
        <v>#N/A</v>
      </c>
      <c r="N712" t="e">
        <f t="shared" si="276"/>
        <v>#N/A</v>
      </c>
      <c r="O712">
        <f t="shared" si="277"/>
        <v>1.1823104693140791E-2</v>
      </c>
      <c r="P712">
        <f t="shared" si="278"/>
        <v>3.6101083032490974E-2</v>
      </c>
      <c r="Q712">
        <f t="shared" si="279"/>
        <v>1</v>
      </c>
      <c r="R712">
        <f t="shared" si="280"/>
        <v>1.1823205255482114E-2</v>
      </c>
      <c r="S712">
        <f t="shared" si="281"/>
        <v>-2.0301130873297793E-11</v>
      </c>
      <c r="T712">
        <f t="shared" si="282"/>
        <v>1.7170578943057069E-9</v>
      </c>
      <c r="U712">
        <f t="shared" si="283"/>
        <v>-1.182320697254001E-2</v>
      </c>
      <c r="V712">
        <f t="shared" si="284"/>
        <v>1.1823206410198683E-2</v>
      </c>
      <c r="W712">
        <f t="shared" si="285"/>
        <v>12.072735271588801</v>
      </c>
      <c r="X712">
        <f t="shared" si="286"/>
        <v>12.072735271588801</v>
      </c>
    </row>
    <row r="713" spans="1:24" x14ac:dyDescent="0.25">
      <c r="A713" s="1">
        <f t="shared" si="287"/>
        <v>709</v>
      </c>
      <c r="B713" s="14">
        <f t="shared" si="268"/>
        <v>35.450000000000003</v>
      </c>
      <c r="C713" t="e">
        <f t="shared" si="264"/>
        <v>#N/A</v>
      </c>
      <c r="D713" t="e">
        <f t="shared" si="265"/>
        <v>#N/A</v>
      </c>
      <c r="E713" t="e">
        <f t="shared" si="269"/>
        <v>#N/A</v>
      </c>
      <c r="F713" t="e">
        <f t="shared" si="266"/>
        <v>#N/A</v>
      </c>
      <c r="G713" t="e">
        <f t="shared" si="270"/>
        <v>#N/A</v>
      </c>
      <c r="H713" t="e">
        <f t="shared" si="271"/>
        <v>#N/A</v>
      </c>
      <c r="I713" t="e">
        <f t="shared" si="267"/>
        <v>#N/A</v>
      </c>
      <c r="J713" t="e">
        <f t="shared" si="272"/>
        <v>#N/A</v>
      </c>
      <c r="K713" t="e">
        <f t="shared" si="273"/>
        <v>#N/A</v>
      </c>
      <c r="L713" t="e">
        <f t="shared" si="274"/>
        <v>#N/A</v>
      </c>
      <c r="M713" t="e">
        <f t="shared" si="275"/>
        <v>#N/A</v>
      </c>
      <c r="N713" t="e">
        <f t="shared" si="276"/>
        <v>#N/A</v>
      </c>
      <c r="O713">
        <f t="shared" si="277"/>
        <v>1.1880072137060414E-2</v>
      </c>
      <c r="P713">
        <f t="shared" si="278"/>
        <v>3.6068530207394048E-2</v>
      </c>
      <c r="Q713">
        <f t="shared" si="279"/>
        <v>1</v>
      </c>
      <c r="R713">
        <f t="shared" si="280"/>
        <v>1.1880172699401738E-2</v>
      </c>
      <c r="S713">
        <f t="shared" si="281"/>
        <v>-2.0282825074494098E-11</v>
      </c>
      <c r="T713">
        <f t="shared" si="282"/>
        <v>1.7072834439593731E-9</v>
      </c>
      <c r="U713">
        <f t="shared" si="283"/>
        <v>-1.1880174406685182E-2</v>
      </c>
      <c r="V713">
        <f t="shared" si="284"/>
        <v>1.1880173844343856E-2</v>
      </c>
      <c r="W713">
        <f t="shared" si="285"/>
        <v>12.074822795787165</v>
      </c>
      <c r="X713">
        <f t="shared" si="286"/>
        <v>12.074822795787165</v>
      </c>
    </row>
    <row r="714" spans="1:24" x14ac:dyDescent="0.25">
      <c r="A714" s="1">
        <f t="shared" si="287"/>
        <v>710</v>
      </c>
      <c r="B714" s="14">
        <f t="shared" si="268"/>
        <v>35.5</v>
      </c>
      <c r="C714" t="e">
        <f t="shared" si="264"/>
        <v>#N/A</v>
      </c>
      <c r="D714" t="e">
        <f t="shared" si="265"/>
        <v>#N/A</v>
      </c>
      <c r="E714" t="e">
        <f t="shared" si="269"/>
        <v>#N/A</v>
      </c>
      <c r="F714" t="e">
        <f t="shared" si="266"/>
        <v>#N/A</v>
      </c>
      <c r="G714" t="e">
        <f t="shared" si="270"/>
        <v>#N/A</v>
      </c>
      <c r="H714" t="e">
        <f t="shared" si="271"/>
        <v>#N/A</v>
      </c>
      <c r="I714" t="e">
        <f t="shared" si="267"/>
        <v>#N/A</v>
      </c>
      <c r="J714" t="e">
        <f t="shared" si="272"/>
        <v>#N/A</v>
      </c>
      <c r="K714" t="e">
        <f t="shared" si="273"/>
        <v>#N/A</v>
      </c>
      <c r="L714" t="e">
        <f t="shared" si="274"/>
        <v>#N/A</v>
      </c>
      <c r="M714" t="e">
        <f t="shared" si="275"/>
        <v>#N/A</v>
      </c>
      <c r="N714" t="e">
        <f t="shared" si="276"/>
        <v>#N/A</v>
      </c>
      <c r="O714">
        <f t="shared" si="277"/>
        <v>1.1936936936936935E-2</v>
      </c>
      <c r="P714">
        <f t="shared" si="278"/>
        <v>3.6036036036036036E-2</v>
      </c>
      <c r="Q714">
        <f t="shared" si="279"/>
        <v>1</v>
      </c>
      <c r="R714">
        <f t="shared" si="280"/>
        <v>1.1937037499278259E-2</v>
      </c>
      <c r="S714">
        <f t="shared" si="281"/>
        <v>-2.0264552259111671E-11</v>
      </c>
      <c r="T714">
        <f t="shared" si="282"/>
        <v>1.6976196464194016E-9</v>
      </c>
      <c r="U714">
        <f t="shared" si="283"/>
        <v>-1.1937039196897904E-2</v>
      </c>
      <c r="V714">
        <f t="shared" si="284"/>
        <v>1.1937038634556581E-2</v>
      </c>
      <c r="W714">
        <f t="shared" si="285"/>
        <v>12.076896599474459</v>
      </c>
      <c r="X714">
        <f t="shared" si="286"/>
        <v>12.076896599474459</v>
      </c>
    </row>
    <row r="715" spans="1:24" x14ac:dyDescent="0.25">
      <c r="A715" s="1">
        <f t="shared" si="287"/>
        <v>711</v>
      </c>
      <c r="B715" s="14">
        <f t="shared" si="268"/>
        <v>35.550000000000004</v>
      </c>
      <c r="C715" t="e">
        <f t="shared" si="264"/>
        <v>#N/A</v>
      </c>
      <c r="D715" t="e">
        <f t="shared" si="265"/>
        <v>#N/A</v>
      </c>
      <c r="E715" t="e">
        <f t="shared" si="269"/>
        <v>#N/A</v>
      </c>
      <c r="F715" t="e">
        <f t="shared" si="266"/>
        <v>#N/A</v>
      </c>
      <c r="G715" t="e">
        <f t="shared" si="270"/>
        <v>#N/A</v>
      </c>
      <c r="H715" t="e">
        <f t="shared" si="271"/>
        <v>#N/A</v>
      </c>
      <c r="I715" t="e">
        <f t="shared" si="267"/>
        <v>#N/A</v>
      </c>
      <c r="J715" t="e">
        <f t="shared" si="272"/>
        <v>#N/A</v>
      </c>
      <c r="K715" t="e">
        <f t="shared" si="273"/>
        <v>#N/A</v>
      </c>
      <c r="L715" t="e">
        <f t="shared" si="274"/>
        <v>#N/A</v>
      </c>
      <c r="M715" t="e">
        <f t="shared" si="275"/>
        <v>#N/A</v>
      </c>
      <c r="N715" t="e">
        <f t="shared" si="276"/>
        <v>#N/A</v>
      </c>
      <c r="O715">
        <f t="shared" si="277"/>
        <v>1.1993699369936996E-2</v>
      </c>
      <c r="P715">
        <f t="shared" si="278"/>
        <v>3.6003600360036005E-2</v>
      </c>
      <c r="Q715">
        <f t="shared" si="279"/>
        <v>1</v>
      </c>
      <c r="R715">
        <f t="shared" si="280"/>
        <v>1.199379993227832E-2</v>
      </c>
      <c r="S715">
        <f t="shared" si="281"/>
        <v>-2.024631233808637E-11</v>
      </c>
      <c r="T715">
        <f t="shared" si="282"/>
        <v>1.6880646333886085E-9</v>
      </c>
      <c r="U715">
        <f t="shared" si="283"/>
        <v>-1.1993801620342952E-2</v>
      </c>
      <c r="V715">
        <f t="shared" si="284"/>
        <v>1.199380105800163E-2</v>
      </c>
      <c r="W715">
        <f t="shared" si="285"/>
        <v>12.078956840889232</v>
      </c>
      <c r="X715">
        <f t="shared" si="286"/>
        <v>12.078956840889232</v>
      </c>
    </row>
    <row r="716" spans="1:24" x14ac:dyDescent="0.25">
      <c r="A716" s="1">
        <f t="shared" si="287"/>
        <v>712</v>
      </c>
      <c r="B716" s="14">
        <f t="shared" si="268"/>
        <v>35.6</v>
      </c>
      <c r="C716" t="e">
        <f t="shared" si="264"/>
        <v>#N/A</v>
      </c>
      <c r="D716" t="e">
        <f t="shared" si="265"/>
        <v>#N/A</v>
      </c>
      <c r="E716" t="e">
        <f t="shared" si="269"/>
        <v>#N/A</v>
      </c>
      <c r="F716" t="e">
        <f t="shared" si="266"/>
        <v>#N/A</v>
      </c>
      <c r="G716" t="e">
        <f t="shared" si="270"/>
        <v>#N/A</v>
      </c>
      <c r="H716" t="e">
        <f t="shared" si="271"/>
        <v>#N/A</v>
      </c>
      <c r="I716" t="e">
        <f t="shared" si="267"/>
        <v>#N/A</v>
      </c>
      <c r="J716" t="e">
        <f t="shared" si="272"/>
        <v>#N/A</v>
      </c>
      <c r="K716" t="e">
        <f t="shared" si="273"/>
        <v>#N/A</v>
      </c>
      <c r="L716" t="e">
        <f t="shared" si="274"/>
        <v>#N/A</v>
      </c>
      <c r="M716" t="e">
        <f t="shared" si="275"/>
        <v>#N/A</v>
      </c>
      <c r="N716" t="e">
        <f t="shared" si="276"/>
        <v>#N/A</v>
      </c>
      <c r="O716">
        <f t="shared" si="277"/>
        <v>1.2050359712230216E-2</v>
      </c>
      <c r="P716">
        <f t="shared" si="278"/>
        <v>3.5971223021582732E-2</v>
      </c>
      <c r="Q716">
        <f t="shared" si="279"/>
        <v>1</v>
      </c>
      <c r="R716">
        <f t="shared" si="280"/>
        <v>1.205046027457154E-2</v>
      </c>
      <c r="S716">
        <f t="shared" si="281"/>
        <v>-2.0228105222674419E-11</v>
      </c>
      <c r="T716">
        <f t="shared" si="282"/>
        <v>1.6786165790705354E-9</v>
      </c>
      <c r="U716">
        <f t="shared" si="283"/>
        <v>-1.2050461953188119E-2</v>
      </c>
      <c r="V716">
        <f t="shared" si="284"/>
        <v>1.2050461390846794E-2</v>
      </c>
      <c r="W716">
        <f t="shared" si="285"/>
        <v>12.081003675596582</v>
      </c>
      <c r="X716">
        <f t="shared" si="286"/>
        <v>12.081003675596582</v>
      </c>
    </row>
    <row r="717" spans="1:24" x14ac:dyDescent="0.25">
      <c r="A717" s="1">
        <f t="shared" si="287"/>
        <v>713</v>
      </c>
      <c r="B717" s="14">
        <f t="shared" si="268"/>
        <v>35.65</v>
      </c>
      <c r="C717" t="e">
        <f t="shared" si="264"/>
        <v>#N/A</v>
      </c>
      <c r="D717" t="e">
        <f t="shared" si="265"/>
        <v>#N/A</v>
      </c>
      <c r="E717" t="e">
        <f t="shared" si="269"/>
        <v>#N/A</v>
      </c>
      <c r="F717" t="e">
        <f t="shared" si="266"/>
        <v>#N/A</v>
      </c>
      <c r="G717" t="e">
        <f t="shared" si="270"/>
        <v>#N/A</v>
      </c>
      <c r="H717" t="e">
        <f t="shared" si="271"/>
        <v>#N/A</v>
      </c>
      <c r="I717" t="e">
        <f t="shared" si="267"/>
        <v>#N/A</v>
      </c>
      <c r="J717" t="e">
        <f t="shared" si="272"/>
        <v>#N/A</v>
      </c>
      <c r="K717" t="e">
        <f t="shared" si="273"/>
        <v>#N/A</v>
      </c>
      <c r="L717" t="e">
        <f t="shared" si="274"/>
        <v>#N/A</v>
      </c>
      <c r="M717" t="e">
        <f t="shared" si="275"/>
        <v>#N/A</v>
      </c>
      <c r="N717" t="e">
        <f t="shared" si="276"/>
        <v>#N/A</v>
      </c>
      <c r="O717">
        <f t="shared" si="277"/>
        <v>1.2106918238993701E-2</v>
      </c>
      <c r="P717">
        <f t="shared" si="278"/>
        <v>3.5938903863432167E-2</v>
      </c>
      <c r="Q717">
        <f t="shared" si="279"/>
        <v>1</v>
      </c>
      <c r="R717">
        <f t="shared" si="280"/>
        <v>1.2107018801335025E-2</v>
      </c>
      <c r="S717">
        <f t="shared" si="281"/>
        <v>-2.0209930824450993E-11</v>
      </c>
      <c r="T717">
        <f t="shared" si="282"/>
        <v>1.6692736975673639E-9</v>
      </c>
      <c r="U717">
        <f t="shared" si="283"/>
        <v>-1.2107020470608722E-2</v>
      </c>
      <c r="V717">
        <f t="shared" si="284"/>
        <v>1.2107019908267399E-2</v>
      </c>
      <c r="W717">
        <f t="shared" si="285"/>
        <v>12.083037256547883</v>
      </c>
      <c r="X717">
        <f t="shared" si="286"/>
        <v>12.083037256547883</v>
      </c>
    </row>
    <row r="718" spans="1:24" x14ac:dyDescent="0.25">
      <c r="A718" s="1">
        <f t="shared" si="287"/>
        <v>714</v>
      </c>
      <c r="B718" s="14">
        <f t="shared" si="268"/>
        <v>35.700000000000003</v>
      </c>
      <c r="C718" t="e">
        <f t="shared" si="264"/>
        <v>#N/A</v>
      </c>
      <c r="D718" t="e">
        <f t="shared" si="265"/>
        <v>#N/A</v>
      </c>
      <c r="E718" t="e">
        <f t="shared" si="269"/>
        <v>#N/A</v>
      </c>
      <c r="F718" t="e">
        <f t="shared" si="266"/>
        <v>#N/A</v>
      </c>
      <c r="G718" t="e">
        <f t="shared" si="270"/>
        <v>#N/A</v>
      </c>
      <c r="H718" t="e">
        <f t="shared" si="271"/>
        <v>#N/A</v>
      </c>
      <c r="I718" t="e">
        <f t="shared" si="267"/>
        <v>#N/A</v>
      </c>
      <c r="J718" t="e">
        <f t="shared" si="272"/>
        <v>#N/A</v>
      </c>
      <c r="K718" t="e">
        <f t="shared" si="273"/>
        <v>#N/A</v>
      </c>
      <c r="L718" t="e">
        <f t="shared" si="274"/>
        <v>#N/A</v>
      </c>
      <c r="M718" t="e">
        <f t="shared" si="275"/>
        <v>#N/A</v>
      </c>
      <c r="N718" t="e">
        <f t="shared" si="276"/>
        <v>#N/A</v>
      </c>
      <c r="O718">
        <f t="shared" si="277"/>
        <v>1.2163375224416521E-2</v>
      </c>
      <c r="P718">
        <f t="shared" si="278"/>
        <v>3.5906642728904849E-2</v>
      </c>
      <c r="Q718">
        <f t="shared" si="279"/>
        <v>1</v>
      </c>
      <c r="R718">
        <f t="shared" si="280"/>
        <v>1.2163475786757845E-2</v>
      </c>
      <c r="S718">
        <f t="shared" si="281"/>
        <v>-2.0191789055308759E-11</v>
      </c>
      <c r="T718">
        <f t="shared" si="282"/>
        <v>1.6600342411451918E-9</v>
      </c>
      <c r="U718">
        <f t="shared" si="283"/>
        <v>-1.2163477446792085E-2</v>
      </c>
      <c r="V718">
        <f t="shared" si="284"/>
        <v>1.2163476884450762E-2</v>
      </c>
      <c r="W718">
        <f t="shared" si="285"/>
        <v>12.085057734138843</v>
      </c>
      <c r="X718">
        <f t="shared" si="286"/>
        <v>12.085057734138843</v>
      </c>
    </row>
    <row r="719" spans="1:24" x14ac:dyDescent="0.25">
      <c r="A719" s="1">
        <f t="shared" si="287"/>
        <v>715</v>
      </c>
      <c r="B719" s="14">
        <f t="shared" si="268"/>
        <v>35.75</v>
      </c>
      <c r="C719" t="e">
        <f t="shared" si="264"/>
        <v>#N/A</v>
      </c>
      <c r="D719" t="e">
        <f t="shared" si="265"/>
        <v>#N/A</v>
      </c>
      <c r="E719" t="e">
        <f t="shared" si="269"/>
        <v>#N/A</v>
      </c>
      <c r="F719" t="e">
        <f t="shared" si="266"/>
        <v>#N/A</v>
      </c>
      <c r="G719" t="e">
        <f t="shared" si="270"/>
        <v>#N/A</v>
      </c>
      <c r="H719" t="e">
        <f t="shared" si="271"/>
        <v>#N/A</v>
      </c>
      <c r="I719" t="e">
        <f t="shared" si="267"/>
        <v>#N/A</v>
      </c>
      <c r="J719" t="e">
        <f t="shared" si="272"/>
        <v>#N/A</v>
      </c>
      <c r="K719" t="e">
        <f t="shared" si="273"/>
        <v>#N/A</v>
      </c>
      <c r="L719" t="e">
        <f t="shared" si="274"/>
        <v>#N/A</v>
      </c>
      <c r="M719" t="e">
        <f t="shared" si="275"/>
        <v>#N/A</v>
      </c>
      <c r="N719" t="e">
        <f t="shared" si="276"/>
        <v>#N/A</v>
      </c>
      <c r="O719">
        <f t="shared" si="277"/>
        <v>1.2219730941704036E-2</v>
      </c>
      <c r="P719">
        <f t="shared" si="278"/>
        <v>3.5874439461883408E-2</v>
      </c>
      <c r="Q719">
        <f t="shared" si="279"/>
        <v>1</v>
      </c>
      <c r="R719">
        <f t="shared" si="280"/>
        <v>1.221983150404536E-2</v>
      </c>
      <c r="S719">
        <f t="shared" si="281"/>
        <v>-2.0173679827456462E-11</v>
      </c>
      <c r="T719">
        <f t="shared" si="282"/>
        <v>1.6508965028361189E-9</v>
      </c>
      <c r="U719">
        <f t="shared" si="283"/>
        <v>-1.2219833154941863E-2</v>
      </c>
      <c r="V719">
        <f t="shared" si="284"/>
        <v>1.2219832592600538E-2</v>
      </c>
      <c r="W719">
        <f t="shared" si="285"/>
        <v>12.08706525626596</v>
      </c>
      <c r="X719">
        <f t="shared" si="286"/>
        <v>12.08706525626596</v>
      </c>
    </row>
    <row r="720" spans="1:24" x14ac:dyDescent="0.25">
      <c r="A720" s="1">
        <f t="shared" si="287"/>
        <v>716</v>
      </c>
      <c r="B720" s="14">
        <f t="shared" si="268"/>
        <v>35.800000000000004</v>
      </c>
      <c r="C720" t="e">
        <f t="shared" si="264"/>
        <v>#N/A</v>
      </c>
      <c r="D720" t="e">
        <f t="shared" si="265"/>
        <v>#N/A</v>
      </c>
      <c r="E720" t="e">
        <f t="shared" si="269"/>
        <v>#N/A</v>
      </c>
      <c r="F720" t="e">
        <f t="shared" si="266"/>
        <v>#N/A</v>
      </c>
      <c r="G720" t="e">
        <f t="shared" si="270"/>
        <v>#N/A</v>
      </c>
      <c r="H720" t="e">
        <f t="shared" si="271"/>
        <v>#N/A</v>
      </c>
      <c r="I720" t="e">
        <f t="shared" si="267"/>
        <v>#N/A</v>
      </c>
      <c r="J720" t="e">
        <f t="shared" si="272"/>
        <v>#N/A</v>
      </c>
      <c r="K720" t="e">
        <f t="shared" si="273"/>
        <v>#N/A</v>
      </c>
      <c r="L720" t="e">
        <f t="shared" si="274"/>
        <v>#N/A</v>
      </c>
      <c r="M720" t="e">
        <f t="shared" si="275"/>
        <v>#N/A</v>
      </c>
      <c r="N720" t="e">
        <f t="shared" si="276"/>
        <v>#N/A</v>
      </c>
      <c r="O720">
        <f t="shared" si="277"/>
        <v>1.2275985663082434E-2</v>
      </c>
      <c r="P720">
        <f t="shared" si="278"/>
        <v>3.5842293906810034E-2</v>
      </c>
      <c r="Q720">
        <f t="shared" si="279"/>
        <v>1</v>
      </c>
      <c r="R720">
        <f t="shared" si="280"/>
        <v>1.2276086225423758E-2</v>
      </c>
      <c r="S720">
        <f t="shared" si="281"/>
        <v>-2.0155603053417521E-11</v>
      </c>
      <c r="T720">
        <f t="shared" si="282"/>
        <v>1.6418588129687994E-9</v>
      </c>
      <c r="U720">
        <f t="shared" si="283"/>
        <v>-1.227608786728257E-2</v>
      </c>
      <c r="V720">
        <f t="shared" si="284"/>
        <v>1.2276087304941247E-2</v>
      </c>
      <c r="W720">
        <f t="shared" si="285"/>
        <v>12.089059968381438</v>
      </c>
      <c r="X720">
        <f t="shared" si="286"/>
        <v>12.089059968381438</v>
      </c>
    </row>
    <row r="721" spans="1:24" x14ac:dyDescent="0.25">
      <c r="A721" s="1">
        <f t="shared" si="287"/>
        <v>717</v>
      </c>
      <c r="B721" s="14">
        <f t="shared" si="268"/>
        <v>35.85</v>
      </c>
      <c r="C721" t="e">
        <f t="shared" si="264"/>
        <v>#N/A</v>
      </c>
      <c r="D721" t="e">
        <f t="shared" si="265"/>
        <v>#N/A</v>
      </c>
      <c r="E721" t="e">
        <f t="shared" si="269"/>
        <v>#N/A</v>
      </c>
      <c r="F721" t="e">
        <f t="shared" si="266"/>
        <v>#N/A</v>
      </c>
      <c r="G721" t="e">
        <f t="shared" si="270"/>
        <v>#N/A</v>
      </c>
      <c r="H721" t="e">
        <f t="shared" si="271"/>
        <v>#N/A</v>
      </c>
      <c r="I721" t="e">
        <f t="shared" si="267"/>
        <v>#N/A</v>
      </c>
      <c r="J721" t="e">
        <f t="shared" si="272"/>
        <v>#N/A</v>
      </c>
      <c r="K721" t="e">
        <f t="shared" si="273"/>
        <v>#N/A</v>
      </c>
      <c r="L721" t="e">
        <f t="shared" si="274"/>
        <v>#N/A</v>
      </c>
      <c r="M721" t="e">
        <f t="shared" si="275"/>
        <v>#N/A</v>
      </c>
      <c r="N721" t="e">
        <f t="shared" si="276"/>
        <v>#N/A</v>
      </c>
      <c r="O721">
        <f t="shared" si="277"/>
        <v>1.2332139659803044E-2</v>
      </c>
      <c r="P721">
        <f t="shared" si="278"/>
        <v>3.5810205908683973E-2</v>
      </c>
      <c r="Q721">
        <f t="shared" si="279"/>
        <v>1</v>
      </c>
      <c r="R721">
        <f t="shared" si="280"/>
        <v>1.2332240222144368E-2</v>
      </c>
      <c r="S721">
        <f t="shared" si="281"/>
        <v>-2.0137558646028608E-11</v>
      </c>
      <c r="T721">
        <f t="shared" si="282"/>
        <v>1.6329195356989956E-9</v>
      </c>
      <c r="U721">
        <f t="shared" si="283"/>
        <v>-1.2332241855063904E-2</v>
      </c>
      <c r="V721">
        <f t="shared" si="284"/>
        <v>1.233224129272258E-2</v>
      </c>
      <c r="W721">
        <f t="shared" si="285"/>
        <v>12.091042013546584</v>
      </c>
      <c r="X721">
        <f t="shared" si="286"/>
        <v>12.091042013546584</v>
      </c>
    </row>
    <row r="722" spans="1:24" x14ac:dyDescent="0.25">
      <c r="A722" s="1">
        <f t="shared" si="287"/>
        <v>718</v>
      </c>
      <c r="B722" s="14">
        <f t="shared" si="268"/>
        <v>35.9</v>
      </c>
      <c r="C722" t="e">
        <f t="shared" si="264"/>
        <v>#N/A</v>
      </c>
      <c r="D722" t="e">
        <f t="shared" si="265"/>
        <v>#N/A</v>
      </c>
      <c r="E722" t="e">
        <f t="shared" si="269"/>
        <v>#N/A</v>
      </c>
      <c r="F722" t="e">
        <f t="shared" si="266"/>
        <v>#N/A</v>
      </c>
      <c r="G722" t="e">
        <f t="shared" si="270"/>
        <v>#N/A</v>
      </c>
      <c r="H722" t="e">
        <f t="shared" si="271"/>
        <v>#N/A</v>
      </c>
      <c r="I722" t="e">
        <f t="shared" si="267"/>
        <v>#N/A</v>
      </c>
      <c r="J722" t="e">
        <f t="shared" si="272"/>
        <v>#N/A</v>
      </c>
      <c r="K722" t="e">
        <f t="shared" si="273"/>
        <v>#N/A</v>
      </c>
      <c r="L722" t="e">
        <f t="shared" si="274"/>
        <v>#N/A</v>
      </c>
      <c r="M722" t="e">
        <f t="shared" si="275"/>
        <v>#N/A</v>
      </c>
      <c r="N722" t="e">
        <f t="shared" si="276"/>
        <v>#N/A</v>
      </c>
      <c r="O722">
        <f t="shared" si="277"/>
        <v>1.238819320214669E-2</v>
      </c>
      <c r="P722">
        <f t="shared" si="278"/>
        <v>3.5778175313059032E-2</v>
      </c>
      <c r="Q722">
        <f t="shared" si="279"/>
        <v>1</v>
      </c>
      <c r="R722">
        <f t="shared" si="280"/>
        <v>1.2388293764488014E-2</v>
      </c>
      <c r="S722">
        <f t="shared" si="281"/>
        <v>-2.0119546518438241E-11</v>
      </c>
      <c r="T722">
        <f t="shared" si="282"/>
        <v>1.6240770733463861E-9</v>
      </c>
      <c r="U722">
        <f t="shared" si="283"/>
        <v>-1.2388295388565087E-2</v>
      </c>
      <c r="V722">
        <f t="shared" si="284"/>
        <v>1.2388294826223764E-2</v>
      </c>
      <c r="W722">
        <f t="shared" si="285"/>
        <v>12.093011532483786</v>
      </c>
      <c r="X722">
        <f t="shared" si="286"/>
        <v>12.093011532483786</v>
      </c>
    </row>
    <row r="723" spans="1:24" x14ac:dyDescent="0.25">
      <c r="A723" s="1">
        <f t="shared" si="287"/>
        <v>719</v>
      </c>
      <c r="B723" s="14">
        <f t="shared" si="268"/>
        <v>35.950000000000003</v>
      </c>
      <c r="C723" t="e">
        <f t="shared" si="264"/>
        <v>#N/A</v>
      </c>
      <c r="D723" t="e">
        <f t="shared" si="265"/>
        <v>#N/A</v>
      </c>
      <c r="E723" t="e">
        <f t="shared" si="269"/>
        <v>#N/A</v>
      </c>
      <c r="F723" t="e">
        <f t="shared" si="266"/>
        <v>#N/A</v>
      </c>
      <c r="G723" t="e">
        <f t="shared" si="270"/>
        <v>#N/A</v>
      </c>
      <c r="H723" t="e">
        <f t="shared" si="271"/>
        <v>#N/A</v>
      </c>
      <c r="I723" t="e">
        <f t="shared" si="267"/>
        <v>#N/A</v>
      </c>
      <c r="J723" t="e">
        <f t="shared" si="272"/>
        <v>#N/A</v>
      </c>
      <c r="K723" t="e">
        <f t="shared" si="273"/>
        <v>#N/A</v>
      </c>
      <c r="L723" t="e">
        <f t="shared" si="274"/>
        <v>#N/A</v>
      </c>
      <c r="M723" t="e">
        <f t="shared" si="275"/>
        <v>#N/A</v>
      </c>
      <c r="N723" t="e">
        <f t="shared" si="276"/>
        <v>#N/A</v>
      </c>
      <c r="O723">
        <f t="shared" si="277"/>
        <v>1.2444146559428057E-2</v>
      </c>
      <c r="P723">
        <f t="shared" si="278"/>
        <v>3.5746201966041107E-2</v>
      </c>
      <c r="Q723">
        <f t="shared" si="279"/>
        <v>1</v>
      </c>
      <c r="R723">
        <f t="shared" si="280"/>
        <v>1.2444247121769381E-2</v>
      </c>
      <c r="S723">
        <f t="shared" si="281"/>
        <v>-2.0101566584105411E-11</v>
      </c>
      <c r="T723">
        <f t="shared" si="282"/>
        <v>1.6153298611903955E-9</v>
      </c>
      <c r="U723">
        <f t="shared" si="283"/>
        <v>-1.2444248737099243E-2</v>
      </c>
      <c r="V723">
        <f t="shared" si="284"/>
        <v>1.2444248174757918E-2</v>
      </c>
      <c r="W723">
        <f t="shared" si="285"/>
        <v>12.094968663627052</v>
      </c>
      <c r="X723">
        <f t="shared" si="286"/>
        <v>12.094968663627052</v>
      </c>
    </row>
    <row r="724" spans="1:24" x14ac:dyDescent="0.25">
      <c r="A724" s="1">
        <f t="shared" si="287"/>
        <v>720</v>
      </c>
      <c r="B724" s="14">
        <f t="shared" si="268"/>
        <v>36</v>
      </c>
      <c r="C724" t="e">
        <f t="shared" si="264"/>
        <v>#N/A</v>
      </c>
      <c r="D724" t="e">
        <f t="shared" si="265"/>
        <v>#N/A</v>
      </c>
      <c r="E724" t="e">
        <f t="shared" si="269"/>
        <v>#N/A</v>
      </c>
      <c r="F724" t="e">
        <f t="shared" si="266"/>
        <v>#N/A</v>
      </c>
      <c r="G724" t="e">
        <f t="shared" si="270"/>
        <v>#N/A</v>
      </c>
      <c r="H724" t="e">
        <f t="shared" si="271"/>
        <v>#N/A</v>
      </c>
      <c r="I724" t="e">
        <f t="shared" si="267"/>
        <v>#N/A</v>
      </c>
      <c r="J724" t="e">
        <f t="shared" si="272"/>
        <v>#N/A</v>
      </c>
      <c r="K724" t="e">
        <f t="shared" si="273"/>
        <v>#N/A</v>
      </c>
      <c r="L724" t="e">
        <f t="shared" si="274"/>
        <v>#N/A</v>
      </c>
      <c r="M724" t="e">
        <f t="shared" si="275"/>
        <v>#N/A</v>
      </c>
      <c r="N724" t="e">
        <f t="shared" si="276"/>
        <v>#N/A</v>
      </c>
      <c r="O724">
        <f t="shared" si="277"/>
        <v>1.2499999999999994E-2</v>
      </c>
      <c r="P724">
        <f t="shared" si="278"/>
        <v>3.5714285714285712E-2</v>
      </c>
      <c r="Q724">
        <f t="shared" si="279"/>
        <v>1</v>
      </c>
      <c r="R724">
        <f t="shared" si="280"/>
        <v>1.2500100562341318E-2</v>
      </c>
      <c r="S724">
        <f t="shared" si="281"/>
        <v>-2.0083618756798174E-11</v>
      </c>
      <c r="T724">
        <f t="shared" si="282"/>
        <v>1.6066763683375562E-9</v>
      </c>
      <c r="U724">
        <f t="shared" si="283"/>
        <v>-1.2500102169017686E-2</v>
      </c>
      <c r="V724">
        <f t="shared" si="284"/>
        <v>1.2500101606676361E-2</v>
      </c>
      <c r="W724">
        <f t="shared" si="285"/>
        <v>12.096913543171219</v>
      </c>
      <c r="X724">
        <f t="shared" si="286"/>
        <v>12.096913543171219</v>
      </c>
    </row>
    <row r="725" spans="1:24" x14ac:dyDescent="0.25">
      <c r="A725" s="1">
        <f t="shared" si="287"/>
        <v>721</v>
      </c>
      <c r="B725" s="14">
        <f t="shared" si="268"/>
        <v>36.050000000000004</v>
      </c>
      <c r="C725" t="e">
        <f t="shared" si="264"/>
        <v>#N/A</v>
      </c>
      <c r="D725" t="e">
        <f t="shared" si="265"/>
        <v>#N/A</v>
      </c>
      <c r="E725" t="e">
        <f t="shared" si="269"/>
        <v>#N/A</v>
      </c>
      <c r="F725" t="e">
        <f t="shared" si="266"/>
        <v>#N/A</v>
      </c>
      <c r="G725" t="e">
        <f t="shared" si="270"/>
        <v>#N/A</v>
      </c>
      <c r="H725" t="e">
        <f t="shared" si="271"/>
        <v>#N/A</v>
      </c>
      <c r="I725" t="e">
        <f t="shared" si="267"/>
        <v>#N/A</v>
      </c>
      <c r="J725" t="e">
        <f t="shared" si="272"/>
        <v>#N/A</v>
      </c>
      <c r="K725" t="e">
        <f t="shared" si="273"/>
        <v>#N/A</v>
      </c>
      <c r="L725" t="e">
        <f t="shared" si="274"/>
        <v>#N/A</v>
      </c>
      <c r="M725" t="e">
        <f t="shared" si="275"/>
        <v>#N/A</v>
      </c>
      <c r="N725" t="e">
        <f t="shared" si="276"/>
        <v>#N/A</v>
      </c>
      <c r="O725">
        <f t="shared" si="277"/>
        <v>1.2555753791257812E-2</v>
      </c>
      <c r="P725">
        <f t="shared" si="278"/>
        <v>3.568242640499554E-2</v>
      </c>
      <c r="Q725">
        <f t="shared" si="279"/>
        <v>1</v>
      </c>
      <c r="R725">
        <f t="shared" si="280"/>
        <v>1.2555854353599136E-2</v>
      </c>
      <c r="S725">
        <f t="shared" si="281"/>
        <v>-2.0065702950592288E-11</v>
      </c>
      <c r="T725">
        <f t="shared" si="282"/>
        <v>1.5981150968541469E-9</v>
      </c>
      <c r="U725">
        <f t="shared" si="283"/>
        <v>-1.2555855951714233E-2</v>
      </c>
      <c r="V725">
        <f t="shared" si="284"/>
        <v>1.2555855389372908E-2</v>
      </c>
      <c r="W725">
        <f t="shared" si="285"/>
        <v>12.09884630511983</v>
      </c>
      <c r="X725">
        <f t="shared" si="286"/>
        <v>12.09884630511983</v>
      </c>
    </row>
    <row r="726" spans="1:24" x14ac:dyDescent="0.25">
      <c r="A726" s="1">
        <f t="shared" si="287"/>
        <v>722</v>
      </c>
      <c r="B726" s="14">
        <f t="shared" si="268"/>
        <v>36.1</v>
      </c>
      <c r="C726" t="e">
        <f t="shared" si="264"/>
        <v>#N/A</v>
      </c>
      <c r="D726" t="e">
        <f t="shared" si="265"/>
        <v>#N/A</v>
      </c>
      <c r="E726" t="e">
        <f t="shared" si="269"/>
        <v>#N/A</v>
      </c>
      <c r="F726" t="e">
        <f t="shared" si="266"/>
        <v>#N/A</v>
      </c>
      <c r="G726" t="e">
        <f t="shared" si="270"/>
        <v>#N/A</v>
      </c>
      <c r="H726" t="e">
        <f t="shared" si="271"/>
        <v>#N/A</v>
      </c>
      <c r="I726" t="e">
        <f t="shared" si="267"/>
        <v>#N/A</v>
      </c>
      <c r="J726" t="e">
        <f t="shared" si="272"/>
        <v>#N/A</v>
      </c>
      <c r="K726" t="e">
        <f t="shared" si="273"/>
        <v>#N/A</v>
      </c>
      <c r="L726" t="e">
        <f t="shared" si="274"/>
        <v>#N/A</v>
      </c>
      <c r="M726" t="e">
        <f t="shared" si="275"/>
        <v>#N/A</v>
      </c>
      <c r="N726" t="e">
        <f t="shared" si="276"/>
        <v>#N/A</v>
      </c>
      <c r="O726">
        <f t="shared" si="277"/>
        <v>1.2611408199643489E-2</v>
      </c>
      <c r="P726">
        <f t="shared" si="278"/>
        <v>3.5650623885918005E-2</v>
      </c>
      <c r="Q726">
        <f t="shared" si="279"/>
        <v>1</v>
      </c>
      <c r="R726">
        <f t="shared" si="280"/>
        <v>1.2611508761984812E-2</v>
      </c>
      <c r="S726">
        <f t="shared" si="281"/>
        <v>-2.0047819079869835E-11</v>
      </c>
      <c r="T726">
        <f t="shared" si="282"/>
        <v>1.5896445800314685E-9</v>
      </c>
      <c r="U726">
        <f t="shared" si="283"/>
        <v>-1.2611510351629392E-2</v>
      </c>
      <c r="V726">
        <f t="shared" si="284"/>
        <v>1.2611509789288069E-2</v>
      </c>
      <c r="W726">
        <f t="shared" si="285"/>
        <v>12.100767081331755</v>
      </c>
      <c r="X726">
        <f t="shared" si="286"/>
        <v>12.100767081331755</v>
      </c>
    </row>
    <row r="727" spans="1:24" x14ac:dyDescent="0.25">
      <c r="A727" s="1">
        <f t="shared" si="287"/>
        <v>723</v>
      </c>
      <c r="B727" s="14">
        <f t="shared" si="268"/>
        <v>36.15</v>
      </c>
      <c r="C727" t="e">
        <f t="shared" si="264"/>
        <v>#N/A</v>
      </c>
      <c r="D727" t="e">
        <f t="shared" si="265"/>
        <v>#N/A</v>
      </c>
      <c r="E727" t="e">
        <f t="shared" si="269"/>
        <v>#N/A</v>
      </c>
      <c r="F727" t="e">
        <f t="shared" si="266"/>
        <v>#N/A</v>
      </c>
      <c r="G727" t="e">
        <f t="shared" si="270"/>
        <v>#N/A</v>
      </c>
      <c r="H727" t="e">
        <f t="shared" si="271"/>
        <v>#N/A</v>
      </c>
      <c r="I727" t="e">
        <f t="shared" si="267"/>
        <v>#N/A</v>
      </c>
      <c r="J727" t="e">
        <f t="shared" si="272"/>
        <v>#N/A</v>
      </c>
      <c r="K727" t="e">
        <f t="shared" si="273"/>
        <v>#N/A</v>
      </c>
      <c r="L727" t="e">
        <f t="shared" si="274"/>
        <v>#N/A</v>
      </c>
      <c r="M727" t="e">
        <f t="shared" si="275"/>
        <v>#N/A</v>
      </c>
      <c r="N727" t="e">
        <f t="shared" si="276"/>
        <v>#N/A</v>
      </c>
      <c r="O727">
        <f t="shared" si="277"/>
        <v>1.2666963490650038E-2</v>
      </c>
      <c r="P727">
        <f t="shared" si="278"/>
        <v>3.561887800534283E-2</v>
      </c>
      <c r="Q727">
        <f t="shared" si="279"/>
        <v>1</v>
      </c>
      <c r="R727">
        <f t="shared" si="280"/>
        <v>1.2667064052991362E-2</v>
      </c>
      <c r="S727">
        <f t="shared" si="281"/>
        <v>-2.002996705931786E-11</v>
      </c>
      <c r="T727">
        <f t="shared" si="282"/>
        <v>1.5812633832532064E-9</v>
      </c>
      <c r="U727">
        <f t="shared" si="283"/>
        <v>-1.2667065634254744E-2</v>
      </c>
      <c r="V727">
        <f t="shared" si="284"/>
        <v>1.2667065071913421E-2</v>
      </c>
      <c r="W727">
        <f t="shared" si="285"/>
        <v>12.102676001566557</v>
      </c>
      <c r="X727">
        <f t="shared" si="286"/>
        <v>12.102676001566557</v>
      </c>
    </row>
    <row r="728" spans="1:24" x14ac:dyDescent="0.25">
      <c r="A728" s="1">
        <f t="shared" si="287"/>
        <v>724</v>
      </c>
      <c r="B728" s="14">
        <f t="shared" si="268"/>
        <v>36.200000000000003</v>
      </c>
      <c r="C728" t="e">
        <f t="shared" si="264"/>
        <v>#N/A</v>
      </c>
      <c r="D728" t="e">
        <f t="shared" si="265"/>
        <v>#N/A</v>
      </c>
      <c r="E728" t="e">
        <f t="shared" si="269"/>
        <v>#N/A</v>
      </c>
      <c r="F728" t="e">
        <f t="shared" si="266"/>
        <v>#N/A</v>
      </c>
      <c r="G728" t="e">
        <f t="shared" si="270"/>
        <v>#N/A</v>
      </c>
      <c r="H728" t="e">
        <f t="shared" si="271"/>
        <v>#N/A</v>
      </c>
      <c r="I728" t="e">
        <f t="shared" si="267"/>
        <v>#N/A</v>
      </c>
      <c r="J728" t="e">
        <f t="shared" si="272"/>
        <v>#N/A</v>
      </c>
      <c r="K728" t="e">
        <f t="shared" si="273"/>
        <v>#N/A</v>
      </c>
      <c r="L728" t="e">
        <f t="shared" si="274"/>
        <v>#N/A</v>
      </c>
      <c r="M728" t="e">
        <f t="shared" si="275"/>
        <v>#N/A</v>
      </c>
      <c r="N728" t="e">
        <f t="shared" si="276"/>
        <v>#N/A</v>
      </c>
      <c r="O728">
        <f t="shared" si="277"/>
        <v>1.272241992882563E-2</v>
      </c>
      <c r="P728">
        <f t="shared" si="278"/>
        <v>3.5587188612099648E-2</v>
      </c>
      <c r="Q728">
        <f t="shared" si="279"/>
        <v>1</v>
      </c>
      <c r="R728">
        <f t="shared" si="280"/>
        <v>1.2722520491166954E-2</v>
      </c>
      <c r="S728">
        <f t="shared" si="281"/>
        <v>-2.001214680392701E-11</v>
      </c>
      <c r="T728">
        <f t="shared" si="282"/>
        <v>1.5729700996586216E-9</v>
      </c>
      <c r="U728">
        <f t="shared" si="283"/>
        <v>-1.2722522064137053E-2</v>
      </c>
      <c r="V728">
        <f t="shared" si="284"/>
        <v>1.2722521501795729E-2</v>
      </c>
      <c r="W728">
        <f t="shared" si="285"/>
        <v>12.104573193528696</v>
      </c>
      <c r="X728">
        <f t="shared" si="286"/>
        <v>12.104573193528696</v>
      </c>
    </row>
    <row r="729" spans="1:24" x14ac:dyDescent="0.25">
      <c r="A729" s="1">
        <f t="shared" si="287"/>
        <v>725</v>
      </c>
      <c r="B729" s="14">
        <f t="shared" si="268"/>
        <v>36.25</v>
      </c>
      <c r="C729" t="e">
        <f t="shared" si="264"/>
        <v>#N/A</v>
      </c>
      <c r="D729" t="e">
        <f t="shared" si="265"/>
        <v>#N/A</v>
      </c>
      <c r="E729" t="e">
        <f t="shared" si="269"/>
        <v>#N/A</v>
      </c>
      <c r="F729" t="e">
        <f t="shared" si="266"/>
        <v>#N/A</v>
      </c>
      <c r="G729" t="e">
        <f t="shared" si="270"/>
        <v>#N/A</v>
      </c>
      <c r="H729" t="e">
        <f t="shared" si="271"/>
        <v>#N/A</v>
      </c>
      <c r="I729" t="e">
        <f t="shared" si="267"/>
        <v>#N/A</v>
      </c>
      <c r="J729" t="e">
        <f t="shared" si="272"/>
        <v>#N/A</v>
      </c>
      <c r="K729" t="e">
        <f t="shared" si="273"/>
        <v>#N/A</v>
      </c>
      <c r="L729" t="e">
        <f t="shared" si="274"/>
        <v>#N/A</v>
      </c>
      <c r="M729" t="e">
        <f t="shared" si="275"/>
        <v>#N/A</v>
      </c>
      <c r="N729" t="e">
        <f t="shared" si="276"/>
        <v>#N/A</v>
      </c>
      <c r="O729">
        <f t="shared" si="277"/>
        <v>1.2777777777777773E-2</v>
      </c>
      <c r="P729">
        <f t="shared" si="278"/>
        <v>3.5555555555555556E-2</v>
      </c>
      <c r="Q729">
        <f t="shared" si="279"/>
        <v>1</v>
      </c>
      <c r="R729">
        <f t="shared" si="280"/>
        <v>1.2777878340119097E-2</v>
      </c>
      <c r="S729">
        <f t="shared" si="281"/>
        <v>-1.9994358228990182E-11</v>
      </c>
      <c r="T729">
        <f t="shared" si="282"/>
        <v>1.5647633544793593E-9</v>
      </c>
      <c r="U729">
        <f t="shared" si="283"/>
        <v>-1.2777879904882453E-2</v>
      </c>
      <c r="V729">
        <f t="shared" si="284"/>
        <v>1.2777879342541126E-2</v>
      </c>
      <c r="W729">
        <f t="shared" si="285"/>
        <v>12.106458782910536</v>
      </c>
      <c r="X729">
        <f t="shared" si="286"/>
        <v>12.106458782910536</v>
      </c>
    </row>
    <row r="730" spans="1:24" x14ac:dyDescent="0.25">
      <c r="A730" s="1">
        <f t="shared" si="287"/>
        <v>726</v>
      </c>
      <c r="B730" s="14">
        <f t="shared" si="268"/>
        <v>36.300000000000004</v>
      </c>
      <c r="C730" t="e">
        <f t="shared" si="264"/>
        <v>#N/A</v>
      </c>
      <c r="D730" t="e">
        <f t="shared" si="265"/>
        <v>#N/A</v>
      </c>
      <c r="E730" t="e">
        <f t="shared" si="269"/>
        <v>#N/A</v>
      </c>
      <c r="F730" t="e">
        <f t="shared" si="266"/>
        <v>#N/A</v>
      </c>
      <c r="G730" t="e">
        <f t="shared" si="270"/>
        <v>#N/A</v>
      </c>
      <c r="H730" t="e">
        <f t="shared" si="271"/>
        <v>#N/A</v>
      </c>
      <c r="I730" t="e">
        <f t="shared" si="267"/>
        <v>#N/A</v>
      </c>
      <c r="J730" t="e">
        <f t="shared" si="272"/>
        <v>#N/A</v>
      </c>
      <c r="K730" t="e">
        <f t="shared" si="273"/>
        <v>#N/A</v>
      </c>
      <c r="L730" t="e">
        <f t="shared" si="274"/>
        <v>#N/A</v>
      </c>
      <c r="M730" t="e">
        <f t="shared" si="275"/>
        <v>#N/A</v>
      </c>
      <c r="N730" t="e">
        <f t="shared" si="276"/>
        <v>#N/A</v>
      </c>
      <c r="O730">
        <f t="shared" si="277"/>
        <v>1.2833037300177621E-2</v>
      </c>
      <c r="P730">
        <f t="shared" si="278"/>
        <v>3.5523978685612786E-2</v>
      </c>
      <c r="Q730">
        <f t="shared" si="279"/>
        <v>1</v>
      </c>
      <c r="R730">
        <f t="shared" si="280"/>
        <v>1.2833137862518945E-2</v>
      </c>
      <c r="S730">
        <f t="shared" si="281"/>
        <v>-1.9976601250101203E-11</v>
      </c>
      <c r="T730">
        <f t="shared" si="282"/>
        <v>1.5566418007026406E-9</v>
      </c>
      <c r="U730">
        <f t="shared" si="283"/>
        <v>-1.2833139419160745E-2</v>
      </c>
      <c r="V730">
        <f t="shared" si="284"/>
        <v>1.2833138856819422E-2</v>
      </c>
      <c r="W730">
        <f t="shared" si="285"/>
        <v>12.108332893434282</v>
      </c>
      <c r="X730">
        <f t="shared" si="286"/>
        <v>12.108332893434282</v>
      </c>
    </row>
    <row r="731" spans="1:24" x14ac:dyDescent="0.25">
      <c r="A731" s="1">
        <f t="shared" si="287"/>
        <v>727</v>
      </c>
      <c r="B731" s="14">
        <f t="shared" si="268"/>
        <v>36.35</v>
      </c>
      <c r="C731" t="e">
        <f t="shared" si="264"/>
        <v>#N/A</v>
      </c>
      <c r="D731" t="e">
        <f t="shared" si="265"/>
        <v>#N/A</v>
      </c>
      <c r="E731" t="e">
        <f t="shared" si="269"/>
        <v>#N/A</v>
      </c>
      <c r="F731" t="e">
        <f t="shared" si="266"/>
        <v>#N/A</v>
      </c>
      <c r="G731" t="e">
        <f t="shared" si="270"/>
        <v>#N/A</v>
      </c>
      <c r="H731" t="e">
        <f t="shared" si="271"/>
        <v>#N/A</v>
      </c>
      <c r="I731" t="e">
        <f t="shared" si="267"/>
        <v>#N/A</v>
      </c>
      <c r="J731" t="e">
        <f t="shared" si="272"/>
        <v>#N/A</v>
      </c>
      <c r="K731" t="e">
        <f t="shared" si="273"/>
        <v>#N/A</v>
      </c>
      <c r="L731" t="e">
        <f t="shared" si="274"/>
        <v>#N/A</v>
      </c>
      <c r="M731" t="e">
        <f t="shared" si="275"/>
        <v>#N/A</v>
      </c>
      <c r="N731" t="e">
        <f t="shared" si="276"/>
        <v>#N/A</v>
      </c>
      <c r="O731">
        <f t="shared" si="277"/>
        <v>1.2888198757763973E-2</v>
      </c>
      <c r="P731">
        <f t="shared" si="278"/>
        <v>3.5492457852706299E-2</v>
      </c>
      <c r="Q731">
        <f t="shared" si="279"/>
        <v>1</v>
      </c>
      <c r="R731">
        <f t="shared" si="280"/>
        <v>1.2888299320105297E-2</v>
      </c>
      <c r="S731">
        <f t="shared" si="281"/>
        <v>-1.9958875783153464E-11</v>
      </c>
      <c r="T731">
        <f t="shared" si="282"/>
        <v>1.5486041173365384E-9</v>
      </c>
      <c r="U731">
        <f t="shared" si="283"/>
        <v>-1.2888300868709415E-2</v>
      </c>
      <c r="V731">
        <f t="shared" si="284"/>
        <v>1.2888300306368089E-2</v>
      </c>
      <c r="W731">
        <f t="shared" si="285"/>
        <v>12.110195646892778</v>
      </c>
      <c r="X731">
        <f t="shared" si="286"/>
        <v>12.110195646892778</v>
      </c>
    </row>
    <row r="732" spans="1:24" x14ac:dyDescent="0.25">
      <c r="A732" s="1">
        <f t="shared" si="287"/>
        <v>728</v>
      </c>
      <c r="B732" s="14">
        <f t="shared" si="268"/>
        <v>36.4</v>
      </c>
      <c r="C732" t="e">
        <f t="shared" si="264"/>
        <v>#N/A</v>
      </c>
      <c r="D732" t="e">
        <f t="shared" si="265"/>
        <v>#N/A</v>
      </c>
      <c r="E732" t="e">
        <f t="shared" si="269"/>
        <v>#N/A</v>
      </c>
      <c r="F732" t="e">
        <f t="shared" si="266"/>
        <v>#N/A</v>
      </c>
      <c r="G732" t="e">
        <f t="shared" si="270"/>
        <v>#N/A</v>
      </c>
      <c r="H732" t="e">
        <f t="shared" si="271"/>
        <v>#N/A</v>
      </c>
      <c r="I732" t="e">
        <f t="shared" si="267"/>
        <v>#N/A</v>
      </c>
      <c r="J732" t="e">
        <f t="shared" si="272"/>
        <v>#N/A</v>
      </c>
      <c r="K732" t="e">
        <f t="shared" si="273"/>
        <v>#N/A</v>
      </c>
      <c r="L732" t="e">
        <f t="shared" si="274"/>
        <v>#N/A</v>
      </c>
      <c r="M732" t="e">
        <f t="shared" si="275"/>
        <v>#N/A</v>
      </c>
      <c r="N732" t="e">
        <f t="shared" si="276"/>
        <v>#N/A</v>
      </c>
      <c r="O732">
        <f t="shared" si="277"/>
        <v>1.2943262411347514E-2</v>
      </c>
      <c r="P732">
        <f t="shared" si="278"/>
        <v>3.5460992907801421E-2</v>
      </c>
      <c r="Q732">
        <f t="shared" si="279"/>
        <v>1</v>
      </c>
      <c r="R732">
        <f t="shared" si="280"/>
        <v>1.2943362973688838E-2</v>
      </c>
      <c r="S732">
        <f t="shared" si="281"/>
        <v>-1.9941181744338614E-11</v>
      </c>
      <c r="T732">
        <f t="shared" si="282"/>
        <v>1.5406490111447013E-9</v>
      </c>
      <c r="U732">
        <f t="shared" si="283"/>
        <v>-1.2943364514337849E-2</v>
      </c>
      <c r="V732">
        <f t="shared" si="284"/>
        <v>1.2943363951996524E-2</v>
      </c>
      <c r="W732">
        <f t="shared" si="285"/>
        <v>12.112047163189306</v>
      </c>
      <c r="X732">
        <f t="shared" si="286"/>
        <v>12.112047163189306</v>
      </c>
    </row>
    <row r="733" spans="1:24" x14ac:dyDescent="0.25">
      <c r="A733" s="1">
        <f t="shared" si="287"/>
        <v>729</v>
      </c>
      <c r="B733" s="14">
        <f t="shared" si="268"/>
        <v>36.450000000000003</v>
      </c>
      <c r="C733" t="e">
        <f t="shared" si="264"/>
        <v>#N/A</v>
      </c>
      <c r="D733" t="e">
        <f t="shared" si="265"/>
        <v>#N/A</v>
      </c>
      <c r="E733" t="e">
        <f t="shared" si="269"/>
        <v>#N/A</v>
      </c>
      <c r="F733" t="e">
        <f t="shared" si="266"/>
        <v>#N/A</v>
      </c>
      <c r="G733" t="e">
        <f t="shared" si="270"/>
        <v>#N/A</v>
      </c>
      <c r="H733" t="e">
        <f t="shared" si="271"/>
        <v>#N/A</v>
      </c>
      <c r="I733" t="e">
        <f t="shared" si="267"/>
        <v>#N/A</v>
      </c>
      <c r="J733" t="e">
        <f t="shared" si="272"/>
        <v>#N/A</v>
      </c>
      <c r="K733" t="e">
        <f t="shared" si="273"/>
        <v>#N/A</v>
      </c>
      <c r="L733" t="e">
        <f t="shared" si="274"/>
        <v>#N/A</v>
      </c>
      <c r="M733" t="e">
        <f t="shared" si="275"/>
        <v>#N/A</v>
      </c>
      <c r="N733" t="e">
        <f t="shared" si="276"/>
        <v>#N/A</v>
      </c>
      <c r="O733">
        <f t="shared" si="277"/>
        <v>1.2998228520814881E-2</v>
      </c>
      <c r="P733">
        <f t="shared" si="278"/>
        <v>3.54295837023915E-2</v>
      </c>
      <c r="Q733">
        <f t="shared" si="279"/>
        <v>1</v>
      </c>
      <c r="R733">
        <f t="shared" si="280"/>
        <v>1.2998329083156205E-2</v>
      </c>
      <c r="S733">
        <f t="shared" si="281"/>
        <v>-1.9923519050145223E-11</v>
      </c>
      <c r="T733">
        <f t="shared" si="282"/>
        <v>1.532775219248439E-9</v>
      </c>
      <c r="U733">
        <f t="shared" si="283"/>
        <v>-1.2998330615931425E-2</v>
      </c>
      <c r="V733">
        <f t="shared" si="284"/>
        <v>1.29983300535901E-2</v>
      </c>
      <c r="W733">
        <f t="shared" si="285"/>
        <v>12.113887560376325</v>
      </c>
      <c r="X733">
        <f t="shared" si="286"/>
        <v>12.113887560376325</v>
      </c>
    </row>
    <row r="734" spans="1:24" x14ac:dyDescent="0.25">
      <c r="A734" s="1">
        <f t="shared" si="287"/>
        <v>730</v>
      </c>
      <c r="B734" s="14">
        <f t="shared" si="268"/>
        <v>36.5</v>
      </c>
      <c r="C734" t="e">
        <f t="shared" si="264"/>
        <v>#N/A</v>
      </c>
      <c r="D734" t="e">
        <f t="shared" si="265"/>
        <v>#N/A</v>
      </c>
      <c r="E734" t="e">
        <f t="shared" si="269"/>
        <v>#N/A</v>
      </c>
      <c r="F734" t="e">
        <f t="shared" si="266"/>
        <v>#N/A</v>
      </c>
      <c r="G734" t="e">
        <f t="shared" si="270"/>
        <v>#N/A</v>
      </c>
      <c r="H734" t="e">
        <f t="shared" si="271"/>
        <v>#N/A</v>
      </c>
      <c r="I734" t="e">
        <f t="shared" si="267"/>
        <v>#N/A</v>
      </c>
      <c r="J734" t="e">
        <f t="shared" si="272"/>
        <v>#N/A</v>
      </c>
      <c r="K734" t="e">
        <f t="shared" si="273"/>
        <v>#N/A</v>
      </c>
      <c r="L734" t="e">
        <f t="shared" si="274"/>
        <v>#N/A</v>
      </c>
      <c r="M734" t="e">
        <f t="shared" si="275"/>
        <v>#N/A</v>
      </c>
      <c r="N734" t="e">
        <f t="shared" si="276"/>
        <v>#N/A</v>
      </c>
      <c r="O734">
        <f t="shared" si="277"/>
        <v>1.3053097345132741E-2</v>
      </c>
      <c r="P734">
        <f t="shared" si="278"/>
        <v>3.5398230088495575E-2</v>
      </c>
      <c r="Q734">
        <f t="shared" si="279"/>
        <v>1</v>
      </c>
      <c r="R734">
        <f t="shared" si="280"/>
        <v>1.3053197907474065E-2</v>
      </c>
      <c r="S734">
        <f t="shared" si="281"/>
        <v>-1.9905887617357484E-11</v>
      </c>
      <c r="T734">
        <f t="shared" si="282"/>
        <v>1.5249814969836573E-9</v>
      </c>
      <c r="U734">
        <f t="shared" si="283"/>
        <v>-1.3053199432455562E-2</v>
      </c>
      <c r="V734">
        <f t="shared" si="284"/>
        <v>1.3053198870114238E-2</v>
      </c>
      <c r="W734">
        <f t="shared" si="285"/>
        <v>12.115716954693243</v>
      </c>
      <c r="X734">
        <f t="shared" si="286"/>
        <v>12.115716954693243</v>
      </c>
    </row>
    <row r="735" spans="1:24" x14ac:dyDescent="0.25">
      <c r="A735" s="1">
        <f t="shared" si="287"/>
        <v>731</v>
      </c>
      <c r="B735" s="14">
        <f t="shared" si="268"/>
        <v>36.550000000000004</v>
      </c>
      <c r="C735" t="e">
        <f t="shared" si="264"/>
        <v>#N/A</v>
      </c>
      <c r="D735" t="e">
        <f t="shared" si="265"/>
        <v>#N/A</v>
      </c>
      <c r="E735" t="e">
        <f t="shared" si="269"/>
        <v>#N/A</v>
      </c>
      <c r="F735" t="e">
        <f t="shared" si="266"/>
        <v>#N/A</v>
      </c>
      <c r="G735" t="e">
        <f t="shared" si="270"/>
        <v>#N/A</v>
      </c>
      <c r="H735" t="e">
        <f t="shared" si="271"/>
        <v>#N/A</v>
      </c>
      <c r="I735" t="e">
        <f t="shared" si="267"/>
        <v>#N/A</v>
      </c>
      <c r="J735" t="e">
        <f t="shared" si="272"/>
        <v>#N/A</v>
      </c>
      <c r="K735" t="e">
        <f t="shared" si="273"/>
        <v>#N/A</v>
      </c>
      <c r="L735" t="e">
        <f t="shared" si="274"/>
        <v>#N/A</v>
      </c>
      <c r="M735" t="e">
        <f t="shared" si="275"/>
        <v>#N/A</v>
      </c>
      <c r="N735" t="e">
        <f t="shared" si="276"/>
        <v>#N/A</v>
      </c>
      <c r="O735">
        <f t="shared" si="277"/>
        <v>1.3107869142351902E-2</v>
      </c>
      <c r="P735">
        <f t="shared" si="278"/>
        <v>3.5366931918656058E-2</v>
      </c>
      <c r="Q735">
        <f t="shared" si="279"/>
        <v>1</v>
      </c>
      <c r="R735">
        <f t="shared" si="280"/>
        <v>1.3107969704693226E-2</v>
      </c>
      <c r="S735">
        <f t="shared" si="281"/>
        <v>-1.9888287363053896E-11</v>
      </c>
      <c r="T735">
        <f t="shared" si="282"/>
        <v>1.5172666326460083E-9</v>
      </c>
      <c r="U735">
        <f t="shared" si="283"/>
        <v>-1.310797122195986E-2</v>
      </c>
      <c r="V735">
        <f t="shared" si="284"/>
        <v>1.3107970659618533E-2</v>
      </c>
      <c r="W735">
        <f t="shared" si="285"/>
        <v>12.117535460603225</v>
      </c>
      <c r="X735">
        <f t="shared" si="286"/>
        <v>12.117535460603225</v>
      </c>
    </row>
    <row r="736" spans="1:24" x14ac:dyDescent="0.25">
      <c r="A736" s="1">
        <f t="shared" si="287"/>
        <v>732</v>
      </c>
      <c r="B736" s="14">
        <f t="shared" si="268"/>
        <v>36.6</v>
      </c>
      <c r="C736" t="e">
        <f t="shared" si="264"/>
        <v>#N/A</v>
      </c>
      <c r="D736" t="e">
        <f t="shared" si="265"/>
        <v>#N/A</v>
      </c>
      <c r="E736" t="e">
        <f t="shared" si="269"/>
        <v>#N/A</v>
      </c>
      <c r="F736" t="e">
        <f t="shared" si="266"/>
        <v>#N/A</v>
      </c>
      <c r="G736" t="e">
        <f t="shared" si="270"/>
        <v>#N/A</v>
      </c>
      <c r="H736" t="e">
        <f t="shared" si="271"/>
        <v>#N/A</v>
      </c>
      <c r="I736" t="e">
        <f t="shared" si="267"/>
        <v>#N/A</v>
      </c>
      <c r="J736" t="e">
        <f t="shared" si="272"/>
        <v>#N/A</v>
      </c>
      <c r="K736" t="e">
        <f t="shared" si="273"/>
        <v>#N/A</v>
      </c>
      <c r="L736" t="e">
        <f t="shared" si="274"/>
        <v>#N/A</v>
      </c>
      <c r="M736" t="e">
        <f t="shared" si="275"/>
        <v>#N/A</v>
      </c>
      <c r="N736" t="e">
        <f t="shared" si="276"/>
        <v>#N/A</v>
      </c>
      <c r="O736">
        <f t="shared" si="277"/>
        <v>1.3162544169611306E-2</v>
      </c>
      <c r="P736">
        <f t="shared" si="278"/>
        <v>3.5335689045936397E-2</v>
      </c>
      <c r="Q736">
        <f t="shared" si="279"/>
        <v>1</v>
      </c>
      <c r="R736">
        <f t="shared" si="280"/>
        <v>1.316264473195263E-2</v>
      </c>
      <c r="S736">
        <f t="shared" si="281"/>
        <v>-1.9870718204605967E-11</v>
      </c>
      <c r="T736">
        <f t="shared" si="282"/>
        <v>1.5096294344804639E-9</v>
      </c>
      <c r="U736">
        <f t="shared" si="283"/>
        <v>-1.3162646241582063E-2</v>
      </c>
      <c r="V736">
        <f t="shared" si="284"/>
        <v>1.3162645679240741E-2</v>
      </c>
      <c r="W736">
        <f t="shared" si="285"/>
        <v>12.119343190829081</v>
      </c>
      <c r="X736">
        <f t="shared" si="286"/>
        <v>12.119343190829081</v>
      </c>
    </row>
    <row r="737" spans="1:24" x14ac:dyDescent="0.25">
      <c r="A737" s="1">
        <f t="shared" si="287"/>
        <v>733</v>
      </c>
      <c r="B737" s="14">
        <f t="shared" si="268"/>
        <v>36.65</v>
      </c>
      <c r="C737" t="e">
        <f t="shared" si="264"/>
        <v>#N/A</v>
      </c>
      <c r="D737" t="e">
        <f t="shared" si="265"/>
        <v>#N/A</v>
      </c>
      <c r="E737" t="e">
        <f t="shared" si="269"/>
        <v>#N/A</v>
      </c>
      <c r="F737" t="e">
        <f t="shared" si="266"/>
        <v>#N/A</v>
      </c>
      <c r="G737" t="e">
        <f t="shared" si="270"/>
        <v>#N/A</v>
      </c>
      <c r="H737" t="e">
        <f t="shared" si="271"/>
        <v>#N/A</v>
      </c>
      <c r="I737" t="e">
        <f t="shared" si="267"/>
        <v>#N/A</v>
      </c>
      <c r="J737" t="e">
        <f t="shared" si="272"/>
        <v>#N/A</v>
      </c>
      <c r="K737" t="e">
        <f t="shared" si="273"/>
        <v>#N/A</v>
      </c>
      <c r="L737" t="e">
        <f t="shared" si="274"/>
        <v>#N/A</v>
      </c>
      <c r="M737" t="e">
        <f t="shared" si="275"/>
        <v>#N/A</v>
      </c>
      <c r="N737" t="e">
        <f t="shared" si="276"/>
        <v>#N/A</v>
      </c>
      <c r="O737">
        <f t="shared" si="277"/>
        <v>1.3217122683142098E-2</v>
      </c>
      <c r="P737">
        <f t="shared" si="278"/>
        <v>3.5304501323918804E-2</v>
      </c>
      <c r="Q737">
        <f t="shared" si="279"/>
        <v>1</v>
      </c>
      <c r="R737">
        <f t="shared" si="280"/>
        <v>1.3217223245483422E-2</v>
      </c>
      <c r="S737">
        <f t="shared" si="281"/>
        <v>-1.9853180059676928E-11</v>
      </c>
      <c r="T737">
        <f t="shared" si="282"/>
        <v>1.502068735018125E-9</v>
      </c>
      <c r="U737">
        <f t="shared" si="283"/>
        <v>-1.3217224747552157E-2</v>
      </c>
      <c r="V737">
        <f t="shared" si="284"/>
        <v>1.3217224185210832E-2</v>
      </c>
      <c r="W737">
        <f t="shared" si="285"/>
        <v>12.12114025638823</v>
      </c>
      <c r="X737">
        <f t="shared" si="286"/>
        <v>12.12114025638823</v>
      </c>
    </row>
    <row r="738" spans="1:24" x14ac:dyDescent="0.25">
      <c r="A738" s="1">
        <f t="shared" si="287"/>
        <v>734</v>
      </c>
      <c r="B738" s="14">
        <f t="shared" si="268"/>
        <v>36.700000000000003</v>
      </c>
      <c r="C738" t="e">
        <f t="shared" si="264"/>
        <v>#N/A</v>
      </c>
      <c r="D738" t="e">
        <f t="shared" si="265"/>
        <v>#N/A</v>
      </c>
      <c r="E738" t="e">
        <f t="shared" si="269"/>
        <v>#N/A</v>
      </c>
      <c r="F738" t="e">
        <f t="shared" si="266"/>
        <v>#N/A</v>
      </c>
      <c r="G738" t="e">
        <f t="shared" si="270"/>
        <v>#N/A</v>
      </c>
      <c r="H738" t="e">
        <f t="shared" si="271"/>
        <v>#N/A</v>
      </c>
      <c r="I738" t="e">
        <f t="shared" si="267"/>
        <v>#N/A</v>
      </c>
      <c r="J738" t="e">
        <f t="shared" si="272"/>
        <v>#N/A</v>
      </c>
      <c r="K738" t="e">
        <f t="shared" si="273"/>
        <v>#N/A</v>
      </c>
      <c r="L738" t="e">
        <f t="shared" si="274"/>
        <v>#N/A</v>
      </c>
      <c r="M738" t="e">
        <f t="shared" si="275"/>
        <v>#N/A</v>
      </c>
      <c r="N738" t="e">
        <f t="shared" si="276"/>
        <v>#N/A</v>
      </c>
      <c r="O738">
        <f t="shared" si="277"/>
        <v>1.3271604938271599E-2</v>
      </c>
      <c r="P738">
        <f t="shared" si="278"/>
        <v>3.5273368606701938E-2</v>
      </c>
      <c r="Q738">
        <f t="shared" si="279"/>
        <v>1</v>
      </c>
      <c r="R738">
        <f t="shared" si="280"/>
        <v>1.3271705500612923E-2</v>
      </c>
      <c r="S738">
        <f t="shared" si="281"/>
        <v>-1.9835672846220419E-11</v>
      </c>
      <c r="T738">
        <f t="shared" si="282"/>
        <v>1.4945833910762207E-9</v>
      </c>
      <c r="U738">
        <f t="shared" si="283"/>
        <v>-1.3271706995196314E-2</v>
      </c>
      <c r="V738">
        <f t="shared" si="284"/>
        <v>1.3271706432854989E-2</v>
      </c>
      <c r="W738">
        <f t="shared" si="285"/>
        <v>12.122926766626822</v>
      </c>
      <c r="X738">
        <f t="shared" si="286"/>
        <v>12.122926766626822</v>
      </c>
    </row>
    <row r="739" spans="1:24" x14ac:dyDescent="0.25">
      <c r="A739" s="1">
        <f t="shared" si="287"/>
        <v>735</v>
      </c>
      <c r="B739" s="14">
        <f t="shared" si="268"/>
        <v>36.75</v>
      </c>
      <c r="C739" t="e">
        <f t="shared" si="264"/>
        <v>#N/A</v>
      </c>
      <c r="D739" t="e">
        <f t="shared" si="265"/>
        <v>#N/A</v>
      </c>
      <c r="E739" t="e">
        <f t="shared" si="269"/>
        <v>#N/A</v>
      </c>
      <c r="F739" t="e">
        <f t="shared" si="266"/>
        <v>#N/A</v>
      </c>
      <c r="G739" t="e">
        <f t="shared" si="270"/>
        <v>#N/A</v>
      </c>
      <c r="H739" t="e">
        <f t="shared" si="271"/>
        <v>#N/A</v>
      </c>
      <c r="I739" t="e">
        <f t="shared" si="267"/>
        <v>#N/A</v>
      </c>
      <c r="J739" t="e">
        <f t="shared" si="272"/>
        <v>#N/A</v>
      </c>
      <c r="K739" t="e">
        <f t="shared" si="273"/>
        <v>#N/A</v>
      </c>
      <c r="L739" t="e">
        <f t="shared" si="274"/>
        <v>#N/A</v>
      </c>
      <c r="M739" t="e">
        <f t="shared" si="275"/>
        <v>#N/A</v>
      </c>
      <c r="N739" t="e">
        <f t="shared" si="276"/>
        <v>#N/A</v>
      </c>
      <c r="O739">
        <f t="shared" si="277"/>
        <v>1.3325991189427311E-2</v>
      </c>
      <c r="P739">
        <f t="shared" si="278"/>
        <v>3.5242290748898675E-2</v>
      </c>
      <c r="Q739">
        <f t="shared" si="279"/>
        <v>1</v>
      </c>
      <c r="R739">
        <f t="shared" si="280"/>
        <v>1.3326091751768635E-2</v>
      </c>
      <c r="S739">
        <f t="shared" si="281"/>
        <v>-1.9818196482479253E-11</v>
      </c>
      <c r="T739">
        <f t="shared" si="282"/>
        <v>1.487172281156024E-9</v>
      </c>
      <c r="U739">
        <f t="shared" si="283"/>
        <v>-1.3326093238940916E-2</v>
      </c>
      <c r="V739">
        <f t="shared" si="284"/>
        <v>1.3326092676599592E-2</v>
      </c>
      <c r="W739">
        <f t="shared" si="285"/>
        <v>12.124702829252982</v>
      </c>
      <c r="X739">
        <f t="shared" si="286"/>
        <v>12.124702829252982</v>
      </c>
    </row>
    <row r="740" spans="1:24" x14ac:dyDescent="0.25">
      <c r="A740" s="1">
        <f t="shared" si="287"/>
        <v>736</v>
      </c>
      <c r="B740" s="14">
        <f t="shared" si="268"/>
        <v>36.800000000000004</v>
      </c>
      <c r="C740" t="e">
        <f t="shared" si="264"/>
        <v>#N/A</v>
      </c>
      <c r="D740" t="e">
        <f t="shared" si="265"/>
        <v>#N/A</v>
      </c>
      <c r="E740" t="e">
        <f t="shared" si="269"/>
        <v>#N/A</v>
      </c>
      <c r="F740" t="e">
        <f t="shared" si="266"/>
        <v>#N/A</v>
      </c>
      <c r="G740" t="e">
        <f t="shared" si="270"/>
        <v>#N/A</v>
      </c>
      <c r="H740" t="e">
        <f t="shared" si="271"/>
        <v>#N/A</v>
      </c>
      <c r="I740" t="e">
        <f t="shared" si="267"/>
        <v>#N/A</v>
      </c>
      <c r="J740" t="e">
        <f t="shared" si="272"/>
        <v>#N/A</v>
      </c>
      <c r="K740" t="e">
        <f t="shared" si="273"/>
        <v>#N/A</v>
      </c>
      <c r="L740" t="e">
        <f t="shared" si="274"/>
        <v>#N/A</v>
      </c>
      <c r="M740" t="e">
        <f t="shared" si="275"/>
        <v>#N/A</v>
      </c>
      <c r="N740" t="e">
        <f t="shared" si="276"/>
        <v>#N/A</v>
      </c>
      <c r="O740">
        <f t="shared" si="277"/>
        <v>1.3380281690140848E-2</v>
      </c>
      <c r="P740">
        <f t="shared" si="278"/>
        <v>3.5211267605633804E-2</v>
      </c>
      <c r="Q740">
        <f t="shared" si="279"/>
        <v>1</v>
      </c>
      <c r="R740">
        <f t="shared" si="280"/>
        <v>1.3380382252482172E-2</v>
      </c>
      <c r="S740">
        <f t="shared" si="281"/>
        <v>-1.9800750886984115E-11</v>
      </c>
      <c r="T740">
        <f t="shared" si="282"/>
        <v>1.4798343071775744E-9</v>
      </c>
      <c r="U740">
        <f t="shared" si="283"/>
        <v>-1.3380383732316479E-2</v>
      </c>
      <c r="V740">
        <f t="shared" si="284"/>
        <v>1.3380383169975155E-2</v>
      </c>
      <c r="W740">
        <f t="shared" si="285"/>
        <v>12.126468550369257</v>
      </c>
      <c r="X740">
        <f t="shared" si="286"/>
        <v>12.126468550369257</v>
      </c>
    </row>
    <row r="741" spans="1:24" x14ac:dyDescent="0.25">
      <c r="A741" s="1">
        <f t="shared" si="287"/>
        <v>737</v>
      </c>
      <c r="B741" s="14">
        <f t="shared" si="268"/>
        <v>36.85</v>
      </c>
      <c r="C741" t="e">
        <f t="shared" si="264"/>
        <v>#N/A</v>
      </c>
      <c r="D741" t="e">
        <f t="shared" si="265"/>
        <v>#N/A</v>
      </c>
      <c r="E741" t="e">
        <f t="shared" si="269"/>
        <v>#N/A</v>
      </c>
      <c r="F741" t="e">
        <f t="shared" si="266"/>
        <v>#N/A</v>
      </c>
      <c r="G741" t="e">
        <f t="shared" si="270"/>
        <v>#N/A</v>
      </c>
      <c r="H741" t="e">
        <f t="shared" si="271"/>
        <v>#N/A</v>
      </c>
      <c r="I741" t="e">
        <f t="shared" si="267"/>
        <v>#N/A</v>
      </c>
      <c r="J741" t="e">
        <f t="shared" si="272"/>
        <v>#N/A</v>
      </c>
      <c r="K741" t="e">
        <f t="shared" si="273"/>
        <v>#N/A</v>
      </c>
      <c r="L741" t="e">
        <f t="shared" si="274"/>
        <v>#N/A</v>
      </c>
      <c r="M741" t="e">
        <f t="shared" si="275"/>
        <v>#N/A</v>
      </c>
      <c r="N741" t="e">
        <f t="shared" si="276"/>
        <v>#N/A</v>
      </c>
      <c r="O741">
        <f t="shared" si="277"/>
        <v>1.3434476693051884E-2</v>
      </c>
      <c r="P741">
        <f t="shared" si="278"/>
        <v>3.5180299032541773E-2</v>
      </c>
      <c r="Q741">
        <f t="shared" si="279"/>
        <v>1</v>
      </c>
      <c r="R741">
        <f t="shared" si="280"/>
        <v>1.3434577255393208E-2</v>
      </c>
      <c r="S741">
        <f t="shared" si="281"/>
        <v>-1.9783335978552291E-11</v>
      </c>
      <c r="T741">
        <f t="shared" si="282"/>
        <v>1.4725683910102316E-9</v>
      </c>
      <c r="U741">
        <f t="shared" si="283"/>
        <v>-1.34345787279616E-2</v>
      </c>
      <c r="V741">
        <f t="shared" si="284"/>
        <v>1.3434578165620274E-2</v>
      </c>
      <c r="W741">
        <f t="shared" si="285"/>
        <v>12.128224034504242</v>
      </c>
      <c r="X741">
        <f t="shared" si="286"/>
        <v>12.128224034504242</v>
      </c>
    </row>
    <row r="742" spans="1:24" x14ac:dyDescent="0.25">
      <c r="A742" s="1">
        <f t="shared" si="287"/>
        <v>738</v>
      </c>
      <c r="B742" s="14">
        <f t="shared" si="268"/>
        <v>36.9</v>
      </c>
      <c r="C742" t="e">
        <f t="shared" si="264"/>
        <v>#N/A</v>
      </c>
      <c r="D742" t="e">
        <f t="shared" si="265"/>
        <v>#N/A</v>
      </c>
      <c r="E742" t="e">
        <f t="shared" si="269"/>
        <v>#N/A</v>
      </c>
      <c r="F742" t="e">
        <f t="shared" si="266"/>
        <v>#N/A</v>
      </c>
      <c r="G742" t="e">
        <f t="shared" si="270"/>
        <v>#N/A</v>
      </c>
      <c r="H742" t="e">
        <f t="shared" si="271"/>
        <v>#N/A</v>
      </c>
      <c r="I742" t="e">
        <f t="shared" si="267"/>
        <v>#N/A</v>
      </c>
      <c r="J742" t="e">
        <f t="shared" si="272"/>
        <v>#N/A</v>
      </c>
      <c r="K742" t="e">
        <f t="shared" si="273"/>
        <v>#N/A</v>
      </c>
      <c r="L742" t="e">
        <f t="shared" si="274"/>
        <v>#N/A</v>
      </c>
      <c r="M742" t="e">
        <f t="shared" si="275"/>
        <v>#N/A</v>
      </c>
      <c r="N742" t="e">
        <f t="shared" si="276"/>
        <v>#N/A</v>
      </c>
      <c r="O742">
        <f t="shared" si="277"/>
        <v>1.3488576449912118E-2</v>
      </c>
      <c r="P742">
        <f t="shared" si="278"/>
        <v>3.5149384885764502E-2</v>
      </c>
      <c r="Q742">
        <f t="shared" si="279"/>
        <v>1</v>
      </c>
      <c r="R742">
        <f t="shared" si="280"/>
        <v>1.3488677012253442E-2</v>
      </c>
      <c r="S742">
        <f t="shared" si="281"/>
        <v>-1.9765951676286431E-11</v>
      </c>
      <c r="T742">
        <f t="shared" si="282"/>
        <v>1.4653734770747606E-9</v>
      </c>
      <c r="U742">
        <f t="shared" si="283"/>
        <v>-1.3488678477626919E-2</v>
      </c>
      <c r="V742">
        <f t="shared" si="284"/>
        <v>1.3488677915285595E-2</v>
      </c>
      <c r="W742">
        <f t="shared" si="285"/>
        <v>12.129969384643452</v>
      </c>
      <c r="X742">
        <f t="shared" si="286"/>
        <v>12.129969384643452</v>
      </c>
    </row>
    <row r="743" spans="1:24" x14ac:dyDescent="0.25">
      <c r="A743" s="1">
        <f t="shared" si="287"/>
        <v>739</v>
      </c>
      <c r="B743" s="14">
        <f t="shared" si="268"/>
        <v>36.950000000000003</v>
      </c>
      <c r="C743" t="e">
        <f t="shared" si="264"/>
        <v>#N/A</v>
      </c>
      <c r="D743" t="e">
        <f t="shared" si="265"/>
        <v>#N/A</v>
      </c>
      <c r="E743" t="e">
        <f t="shared" si="269"/>
        <v>#N/A</v>
      </c>
      <c r="F743" t="e">
        <f t="shared" si="266"/>
        <v>#N/A</v>
      </c>
      <c r="G743" t="e">
        <f t="shared" si="270"/>
        <v>#N/A</v>
      </c>
      <c r="H743" t="e">
        <f t="shared" si="271"/>
        <v>#N/A</v>
      </c>
      <c r="I743" t="e">
        <f t="shared" si="267"/>
        <v>#N/A</v>
      </c>
      <c r="J743" t="e">
        <f t="shared" si="272"/>
        <v>#N/A</v>
      </c>
      <c r="K743" t="e">
        <f t="shared" si="273"/>
        <v>#N/A</v>
      </c>
      <c r="L743" t="e">
        <f t="shared" si="274"/>
        <v>#N/A</v>
      </c>
      <c r="M743" t="e">
        <f t="shared" si="275"/>
        <v>#N/A</v>
      </c>
      <c r="N743" t="e">
        <f t="shared" si="276"/>
        <v>#N/A</v>
      </c>
      <c r="O743">
        <f t="shared" si="277"/>
        <v>1.3542581211589117E-2</v>
      </c>
      <c r="P743">
        <f t="shared" si="278"/>
        <v>3.5118525021949079E-2</v>
      </c>
      <c r="Q743">
        <f t="shared" si="279"/>
        <v>1</v>
      </c>
      <c r="R743">
        <f t="shared" si="280"/>
        <v>1.3542681773930441E-2</v>
      </c>
      <c r="S743">
        <f t="shared" si="281"/>
        <v>-1.9748597899573273E-11</v>
      </c>
      <c r="T743">
        <f t="shared" si="282"/>
        <v>1.4582485288738845E-9</v>
      </c>
      <c r="U743">
        <f t="shared" si="283"/>
        <v>-1.354268323217897E-2</v>
      </c>
      <c r="V743">
        <f t="shared" si="284"/>
        <v>1.3542682669837646E-2</v>
      </c>
      <c r="W743">
        <f t="shared" si="285"/>
        <v>12.131704702259421</v>
      </c>
      <c r="X743">
        <f t="shared" si="286"/>
        <v>12.131704702259421</v>
      </c>
    </row>
    <row r="744" spans="1:24" x14ac:dyDescent="0.25">
      <c r="A744" s="1">
        <f t="shared" si="287"/>
        <v>740</v>
      </c>
      <c r="B744" s="14">
        <f t="shared" si="268"/>
        <v>37</v>
      </c>
      <c r="C744" t="e">
        <f t="shared" si="264"/>
        <v>#N/A</v>
      </c>
      <c r="D744" t="e">
        <f t="shared" si="265"/>
        <v>#N/A</v>
      </c>
      <c r="E744" t="e">
        <f t="shared" si="269"/>
        <v>#N/A</v>
      </c>
      <c r="F744" t="e">
        <f t="shared" si="266"/>
        <v>#N/A</v>
      </c>
      <c r="G744" t="e">
        <f t="shared" si="270"/>
        <v>#N/A</v>
      </c>
      <c r="H744" t="e">
        <f t="shared" si="271"/>
        <v>#N/A</v>
      </c>
      <c r="I744" t="e">
        <f t="shared" si="267"/>
        <v>#N/A</v>
      </c>
      <c r="J744" t="e">
        <f t="shared" si="272"/>
        <v>#N/A</v>
      </c>
      <c r="K744" t="e">
        <f t="shared" si="273"/>
        <v>#N/A</v>
      </c>
      <c r="L744" t="e">
        <f t="shared" si="274"/>
        <v>#N/A</v>
      </c>
      <c r="M744" t="e">
        <f t="shared" si="275"/>
        <v>#N/A</v>
      </c>
      <c r="N744" t="e">
        <f t="shared" si="276"/>
        <v>#N/A</v>
      </c>
      <c r="O744">
        <f t="shared" si="277"/>
        <v>1.3596491228070176E-2</v>
      </c>
      <c r="P744">
        <f t="shared" si="278"/>
        <v>3.5087719298245612E-2</v>
      </c>
      <c r="Q744">
        <f t="shared" si="279"/>
        <v>1</v>
      </c>
      <c r="R744">
        <f t="shared" si="280"/>
        <v>1.35965917904115E-2</v>
      </c>
      <c r="S744">
        <f t="shared" si="281"/>
        <v>-1.9731274568082417E-11</v>
      </c>
      <c r="T744">
        <f t="shared" si="282"/>
        <v>1.4511925315943697E-9</v>
      </c>
      <c r="U744">
        <f t="shared" si="283"/>
        <v>-1.3596593241604032E-2</v>
      </c>
      <c r="V744">
        <f t="shared" si="284"/>
        <v>1.3596592679262706E-2</v>
      </c>
      <c r="W744">
        <f t="shared" si="285"/>
        <v>12.133430087341093</v>
      </c>
      <c r="X744">
        <f t="shared" si="286"/>
        <v>12.133430087341093</v>
      </c>
    </row>
    <row r="745" spans="1:24" x14ac:dyDescent="0.25">
      <c r="A745" s="1">
        <f t="shared" si="287"/>
        <v>741</v>
      </c>
      <c r="B745" s="14">
        <f t="shared" si="268"/>
        <v>37.050000000000004</v>
      </c>
      <c r="C745" t="e">
        <f t="shared" si="264"/>
        <v>#N/A</v>
      </c>
      <c r="D745" t="e">
        <f t="shared" si="265"/>
        <v>#N/A</v>
      </c>
      <c r="E745" t="e">
        <f t="shared" si="269"/>
        <v>#N/A</v>
      </c>
      <c r="F745" t="e">
        <f t="shared" si="266"/>
        <v>#N/A</v>
      </c>
      <c r="G745" t="e">
        <f t="shared" si="270"/>
        <v>#N/A</v>
      </c>
      <c r="H745" t="e">
        <f t="shared" si="271"/>
        <v>#N/A</v>
      </c>
      <c r="I745" t="e">
        <f t="shared" si="267"/>
        <v>#N/A</v>
      </c>
      <c r="J745" t="e">
        <f t="shared" si="272"/>
        <v>#N/A</v>
      </c>
      <c r="K745" t="e">
        <f t="shared" si="273"/>
        <v>#N/A</v>
      </c>
      <c r="L745" t="e">
        <f t="shared" si="274"/>
        <v>#N/A</v>
      </c>
      <c r="M745" t="e">
        <f t="shared" si="275"/>
        <v>#N/A</v>
      </c>
      <c r="N745" t="e">
        <f t="shared" si="276"/>
        <v>#N/A</v>
      </c>
      <c r="O745">
        <f t="shared" si="277"/>
        <v>1.3650306748466255E-2</v>
      </c>
      <c r="P745">
        <f t="shared" si="278"/>
        <v>3.5056967572304996E-2</v>
      </c>
      <c r="Q745">
        <f t="shared" si="279"/>
        <v>1</v>
      </c>
      <c r="R745">
        <f t="shared" si="280"/>
        <v>1.3650407310807579E-2</v>
      </c>
      <c r="S745">
        <f t="shared" si="281"/>
        <v>-1.9713981601765081E-11</v>
      </c>
      <c r="T745">
        <f t="shared" si="282"/>
        <v>1.4442044886375793E-9</v>
      </c>
      <c r="U745">
        <f t="shared" si="283"/>
        <v>-1.3650408755012068E-2</v>
      </c>
      <c r="V745">
        <f t="shared" si="284"/>
        <v>1.3650408192670743E-2</v>
      </c>
      <c r="W745">
        <f t="shared" si="285"/>
        <v>12.135145638422479</v>
      </c>
      <c r="X745">
        <f t="shared" si="286"/>
        <v>12.135145638422479</v>
      </c>
    </row>
    <row r="746" spans="1:24" x14ac:dyDescent="0.25">
      <c r="A746" s="1">
        <f t="shared" si="287"/>
        <v>742</v>
      </c>
      <c r="B746" s="14">
        <f t="shared" si="268"/>
        <v>37.1</v>
      </c>
      <c r="C746" t="e">
        <f t="shared" si="264"/>
        <v>#N/A</v>
      </c>
      <c r="D746" t="e">
        <f t="shared" si="265"/>
        <v>#N/A</v>
      </c>
      <c r="E746" t="e">
        <f t="shared" si="269"/>
        <v>#N/A</v>
      </c>
      <c r="F746" t="e">
        <f t="shared" si="266"/>
        <v>#N/A</v>
      </c>
      <c r="G746" t="e">
        <f t="shared" si="270"/>
        <v>#N/A</v>
      </c>
      <c r="H746" t="e">
        <f t="shared" si="271"/>
        <v>#N/A</v>
      </c>
      <c r="I746" t="e">
        <f t="shared" si="267"/>
        <v>#N/A</v>
      </c>
      <c r="J746" t="e">
        <f t="shared" si="272"/>
        <v>#N/A</v>
      </c>
      <c r="K746" t="e">
        <f t="shared" si="273"/>
        <v>#N/A</v>
      </c>
      <c r="L746" t="e">
        <f t="shared" si="274"/>
        <v>#N/A</v>
      </c>
      <c r="M746" t="e">
        <f t="shared" si="275"/>
        <v>#N/A</v>
      </c>
      <c r="N746" t="e">
        <f t="shared" si="276"/>
        <v>#N/A</v>
      </c>
      <c r="O746">
        <f t="shared" si="277"/>
        <v>1.3704028021015766E-2</v>
      </c>
      <c r="P746">
        <f t="shared" si="278"/>
        <v>3.5026269702276708E-2</v>
      </c>
      <c r="Q746">
        <f t="shared" si="279"/>
        <v>1</v>
      </c>
      <c r="R746">
        <f t="shared" si="280"/>
        <v>1.370412858335709E-2</v>
      </c>
      <c r="S746">
        <f t="shared" si="281"/>
        <v>-1.9696718920852852E-11</v>
      </c>
      <c r="T746">
        <f t="shared" si="282"/>
        <v>1.4372834242215582E-9</v>
      </c>
      <c r="U746">
        <f t="shared" si="283"/>
        <v>-1.3704130020640514E-2</v>
      </c>
      <c r="V746">
        <f t="shared" si="284"/>
        <v>1.3704129458299189E-2</v>
      </c>
      <c r="W746">
        <f t="shared" si="285"/>
        <v>12.136851452610651</v>
      </c>
      <c r="X746">
        <f t="shared" si="286"/>
        <v>12.136851452610651</v>
      </c>
    </row>
    <row r="747" spans="1:24" x14ac:dyDescent="0.25">
      <c r="A747" s="1">
        <f t="shared" si="287"/>
        <v>743</v>
      </c>
      <c r="B747" s="14">
        <f t="shared" si="268"/>
        <v>37.15</v>
      </c>
      <c r="C747" t="e">
        <f t="shared" si="264"/>
        <v>#N/A</v>
      </c>
      <c r="D747" t="e">
        <f t="shared" si="265"/>
        <v>#N/A</v>
      </c>
      <c r="E747" t="e">
        <f t="shared" si="269"/>
        <v>#N/A</v>
      </c>
      <c r="F747" t="e">
        <f t="shared" si="266"/>
        <v>#N/A</v>
      </c>
      <c r="G747" t="e">
        <f t="shared" si="270"/>
        <v>#N/A</v>
      </c>
      <c r="H747" t="e">
        <f t="shared" si="271"/>
        <v>#N/A</v>
      </c>
      <c r="I747" t="e">
        <f t="shared" si="267"/>
        <v>#N/A</v>
      </c>
      <c r="J747" t="e">
        <f t="shared" si="272"/>
        <v>#N/A</v>
      </c>
      <c r="K747" t="e">
        <f t="shared" si="273"/>
        <v>#N/A</v>
      </c>
      <c r="L747" t="e">
        <f t="shared" si="274"/>
        <v>#N/A</v>
      </c>
      <c r="M747" t="e">
        <f t="shared" si="275"/>
        <v>#N/A</v>
      </c>
      <c r="N747" t="e">
        <f t="shared" si="276"/>
        <v>#N/A</v>
      </c>
      <c r="O747">
        <f t="shared" si="277"/>
        <v>1.3757655293088365E-2</v>
      </c>
      <c r="P747">
        <f t="shared" si="278"/>
        <v>3.4995625546806651E-2</v>
      </c>
      <c r="Q747">
        <f t="shared" si="279"/>
        <v>1</v>
      </c>
      <c r="R747">
        <f t="shared" si="280"/>
        <v>1.3757755855429689E-2</v>
      </c>
      <c r="S747">
        <f t="shared" si="281"/>
        <v>-1.967948644585648E-11</v>
      </c>
      <c r="T747">
        <f t="shared" si="282"/>
        <v>1.430428379044224E-9</v>
      </c>
      <c r="U747">
        <f t="shared" si="283"/>
        <v>-1.3757757285858069E-2</v>
      </c>
      <c r="V747">
        <f t="shared" si="284"/>
        <v>1.3757756723516743E-2</v>
      </c>
      <c r="W747">
        <f t="shared" si="285"/>
        <v>12.138547625613047</v>
      </c>
      <c r="X747">
        <f t="shared" si="286"/>
        <v>12.138547625613047</v>
      </c>
    </row>
    <row r="748" spans="1:24" x14ac:dyDescent="0.25">
      <c r="A748" s="1">
        <f t="shared" si="287"/>
        <v>744</v>
      </c>
      <c r="B748" s="14">
        <f t="shared" si="268"/>
        <v>37.200000000000003</v>
      </c>
      <c r="C748" t="e">
        <f t="shared" si="264"/>
        <v>#N/A</v>
      </c>
      <c r="D748" t="e">
        <f t="shared" si="265"/>
        <v>#N/A</v>
      </c>
      <c r="E748" t="e">
        <f t="shared" si="269"/>
        <v>#N/A</v>
      </c>
      <c r="F748" t="e">
        <f t="shared" si="266"/>
        <v>#N/A</v>
      </c>
      <c r="G748" t="e">
        <f t="shared" si="270"/>
        <v>#N/A</v>
      </c>
      <c r="H748" t="e">
        <f t="shared" si="271"/>
        <v>#N/A</v>
      </c>
      <c r="I748" t="e">
        <f t="shared" si="267"/>
        <v>#N/A</v>
      </c>
      <c r="J748" t="e">
        <f t="shared" si="272"/>
        <v>#N/A</v>
      </c>
      <c r="K748" t="e">
        <f t="shared" si="273"/>
        <v>#N/A</v>
      </c>
      <c r="L748" t="e">
        <f t="shared" si="274"/>
        <v>#N/A</v>
      </c>
      <c r="M748" t="e">
        <f t="shared" si="275"/>
        <v>#N/A</v>
      </c>
      <c r="N748" t="e">
        <f t="shared" si="276"/>
        <v>#N/A</v>
      </c>
      <c r="O748">
        <f t="shared" si="277"/>
        <v>1.3811188811188809E-2</v>
      </c>
      <c r="P748">
        <f t="shared" si="278"/>
        <v>3.4965034965034968E-2</v>
      </c>
      <c r="Q748">
        <f t="shared" si="279"/>
        <v>1</v>
      </c>
      <c r="R748">
        <f t="shared" si="280"/>
        <v>1.3811289373530133E-2</v>
      </c>
      <c r="S748">
        <f t="shared" si="281"/>
        <v>-1.9662284097564648E-11</v>
      </c>
      <c r="T748">
        <f t="shared" si="282"/>
        <v>1.4236384120180912E-9</v>
      </c>
      <c r="U748">
        <f t="shared" si="283"/>
        <v>-1.3811290797168545E-2</v>
      </c>
      <c r="V748">
        <f t="shared" si="284"/>
        <v>1.3811290234827221E-2</v>
      </c>
      <c r="W748">
        <f t="shared" si="285"/>
        <v>12.140234251764131</v>
      </c>
      <c r="X748">
        <f t="shared" si="286"/>
        <v>12.140234251764131</v>
      </c>
    </row>
    <row r="749" spans="1:24" x14ac:dyDescent="0.25">
      <c r="A749" s="1">
        <f t="shared" si="287"/>
        <v>745</v>
      </c>
      <c r="B749" s="14">
        <f t="shared" si="268"/>
        <v>37.25</v>
      </c>
      <c r="C749" t="e">
        <f t="shared" si="264"/>
        <v>#N/A</v>
      </c>
      <c r="D749" t="e">
        <f t="shared" si="265"/>
        <v>#N/A</v>
      </c>
      <c r="E749" t="e">
        <f t="shared" si="269"/>
        <v>#N/A</v>
      </c>
      <c r="F749" t="e">
        <f t="shared" si="266"/>
        <v>#N/A</v>
      </c>
      <c r="G749" t="e">
        <f t="shared" si="270"/>
        <v>#N/A</v>
      </c>
      <c r="H749" t="e">
        <f t="shared" si="271"/>
        <v>#N/A</v>
      </c>
      <c r="I749" t="e">
        <f t="shared" si="267"/>
        <v>#N/A</v>
      </c>
      <c r="J749" t="e">
        <f t="shared" si="272"/>
        <v>#N/A</v>
      </c>
      <c r="K749" t="e">
        <f t="shared" si="273"/>
        <v>#N/A</v>
      </c>
      <c r="L749" t="e">
        <f t="shared" si="274"/>
        <v>#N/A</v>
      </c>
      <c r="M749" t="e">
        <f t="shared" si="275"/>
        <v>#N/A</v>
      </c>
      <c r="N749" t="e">
        <f t="shared" si="276"/>
        <v>#N/A</v>
      </c>
      <c r="O749">
        <f t="shared" si="277"/>
        <v>1.3864628820960694E-2</v>
      </c>
      <c r="P749">
        <f t="shared" si="278"/>
        <v>3.4934497816593885E-2</v>
      </c>
      <c r="Q749">
        <f t="shared" si="279"/>
        <v>1</v>
      </c>
      <c r="R749">
        <f t="shared" si="280"/>
        <v>1.3864729383302018E-2</v>
      </c>
      <c r="S749">
        <f t="shared" si="281"/>
        <v>-1.9645111797042755E-11</v>
      </c>
      <c r="T749">
        <f t="shared" si="282"/>
        <v>1.4169126020049938E-9</v>
      </c>
      <c r="U749">
        <f t="shared" si="283"/>
        <v>-1.3864730800214619E-2</v>
      </c>
      <c r="V749">
        <f t="shared" si="284"/>
        <v>1.3864730237873296E-2</v>
      </c>
      <c r="W749">
        <f t="shared" si="285"/>
        <v>12.141911424051436</v>
      </c>
      <c r="X749">
        <f t="shared" si="286"/>
        <v>12.141911424051436</v>
      </c>
    </row>
    <row r="750" spans="1:24" x14ac:dyDescent="0.25">
      <c r="A750" s="1">
        <f t="shared" si="287"/>
        <v>746</v>
      </c>
      <c r="B750" s="14">
        <f t="shared" si="268"/>
        <v>37.300000000000004</v>
      </c>
      <c r="C750" t="e">
        <f t="shared" si="264"/>
        <v>#N/A</v>
      </c>
      <c r="D750" t="e">
        <f t="shared" si="265"/>
        <v>#N/A</v>
      </c>
      <c r="E750" t="e">
        <f t="shared" si="269"/>
        <v>#N/A</v>
      </c>
      <c r="F750" t="e">
        <f t="shared" si="266"/>
        <v>#N/A</v>
      </c>
      <c r="G750" t="e">
        <f t="shared" si="270"/>
        <v>#N/A</v>
      </c>
      <c r="H750" t="e">
        <f t="shared" si="271"/>
        <v>#N/A</v>
      </c>
      <c r="I750" t="e">
        <f t="shared" si="267"/>
        <v>#N/A</v>
      </c>
      <c r="J750" t="e">
        <f t="shared" si="272"/>
        <v>#N/A</v>
      </c>
      <c r="K750" t="e">
        <f t="shared" si="273"/>
        <v>#N/A</v>
      </c>
      <c r="L750" t="e">
        <f t="shared" si="274"/>
        <v>#N/A</v>
      </c>
      <c r="M750" t="e">
        <f t="shared" si="275"/>
        <v>#N/A</v>
      </c>
      <c r="N750" t="e">
        <f t="shared" si="276"/>
        <v>#N/A</v>
      </c>
      <c r="O750">
        <f t="shared" si="277"/>
        <v>1.3917975567190235E-2</v>
      </c>
      <c r="P750">
        <f t="shared" si="278"/>
        <v>3.4904013961605584E-2</v>
      </c>
      <c r="Q750">
        <f t="shared" si="279"/>
        <v>1</v>
      </c>
      <c r="R750">
        <f t="shared" si="280"/>
        <v>1.3918076129531559E-2</v>
      </c>
      <c r="S750">
        <f t="shared" si="281"/>
        <v>-1.9627969465631723E-11</v>
      </c>
      <c r="T750">
        <f t="shared" si="282"/>
        <v>1.4102500434792775E-9</v>
      </c>
      <c r="U750">
        <f t="shared" si="283"/>
        <v>-1.3918077539781602E-2</v>
      </c>
      <c r="V750">
        <f t="shared" si="284"/>
        <v>1.3918076977440278E-2</v>
      </c>
      <c r="W750">
        <f t="shared" si="285"/>
        <v>12.143579234140969</v>
      </c>
      <c r="X750">
        <f t="shared" si="286"/>
        <v>12.143579234140969</v>
      </c>
    </row>
    <row r="751" spans="1:24" x14ac:dyDescent="0.25">
      <c r="A751" s="1">
        <f t="shared" si="287"/>
        <v>747</v>
      </c>
      <c r="B751" s="14">
        <f t="shared" si="268"/>
        <v>37.35</v>
      </c>
      <c r="C751" t="e">
        <f t="shared" si="264"/>
        <v>#N/A</v>
      </c>
      <c r="D751" t="e">
        <f t="shared" si="265"/>
        <v>#N/A</v>
      </c>
      <c r="E751" t="e">
        <f t="shared" si="269"/>
        <v>#N/A</v>
      </c>
      <c r="F751" t="e">
        <f t="shared" si="266"/>
        <v>#N/A</v>
      </c>
      <c r="G751" t="e">
        <f t="shared" si="270"/>
        <v>#N/A</v>
      </c>
      <c r="H751" t="e">
        <f t="shared" si="271"/>
        <v>#N/A</v>
      </c>
      <c r="I751" t="e">
        <f t="shared" si="267"/>
        <v>#N/A</v>
      </c>
      <c r="J751" t="e">
        <f t="shared" si="272"/>
        <v>#N/A</v>
      </c>
      <c r="K751" t="e">
        <f t="shared" si="273"/>
        <v>#N/A</v>
      </c>
      <c r="L751" t="e">
        <f t="shared" si="274"/>
        <v>#N/A</v>
      </c>
      <c r="M751" t="e">
        <f t="shared" si="275"/>
        <v>#N/A</v>
      </c>
      <c r="N751" t="e">
        <f t="shared" si="276"/>
        <v>#N/A</v>
      </c>
      <c r="O751">
        <f t="shared" si="277"/>
        <v>1.3971229293809938E-2</v>
      </c>
      <c r="P751">
        <f t="shared" si="278"/>
        <v>3.487358326068004E-2</v>
      </c>
      <c r="Q751">
        <f t="shared" si="279"/>
        <v>1</v>
      </c>
      <c r="R751">
        <f t="shared" si="280"/>
        <v>1.3971329856151262E-2</v>
      </c>
      <c r="S751">
        <f t="shared" si="281"/>
        <v>-1.9610857024946783E-11</v>
      </c>
      <c r="T751">
        <f t="shared" si="282"/>
        <v>1.4036498499972461E-9</v>
      </c>
      <c r="U751">
        <f t="shared" si="283"/>
        <v>-1.3971331259801111E-2</v>
      </c>
      <c r="V751">
        <f t="shared" si="284"/>
        <v>1.3971330697459788E-2</v>
      </c>
      <c r="W751">
        <f t="shared" si="285"/>
        <v>12.145237772402034</v>
      </c>
      <c r="X751">
        <f t="shared" si="286"/>
        <v>12.145237772402034</v>
      </c>
    </row>
    <row r="752" spans="1:24" x14ac:dyDescent="0.25">
      <c r="A752" s="1">
        <f t="shared" si="287"/>
        <v>748</v>
      </c>
      <c r="B752" s="14">
        <f t="shared" si="268"/>
        <v>37.4</v>
      </c>
      <c r="C752" t="e">
        <f t="shared" si="264"/>
        <v>#N/A</v>
      </c>
      <c r="D752" t="e">
        <f t="shared" si="265"/>
        <v>#N/A</v>
      </c>
      <c r="E752" t="e">
        <f t="shared" si="269"/>
        <v>#N/A</v>
      </c>
      <c r="F752" t="e">
        <f t="shared" si="266"/>
        <v>#N/A</v>
      </c>
      <c r="G752" t="e">
        <f t="shared" si="270"/>
        <v>#N/A</v>
      </c>
      <c r="H752" t="e">
        <f t="shared" si="271"/>
        <v>#N/A</v>
      </c>
      <c r="I752" t="e">
        <f t="shared" si="267"/>
        <v>#N/A</v>
      </c>
      <c r="J752" t="e">
        <f t="shared" si="272"/>
        <v>#N/A</v>
      </c>
      <c r="K752" t="e">
        <f t="shared" si="273"/>
        <v>#N/A</v>
      </c>
      <c r="L752" t="e">
        <f t="shared" si="274"/>
        <v>#N/A</v>
      </c>
      <c r="M752" t="e">
        <f t="shared" si="275"/>
        <v>#N/A</v>
      </c>
      <c r="N752" t="e">
        <f t="shared" si="276"/>
        <v>#N/A</v>
      </c>
      <c r="O752">
        <f t="shared" si="277"/>
        <v>1.4024390243902434E-2</v>
      </c>
      <c r="P752">
        <f t="shared" si="278"/>
        <v>3.484320557491289E-2</v>
      </c>
      <c r="Q752">
        <f t="shared" si="279"/>
        <v>1</v>
      </c>
      <c r="R752">
        <f t="shared" si="280"/>
        <v>1.4024490806243758E-2</v>
      </c>
      <c r="S752">
        <f t="shared" si="281"/>
        <v>-1.9593774396876267E-11</v>
      </c>
      <c r="T752">
        <f t="shared" si="282"/>
        <v>1.3971111472582676E-9</v>
      </c>
      <c r="U752">
        <f t="shared" si="283"/>
        <v>-1.4024492203354905E-2</v>
      </c>
      <c r="V752">
        <f t="shared" si="284"/>
        <v>1.4024491641013581E-2</v>
      </c>
      <c r="W752">
        <f t="shared" si="285"/>
        <v>12.146887127931482</v>
      </c>
      <c r="X752">
        <f t="shared" si="286"/>
        <v>12.146887127931482</v>
      </c>
    </row>
    <row r="753" spans="1:24" x14ac:dyDescent="0.25">
      <c r="A753" s="1">
        <f t="shared" si="287"/>
        <v>749</v>
      </c>
      <c r="B753" s="14">
        <f t="shared" si="268"/>
        <v>37.450000000000003</v>
      </c>
      <c r="C753" t="e">
        <f t="shared" si="264"/>
        <v>#N/A</v>
      </c>
      <c r="D753" t="e">
        <f t="shared" si="265"/>
        <v>#N/A</v>
      </c>
      <c r="E753" t="e">
        <f t="shared" si="269"/>
        <v>#N/A</v>
      </c>
      <c r="F753" t="e">
        <f t="shared" si="266"/>
        <v>#N/A</v>
      </c>
      <c r="G753" t="e">
        <f t="shared" si="270"/>
        <v>#N/A</v>
      </c>
      <c r="H753" t="e">
        <f t="shared" si="271"/>
        <v>#N/A</v>
      </c>
      <c r="I753" t="e">
        <f t="shared" si="267"/>
        <v>#N/A</v>
      </c>
      <c r="J753" t="e">
        <f t="shared" si="272"/>
        <v>#N/A</v>
      </c>
      <c r="K753" t="e">
        <f t="shared" si="273"/>
        <v>#N/A</v>
      </c>
      <c r="L753" t="e">
        <f t="shared" si="274"/>
        <v>#N/A</v>
      </c>
      <c r="M753" t="e">
        <f t="shared" si="275"/>
        <v>#N/A</v>
      </c>
      <c r="N753" t="e">
        <f t="shared" si="276"/>
        <v>#N/A</v>
      </c>
      <c r="O753">
        <f t="shared" si="277"/>
        <v>1.4077458659704098E-2</v>
      </c>
      <c r="P753">
        <f t="shared" si="278"/>
        <v>3.4812880765883375E-2</v>
      </c>
      <c r="Q753">
        <f t="shared" si="279"/>
        <v>1</v>
      </c>
      <c r="R753">
        <f t="shared" si="280"/>
        <v>1.4077559222045422E-2</v>
      </c>
      <c r="S753">
        <f t="shared" si="281"/>
        <v>-1.9576721503580464E-11</v>
      </c>
      <c r="T753">
        <f t="shared" si="282"/>
        <v>1.3906330817783918E-9</v>
      </c>
      <c r="U753">
        <f t="shared" si="283"/>
        <v>-1.4077560612678505E-2</v>
      </c>
      <c r="V753">
        <f t="shared" si="284"/>
        <v>1.4077560050337178E-2</v>
      </c>
      <c r="W753">
        <f t="shared" si="285"/>
        <v>12.148527388577383</v>
      </c>
      <c r="X753">
        <f t="shared" si="286"/>
        <v>12.148527388577383</v>
      </c>
    </row>
    <row r="754" spans="1:24" x14ac:dyDescent="0.25">
      <c r="A754" s="1">
        <f t="shared" si="287"/>
        <v>750</v>
      </c>
      <c r="B754" s="14">
        <f t="shared" si="268"/>
        <v>37.5</v>
      </c>
      <c r="C754" t="e">
        <f t="shared" si="264"/>
        <v>#N/A</v>
      </c>
      <c r="D754" t="e">
        <f t="shared" si="265"/>
        <v>#N/A</v>
      </c>
      <c r="E754" t="e">
        <f t="shared" si="269"/>
        <v>#N/A</v>
      </c>
      <c r="F754" t="e">
        <f t="shared" si="266"/>
        <v>#N/A</v>
      </c>
      <c r="G754" t="e">
        <f t="shared" si="270"/>
        <v>#N/A</v>
      </c>
      <c r="H754" t="e">
        <f t="shared" si="271"/>
        <v>#N/A</v>
      </c>
      <c r="I754" t="e">
        <f t="shared" si="267"/>
        <v>#N/A</v>
      </c>
      <c r="J754" t="e">
        <f t="shared" si="272"/>
        <v>#N/A</v>
      </c>
      <c r="K754" t="e">
        <f t="shared" si="273"/>
        <v>#N/A</v>
      </c>
      <c r="L754" t="e">
        <f t="shared" si="274"/>
        <v>#N/A</v>
      </c>
      <c r="M754" t="e">
        <f t="shared" si="275"/>
        <v>#N/A</v>
      </c>
      <c r="N754" t="e">
        <f t="shared" si="276"/>
        <v>#N/A</v>
      </c>
      <c r="O754">
        <f t="shared" si="277"/>
        <v>1.4130434782608692E-2</v>
      </c>
      <c r="P754">
        <f t="shared" si="278"/>
        <v>3.4782608695652174E-2</v>
      </c>
      <c r="Q754">
        <f t="shared" si="279"/>
        <v>1</v>
      </c>
      <c r="R754">
        <f t="shared" si="280"/>
        <v>1.4130535344950016E-2</v>
      </c>
      <c r="S754">
        <f t="shared" si="281"/>
        <v>-1.9559698267490395E-11</v>
      </c>
      <c r="T754">
        <f t="shared" si="282"/>
        <v>1.3842148139514565E-9</v>
      </c>
      <c r="U754">
        <f t="shared" si="283"/>
        <v>-1.413053672916483E-2</v>
      </c>
      <c r="V754">
        <f t="shared" si="284"/>
        <v>1.4130536166823505E-2</v>
      </c>
      <c r="W754">
        <f t="shared" si="285"/>
        <v>12.150158640962152</v>
      </c>
      <c r="X754">
        <f t="shared" si="286"/>
        <v>12.150158640962152</v>
      </c>
    </row>
    <row r="755" spans="1:24" x14ac:dyDescent="0.25">
      <c r="A755" s="1">
        <f t="shared" si="287"/>
        <v>751</v>
      </c>
      <c r="B755" s="14">
        <f t="shared" si="268"/>
        <v>37.550000000000004</v>
      </c>
      <c r="C755" t="e">
        <f t="shared" si="264"/>
        <v>#N/A</v>
      </c>
      <c r="D755" t="e">
        <f t="shared" si="265"/>
        <v>#N/A</v>
      </c>
      <c r="E755" t="e">
        <f t="shared" si="269"/>
        <v>#N/A</v>
      </c>
      <c r="F755" t="e">
        <f t="shared" si="266"/>
        <v>#N/A</v>
      </c>
      <c r="G755" t="e">
        <f t="shared" si="270"/>
        <v>#N/A</v>
      </c>
      <c r="H755" t="e">
        <f t="shared" si="271"/>
        <v>#N/A</v>
      </c>
      <c r="I755" t="e">
        <f t="shared" si="267"/>
        <v>#N/A</v>
      </c>
      <c r="J755" t="e">
        <f t="shared" si="272"/>
        <v>#N/A</v>
      </c>
      <c r="K755" t="e">
        <f t="shared" si="273"/>
        <v>#N/A</v>
      </c>
      <c r="L755" t="e">
        <f t="shared" si="274"/>
        <v>#N/A</v>
      </c>
      <c r="M755" t="e">
        <f t="shared" si="275"/>
        <v>#N/A</v>
      </c>
      <c r="N755" t="e">
        <f t="shared" si="276"/>
        <v>#N/A</v>
      </c>
      <c r="O755">
        <f t="shared" si="277"/>
        <v>1.4183318853171157E-2</v>
      </c>
      <c r="P755">
        <f t="shared" si="278"/>
        <v>3.4752389226759335E-2</v>
      </c>
      <c r="Q755">
        <f t="shared" si="279"/>
        <v>1</v>
      </c>
      <c r="R755">
        <f t="shared" si="280"/>
        <v>1.4183419415512481E-2</v>
      </c>
      <c r="S755">
        <f t="shared" si="281"/>
        <v>-1.954270461130665E-11</v>
      </c>
      <c r="T755">
        <f t="shared" si="282"/>
        <v>1.377855518049087E-9</v>
      </c>
      <c r="U755">
        <f t="shared" si="283"/>
        <v>-1.4183420793367998E-2</v>
      </c>
      <c r="V755">
        <f t="shared" si="284"/>
        <v>1.4183420231026676E-2</v>
      </c>
      <c r="W755">
        <f t="shared" si="285"/>
        <v>12.151780970505158</v>
      </c>
      <c r="X755">
        <f t="shared" si="286"/>
        <v>12.151780970505158</v>
      </c>
    </row>
    <row r="756" spans="1:24" x14ac:dyDescent="0.25">
      <c r="A756" s="1">
        <f t="shared" si="287"/>
        <v>752</v>
      </c>
      <c r="B756" s="14">
        <f t="shared" si="268"/>
        <v>37.6</v>
      </c>
      <c r="C756" t="e">
        <f t="shared" si="264"/>
        <v>#N/A</v>
      </c>
      <c r="D756" t="e">
        <f t="shared" si="265"/>
        <v>#N/A</v>
      </c>
      <c r="E756" t="e">
        <f t="shared" si="269"/>
        <v>#N/A</v>
      </c>
      <c r="F756" t="e">
        <f t="shared" si="266"/>
        <v>#N/A</v>
      </c>
      <c r="G756" t="e">
        <f t="shared" si="270"/>
        <v>#N/A</v>
      </c>
      <c r="H756" t="e">
        <f t="shared" si="271"/>
        <v>#N/A</v>
      </c>
      <c r="I756" t="e">
        <f t="shared" si="267"/>
        <v>#N/A</v>
      </c>
      <c r="J756" t="e">
        <f t="shared" si="272"/>
        <v>#N/A</v>
      </c>
      <c r="K756" t="e">
        <f t="shared" si="273"/>
        <v>#N/A</v>
      </c>
      <c r="L756" t="e">
        <f t="shared" si="274"/>
        <v>#N/A</v>
      </c>
      <c r="M756" t="e">
        <f t="shared" si="275"/>
        <v>#N/A</v>
      </c>
      <c r="N756" t="e">
        <f t="shared" si="276"/>
        <v>#N/A</v>
      </c>
      <c r="O756">
        <f t="shared" si="277"/>
        <v>1.4236111111111111E-2</v>
      </c>
      <c r="P756">
        <f t="shared" si="278"/>
        <v>3.4722222222222224E-2</v>
      </c>
      <c r="Q756">
        <f t="shared" si="279"/>
        <v>1</v>
      </c>
      <c r="R756">
        <f t="shared" si="280"/>
        <v>1.4236211673452435E-2</v>
      </c>
      <c r="S756">
        <f t="shared" si="281"/>
        <v>-1.9525740457998227E-11</v>
      </c>
      <c r="T756">
        <f t="shared" si="282"/>
        <v>1.371554387424867E-9</v>
      </c>
      <c r="U756">
        <f t="shared" si="283"/>
        <v>-1.4236213045006822E-2</v>
      </c>
      <c r="V756">
        <f t="shared" si="284"/>
        <v>1.4236212482665498E-2</v>
      </c>
      <c r="W756">
        <f t="shared" si="285"/>
        <v>12.153394461444794</v>
      </c>
      <c r="X756">
        <f t="shared" si="286"/>
        <v>12.153394461444794</v>
      </c>
    </row>
    <row r="757" spans="1:24" x14ac:dyDescent="0.25">
      <c r="A757" s="1">
        <f t="shared" si="287"/>
        <v>753</v>
      </c>
      <c r="B757" s="14">
        <f t="shared" si="268"/>
        <v>37.65</v>
      </c>
      <c r="C757" t="e">
        <f t="shared" si="264"/>
        <v>#N/A</v>
      </c>
      <c r="D757" t="e">
        <f t="shared" si="265"/>
        <v>#N/A</v>
      </c>
      <c r="E757" t="e">
        <f t="shared" si="269"/>
        <v>#N/A</v>
      </c>
      <c r="F757" t="e">
        <f t="shared" si="266"/>
        <v>#N/A</v>
      </c>
      <c r="G757" t="e">
        <f t="shared" si="270"/>
        <v>#N/A</v>
      </c>
      <c r="H757" t="e">
        <f t="shared" si="271"/>
        <v>#N/A</v>
      </c>
      <c r="I757" t="e">
        <f t="shared" si="267"/>
        <v>#N/A</v>
      </c>
      <c r="J757" t="e">
        <f t="shared" si="272"/>
        <v>#N/A</v>
      </c>
      <c r="K757" t="e">
        <f t="shared" si="273"/>
        <v>#N/A</v>
      </c>
      <c r="L757" t="e">
        <f t="shared" si="274"/>
        <v>#N/A</v>
      </c>
      <c r="M757" t="e">
        <f t="shared" si="275"/>
        <v>#N/A</v>
      </c>
      <c r="N757" t="e">
        <f t="shared" si="276"/>
        <v>#N/A</v>
      </c>
      <c r="O757">
        <f t="shared" si="277"/>
        <v>1.4288811795316563E-2</v>
      </c>
      <c r="P757">
        <f t="shared" si="278"/>
        <v>3.4692107545533389E-2</v>
      </c>
      <c r="Q757">
        <f t="shared" si="279"/>
        <v>1</v>
      </c>
      <c r="R757">
        <f t="shared" si="280"/>
        <v>1.4288912357657887E-2</v>
      </c>
      <c r="S757">
        <f t="shared" si="281"/>
        <v>-1.9508805730801348E-11</v>
      </c>
      <c r="T757">
        <f t="shared" si="282"/>
        <v>1.3653106249733593E-9</v>
      </c>
      <c r="U757">
        <f t="shared" si="283"/>
        <v>-1.4288913722968512E-2</v>
      </c>
      <c r="V757">
        <f t="shared" si="284"/>
        <v>1.4288913160627187E-2</v>
      </c>
      <c r="W757">
        <f t="shared" si="285"/>
        <v>12.154999196860057</v>
      </c>
      <c r="X757">
        <f t="shared" si="286"/>
        <v>12.154999196860057</v>
      </c>
    </row>
    <row r="758" spans="1:24" x14ac:dyDescent="0.25">
      <c r="A758" s="1">
        <f t="shared" si="287"/>
        <v>754</v>
      </c>
      <c r="B758" s="14">
        <f t="shared" si="268"/>
        <v>37.700000000000003</v>
      </c>
      <c r="C758" t="e">
        <f t="shared" si="264"/>
        <v>#N/A</v>
      </c>
      <c r="D758" t="e">
        <f t="shared" si="265"/>
        <v>#N/A</v>
      </c>
      <c r="E758" t="e">
        <f t="shared" si="269"/>
        <v>#N/A</v>
      </c>
      <c r="F758" t="e">
        <f t="shared" si="266"/>
        <v>#N/A</v>
      </c>
      <c r="G758" t="e">
        <f t="shared" si="270"/>
        <v>#N/A</v>
      </c>
      <c r="H758" t="e">
        <f t="shared" si="271"/>
        <v>#N/A</v>
      </c>
      <c r="I758" t="e">
        <f t="shared" si="267"/>
        <v>#N/A</v>
      </c>
      <c r="J758" t="e">
        <f t="shared" si="272"/>
        <v>#N/A</v>
      </c>
      <c r="K758" t="e">
        <f t="shared" si="273"/>
        <v>#N/A</v>
      </c>
      <c r="L758" t="e">
        <f t="shared" si="274"/>
        <v>#N/A</v>
      </c>
      <c r="M758" t="e">
        <f t="shared" si="275"/>
        <v>#N/A</v>
      </c>
      <c r="N758" t="e">
        <f t="shared" si="276"/>
        <v>#N/A</v>
      </c>
      <c r="O758">
        <f t="shared" si="277"/>
        <v>1.4341421143847488E-2</v>
      </c>
      <c r="P758">
        <f t="shared" si="278"/>
        <v>3.4662045060658578E-2</v>
      </c>
      <c r="Q758">
        <f t="shared" si="279"/>
        <v>1</v>
      </c>
      <c r="R758">
        <f t="shared" si="280"/>
        <v>1.4341521706188812E-2</v>
      </c>
      <c r="S758">
        <f t="shared" si="281"/>
        <v>-1.9491900353218332E-11</v>
      </c>
      <c r="T758">
        <f t="shared" si="282"/>
        <v>1.3591234535384467E-9</v>
      </c>
      <c r="U758">
        <f t="shared" si="283"/>
        <v>-1.4341523065312264E-2</v>
      </c>
      <c r="V758">
        <f t="shared" si="284"/>
        <v>1.4341522502970942E-2</v>
      </c>
      <c r="W758">
        <f t="shared" si="285"/>
        <v>12.156595258691635</v>
      </c>
      <c r="X758">
        <f t="shared" si="286"/>
        <v>12.156595258691635</v>
      </c>
    </row>
    <row r="759" spans="1:24" x14ac:dyDescent="0.25">
      <c r="A759" s="1">
        <f t="shared" si="287"/>
        <v>755</v>
      </c>
      <c r="B759" s="14">
        <f t="shared" si="268"/>
        <v>37.75</v>
      </c>
      <c r="C759" t="e">
        <f t="shared" si="264"/>
        <v>#N/A</v>
      </c>
      <c r="D759" t="e">
        <f t="shared" si="265"/>
        <v>#N/A</v>
      </c>
      <c r="E759" t="e">
        <f t="shared" si="269"/>
        <v>#N/A</v>
      </c>
      <c r="F759" t="e">
        <f t="shared" si="266"/>
        <v>#N/A</v>
      </c>
      <c r="G759" t="e">
        <f t="shared" si="270"/>
        <v>#N/A</v>
      </c>
      <c r="H759" t="e">
        <f t="shared" si="271"/>
        <v>#N/A</v>
      </c>
      <c r="I759" t="e">
        <f t="shared" si="267"/>
        <v>#N/A</v>
      </c>
      <c r="J759" t="e">
        <f t="shared" si="272"/>
        <v>#N/A</v>
      </c>
      <c r="K759" t="e">
        <f t="shared" si="273"/>
        <v>#N/A</v>
      </c>
      <c r="L759" t="e">
        <f t="shared" si="274"/>
        <v>#N/A</v>
      </c>
      <c r="M759" t="e">
        <f t="shared" si="275"/>
        <v>#N/A</v>
      </c>
      <c r="N759" t="e">
        <f t="shared" si="276"/>
        <v>#N/A</v>
      </c>
      <c r="O759">
        <f t="shared" si="277"/>
        <v>1.4393939393939393E-2</v>
      </c>
      <c r="P759">
        <f t="shared" si="278"/>
        <v>3.4632034632034632E-2</v>
      </c>
      <c r="Q759">
        <f t="shared" si="279"/>
        <v>1</v>
      </c>
      <c r="R759">
        <f t="shared" si="280"/>
        <v>1.4394039956280717E-2</v>
      </c>
      <c r="S759">
        <f t="shared" si="281"/>
        <v>-1.9475024249016413E-11</v>
      </c>
      <c r="T759">
        <f t="shared" si="282"/>
        <v>1.3529921046376292E-9</v>
      </c>
      <c r="U759">
        <f t="shared" si="283"/>
        <v>-1.4394041309272822E-2</v>
      </c>
      <c r="V759">
        <f t="shared" si="284"/>
        <v>1.4394040746931496E-2</v>
      </c>
      <c r="W759">
        <f t="shared" si="285"/>
        <v>12.15818272776251</v>
      </c>
      <c r="X759">
        <f t="shared" si="286"/>
        <v>12.15818272776251</v>
      </c>
    </row>
    <row r="760" spans="1:24" x14ac:dyDescent="0.25">
      <c r="A760" s="1">
        <f t="shared" si="287"/>
        <v>756</v>
      </c>
      <c r="B760" s="14">
        <f t="shared" si="268"/>
        <v>37.800000000000004</v>
      </c>
      <c r="C760" t="e">
        <f t="shared" si="264"/>
        <v>#N/A</v>
      </c>
      <c r="D760" t="e">
        <f t="shared" si="265"/>
        <v>#N/A</v>
      </c>
      <c r="E760" t="e">
        <f t="shared" si="269"/>
        <v>#N/A</v>
      </c>
      <c r="F760" t="e">
        <f t="shared" si="266"/>
        <v>#N/A</v>
      </c>
      <c r="G760" t="e">
        <f t="shared" si="270"/>
        <v>#N/A</v>
      </c>
      <c r="H760" t="e">
        <f t="shared" si="271"/>
        <v>#N/A</v>
      </c>
      <c r="I760" t="e">
        <f t="shared" si="267"/>
        <v>#N/A</v>
      </c>
      <c r="J760" t="e">
        <f t="shared" si="272"/>
        <v>#N/A</v>
      </c>
      <c r="K760" t="e">
        <f t="shared" si="273"/>
        <v>#N/A</v>
      </c>
      <c r="L760" t="e">
        <f t="shared" si="274"/>
        <v>#N/A</v>
      </c>
      <c r="M760" t="e">
        <f t="shared" si="275"/>
        <v>#N/A</v>
      </c>
      <c r="N760" t="e">
        <f t="shared" si="276"/>
        <v>#N/A</v>
      </c>
      <c r="O760">
        <f t="shared" si="277"/>
        <v>1.4446366782006923E-2</v>
      </c>
      <c r="P760">
        <f t="shared" si="278"/>
        <v>3.460207612456747E-2</v>
      </c>
      <c r="Q760">
        <f t="shared" si="279"/>
        <v>1</v>
      </c>
      <c r="R760">
        <f t="shared" si="280"/>
        <v>1.4446467344348247E-2</v>
      </c>
      <c r="S760">
        <f t="shared" si="281"/>
        <v>-1.9458177342226602E-11</v>
      </c>
      <c r="T760">
        <f t="shared" si="282"/>
        <v>1.3469158280030036E-9</v>
      </c>
      <c r="U760">
        <f t="shared" si="283"/>
        <v>-1.4446468691264074E-2</v>
      </c>
      <c r="V760">
        <f t="shared" si="284"/>
        <v>1.4446468128922751E-2</v>
      </c>
      <c r="W760">
        <f t="shared" si="285"/>
        <v>12.159761683798116</v>
      </c>
      <c r="X760">
        <f t="shared" si="286"/>
        <v>12.159761683798116</v>
      </c>
    </row>
    <row r="761" spans="1:24" x14ac:dyDescent="0.25">
      <c r="A761" s="1">
        <f t="shared" si="287"/>
        <v>757</v>
      </c>
      <c r="B761" s="14">
        <f t="shared" si="268"/>
        <v>37.85</v>
      </c>
      <c r="C761" t="e">
        <f t="shared" si="264"/>
        <v>#N/A</v>
      </c>
      <c r="D761" t="e">
        <f t="shared" si="265"/>
        <v>#N/A</v>
      </c>
      <c r="E761" t="e">
        <f t="shared" si="269"/>
        <v>#N/A</v>
      </c>
      <c r="F761" t="e">
        <f t="shared" si="266"/>
        <v>#N/A</v>
      </c>
      <c r="G761" t="e">
        <f t="shared" si="270"/>
        <v>#N/A</v>
      </c>
      <c r="H761" t="e">
        <f t="shared" si="271"/>
        <v>#N/A</v>
      </c>
      <c r="I761" t="e">
        <f t="shared" si="267"/>
        <v>#N/A</v>
      </c>
      <c r="J761" t="e">
        <f t="shared" si="272"/>
        <v>#N/A</v>
      </c>
      <c r="K761" t="e">
        <f t="shared" si="273"/>
        <v>#N/A</v>
      </c>
      <c r="L761" t="e">
        <f t="shared" si="274"/>
        <v>#N/A</v>
      </c>
      <c r="M761" t="e">
        <f t="shared" si="275"/>
        <v>#N/A</v>
      </c>
      <c r="N761" t="e">
        <f t="shared" si="276"/>
        <v>#N/A</v>
      </c>
      <c r="O761">
        <f t="shared" si="277"/>
        <v>1.4498703543647365E-2</v>
      </c>
      <c r="P761">
        <f t="shared" si="278"/>
        <v>3.4572169403630081E-2</v>
      </c>
      <c r="Q761">
        <f t="shared" si="279"/>
        <v>1</v>
      </c>
      <c r="R761">
        <f t="shared" si="280"/>
        <v>1.4498804105988689E-2</v>
      </c>
      <c r="S761">
        <f t="shared" si="281"/>
        <v>-1.9441359557142573E-11</v>
      </c>
      <c r="T761">
        <f t="shared" si="282"/>
        <v>1.340893884642369E-9</v>
      </c>
      <c r="U761">
        <f t="shared" si="283"/>
        <v>-1.4498805446882573E-2</v>
      </c>
      <c r="V761">
        <f t="shared" si="284"/>
        <v>1.449880488454125E-2</v>
      </c>
      <c r="W761">
        <f t="shared" si="285"/>
        <v>12.161332205446016</v>
      </c>
      <c r="X761">
        <f t="shared" si="286"/>
        <v>12.161332205446016</v>
      </c>
    </row>
    <row r="762" spans="1:24" x14ac:dyDescent="0.25">
      <c r="A762" s="1">
        <f t="shared" si="287"/>
        <v>758</v>
      </c>
      <c r="B762" s="14">
        <f t="shared" si="268"/>
        <v>37.9</v>
      </c>
      <c r="C762" t="e">
        <f t="shared" si="264"/>
        <v>#N/A</v>
      </c>
      <c r="D762" t="e">
        <f t="shared" si="265"/>
        <v>#N/A</v>
      </c>
      <c r="E762" t="e">
        <f t="shared" si="269"/>
        <v>#N/A</v>
      </c>
      <c r="F762" t="e">
        <f t="shared" si="266"/>
        <v>#N/A</v>
      </c>
      <c r="G762" t="e">
        <f t="shared" si="270"/>
        <v>#N/A</v>
      </c>
      <c r="H762" t="e">
        <f t="shared" si="271"/>
        <v>#N/A</v>
      </c>
      <c r="I762" t="e">
        <f t="shared" si="267"/>
        <v>#N/A</v>
      </c>
      <c r="J762" t="e">
        <f t="shared" si="272"/>
        <v>#N/A</v>
      </c>
      <c r="K762" t="e">
        <f t="shared" si="273"/>
        <v>#N/A</v>
      </c>
      <c r="L762" t="e">
        <f t="shared" si="274"/>
        <v>#N/A</v>
      </c>
      <c r="M762" t="e">
        <f t="shared" si="275"/>
        <v>#N/A</v>
      </c>
      <c r="N762" t="e">
        <f t="shared" si="276"/>
        <v>#N/A</v>
      </c>
      <c r="O762">
        <f t="shared" si="277"/>
        <v>1.4550949913644213E-2</v>
      </c>
      <c r="P762">
        <f t="shared" si="278"/>
        <v>3.4542314335060449E-2</v>
      </c>
      <c r="Q762">
        <f t="shared" si="279"/>
        <v>1</v>
      </c>
      <c r="R762">
        <f t="shared" si="280"/>
        <v>1.4551050475985537E-2</v>
      </c>
      <c r="S762">
        <f t="shared" si="281"/>
        <v>-1.942457081831948E-11</v>
      </c>
      <c r="T762">
        <f t="shared" si="282"/>
        <v>1.3349255485739508E-9</v>
      </c>
      <c r="U762">
        <f t="shared" si="283"/>
        <v>-1.4551051810911085E-2</v>
      </c>
      <c r="V762">
        <f t="shared" si="284"/>
        <v>1.4551051248569761E-2</v>
      </c>
      <c r="W762">
        <f t="shared" si="285"/>
        <v>12.162894370295167</v>
      </c>
      <c r="X762">
        <f t="shared" si="286"/>
        <v>12.162894370295167</v>
      </c>
    </row>
    <row r="763" spans="1:24" x14ac:dyDescent="0.25">
      <c r="A763" s="1">
        <f t="shared" si="287"/>
        <v>759</v>
      </c>
      <c r="B763" s="14">
        <f t="shared" si="268"/>
        <v>37.950000000000003</v>
      </c>
      <c r="C763" t="e">
        <f t="shared" si="264"/>
        <v>#N/A</v>
      </c>
      <c r="D763" t="e">
        <f t="shared" si="265"/>
        <v>#N/A</v>
      </c>
      <c r="E763" t="e">
        <f t="shared" si="269"/>
        <v>#N/A</v>
      </c>
      <c r="F763" t="e">
        <f t="shared" si="266"/>
        <v>#N/A</v>
      </c>
      <c r="G763" t="e">
        <f t="shared" si="270"/>
        <v>#N/A</v>
      </c>
      <c r="H763" t="e">
        <f t="shared" si="271"/>
        <v>#N/A</v>
      </c>
      <c r="I763" t="e">
        <f t="shared" si="267"/>
        <v>#N/A</v>
      </c>
      <c r="J763" t="e">
        <f t="shared" si="272"/>
        <v>#N/A</v>
      </c>
      <c r="K763" t="e">
        <f t="shared" si="273"/>
        <v>#N/A</v>
      </c>
      <c r="L763" t="e">
        <f t="shared" si="274"/>
        <v>#N/A</v>
      </c>
      <c r="M763" t="e">
        <f t="shared" si="275"/>
        <v>#N/A</v>
      </c>
      <c r="N763" t="e">
        <f t="shared" si="276"/>
        <v>#N/A</v>
      </c>
      <c r="O763">
        <f t="shared" si="277"/>
        <v>1.460310612597066E-2</v>
      </c>
      <c r="P763">
        <f t="shared" si="278"/>
        <v>3.4512510785159621E-2</v>
      </c>
      <c r="Q763">
        <f t="shared" si="279"/>
        <v>1</v>
      </c>
      <c r="R763">
        <f t="shared" si="280"/>
        <v>1.4603206688311984E-2</v>
      </c>
      <c r="S763">
        <f t="shared" si="281"/>
        <v>-1.940781105057287E-11</v>
      </c>
      <c r="T763">
        <f t="shared" si="282"/>
        <v>1.3290101068264004E-9</v>
      </c>
      <c r="U763">
        <f t="shared" si="283"/>
        <v>-1.4603208017322091E-2</v>
      </c>
      <c r="V763">
        <f t="shared" si="284"/>
        <v>1.4603207454980767E-2</v>
      </c>
      <c r="W763">
        <f t="shared" si="285"/>
        <v>12.164448254894747</v>
      </c>
      <c r="X763">
        <f t="shared" si="286"/>
        <v>12.164448254894747</v>
      </c>
    </row>
    <row r="764" spans="1:24" x14ac:dyDescent="0.25">
      <c r="A764" s="1">
        <f t="shared" si="287"/>
        <v>760</v>
      </c>
      <c r="B764" s="14">
        <f t="shared" si="268"/>
        <v>38</v>
      </c>
      <c r="C764" t="e">
        <f t="shared" si="264"/>
        <v>#N/A</v>
      </c>
      <c r="D764" t="e">
        <f t="shared" si="265"/>
        <v>#N/A</v>
      </c>
      <c r="E764" t="e">
        <f t="shared" si="269"/>
        <v>#N/A</v>
      </c>
      <c r="F764" t="e">
        <f t="shared" si="266"/>
        <v>#N/A</v>
      </c>
      <c r="G764" t="e">
        <f t="shared" si="270"/>
        <v>#N/A</v>
      </c>
      <c r="H764" t="e">
        <f t="shared" si="271"/>
        <v>#N/A</v>
      </c>
      <c r="I764" t="e">
        <f t="shared" si="267"/>
        <v>#N/A</v>
      </c>
      <c r="J764" t="e">
        <f t="shared" si="272"/>
        <v>#N/A</v>
      </c>
      <c r="K764" t="e">
        <f t="shared" si="273"/>
        <v>#N/A</v>
      </c>
      <c r="L764" t="e">
        <f t="shared" si="274"/>
        <v>#N/A</v>
      </c>
      <c r="M764" t="e">
        <f t="shared" si="275"/>
        <v>#N/A</v>
      </c>
      <c r="N764" t="e">
        <f t="shared" si="276"/>
        <v>#N/A</v>
      </c>
      <c r="O764">
        <f t="shared" si="277"/>
        <v>1.4655172413793103E-2</v>
      </c>
      <c r="P764">
        <f t="shared" si="278"/>
        <v>3.4482758620689655E-2</v>
      </c>
      <c r="Q764">
        <f t="shared" si="279"/>
        <v>1</v>
      </c>
      <c r="R764">
        <f t="shared" si="280"/>
        <v>1.4655272976134427E-2</v>
      </c>
      <c r="S764">
        <f t="shared" si="281"/>
        <v>-1.9391080178977548E-11</v>
      </c>
      <c r="T764">
        <f t="shared" si="282"/>
        <v>1.3231468603061569E-9</v>
      </c>
      <c r="U764">
        <f t="shared" si="283"/>
        <v>-1.4655274299281287E-2</v>
      </c>
      <c r="V764">
        <f t="shared" si="284"/>
        <v>1.4655273736939964E-2</v>
      </c>
      <c r="W764">
        <f t="shared" si="285"/>
        <v>12.16599393477256</v>
      </c>
      <c r="X764">
        <f t="shared" si="286"/>
        <v>12.16599393477256</v>
      </c>
    </row>
    <row r="765" spans="1:24" x14ac:dyDescent="0.25">
      <c r="A765" s="1">
        <f t="shared" si="287"/>
        <v>761</v>
      </c>
      <c r="B765" s="14">
        <f t="shared" si="268"/>
        <v>38.050000000000004</v>
      </c>
      <c r="C765" t="e">
        <f t="shared" si="264"/>
        <v>#N/A</v>
      </c>
      <c r="D765" t="e">
        <f t="shared" si="265"/>
        <v>#N/A</v>
      </c>
      <c r="E765" t="e">
        <f t="shared" si="269"/>
        <v>#N/A</v>
      </c>
      <c r="F765" t="e">
        <f t="shared" si="266"/>
        <v>#N/A</v>
      </c>
      <c r="G765" t="e">
        <f t="shared" si="270"/>
        <v>#N/A</v>
      </c>
      <c r="H765" t="e">
        <f t="shared" si="271"/>
        <v>#N/A</v>
      </c>
      <c r="I765" t="e">
        <f t="shared" si="267"/>
        <v>#N/A</v>
      </c>
      <c r="J765" t="e">
        <f t="shared" si="272"/>
        <v>#N/A</v>
      </c>
      <c r="K765" t="e">
        <f t="shared" si="273"/>
        <v>#N/A</v>
      </c>
      <c r="L765" t="e">
        <f t="shared" si="274"/>
        <v>#N/A</v>
      </c>
      <c r="M765" t="e">
        <f t="shared" si="275"/>
        <v>#N/A</v>
      </c>
      <c r="N765" t="e">
        <f t="shared" si="276"/>
        <v>#N/A</v>
      </c>
      <c r="O765">
        <f t="shared" si="277"/>
        <v>1.4707149009474596E-2</v>
      </c>
      <c r="P765">
        <f t="shared" si="278"/>
        <v>3.4453057708871658E-2</v>
      </c>
      <c r="Q765">
        <f t="shared" si="279"/>
        <v>1</v>
      </c>
      <c r="R765">
        <f t="shared" si="280"/>
        <v>1.470724957181592E-2</v>
      </c>
      <c r="S765">
        <f t="shared" si="281"/>
        <v>-1.9374378128866455E-11</v>
      </c>
      <c r="T765">
        <f t="shared" si="282"/>
        <v>1.3173351203280004E-9</v>
      </c>
      <c r="U765">
        <f t="shared" si="283"/>
        <v>-1.4707250889151039E-2</v>
      </c>
      <c r="V765">
        <f t="shared" si="284"/>
        <v>1.4707250326809716E-2</v>
      </c>
      <c r="W765">
        <f t="shared" si="285"/>
        <v>12.167531484453045</v>
      </c>
      <c r="X765">
        <f t="shared" si="286"/>
        <v>12.167531484453045</v>
      </c>
    </row>
    <row r="766" spans="1:24" x14ac:dyDescent="0.25">
      <c r="A766" s="1">
        <f t="shared" si="287"/>
        <v>762</v>
      </c>
      <c r="B766" s="14">
        <f t="shared" si="268"/>
        <v>38.1</v>
      </c>
      <c r="C766" t="e">
        <f t="shared" si="264"/>
        <v>#N/A</v>
      </c>
      <c r="D766" t="e">
        <f t="shared" si="265"/>
        <v>#N/A</v>
      </c>
      <c r="E766" t="e">
        <f t="shared" si="269"/>
        <v>#N/A</v>
      </c>
      <c r="F766" t="e">
        <f t="shared" si="266"/>
        <v>#N/A</v>
      </c>
      <c r="G766" t="e">
        <f t="shared" si="270"/>
        <v>#N/A</v>
      </c>
      <c r="H766" t="e">
        <f t="shared" si="271"/>
        <v>#N/A</v>
      </c>
      <c r="I766" t="e">
        <f t="shared" si="267"/>
        <v>#N/A</v>
      </c>
      <c r="J766" t="e">
        <f t="shared" si="272"/>
        <v>#N/A</v>
      </c>
      <c r="K766" t="e">
        <f t="shared" si="273"/>
        <v>#N/A</v>
      </c>
      <c r="L766" t="e">
        <f t="shared" si="274"/>
        <v>#N/A</v>
      </c>
      <c r="M766" t="e">
        <f t="shared" si="275"/>
        <v>#N/A</v>
      </c>
      <c r="N766" t="e">
        <f t="shared" si="276"/>
        <v>#N/A</v>
      </c>
      <c r="O766">
        <f t="shared" si="277"/>
        <v>1.4759036144578309E-2</v>
      </c>
      <c r="P766">
        <f t="shared" si="278"/>
        <v>3.4423407917383825E-2</v>
      </c>
      <c r="Q766">
        <f t="shared" si="279"/>
        <v>1</v>
      </c>
      <c r="R766">
        <f t="shared" si="280"/>
        <v>1.4759136706919633E-2</v>
      </c>
      <c r="S766">
        <f t="shared" si="281"/>
        <v>-1.9357704825829569E-11</v>
      </c>
      <c r="T766">
        <f t="shared" si="282"/>
        <v>1.3115742129518604E-9</v>
      </c>
      <c r="U766">
        <f t="shared" si="283"/>
        <v>-1.4759138018493847E-2</v>
      </c>
      <c r="V766">
        <f t="shared" si="284"/>
        <v>1.4759137456152521E-2</v>
      </c>
      <c r="W766">
        <f t="shared" si="285"/>
        <v>12.169060977474885</v>
      </c>
      <c r="X766">
        <f t="shared" si="286"/>
        <v>12.169060977474885</v>
      </c>
    </row>
    <row r="767" spans="1:24" x14ac:dyDescent="0.25">
      <c r="A767" s="1">
        <f t="shared" si="287"/>
        <v>763</v>
      </c>
      <c r="B767" s="14">
        <f t="shared" si="268"/>
        <v>38.15</v>
      </c>
      <c r="C767" t="e">
        <f t="shared" si="264"/>
        <v>#N/A</v>
      </c>
      <c r="D767" t="e">
        <f t="shared" si="265"/>
        <v>#N/A</v>
      </c>
      <c r="E767" t="e">
        <f t="shared" si="269"/>
        <v>#N/A</v>
      </c>
      <c r="F767" t="e">
        <f t="shared" si="266"/>
        <v>#N/A</v>
      </c>
      <c r="G767" t="e">
        <f t="shared" si="270"/>
        <v>#N/A</v>
      </c>
      <c r="H767" t="e">
        <f t="shared" si="271"/>
        <v>#N/A</v>
      </c>
      <c r="I767" t="e">
        <f t="shared" si="267"/>
        <v>#N/A</v>
      </c>
      <c r="J767" t="e">
        <f t="shared" si="272"/>
        <v>#N/A</v>
      </c>
      <c r="K767" t="e">
        <f t="shared" si="273"/>
        <v>#N/A</v>
      </c>
      <c r="L767" t="e">
        <f t="shared" si="274"/>
        <v>#N/A</v>
      </c>
      <c r="M767" t="e">
        <f t="shared" si="275"/>
        <v>#N/A</v>
      </c>
      <c r="N767" t="e">
        <f t="shared" si="276"/>
        <v>#N/A</v>
      </c>
      <c r="O767">
        <f t="shared" si="277"/>
        <v>1.4810834049871015E-2</v>
      </c>
      <c r="P767">
        <f t="shared" si="278"/>
        <v>3.4393809114359415E-2</v>
      </c>
      <c r="Q767">
        <f t="shared" si="279"/>
        <v>1</v>
      </c>
      <c r="R767">
        <f t="shared" si="280"/>
        <v>1.4810934612212339E-2</v>
      </c>
      <c r="S767">
        <f t="shared" si="281"/>
        <v>-1.9341060195712774E-11</v>
      </c>
      <c r="T767">
        <f t="shared" si="282"/>
        <v>1.3058634711765604E-9</v>
      </c>
      <c r="U767">
        <f t="shared" si="283"/>
        <v>-1.4810935918075811E-2</v>
      </c>
      <c r="V767">
        <f t="shared" si="284"/>
        <v>1.4810935355734486E-2</v>
      </c>
      <c r="W767">
        <f t="shared" si="285"/>
        <v>12.170582486408232</v>
      </c>
      <c r="X767">
        <f t="shared" si="286"/>
        <v>12.170582486408232</v>
      </c>
    </row>
    <row r="768" spans="1:24" x14ac:dyDescent="0.25">
      <c r="A768" s="1">
        <f t="shared" si="287"/>
        <v>764</v>
      </c>
      <c r="B768" s="14">
        <f t="shared" si="268"/>
        <v>38.200000000000003</v>
      </c>
      <c r="C768" t="e">
        <f t="shared" si="264"/>
        <v>#N/A</v>
      </c>
      <c r="D768" t="e">
        <f t="shared" si="265"/>
        <v>#N/A</v>
      </c>
      <c r="E768" t="e">
        <f t="shared" si="269"/>
        <v>#N/A</v>
      </c>
      <c r="F768" t="e">
        <f t="shared" si="266"/>
        <v>#N/A</v>
      </c>
      <c r="G768" t="e">
        <f t="shared" si="270"/>
        <v>#N/A</v>
      </c>
      <c r="H768" t="e">
        <f t="shared" si="271"/>
        <v>#N/A</v>
      </c>
      <c r="I768" t="e">
        <f t="shared" si="267"/>
        <v>#N/A</v>
      </c>
      <c r="J768" t="e">
        <f t="shared" si="272"/>
        <v>#N/A</v>
      </c>
      <c r="K768" t="e">
        <f t="shared" si="273"/>
        <v>#N/A</v>
      </c>
      <c r="L768" t="e">
        <f t="shared" si="274"/>
        <v>#N/A</v>
      </c>
      <c r="M768" t="e">
        <f t="shared" si="275"/>
        <v>#N/A</v>
      </c>
      <c r="N768" t="e">
        <f t="shared" si="276"/>
        <v>#N/A</v>
      </c>
      <c r="O768">
        <f t="shared" si="277"/>
        <v>1.4862542955326465E-2</v>
      </c>
      <c r="P768">
        <f t="shared" si="278"/>
        <v>3.4364261168384883E-2</v>
      </c>
      <c r="Q768">
        <f t="shared" si="279"/>
        <v>1</v>
      </c>
      <c r="R768">
        <f t="shared" si="280"/>
        <v>1.4862643517667789E-2</v>
      </c>
      <c r="S768">
        <f t="shared" si="281"/>
        <v>-1.9324444164616801E-11</v>
      </c>
      <c r="T768">
        <f t="shared" si="282"/>
        <v>1.3002022453481588E-9</v>
      </c>
      <c r="U768">
        <f t="shared" si="283"/>
        <v>-1.4862644817870033E-2</v>
      </c>
      <c r="V768">
        <f t="shared" si="284"/>
        <v>1.4862644255528711E-2</v>
      </c>
      <c r="W768">
        <f t="shared" si="285"/>
        <v>12.172096082871564</v>
      </c>
      <c r="X768">
        <f t="shared" si="286"/>
        <v>12.172096082871564</v>
      </c>
    </row>
    <row r="769" spans="1:24" x14ac:dyDescent="0.25">
      <c r="A769" s="1">
        <f t="shared" si="287"/>
        <v>765</v>
      </c>
      <c r="B769" s="14">
        <f t="shared" si="268"/>
        <v>38.25</v>
      </c>
      <c r="C769" t="e">
        <f t="shared" si="264"/>
        <v>#N/A</v>
      </c>
      <c r="D769" t="e">
        <f t="shared" si="265"/>
        <v>#N/A</v>
      </c>
      <c r="E769" t="e">
        <f t="shared" si="269"/>
        <v>#N/A</v>
      </c>
      <c r="F769" t="e">
        <f t="shared" si="266"/>
        <v>#N/A</v>
      </c>
      <c r="G769" t="e">
        <f t="shared" si="270"/>
        <v>#N/A</v>
      </c>
      <c r="H769" t="e">
        <f t="shared" si="271"/>
        <v>#N/A</v>
      </c>
      <c r="I769" t="e">
        <f t="shared" si="267"/>
        <v>#N/A</v>
      </c>
      <c r="J769" t="e">
        <f t="shared" si="272"/>
        <v>#N/A</v>
      </c>
      <c r="K769" t="e">
        <f t="shared" si="273"/>
        <v>#N/A</v>
      </c>
      <c r="L769" t="e">
        <f t="shared" si="274"/>
        <v>#N/A</v>
      </c>
      <c r="M769" t="e">
        <f t="shared" si="275"/>
        <v>#N/A</v>
      </c>
      <c r="N769" t="e">
        <f t="shared" si="276"/>
        <v>#N/A</v>
      </c>
      <c r="O769">
        <f t="shared" si="277"/>
        <v>1.4914163090128749E-2</v>
      </c>
      <c r="P769">
        <f t="shared" si="278"/>
        <v>3.4334763948497854E-2</v>
      </c>
      <c r="Q769">
        <f t="shared" si="279"/>
        <v>1</v>
      </c>
      <c r="R769">
        <f t="shared" si="280"/>
        <v>1.4914263652470073E-2</v>
      </c>
      <c r="S769">
        <f t="shared" si="281"/>
        <v>-1.9307856658896099E-11</v>
      </c>
      <c r="T769">
        <f t="shared" si="282"/>
        <v>1.2945898927516075E-9</v>
      </c>
      <c r="U769">
        <f t="shared" si="283"/>
        <v>-1.4914264947059965E-2</v>
      </c>
      <c r="V769">
        <f t="shared" si="284"/>
        <v>1.4914264384718642E-2</v>
      </c>
      <c r="W769">
        <f t="shared" si="285"/>
        <v>12.173601837548162</v>
      </c>
      <c r="X769">
        <f t="shared" si="286"/>
        <v>12.173601837548162</v>
      </c>
    </row>
    <row r="770" spans="1:24" x14ac:dyDescent="0.25">
      <c r="A770" s="1">
        <f t="shared" si="287"/>
        <v>766</v>
      </c>
      <c r="B770" s="14">
        <f t="shared" si="268"/>
        <v>38.300000000000004</v>
      </c>
      <c r="C770" t="e">
        <f t="shared" si="264"/>
        <v>#N/A</v>
      </c>
      <c r="D770" t="e">
        <f t="shared" si="265"/>
        <v>#N/A</v>
      </c>
      <c r="E770" t="e">
        <f t="shared" si="269"/>
        <v>#N/A</v>
      </c>
      <c r="F770" t="e">
        <f t="shared" si="266"/>
        <v>#N/A</v>
      </c>
      <c r="G770" t="e">
        <f t="shared" si="270"/>
        <v>#N/A</v>
      </c>
      <c r="H770" t="e">
        <f t="shared" si="271"/>
        <v>#N/A</v>
      </c>
      <c r="I770" t="e">
        <f t="shared" si="267"/>
        <v>#N/A</v>
      </c>
      <c r="J770" t="e">
        <f t="shared" si="272"/>
        <v>#N/A</v>
      </c>
      <c r="K770" t="e">
        <f t="shared" si="273"/>
        <v>#N/A</v>
      </c>
      <c r="L770" t="e">
        <f t="shared" si="274"/>
        <v>#N/A</v>
      </c>
      <c r="M770" t="e">
        <f t="shared" si="275"/>
        <v>#N/A</v>
      </c>
      <c r="N770" t="e">
        <f t="shared" si="276"/>
        <v>#N/A</v>
      </c>
      <c r="O770">
        <f t="shared" si="277"/>
        <v>1.4965694682675813E-2</v>
      </c>
      <c r="P770">
        <f t="shared" si="278"/>
        <v>3.430531732418525E-2</v>
      </c>
      <c r="Q770">
        <f t="shared" si="279"/>
        <v>1</v>
      </c>
      <c r="R770">
        <f t="shared" si="280"/>
        <v>1.4965795245017137E-2</v>
      </c>
      <c r="S770">
        <f t="shared" si="281"/>
        <v>-1.9291297605157767E-11</v>
      </c>
      <c r="T770">
        <f t="shared" si="282"/>
        <v>1.2890257836822849E-9</v>
      </c>
      <c r="U770">
        <f t="shared" si="283"/>
        <v>-1.4965796534042921E-2</v>
      </c>
      <c r="V770">
        <f t="shared" si="284"/>
        <v>1.4965795971701596E-2</v>
      </c>
      <c r="W770">
        <f t="shared" si="285"/>
        <v>12.175099820202254</v>
      </c>
      <c r="X770">
        <f t="shared" si="286"/>
        <v>12.175099820202254</v>
      </c>
    </row>
    <row r="771" spans="1:24" x14ac:dyDescent="0.25">
      <c r="A771" s="1">
        <f t="shared" si="287"/>
        <v>767</v>
      </c>
      <c r="B771" s="14">
        <f t="shared" si="268"/>
        <v>38.35</v>
      </c>
      <c r="C771" t="e">
        <f t="shared" si="264"/>
        <v>#N/A</v>
      </c>
      <c r="D771" t="e">
        <f t="shared" si="265"/>
        <v>#N/A</v>
      </c>
      <c r="E771" t="e">
        <f t="shared" si="269"/>
        <v>#N/A</v>
      </c>
      <c r="F771" t="e">
        <f t="shared" si="266"/>
        <v>#N/A</v>
      </c>
      <c r="G771" t="e">
        <f t="shared" si="270"/>
        <v>#N/A</v>
      </c>
      <c r="H771" t="e">
        <f t="shared" si="271"/>
        <v>#N/A</v>
      </c>
      <c r="I771" t="e">
        <f t="shared" si="267"/>
        <v>#N/A</v>
      </c>
      <c r="J771" t="e">
        <f t="shared" si="272"/>
        <v>#N/A</v>
      </c>
      <c r="K771" t="e">
        <f t="shared" si="273"/>
        <v>#N/A</v>
      </c>
      <c r="L771" t="e">
        <f t="shared" si="274"/>
        <v>#N/A</v>
      </c>
      <c r="M771" t="e">
        <f t="shared" si="275"/>
        <v>#N/A</v>
      </c>
      <c r="N771" t="e">
        <f t="shared" si="276"/>
        <v>#N/A</v>
      </c>
      <c r="O771">
        <f t="shared" si="277"/>
        <v>1.5017137960582697E-2</v>
      </c>
      <c r="P771">
        <f t="shared" si="278"/>
        <v>3.4275921165381321E-2</v>
      </c>
      <c r="Q771">
        <f t="shared" si="279"/>
        <v>1</v>
      </c>
      <c r="R771">
        <f t="shared" si="280"/>
        <v>1.5017238522924021E-2</v>
      </c>
      <c r="S771">
        <f t="shared" si="281"/>
        <v>-1.9274766930260458E-11</v>
      </c>
      <c r="T771">
        <f t="shared" si="282"/>
        <v>1.2835092988439101E-9</v>
      </c>
      <c r="U771">
        <f t="shared" si="283"/>
        <v>-1.5017239806433319E-2</v>
      </c>
      <c r="V771">
        <f t="shared" si="284"/>
        <v>1.5017239244091995E-2</v>
      </c>
      <c r="W771">
        <f t="shared" si="285"/>
        <v>12.176590099694796</v>
      </c>
      <c r="X771">
        <f t="shared" si="286"/>
        <v>12.176590099694796</v>
      </c>
    </row>
    <row r="772" spans="1:24" x14ac:dyDescent="0.25">
      <c r="A772" s="1">
        <f t="shared" si="287"/>
        <v>768</v>
      </c>
      <c r="B772" s="14">
        <f t="shared" si="268"/>
        <v>38.400000000000006</v>
      </c>
      <c r="C772" t="e">
        <f t="shared" ref="C772:C835" si="288">IF((($AB$5*$AB$4/1000)-($AB$8*B772/1000))&gt;0,(($AB$5*$AB$4/1000)-($AB$8*B772/1000))/((B772+$AB$4)/1000),NA())</f>
        <v>#N/A</v>
      </c>
      <c r="D772" t="e">
        <f t="shared" ref="D772:D835" si="289">IF(C772&gt;0,($AB$8*B772/1000)/((B772+$AB$4)/1000),NA())</f>
        <v>#N/A</v>
      </c>
      <c r="E772" t="e">
        <f t="shared" si="269"/>
        <v>#N/A</v>
      </c>
      <c r="F772" t="e">
        <f t="shared" ref="F772:F835" si="290">IF(C772&gt;0,D772+10^(-7)+10^(-$AB$6),NA())</f>
        <v>#N/A</v>
      </c>
      <c r="G772" t="e">
        <f t="shared" si="270"/>
        <v>#N/A</v>
      </c>
      <c r="H772" t="e">
        <f t="shared" si="271"/>
        <v>#N/A</v>
      </c>
      <c r="I772" t="e">
        <f t="shared" ref="I772:I835" si="291">IF(C772&gt;0,((-F772)-SQRT(F772^(2)-4*E772*G772))/(2*E772),NA())</f>
        <v>#N/A</v>
      </c>
      <c r="J772" t="e">
        <f t="shared" si="272"/>
        <v>#N/A</v>
      </c>
      <c r="K772" t="e">
        <f t="shared" si="273"/>
        <v>#N/A</v>
      </c>
      <c r="L772" t="e">
        <f t="shared" si="274"/>
        <v>#N/A</v>
      </c>
      <c r="M772" t="e">
        <f t="shared" si="275"/>
        <v>#N/A</v>
      </c>
      <c r="N772" t="e">
        <f t="shared" si="276"/>
        <v>#N/A</v>
      </c>
      <c r="O772">
        <f t="shared" si="277"/>
        <v>1.5068493150684932E-2</v>
      </c>
      <c r="P772">
        <f t="shared" si="278"/>
        <v>3.4246575342465752E-2</v>
      </c>
      <c r="Q772">
        <f t="shared" si="279"/>
        <v>1</v>
      </c>
      <c r="R772">
        <f t="shared" si="280"/>
        <v>1.5068593713026256E-2</v>
      </c>
      <c r="S772">
        <f t="shared" si="281"/>
        <v>-1.9258264561313318E-11</v>
      </c>
      <c r="T772">
        <f t="shared" si="282"/>
        <v>1.2780398284811811E-9</v>
      </c>
      <c r="U772">
        <f t="shared" si="283"/>
        <v>-1.5068594991066084E-2</v>
      </c>
      <c r="V772">
        <f t="shared" si="284"/>
        <v>1.506859442872476E-2</v>
      </c>
      <c r="W772">
        <f t="shared" si="285"/>
        <v>12.178072743998914</v>
      </c>
      <c r="X772">
        <f t="shared" si="286"/>
        <v>12.178072743998914</v>
      </c>
    </row>
    <row r="773" spans="1:24" x14ac:dyDescent="0.25">
      <c r="A773" s="1">
        <f t="shared" si="287"/>
        <v>769</v>
      </c>
      <c r="B773" s="14">
        <f t="shared" ref="B773:B836" si="292">A773*$AB$9</f>
        <v>38.450000000000003</v>
      </c>
      <c r="C773" t="e">
        <f t="shared" si="288"/>
        <v>#N/A</v>
      </c>
      <c r="D773" t="e">
        <f t="shared" si="289"/>
        <v>#N/A</v>
      </c>
      <c r="E773" t="e">
        <f t="shared" ref="E773:E836" si="293">IF(C773&gt;0,1,NA())</f>
        <v>#N/A</v>
      </c>
      <c r="F773" t="e">
        <f t="shared" si="290"/>
        <v>#N/A</v>
      </c>
      <c r="G773" t="e">
        <f t="shared" ref="G773:G836" si="294">IF(C773&gt;0,(10^(-7)*D773)-(10^(-$AB$6)*C773),NA())</f>
        <v>#N/A</v>
      </c>
      <c r="H773" t="e">
        <f t="shared" ref="H773:H836" si="295">IF(C773&gt;0,((-F773)+SQRT(F773^(2)-4*E773*G773))/(2*E773),NA())</f>
        <v>#N/A</v>
      </c>
      <c r="I773" t="e">
        <f t="shared" si="291"/>
        <v>#N/A</v>
      </c>
      <c r="J773" t="e">
        <f t="shared" ref="J773:J836" si="296">IF(C773&gt;0,C773-H773,NA())</f>
        <v>#N/A</v>
      </c>
      <c r="K773" t="e">
        <f t="shared" ref="K773:K836" si="297">IF(C773&gt;0,H773+10^(-7),NA())</f>
        <v>#N/A</v>
      </c>
      <c r="L773" t="e">
        <f t="shared" ref="L773:L836" si="298">IF(C773&gt;0,D773+H773,NA())</f>
        <v>#N/A</v>
      </c>
      <c r="M773" t="e">
        <f t="shared" ref="M773:M836" si="299">IF(C773&gt;0,-LOG(K773),NA())</f>
        <v>#N/A</v>
      </c>
      <c r="N773" t="e">
        <f t="shared" ref="N773:N836" si="300">IF(M773&gt;$AF$11,NA(),M773)</f>
        <v>#N/A</v>
      </c>
      <c r="O773">
        <f t="shared" ref="O773:O836" si="301">IF((($AB$8*B773/1000)-($AB$5*$AB$4/1000))&gt;0,(($AB$8*B773/1000)-($AB$5*$AB$4/1000))/((B773+$AB$4)/1000),NA())</f>
        <v>1.5119760479041915E-2</v>
      </c>
      <c r="P773">
        <f t="shared" ref="P773:P836" si="302">IF(O773&gt;0,($AB$5*$AB$4/1000)/((B773+$AB$4)/1000),NA())</f>
        <v>3.4217279726261762E-2</v>
      </c>
      <c r="Q773">
        <f t="shared" ref="Q773:Q836" si="303">IF(O773&gt;0,1,NA())</f>
        <v>1</v>
      </c>
      <c r="R773">
        <f t="shared" ref="R773:R836" si="304">IF(O773&gt;0,O773+10^(-7)+10^(-(14-$AB$6)),NA())</f>
        <v>1.5119861041383239E-2</v>
      </c>
      <c r="S773">
        <f t="shared" ref="S773:S836" si="305">IF(O773&gt;0,-(10^(-(14-$AB$6))*P773),NA())</f>
        <v>-1.9241790425674897E-11</v>
      </c>
      <c r="T773">
        <f t="shared" ref="T773:T836" si="306">IF(O773&gt;0,((-R773)+SQRT(R773^(2)-4*Q773*S773))/(2*Q773),NA())</f>
        <v>1.2726167758492224E-9</v>
      </c>
      <c r="U773">
        <f t="shared" ref="U773:U836" si="307">IF(O773&gt;0,((-R773)-SQRT(R773^(2)-4*Q773*S773))/(2*Q773),NA())</f>
        <v>-1.5119862314000015E-2</v>
      </c>
      <c r="V773">
        <f t="shared" ref="V773:V836" si="308">IF(Q773&gt;0,O773+10^(-7)+T773,NA())</f>
        <v>1.511986175165869E-2</v>
      </c>
      <c r="W773">
        <f t="shared" ref="W773:W836" si="309">IF(O773&gt;0,14+LOG(V773),NA())</f>
        <v>12.179547820215038</v>
      </c>
      <c r="X773">
        <f t="shared" ref="X773:X836" si="310">IF(W773&lt;$AF$11,NA(),W773)</f>
        <v>12.179547820215038</v>
      </c>
    </row>
    <row r="774" spans="1:24" x14ac:dyDescent="0.25">
      <c r="A774" s="1">
        <f t="shared" ref="A774:A837" si="311">A773+1</f>
        <v>770</v>
      </c>
      <c r="B774" s="14">
        <f t="shared" si="292"/>
        <v>38.5</v>
      </c>
      <c r="C774" t="e">
        <f t="shared" si="288"/>
        <v>#N/A</v>
      </c>
      <c r="D774" t="e">
        <f t="shared" si="289"/>
        <v>#N/A</v>
      </c>
      <c r="E774" t="e">
        <f t="shared" si="293"/>
        <v>#N/A</v>
      </c>
      <c r="F774" t="e">
        <f t="shared" si="290"/>
        <v>#N/A</v>
      </c>
      <c r="G774" t="e">
        <f t="shared" si="294"/>
        <v>#N/A</v>
      </c>
      <c r="H774" t="e">
        <f t="shared" si="295"/>
        <v>#N/A</v>
      </c>
      <c r="I774" t="e">
        <f t="shared" si="291"/>
        <v>#N/A</v>
      </c>
      <c r="J774" t="e">
        <f t="shared" si="296"/>
        <v>#N/A</v>
      </c>
      <c r="K774" t="e">
        <f t="shared" si="297"/>
        <v>#N/A</v>
      </c>
      <c r="L774" t="e">
        <f t="shared" si="298"/>
        <v>#N/A</v>
      </c>
      <c r="M774" t="e">
        <f t="shared" si="299"/>
        <v>#N/A</v>
      </c>
      <c r="N774" t="e">
        <f t="shared" si="300"/>
        <v>#N/A</v>
      </c>
      <c r="O774">
        <f t="shared" si="301"/>
        <v>1.5170940170940167E-2</v>
      </c>
      <c r="P774">
        <f t="shared" si="302"/>
        <v>3.4188034188034185E-2</v>
      </c>
      <c r="Q774">
        <f t="shared" si="303"/>
        <v>1</v>
      </c>
      <c r="R774">
        <f t="shared" si="304"/>
        <v>1.5171040733281491E-2</v>
      </c>
      <c r="S774">
        <f t="shared" si="305"/>
        <v>-1.9225344450952098E-11</v>
      </c>
      <c r="T774">
        <f t="shared" si="306"/>
        <v>1.267239551142052E-9</v>
      </c>
      <c r="U774">
        <f t="shared" si="307"/>
        <v>-1.5171042000521042E-2</v>
      </c>
      <c r="V774">
        <f t="shared" si="308"/>
        <v>1.5171041438179718E-2</v>
      </c>
      <c r="W774">
        <f t="shared" si="309"/>
        <v>12.181015394585692</v>
      </c>
      <c r="X774">
        <f t="shared" si="310"/>
        <v>12.181015394585692</v>
      </c>
    </row>
    <row r="775" spans="1:24" x14ac:dyDescent="0.25">
      <c r="A775" s="1">
        <f t="shared" si="311"/>
        <v>771</v>
      </c>
      <c r="B775" s="14">
        <f t="shared" si="292"/>
        <v>38.550000000000004</v>
      </c>
      <c r="C775" t="e">
        <f t="shared" si="288"/>
        <v>#N/A</v>
      </c>
      <c r="D775" t="e">
        <f t="shared" si="289"/>
        <v>#N/A</v>
      </c>
      <c r="E775" t="e">
        <f t="shared" si="293"/>
        <v>#N/A</v>
      </c>
      <c r="F775" t="e">
        <f t="shared" si="290"/>
        <v>#N/A</v>
      </c>
      <c r="G775" t="e">
        <f t="shared" si="294"/>
        <v>#N/A</v>
      </c>
      <c r="H775" t="e">
        <f t="shared" si="295"/>
        <v>#N/A</v>
      </c>
      <c r="I775" t="e">
        <f t="shared" si="291"/>
        <v>#N/A</v>
      </c>
      <c r="J775" t="e">
        <f t="shared" si="296"/>
        <v>#N/A</v>
      </c>
      <c r="K775" t="e">
        <f t="shared" si="297"/>
        <v>#N/A</v>
      </c>
      <c r="L775" t="e">
        <f t="shared" si="298"/>
        <v>#N/A</v>
      </c>
      <c r="M775" t="e">
        <f t="shared" si="299"/>
        <v>#N/A</v>
      </c>
      <c r="N775" t="e">
        <f t="shared" si="300"/>
        <v>#N/A</v>
      </c>
      <c r="O775">
        <f t="shared" si="301"/>
        <v>1.5222032450896671E-2</v>
      </c>
      <c r="P775">
        <f t="shared" si="302"/>
        <v>3.4158838599487616E-2</v>
      </c>
      <c r="Q775">
        <f t="shared" si="303"/>
        <v>1</v>
      </c>
      <c r="R775">
        <f t="shared" si="304"/>
        <v>1.5222133013237995E-2</v>
      </c>
      <c r="S775">
        <f t="shared" si="305"/>
        <v>-1.9208926564999108E-11</v>
      </c>
      <c r="T775">
        <f t="shared" si="306"/>
        <v>1.2619075758293907E-9</v>
      </c>
      <c r="U775">
        <f t="shared" si="307"/>
        <v>-1.5222134275145571E-2</v>
      </c>
      <c r="V775">
        <f t="shared" si="308"/>
        <v>1.5222133712804245E-2</v>
      </c>
      <c r="W775">
        <f t="shared" si="309"/>
        <v>12.182475532509986</v>
      </c>
      <c r="X775">
        <f t="shared" si="310"/>
        <v>12.182475532509986</v>
      </c>
    </row>
    <row r="776" spans="1:24" x14ac:dyDescent="0.25">
      <c r="A776" s="1">
        <f t="shared" si="311"/>
        <v>772</v>
      </c>
      <c r="B776" s="14">
        <f t="shared" si="292"/>
        <v>38.6</v>
      </c>
      <c r="C776" t="e">
        <f t="shared" si="288"/>
        <v>#N/A</v>
      </c>
      <c r="D776" t="e">
        <f t="shared" si="289"/>
        <v>#N/A</v>
      </c>
      <c r="E776" t="e">
        <f t="shared" si="293"/>
        <v>#N/A</v>
      </c>
      <c r="F776" t="e">
        <f t="shared" si="290"/>
        <v>#N/A</v>
      </c>
      <c r="G776" t="e">
        <f t="shared" si="294"/>
        <v>#N/A</v>
      </c>
      <c r="H776" t="e">
        <f t="shared" si="295"/>
        <v>#N/A</v>
      </c>
      <c r="I776" t="e">
        <f t="shared" si="291"/>
        <v>#N/A</v>
      </c>
      <c r="J776" t="e">
        <f t="shared" si="296"/>
        <v>#N/A</v>
      </c>
      <c r="K776" t="e">
        <f t="shared" si="297"/>
        <v>#N/A</v>
      </c>
      <c r="L776" t="e">
        <f t="shared" si="298"/>
        <v>#N/A</v>
      </c>
      <c r="M776" t="e">
        <f t="shared" si="299"/>
        <v>#N/A</v>
      </c>
      <c r="N776" t="e">
        <f t="shared" si="300"/>
        <v>#N/A</v>
      </c>
      <c r="O776">
        <f t="shared" si="301"/>
        <v>1.5273037542662116E-2</v>
      </c>
      <c r="P776">
        <f t="shared" si="302"/>
        <v>3.4129692832764506E-2</v>
      </c>
      <c r="Q776">
        <f t="shared" si="303"/>
        <v>1</v>
      </c>
      <c r="R776">
        <f t="shared" si="304"/>
        <v>1.527313810500344E-2</v>
      </c>
      <c r="S776">
        <f t="shared" si="305"/>
        <v>-1.9192536695916346E-11</v>
      </c>
      <c r="T776">
        <f t="shared" si="306"/>
        <v>1.2566202826566619E-9</v>
      </c>
      <c r="U776">
        <f t="shared" si="307"/>
        <v>-1.5273139361623722E-2</v>
      </c>
      <c r="V776">
        <f t="shared" si="308"/>
        <v>1.5273138799282399E-2</v>
      </c>
      <c r="W776">
        <f t="shared" si="309"/>
        <v>12.183928298557795</v>
      </c>
      <c r="X776">
        <f t="shared" si="310"/>
        <v>12.183928298557795</v>
      </c>
    </row>
    <row r="777" spans="1:24" x14ac:dyDescent="0.25">
      <c r="A777" s="1">
        <f t="shared" si="311"/>
        <v>773</v>
      </c>
      <c r="B777" s="14">
        <f t="shared" si="292"/>
        <v>38.650000000000006</v>
      </c>
      <c r="C777" t="e">
        <f t="shared" si="288"/>
        <v>#N/A</v>
      </c>
      <c r="D777" t="e">
        <f t="shared" si="289"/>
        <v>#N/A</v>
      </c>
      <c r="E777" t="e">
        <f t="shared" si="293"/>
        <v>#N/A</v>
      </c>
      <c r="F777" t="e">
        <f t="shared" si="290"/>
        <v>#N/A</v>
      </c>
      <c r="G777" t="e">
        <f t="shared" si="294"/>
        <v>#N/A</v>
      </c>
      <c r="H777" t="e">
        <f t="shared" si="295"/>
        <v>#N/A</v>
      </c>
      <c r="I777" t="e">
        <f t="shared" si="291"/>
        <v>#N/A</v>
      </c>
      <c r="J777" t="e">
        <f t="shared" si="296"/>
        <v>#N/A</v>
      </c>
      <c r="K777" t="e">
        <f t="shared" si="297"/>
        <v>#N/A</v>
      </c>
      <c r="L777" t="e">
        <f t="shared" si="298"/>
        <v>#N/A</v>
      </c>
      <c r="M777" t="e">
        <f t="shared" si="299"/>
        <v>#N/A</v>
      </c>
      <c r="N777" t="e">
        <f t="shared" si="300"/>
        <v>#N/A</v>
      </c>
      <c r="O777">
        <f t="shared" si="301"/>
        <v>1.5323955669224213E-2</v>
      </c>
      <c r="P777">
        <f t="shared" si="302"/>
        <v>3.4100596760443302E-2</v>
      </c>
      <c r="Q777">
        <f t="shared" si="303"/>
        <v>1</v>
      </c>
      <c r="R777">
        <f t="shared" si="304"/>
        <v>1.5324056231565537E-2</v>
      </c>
      <c r="S777">
        <f t="shared" si="305"/>
        <v>-1.9176174772049406E-11</v>
      </c>
      <c r="T777">
        <f t="shared" si="306"/>
        <v>1.2513771104408211E-9</v>
      </c>
      <c r="U777">
        <f t="shared" si="307"/>
        <v>-1.5324057482942646E-2</v>
      </c>
      <c r="V777">
        <f t="shared" si="308"/>
        <v>1.5324056920601323E-2</v>
      </c>
      <c r="W777">
        <f t="shared" si="309"/>
        <v>12.185373756483655</v>
      </c>
      <c r="X777">
        <f t="shared" si="310"/>
        <v>12.185373756483655</v>
      </c>
    </row>
    <row r="778" spans="1:24" x14ac:dyDescent="0.25">
      <c r="A778" s="1">
        <f t="shared" si="311"/>
        <v>774</v>
      </c>
      <c r="B778" s="14">
        <f t="shared" si="292"/>
        <v>38.700000000000003</v>
      </c>
      <c r="C778" t="e">
        <f t="shared" si="288"/>
        <v>#N/A</v>
      </c>
      <c r="D778" t="e">
        <f t="shared" si="289"/>
        <v>#N/A</v>
      </c>
      <c r="E778" t="e">
        <f t="shared" si="293"/>
        <v>#N/A</v>
      </c>
      <c r="F778" t="e">
        <f t="shared" si="290"/>
        <v>#N/A</v>
      </c>
      <c r="G778" t="e">
        <f t="shared" si="294"/>
        <v>#N/A</v>
      </c>
      <c r="H778" t="e">
        <f t="shared" si="295"/>
        <v>#N/A</v>
      </c>
      <c r="I778" t="e">
        <f t="shared" si="291"/>
        <v>#N/A</v>
      </c>
      <c r="J778" t="e">
        <f t="shared" si="296"/>
        <v>#N/A</v>
      </c>
      <c r="K778" t="e">
        <f t="shared" si="297"/>
        <v>#N/A</v>
      </c>
      <c r="L778" t="e">
        <f t="shared" si="298"/>
        <v>#N/A</v>
      </c>
      <c r="M778" t="e">
        <f t="shared" si="299"/>
        <v>#N/A</v>
      </c>
      <c r="N778" t="e">
        <f t="shared" si="300"/>
        <v>#N/A</v>
      </c>
      <c r="O778">
        <f t="shared" si="301"/>
        <v>1.5374787052810904E-2</v>
      </c>
      <c r="P778">
        <f t="shared" si="302"/>
        <v>3.4071550255536626E-2</v>
      </c>
      <c r="Q778">
        <f t="shared" si="303"/>
        <v>1</v>
      </c>
      <c r="R778">
        <f t="shared" si="304"/>
        <v>1.5374887615152228E-2</v>
      </c>
      <c r="S778">
        <f t="shared" si="305"/>
        <v>-1.9159840721988038E-11</v>
      </c>
      <c r="T778">
        <f t="shared" si="306"/>
        <v>1.2461775101418882E-9</v>
      </c>
      <c r="U778">
        <f t="shared" si="307"/>
        <v>-1.5374888861329738E-2</v>
      </c>
      <c r="V778">
        <f t="shared" si="308"/>
        <v>1.5374888298988414E-2</v>
      </c>
      <c r="W778">
        <f t="shared" si="309"/>
        <v>12.186811969240354</v>
      </c>
      <c r="X778">
        <f t="shared" si="310"/>
        <v>12.186811969240354</v>
      </c>
    </row>
    <row r="779" spans="1:24" x14ac:dyDescent="0.25">
      <c r="A779" s="1">
        <f t="shared" si="311"/>
        <v>775</v>
      </c>
      <c r="B779" s="14">
        <f t="shared" si="292"/>
        <v>38.75</v>
      </c>
      <c r="C779" t="e">
        <f t="shared" si="288"/>
        <v>#N/A</v>
      </c>
      <c r="D779" t="e">
        <f t="shared" si="289"/>
        <v>#N/A</v>
      </c>
      <c r="E779" t="e">
        <f t="shared" si="293"/>
        <v>#N/A</v>
      </c>
      <c r="F779" t="e">
        <f t="shared" si="290"/>
        <v>#N/A</v>
      </c>
      <c r="G779" t="e">
        <f t="shared" si="294"/>
        <v>#N/A</v>
      </c>
      <c r="H779" t="e">
        <f t="shared" si="295"/>
        <v>#N/A</v>
      </c>
      <c r="I779" t="e">
        <f t="shared" si="291"/>
        <v>#N/A</v>
      </c>
      <c r="J779" t="e">
        <f t="shared" si="296"/>
        <v>#N/A</v>
      </c>
      <c r="K779" t="e">
        <f t="shared" si="297"/>
        <v>#N/A</v>
      </c>
      <c r="L779" t="e">
        <f t="shared" si="298"/>
        <v>#N/A</v>
      </c>
      <c r="M779" t="e">
        <f t="shared" si="299"/>
        <v>#N/A</v>
      </c>
      <c r="N779" t="e">
        <f t="shared" si="300"/>
        <v>#N/A</v>
      </c>
      <c r="O779">
        <f t="shared" si="301"/>
        <v>1.5425531914893617E-2</v>
      </c>
      <c r="P779">
        <f t="shared" si="302"/>
        <v>3.4042553191489362E-2</v>
      </c>
      <c r="Q779">
        <f t="shared" si="303"/>
        <v>1</v>
      </c>
      <c r="R779">
        <f t="shared" si="304"/>
        <v>1.5425632477234941E-2</v>
      </c>
      <c r="S779">
        <f t="shared" si="305"/>
        <v>-1.9143534474565068E-11</v>
      </c>
      <c r="T779">
        <f t="shared" si="306"/>
        <v>1.2410209413935003E-9</v>
      </c>
      <c r="U779">
        <f t="shared" si="307"/>
        <v>-1.5425633718255883E-2</v>
      </c>
      <c r="V779">
        <f t="shared" si="308"/>
        <v>1.5425633155914557E-2</v>
      </c>
      <c r="W779">
        <f t="shared" si="309"/>
        <v>12.18824299899225</v>
      </c>
      <c r="X779">
        <f t="shared" si="310"/>
        <v>12.18824299899225</v>
      </c>
    </row>
    <row r="780" spans="1:24" x14ac:dyDescent="0.25">
      <c r="A780" s="1">
        <f t="shared" si="311"/>
        <v>776</v>
      </c>
      <c r="B780" s="14">
        <f t="shared" si="292"/>
        <v>38.800000000000004</v>
      </c>
      <c r="C780" t="e">
        <f t="shared" si="288"/>
        <v>#N/A</v>
      </c>
      <c r="D780" t="e">
        <f t="shared" si="289"/>
        <v>#N/A</v>
      </c>
      <c r="E780" t="e">
        <f t="shared" si="293"/>
        <v>#N/A</v>
      </c>
      <c r="F780" t="e">
        <f t="shared" si="290"/>
        <v>#N/A</v>
      </c>
      <c r="G780" t="e">
        <f t="shared" si="294"/>
        <v>#N/A</v>
      </c>
      <c r="H780" t="e">
        <f t="shared" si="295"/>
        <v>#N/A</v>
      </c>
      <c r="I780" t="e">
        <f t="shared" si="291"/>
        <v>#N/A</v>
      </c>
      <c r="J780" t="e">
        <f t="shared" si="296"/>
        <v>#N/A</v>
      </c>
      <c r="K780" t="e">
        <f t="shared" si="297"/>
        <v>#N/A</v>
      </c>
      <c r="L780" t="e">
        <f t="shared" si="298"/>
        <v>#N/A</v>
      </c>
      <c r="M780" t="e">
        <f t="shared" si="299"/>
        <v>#N/A</v>
      </c>
      <c r="N780" t="e">
        <f t="shared" si="300"/>
        <v>#N/A</v>
      </c>
      <c r="O780">
        <f t="shared" si="301"/>
        <v>1.5476190476190478E-2</v>
      </c>
      <c r="P780">
        <f t="shared" si="302"/>
        <v>3.4013605442176867E-2</v>
      </c>
      <c r="Q780">
        <f t="shared" si="303"/>
        <v>1</v>
      </c>
      <c r="R780">
        <f t="shared" si="304"/>
        <v>1.5476291038531802E-2</v>
      </c>
      <c r="S780">
        <f t="shared" si="305"/>
        <v>-1.9127255958855402E-11</v>
      </c>
      <c r="T780">
        <f t="shared" si="306"/>
        <v>1.2359068707681886E-9</v>
      </c>
      <c r="U780">
        <f t="shared" si="307"/>
        <v>-1.5476292274438672E-2</v>
      </c>
      <c r="V780">
        <f t="shared" si="308"/>
        <v>1.5476291712097349E-2</v>
      </c>
      <c r="W780">
        <f t="shared" si="309"/>
        <v>12.189666907128311</v>
      </c>
      <c r="X780">
        <f t="shared" si="310"/>
        <v>12.189666907128311</v>
      </c>
    </row>
    <row r="781" spans="1:24" x14ac:dyDescent="0.25">
      <c r="A781" s="1">
        <f t="shared" si="311"/>
        <v>777</v>
      </c>
      <c r="B781" s="14">
        <f t="shared" si="292"/>
        <v>38.85</v>
      </c>
      <c r="C781" t="e">
        <f t="shared" si="288"/>
        <v>#N/A</v>
      </c>
      <c r="D781" t="e">
        <f t="shared" si="289"/>
        <v>#N/A</v>
      </c>
      <c r="E781" t="e">
        <f t="shared" si="293"/>
        <v>#N/A</v>
      </c>
      <c r="F781" t="e">
        <f t="shared" si="290"/>
        <v>#N/A</v>
      </c>
      <c r="G781" t="e">
        <f t="shared" si="294"/>
        <v>#N/A</v>
      </c>
      <c r="H781" t="e">
        <f t="shared" si="295"/>
        <v>#N/A</v>
      </c>
      <c r="I781" t="e">
        <f t="shared" si="291"/>
        <v>#N/A</v>
      </c>
      <c r="J781" t="e">
        <f t="shared" si="296"/>
        <v>#N/A</v>
      </c>
      <c r="K781" t="e">
        <f t="shared" si="297"/>
        <v>#N/A</v>
      </c>
      <c r="L781" t="e">
        <f t="shared" si="298"/>
        <v>#N/A</v>
      </c>
      <c r="M781" t="e">
        <f t="shared" si="299"/>
        <v>#N/A</v>
      </c>
      <c r="N781" t="e">
        <f t="shared" si="300"/>
        <v>#N/A</v>
      </c>
      <c r="O781">
        <f t="shared" si="301"/>
        <v>1.5526762956669493E-2</v>
      </c>
      <c r="P781">
        <f t="shared" si="302"/>
        <v>3.3984706881903144E-2</v>
      </c>
      <c r="Q781">
        <f t="shared" si="303"/>
        <v>1</v>
      </c>
      <c r="R781">
        <f t="shared" si="304"/>
        <v>1.5526863519010817E-2</v>
      </c>
      <c r="S781">
        <f t="shared" si="305"/>
        <v>-1.9111005104174985E-11</v>
      </c>
      <c r="T781">
        <f t="shared" si="306"/>
        <v>1.2308347761141869E-9</v>
      </c>
      <c r="U781">
        <f t="shared" si="307"/>
        <v>-1.5526864749845593E-2</v>
      </c>
      <c r="V781">
        <f t="shared" si="308"/>
        <v>1.5526864187504269E-2</v>
      </c>
      <c r="W781">
        <f t="shared" si="309"/>
        <v>12.19108375427489</v>
      </c>
      <c r="X781">
        <f t="shared" si="310"/>
        <v>12.19108375427489</v>
      </c>
    </row>
    <row r="782" spans="1:24" x14ac:dyDescent="0.25">
      <c r="A782" s="1">
        <f t="shared" si="311"/>
        <v>778</v>
      </c>
      <c r="B782" s="14">
        <f t="shared" si="292"/>
        <v>38.900000000000006</v>
      </c>
      <c r="C782" t="e">
        <f t="shared" si="288"/>
        <v>#N/A</v>
      </c>
      <c r="D782" t="e">
        <f t="shared" si="289"/>
        <v>#N/A</v>
      </c>
      <c r="E782" t="e">
        <f t="shared" si="293"/>
        <v>#N/A</v>
      </c>
      <c r="F782" t="e">
        <f t="shared" si="290"/>
        <v>#N/A</v>
      </c>
      <c r="G782" t="e">
        <f t="shared" si="294"/>
        <v>#N/A</v>
      </c>
      <c r="H782" t="e">
        <f t="shared" si="295"/>
        <v>#N/A</v>
      </c>
      <c r="I782" t="e">
        <f t="shared" si="291"/>
        <v>#N/A</v>
      </c>
      <c r="J782" t="e">
        <f t="shared" si="296"/>
        <v>#N/A</v>
      </c>
      <c r="K782" t="e">
        <f t="shared" si="297"/>
        <v>#N/A</v>
      </c>
      <c r="L782" t="e">
        <f t="shared" si="298"/>
        <v>#N/A</v>
      </c>
      <c r="M782" t="e">
        <f t="shared" si="299"/>
        <v>#N/A</v>
      </c>
      <c r="N782" t="e">
        <f t="shared" si="300"/>
        <v>#N/A</v>
      </c>
      <c r="O782">
        <f t="shared" si="301"/>
        <v>1.5577249575551786E-2</v>
      </c>
      <c r="P782">
        <f t="shared" si="302"/>
        <v>3.3955857385398976E-2</v>
      </c>
      <c r="Q782">
        <f t="shared" si="303"/>
        <v>1</v>
      </c>
      <c r="R782">
        <f t="shared" si="304"/>
        <v>1.557735013789311E-2</v>
      </c>
      <c r="S782">
        <f t="shared" si="305"/>
        <v>-1.9094781840079757E-11</v>
      </c>
      <c r="T782">
        <f t="shared" si="306"/>
        <v>1.2258041430859845E-9</v>
      </c>
      <c r="U782">
        <f t="shared" si="307"/>
        <v>-1.5577351363697253E-2</v>
      </c>
      <c r="V782">
        <f t="shared" si="308"/>
        <v>1.557735080135593E-2</v>
      </c>
      <c r="W782">
        <f t="shared" si="309"/>
        <v>12.192493600308238</v>
      </c>
      <c r="X782">
        <f t="shared" si="310"/>
        <v>12.192493600308238</v>
      </c>
    </row>
    <row r="783" spans="1:24" x14ac:dyDescent="0.25">
      <c r="A783" s="1">
        <f t="shared" si="311"/>
        <v>779</v>
      </c>
      <c r="B783" s="14">
        <f t="shared" si="292"/>
        <v>38.950000000000003</v>
      </c>
      <c r="C783" t="e">
        <f t="shared" si="288"/>
        <v>#N/A</v>
      </c>
      <c r="D783" t="e">
        <f t="shared" si="289"/>
        <v>#N/A</v>
      </c>
      <c r="E783" t="e">
        <f t="shared" si="293"/>
        <v>#N/A</v>
      </c>
      <c r="F783" t="e">
        <f t="shared" si="290"/>
        <v>#N/A</v>
      </c>
      <c r="G783" t="e">
        <f t="shared" si="294"/>
        <v>#N/A</v>
      </c>
      <c r="H783" t="e">
        <f t="shared" si="295"/>
        <v>#N/A</v>
      </c>
      <c r="I783" t="e">
        <f t="shared" si="291"/>
        <v>#N/A</v>
      </c>
      <c r="J783" t="e">
        <f t="shared" si="296"/>
        <v>#N/A</v>
      </c>
      <c r="K783" t="e">
        <f t="shared" si="297"/>
        <v>#N/A</v>
      </c>
      <c r="L783" t="e">
        <f t="shared" si="298"/>
        <v>#N/A</v>
      </c>
      <c r="M783" t="e">
        <f t="shared" si="299"/>
        <v>#N/A</v>
      </c>
      <c r="N783" t="e">
        <f t="shared" si="300"/>
        <v>#N/A</v>
      </c>
      <c r="O783">
        <f t="shared" si="301"/>
        <v>1.5627650551314678E-2</v>
      </c>
      <c r="P783">
        <f t="shared" si="302"/>
        <v>3.3927056827820185E-2</v>
      </c>
      <c r="Q783">
        <f t="shared" si="303"/>
        <v>1</v>
      </c>
      <c r="R783">
        <f t="shared" si="304"/>
        <v>1.5627751113656004E-2</v>
      </c>
      <c r="S783">
        <f t="shared" si="305"/>
        <v>-1.9078586096364678E-11</v>
      </c>
      <c r="T783">
        <f t="shared" si="306"/>
        <v>1.220814463409603E-9</v>
      </c>
      <c r="U783">
        <f t="shared" si="307"/>
        <v>-1.5627752334470467E-2</v>
      </c>
      <c r="V783">
        <f t="shared" si="308"/>
        <v>1.5627751772129141E-2</v>
      </c>
      <c r="W783">
        <f t="shared" si="309"/>
        <v>12.193896504366752</v>
      </c>
      <c r="X783">
        <f t="shared" si="310"/>
        <v>12.193896504366752</v>
      </c>
    </row>
    <row r="784" spans="1:24" x14ac:dyDescent="0.25">
      <c r="A784" s="1">
        <f t="shared" si="311"/>
        <v>780</v>
      </c>
      <c r="B784" s="14">
        <f t="shared" si="292"/>
        <v>39</v>
      </c>
      <c r="C784" t="e">
        <f t="shared" si="288"/>
        <v>#N/A</v>
      </c>
      <c r="D784" t="e">
        <f t="shared" si="289"/>
        <v>#N/A</v>
      </c>
      <c r="E784" t="e">
        <f t="shared" si="293"/>
        <v>#N/A</v>
      </c>
      <c r="F784" t="e">
        <f t="shared" si="290"/>
        <v>#N/A</v>
      </c>
      <c r="G784" t="e">
        <f t="shared" si="294"/>
        <v>#N/A</v>
      </c>
      <c r="H784" t="e">
        <f t="shared" si="295"/>
        <v>#N/A</v>
      </c>
      <c r="I784" t="e">
        <f t="shared" si="291"/>
        <v>#N/A</v>
      </c>
      <c r="J784" t="e">
        <f t="shared" si="296"/>
        <v>#N/A</v>
      </c>
      <c r="K784" t="e">
        <f t="shared" si="297"/>
        <v>#N/A</v>
      </c>
      <c r="L784" t="e">
        <f t="shared" si="298"/>
        <v>#N/A</v>
      </c>
      <c r="M784" t="e">
        <f t="shared" si="299"/>
        <v>#N/A</v>
      </c>
      <c r="N784" t="e">
        <f t="shared" si="300"/>
        <v>#N/A</v>
      </c>
      <c r="O784">
        <f t="shared" si="301"/>
        <v>1.5677966101694911E-2</v>
      </c>
      <c r="P784">
        <f t="shared" si="302"/>
        <v>3.3898305084745763E-2</v>
      </c>
      <c r="Q784">
        <f t="shared" si="303"/>
        <v>1</v>
      </c>
      <c r="R784">
        <f t="shared" si="304"/>
        <v>1.5678066664036237E-2</v>
      </c>
      <c r="S784">
        <f t="shared" si="305"/>
        <v>-1.9062417803062675E-11</v>
      </c>
      <c r="T784">
        <f t="shared" si="306"/>
        <v>1.2158652418214899E-9</v>
      </c>
      <c r="U784">
        <f t="shared" si="307"/>
        <v>-1.5678067879901478E-2</v>
      </c>
      <c r="V784">
        <f t="shared" si="308"/>
        <v>1.5678067317560152E-2</v>
      </c>
      <c r="W784">
        <f t="shared" si="309"/>
        <v>12.195292524862987</v>
      </c>
      <c r="X784">
        <f t="shared" si="310"/>
        <v>12.195292524862987</v>
      </c>
    </row>
    <row r="785" spans="1:24" x14ac:dyDescent="0.25">
      <c r="A785" s="1">
        <f t="shared" si="311"/>
        <v>781</v>
      </c>
      <c r="B785" s="14">
        <f t="shared" si="292"/>
        <v>39.050000000000004</v>
      </c>
      <c r="C785" t="e">
        <f t="shared" si="288"/>
        <v>#N/A</v>
      </c>
      <c r="D785" t="e">
        <f t="shared" si="289"/>
        <v>#N/A</v>
      </c>
      <c r="E785" t="e">
        <f t="shared" si="293"/>
        <v>#N/A</v>
      </c>
      <c r="F785" t="e">
        <f t="shared" si="290"/>
        <v>#N/A</v>
      </c>
      <c r="G785" t="e">
        <f t="shared" si="294"/>
        <v>#N/A</v>
      </c>
      <c r="H785" t="e">
        <f t="shared" si="295"/>
        <v>#N/A</v>
      </c>
      <c r="I785" t="e">
        <f t="shared" si="291"/>
        <v>#N/A</v>
      </c>
      <c r="J785" t="e">
        <f t="shared" si="296"/>
        <v>#N/A</v>
      </c>
      <c r="K785" t="e">
        <f t="shared" si="297"/>
        <v>#N/A</v>
      </c>
      <c r="L785" t="e">
        <f t="shared" si="298"/>
        <v>#N/A</v>
      </c>
      <c r="M785" t="e">
        <f t="shared" si="299"/>
        <v>#N/A</v>
      </c>
      <c r="N785" t="e">
        <f t="shared" si="300"/>
        <v>#N/A</v>
      </c>
      <c r="O785">
        <f t="shared" si="301"/>
        <v>1.5728196443691791E-2</v>
      </c>
      <c r="P785">
        <f t="shared" si="302"/>
        <v>3.3869602032176122E-2</v>
      </c>
      <c r="Q785">
        <f t="shared" si="303"/>
        <v>1</v>
      </c>
      <c r="R785">
        <f t="shared" si="304"/>
        <v>1.5728297006033117E-2</v>
      </c>
      <c r="S785">
        <f t="shared" si="305"/>
        <v>-1.9046276890443654E-11</v>
      </c>
      <c r="T785">
        <f t="shared" si="306"/>
        <v>1.2109559865275399E-9</v>
      </c>
      <c r="U785">
        <f t="shared" si="307"/>
        <v>-1.5728298216989102E-2</v>
      </c>
      <c r="V785">
        <f t="shared" si="308"/>
        <v>1.5728297654647776E-2</v>
      </c>
      <c r="W785">
        <f t="shared" si="309"/>
        <v>12.196681719495425</v>
      </c>
      <c r="X785">
        <f t="shared" si="310"/>
        <v>12.196681719495425</v>
      </c>
    </row>
    <row r="786" spans="1:24" x14ac:dyDescent="0.25">
      <c r="A786" s="1">
        <f t="shared" si="311"/>
        <v>782</v>
      </c>
      <c r="B786" s="14">
        <f t="shared" si="292"/>
        <v>39.1</v>
      </c>
      <c r="C786" t="e">
        <f t="shared" si="288"/>
        <v>#N/A</v>
      </c>
      <c r="D786" t="e">
        <f t="shared" si="289"/>
        <v>#N/A</v>
      </c>
      <c r="E786" t="e">
        <f t="shared" si="293"/>
        <v>#N/A</v>
      </c>
      <c r="F786" t="e">
        <f t="shared" si="290"/>
        <v>#N/A</v>
      </c>
      <c r="G786" t="e">
        <f t="shared" si="294"/>
        <v>#N/A</v>
      </c>
      <c r="H786" t="e">
        <f t="shared" si="295"/>
        <v>#N/A</v>
      </c>
      <c r="I786" t="e">
        <f t="shared" si="291"/>
        <v>#N/A</v>
      </c>
      <c r="J786" t="e">
        <f t="shared" si="296"/>
        <v>#N/A</v>
      </c>
      <c r="K786" t="e">
        <f t="shared" si="297"/>
        <v>#N/A</v>
      </c>
      <c r="L786" t="e">
        <f t="shared" si="298"/>
        <v>#N/A</v>
      </c>
      <c r="M786" t="e">
        <f t="shared" si="299"/>
        <v>#N/A</v>
      </c>
      <c r="N786" t="e">
        <f t="shared" si="300"/>
        <v>#N/A</v>
      </c>
      <c r="O786">
        <f t="shared" si="301"/>
        <v>1.5778341793570221E-2</v>
      </c>
      <c r="P786">
        <f t="shared" si="302"/>
        <v>3.3840947546531303E-2</v>
      </c>
      <c r="Q786">
        <f t="shared" si="303"/>
        <v>1</v>
      </c>
      <c r="R786">
        <f t="shared" si="304"/>
        <v>1.5778442355911547E-2</v>
      </c>
      <c r="S786">
        <f t="shared" si="305"/>
        <v>-1.9030163289013499E-11</v>
      </c>
      <c r="T786">
        <f t="shared" si="306"/>
        <v>1.2060862152746266E-9</v>
      </c>
      <c r="U786">
        <f t="shared" si="307"/>
        <v>-1.5778443561997764E-2</v>
      </c>
      <c r="V786">
        <f t="shared" si="308"/>
        <v>1.5778442999656438E-2</v>
      </c>
      <c r="W786">
        <f t="shared" si="309"/>
        <v>12.198064145259991</v>
      </c>
      <c r="X786">
        <f t="shared" si="310"/>
        <v>12.198064145259991</v>
      </c>
    </row>
    <row r="787" spans="1:24" x14ac:dyDescent="0.25">
      <c r="A787" s="1">
        <f t="shared" si="311"/>
        <v>783</v>
      </c>
      <c r="B787" s="14">
        <f t="shared" si="292"/>
        <v>39.150000000000006</v>
      </c>
      <c r="C787" t="e">
        <f t="shared" si="288"/>
        <v>#N/A</v>
      </c>
      <c r="D787" t="e">
        <f t="shared" si="289"/>
        <v>#N/A</v>
      </c>
      <c r="E787" t="e">
        <f t="shared" si="293"/>
        <v>#N/A</v>
      </c>
      <c r="F787" t="e">
        <f t="shared" si="290"/>
        <v>#N/A</v>
      </c>
      <c r="G787" t="e">
        <f t="shared" si="294"/>
        <v>#N/A</v>
      </c>
      <c r="H787" t="e">
        <f t="shared" si="295"/>
        <v>#N/A</v>
      </c>
      <c r="I787" t="e">
        <f t="shared" si="291"/>
        <v>#N/A</v>
      </c>
      <c r="J787" t="e">
        <f t="shared" si="296"/>
        <v>#N/A</v>
      </c>
      <c r="K787" t="e">
        <f t="shared" si="297"/>
        <v>#N/A</v>
      </c>
      <c r="L787" t="e">
        <f t="shared" si="298"/>
        <v>#N/A</v>
      </c>
      <c r="M787" t="e">
        <f t="shared" si="299"/>
        <v>#N/A</v>
      </c>
      <c r="N787" t="e">
        <f t="shared" si="300"/>
        <v>#N/A</v>
      </c>
      <c r="O787">
        <f t="shared" si="301"/>
        <v>1.5828402366863902E-2</v>
      </c>
      <c r="P787">
        <f t="shared" si="302"/>
        <v>3.3812341504649193E-2</v>
      </c>
      <c r="Q787">
        <f t="shared" si="303"/>
        <v>1</v>
      </c>
      <c r="R787">
        <f t="shared" si="304"/>
        <v>1.5828502929205228E-2</v>
      </c>
      <c r="S787">
        <f t="shared" si="305"/>
        <v>-1.9014076929513063E-11</v>
      </c>
      <c r="T787">
        <f t="shared" si="306"/>
        <v>1.2012554562179645E-9</v>
      </c>
      <c r="U787">
        <f t="shared" si="307"/>
        <v>-1.5828504130460684E-2</v>
      </c>
      <c r="V787">
        <f t="shared" si="308"/>
        <v>1.5828503568119358E-2</v>
      </c>
      <c r="W787">
        <f t="shared" si="309"/>
        <v>12.199439858461355</v>
      </c>
      <c r="X787">
        <f t="shared" si="310"/>
        <v>12.199439858461355</v>
      </c>
    </row>
    <row r="788" spans="1:24" x14ac:dyDescent="0.25">
      <c r="A788" s="1">
        <f t="shared" si="311"/>
        <v>784</v>
      </c>
      <c r="B788" s="14">
        <f t="shared" si="292"/>
        <v>39.200000000000003</v>
      </c>
      <c r="C788" t="e">
        <f t="shared" si="288"/>
        <v>#N/A</v>
      </c>
      <c r="D788" t="e">
        <f t="shared" si="289"/>
        <v>#N/A</v>
      </c>
      <c r="E788" t="e">
        <f t="shared" si="293"/>
        <v>#N/A</v>
      </c>
      <c r="F788" t="e">
        <f t="shared" si="290"/>
        <v>#N/A</v>
      </c>
      <c r="G788" t="e">
        <f t="shared" si="294"/>
        <v>#N/A</v>
      </c>
      <c r="H788" t="e">
        <f t="shared" si="295"/>
        <v>#N/A</v>
      </c>
      <c r="I788" t="e">
        <f t="shared" si="291"/>
        <v>#N/A</v>
      </c>
      <c r="J788" t="e">
        <f t="shared" si="296"/>
        <v>#N/A</v>
      </c>
      <c r="K788" t="e">
        <f t="shared" si="297"/>
        <v>#N/A</v>
      </c>
      <c r="L788" t="e">
        <f t="shared" si="298"/>
        <v>#N/A</v>
      </c>
      <c r="M788" t="e">
        <f t="shared" si="299"/>
        <v>#N/A</v>
      </c>
      <c r="N788" t="e">
        <f t="shared" si="300"/>
        <v>#N/A</v>
      </c>
      <c r="O788">
        <f t="shared" si="301"/>
        <v>1.5878378378378376E-2</v>
      </c>
      <c r="P788">
        <f t="shared" si="302"/>
        <v>3.3783783783783786E-2</v>
      </c>
      <c r="Q788">
        <f t="shared" si="303"/>
        <v>1</v>
      </c>
      <c r="R788">
        <f t="shared" si="304"/>
        <v>1.5878478940719701E-2</v>
      </c>
      <c r="S788">
        <f t="shared" si="305"/>
        <v>-1.8998017742917192E-11</v>
      </c>
      <c r="T788">
        <f t="shared" si="306"/>
        <v>1.1964632375127682E-9</v>
      </c>
      <c r="U788">
        <f t="shared" si="307"/>
        <v>-1.5878480137182939E-2</v>
      </c>
      <c r="V788">
        <f t="shared" si="308"/>
        <v>1.5878479574841613E-2</v>
      </c>
      <c r="W788">
        <f t="shared" si="309"/>
        <v>12.200808914724004</v>
      </c>
      <c r="X788">
        <f t="shared" si="310"/>
        <v>12.200808914724004</v>
      </c>
    </row>
    <row r="789" spans="1:24" x14ac:dyDescent="0.25">
      <c r="A789" s="1">
        <f t="shared" si="311"/>
        <v>785</v>
      </c>
      <c r="B789" s="14">
        <f t="shared" si="292"/>
        <v>39.25</v>
      </c>
      <c r="C789" t="e">
        <f t="shared" si="288"/>
        <v>#N/A</v>
      </c>
      <c r="D789" t="e">
        <f t="shared" si="289"/>
        <v>#N/A</v>
      </c>
      <c r="E789" t="e">
        <f t="shared" si="293"/>
        <v>#N/A</v>
      </c>
      <c r="F789" t="e">
        <f t="shared" si="290"/>
        <v>#N/A</v>
      </c>
      <c r="G789" t="e">
        <f t="shared" si="294"/>
        <v>#N/A</v>
      </c>
      <c r="H789" t="e">
        <f t="shared" si="295"/>
        <v>#N/A</v>
      </c>
      <c r="I789" t="e">
        <f t="shared" si="291"/>
        <v>#N/A</v>
      </c>
      <c r="J789" t="e">
        <f t="shared" si="296"/>
        <v>#N/A</v>
      </c>
      <c r="K789" t="e">
        <f t="shared" si="297"/>
        <v>#N/A</v>
      </c>
      <c r="L789" t="e">
        <f t="shared" si="298"/>
        <v>#N/A</v>
      </c>
      <c r="M789" t="e">
        <f t="shared" si="299"/>
        <v>#N/A</v>
      </c>
      <c r="N789" t="e">
        <f t="shared" si="300"/>
        <v>#N/A</v>
      </c>
      <c r="O789">
        <f t="shared" si="301"/>
        <v>1.5928270042194097E-2</v>
      </c>
      <c r="P789">
        <f t="shared" si="302"/>
        <v>3.375527426160338E-2</v>
      </c>
      <c r="Q789">
        <f t="shared" si="303"/>
        <v>1</v>
      </c>
      <c r="R789">
        <f t="shared" si="304"/>
        <v>1.5928370604535422E-2</v>
      </c>
      <c r="S789">
        <f t="shared" si="305"/>
        <v>-1.898198566043372E-11</v>
      </c>
      <c r="T789">
        <f t="shared" si="306"/>
        <v>1.1917091029267635E-9</v>
      </c>
      <c r="U789">
        <f t="shared" si="307"/>
        <v>-1.5928371796244525E-2</v>
      </c>
      <c r="V789">
        <f t="shared" si="308"/>
        <v>1.5928371233903199E-2</v>
      </c>
      <c r="W789">
        <f t="shared" si="309"/>
        <v>12.202171369003082</v>
      </c>
      <c r="X789">
        <f t="shared" si="310"/>
        <v>12.202171369003082</v>
      </c>
    </row>
    <row r="790" spans="1:24" x14ac:dyDescent="0.25">
      <c r="A790" s="1">
        <f t="shared" si="311"/>
        <v>786</v>
      </c>
      <c r="B790" s="14">
        <f t="shared" si="292"/>
        <v>39.300000000000004</v>
      </c>
      <c r="C790" t="e">
        <f t="shared" si="288"/>
        <v>#N/A</v>
      </c>
      <c r="D790" t="e">
        <f t="shared" si="289"/>
        <v>#N/A</v>
      </c>
      <c r="E790" t="e">
        <f t="shared" si="293"/>
        <v>#N/A</v>
      </c>
      <c r="F790" t="e">
        <f t="shared" si="290"/>
        <v>#N/A</v>
      </c>
      <c r="G790" t="e">
        <f t="shared" si="294"/>
        <v>#N/A</v>
      </c>
      <c r="H790" t="e">
        <f t="shared" si="295"/>
        <v>#N/A</v>
      </c>
      <c r="I790" t="e">
        <f t="shared" si="291"/>
        <v>#N/A</v>
      </c>
      <c r="J790" t="e">
        <f t="shared" si="296"/>
        <v>#N/A</v>
      </c>
      <c r="K790" t="e">
        <f t="shared" si="297"/>
        <v>#N/A</v>
      </c>
      <c r="L790" t="e">
        <f t="shared" si="298"/>
        <v>#N/A</v>
      </c>
      <c r="M790" t="e">
        <f t="shared" si="299"/>
        <v>#N/A</v>
      </c>
      <c r="N790" t="e">
        <f t="shared" si="300"/>
        <v>#N/A</v>
      </c>
      <c r="O790">
        <f t="shared" si="301"/>
        <v>1.5978077571669476E-2</v>
      </c>
      <c r="P790">
        <f t="shared" si="302"/>
        <v>3.3726812816188868E-2</v>
      </c>
      <c r="Q790">
        <f t="shared" si="303"/>
        <v>1</v>
      </c>
      <c r="R790">
        <f t="shared" si="304"/>
        <v>1.5978178134010802E-2</v>
      </c>
      <c r="S790">
        <f t="shared" si="305"/>
        <v>-1.8965980613502492E-11</v>
      </c>
      <c r="T790">
        <f t="shared" si="306"/>
        <v>1.1869925996971231E-9</v>
      </c>
      <c r="U790">
        <f t="shared" si="307"/>
        <v>-1.59781793210034E-2</v>
      </c>
      <c r="V790">
        <f t="shared" si="308"/>
        <v>1.5978178758662073E-2</v>
      </c>
      <c r="W790">
        <f t="shared" si="309"/>
        <v>12.203527275595038</v>
      </c>
      <c r="X790">
        <f t="shared" si="310"/>
        <v>12.203527275595038</v>
      </c>
    </row>
    <row r="791" spans="1:24" x14ac:dyDescent="0.25">
      <c r="A791" s="1">
        <f t="shared" si="311"/>
        <v>787</v>
      </c>
      <c r="B791" s="14">
        <f t="shared" si="292"/>
        <v>39.35</v>
      </c>
      <c r="C791" t="e">
        <f t="shared" si="288"/>
        <v>#N/A</v>
      </c>
      <c r="D791" t="e">
        <f t="shared" si="289"/>
        <v>#N/A</v>
      </c>
      <c r="E791" t="e">
        <f t="shared" si="293"/>
        <v>#N/A</v>
      </c>
      <c r="F791" t="e">
        <f t="shared" si="290"/>
        <v>#N/A</v>
      </c>
      <c r="G791" t="e">
        <f t="shared" si="294"/>
        <v>#N/A</v>
      </c>
      <c r="H791" t="e">
        <f t="shared" si="295"/>
        <v>#N/A</v>
      </c>
      <c r="I791" t="e">
        <f t="shared" si="291"/>
        <v>#N/A</v>
      </c>
      <c r="J791" t="e">
        <f t="shared" si="296"/>
        <v>#N/A</v>
      </c>
      <c r="K791" t="e">
        <f t="shared" si="297"/>
        <v>#N/A</v>
      </c>
      <c r="L791" t="e">
        <f t="shared" si="298"/>
        <v>#N/A</v>
      </c>
      <c r="M791" t="e">
        <f t="shared" si="299"/>
        <v>#N/A</v>
      </c>
      <c r="N791" t="e">
        <f t="shared" si="300"/>
        <v>#N/A</v>
      </c>
      <c r="O791">
        <f t="shared" si="301"/>
        <v>1.6027801179443975E-2</v>
      </c>
      <c r="P791">
        <f t="shared" si="302"/>
        <v>3.3698399326032011E-2</v>
      </c>
      <c r="Q791">
        <f t="shared" si="303"/>
        <v>1</v>
      </c>
      <c r="R791">
        <f t="shared" si="304"/>
        <v>1.60279017417853E-2</v>
      </c>
      <c r="S791">
        <f t="shared" si="305"/>
        <v>-1.8950002533794401E-11</v>
      </c>
      <c r="T791">
        <f t="shared" si="306"/>
        <v>1.1823132837346373E-9</v>
      </c>
      <c r="U791">
        <f t="shared" si="307"/>
        <v>-1.6027902924098586E-2</v>
      </c>
      <c r="V791">
        <f t="shared" si="308"/>
        <v>1.602790236175726E-2</v>
      </c>
      <c r="W791">
        <f t="shared" si="309"/>
        <v>12.204876688148033</v>
      </c>
      <c r="X791">
        <f t="shared" si="310"/>
        <v>12.204876688148033</v>
      </c>
    </row>
    <row r="792" spans="1:24" x14ac:dyDescent="0.25">
      <c r="A792" s="1">
        <f t="shared" si="311"/>
        <v>788</v>
      </c>
      <c r="B792" s="14">
        <f t="shared" si="292"/>
        <v>39.400000000000006</v>
      </c>
      <c r="C792" t="e">
        <f t="shared" si="288"/>
        <v>#N/A</v>
      </c>
      <c r="D792" t="e">
        <f t="shared" si="289"/>
        <v>#N/A</v>
      </c>
      <c r="E792" t="e">
        <f t="shared" si="293"/>
        <v>#N/A</v>
      </c>
      <c r="F792" t="e">
        <f t="shared" si="290"/>
        <v>#N/A</v>
      </c>
      <c r="G792" t="e">
        <f t="shared" si="294"/>
        <v>#N/A</v>
      </c>
      <c r="H792" t="e">
        <f t="shared" si="295"/>
        <v>#N/A</v>
      </c>
      <c r="I792" t="e">
        <f t="shared" si="291"/>
        <v>#N/A</v>
      </c>
      <c r="J792" t="e">
        <f t="shared" si="296"/>
        <v>#N/A</v>
      </c>
      <c r="K792" t="e">
        <f t="shared" si="297"/>
        <v>#N/A</v>
      </c>
      <c r="L792" t="e">
        <f t="shared" si="298"/>
        <v>#N/A</v>
      </c>
      <c r="M792" t="e">
        <f t="shared" si="299"/>
        <v>#N/A</v>
      </c>
      <c r="N792" t="e">
        <f t="shared" si="300"/>
        <v>#N/A</v>
      </c>
      <c r="O792">
        <f t="shared" si="301"/>
        <v>1.6077441077441086E-2</v>
      </c>
      <c r="P792">
        <f t="shared" si="302"/>
        <v>3.3670033670033669E-2</v>
      </c>
      <c r="Q792">
        <f t="shared" si="303"/>
        <v>1</v>
      </c>
      <c r="R792">
        <f t="shared" si="304"/>
        <v>1.6077541639782412E-2</v>
      </c>
      <c r="S792">
        <f t="shared" si="305"/>
        <v>-1.8934051353210402E-11</v>
      </c>
      <c r="T792">
        <f t="shared" si="306"/>
        <v>1.1776707144195431E-9</v>
      </c>
      <c r="U792">
        <f t="shared" si="307"/>
        <v>-1.6077542817453126E-2</v>
      </c>
      <c r="V792">
        <f t="shared" si="308"/>
        <v>1.60775422551118E-2</v>
      </c>
      <c r="W792">
        <f t="shared" si="309"/>
        <v>12.206219659672175</v>
      </c>
      <c r="X792">
        <f t="shared" si="310"/>
        <v>12.206219659672175</v>
      </c>
    </row>
    <row r="793" spans="1:24" x14ac:dyDescent="0.25">
      <c r="A793" s="1">
        <f t="shared" si="311"/>
        <v>789</v>
      </c>
      <c r="B793" s="14">
        <f t="shared" si="292"/>
        <v>39.450000000000003</v>
      </c>
      <c r="C793" t="e">
        <f t="shared" si="288"/>
        <v>#N/A</v>
      </c>
      <c r="D793" t="e">
        <f t="shared" si="289"/>
        <v>#N/A</v>
      </c>
      <c r="E793" t="e">
        <f t="shared" si="293"/>
        <v>#N/A</v>
      </c>
      <c r="F793" t="e">
        <f t="shared" si="290"/>
        <v>#N/A</v>
      </c>
      <c r="G793" t="e">
        <f t="shared" si="294"/>
        <v>#N/A</v>
      </c>
      <c r="H793" t="e">
        <f t="shared" si="295"/>
        <v>#N/A</v>
      </c>
      <c r="I793" t="e">
        <f t="shared" si="291"/>
        <v>#N/A</v>
      </c>
      <c r="J793" t="e">
        <f t="shared" si="296"/>
        <v>#N/A</v>
      </c>
      <c r="K793" t="e">
        <f t="shared" si="297"/>
        <v>#N/A</v>
      </c>
      <c r="L793" t="e">
        <f t="shared" si="298"/>
        <v>#N/A</v>
      </c>
      <c r="M793" t="e">
        <f t="shared" si="299"/>
        <v>#N/A</v>
      </c>
      <c r="N793" t="e">
        <f t="shared" si="300"/>
        <v>#N/A</v>
      </c>
      <c r="O793">
        <f t="shared" si="301"/>
        <v>1.6126997476871321E-2</v>
      </c>
      <c r="P793">
        <f t="shared" si="302"/>
        <v>3.3641715727502103E-2</v>
      </c>
      <c r="Q793">
        <f t="shared" si="303"/>
        <v>1</v>
      </c>
      <c r="R793">
        <f t="shared" si="304"/>
        <v>1.6127098039212646E-2</v>
      </c>
      <c r="S793">
        <f t="shared" si="305"/>
        <v>-1.8918127003880536E-11</v>
      </c>
      <c r="T793">
        <f t="shared" si="306"/>
        <v>1.1730644650098654E-9</v>
      </c>
      <c r="U793">
        <f t="shared" si="307"/>
        <v>-1.6127099212277111E-2</v>
      </c>
      <c r="V793">
        <f t="shared" si="308"/>
        <v>1.6127098649935785E-2</v>
      </c>
      <c r="W793">
        <f t="shared" si="309"/>
        <v>12.207556242549526</v>
      </c>
      <c r="X793">
        <f t="shared" si="310"/>
        <v>12.207556242549526</v>
      </c>
    </row>
    <row r="794" spans="1:24" x14ac:dyDescent="0.25">
      <c r="A794" s="1">
        <f t="shared" si="311"/>
        <v>790</v>
      </c>
      <c r="B794" s="14">
        <f t="shared" si="292"/>
        <v>39.5</v>
      </c>
      <c r="C794" t="e">
        <f t="shared" si="288"/>
        <v>#N/A</v>
      </c>
      <c r="D794" t="e">
        <f t="shared" si="289"/>
        <v>#N/A</v>
      </c>
      <c r="E794" t="e">
        <f t="shared" si="293"/>
        <v>#N/A</v>
      </c>
      <c r="F794" t="e">
        <f t="shared" si="290"/>
        <v>#N/A</v>
      </c>
      <c r="G794" t="e">
        <f t="shared" si="294"/>
        <v>#N/A</v>
      </c>
      <c r="H794" t="e">
        <f t="shared" si="295"/>
        <v>#N/A</v>
      </c>
      <c r="I794" t="e">
        <f t="shared" si="291"/>
        <v>#N/A</v>
      </c>
      <c r="J794" t="e">
        <f t="shared" si="296"/>
        <v>#N/A</v>
      </c>
      <c r="K794" t="e">
        <f t="shared" si="297"/>
        <v>#N/A</v>
      </c>
      <c r="L794" t="e">
        <f t="shared" si="298"/>
        <v>#N/A</v>
      </c>
      <c r="M794" t="e">
        <f t="shared" si="299"/>
        <v>#N/A</v>
      </c>
      <c r="N794" t="e">
        <f t="shared" si="300"/>
        <v>#N/A</v>
      </c>
      <c r="O794">
        <f t="shared" si="301"/>
        <v>1.6176470588235292E-2</v>
      </c>
      <c r="P794">
        <f t="shared" si="302"/>
        <v>3.3613445378151266E-2</v>
      </c>
      <c r="Q794">
        <f t="shared" si="303"/>
        <v>1</v>
      </c>
      <c r="R794">
        <f t="shared" si="304"/>
        <v>1.6176571150576618E-2</v>
      </c>
      <c r="S794">
        <f t="shared" si="305"/>
        <v>-1.8902229418162991E-11</v>
      </c>
      <c r="T794">
        <f t="shared" si="306"/>
        <v>1.1684941070289057E-9</v>
      </c>
      <c r="U794">
        <f t="shared" si="307"/>
        <v>-1.6176572319070725E-2</v>
      </c>
      <c r="V794">
        <f t="shared" si="308"/>
        <v>1.6176571756729399E-2</v>
      </c>
      <c r="W794">
        <f t="shared" si="309"/>
        <v>12.208886488543927</v>
      </c>
      <c r="X794">
        <f t="shared" si="310"/>
        <v>12.208886488543927</v>
      </c>
    </row>
    <row r="795" spans="1:24" x14ac:dyDescent="0.25">
      <c r="A795" s="1">
        <f t="shared" si="311"/>
        <v>791</v>
      </c>
      <c r="B795" s="14">
        <f t="shared" si="292"/>
        <v>39.550000000000004</v>
      </c>
      <c r="C795" t="e">
        <f t="shared" si="288"/>
        <v>#N/A</v>
      </c>
      <c r="D795" t="e">
        <f t="shared" si="289"/>
        <v>#N/A</v>
      </c>
      <c r="E795" t="e">
        <f t="shared" si="293"/>
        <v>#N/A</v>
      </c>
      <c r="F795" t="e">
        <f t="shared" si="290"/>
        <v>#N/A</v>
      </c>
      <c r="G795" t="e">
        <f t="shared" si="294"/>
        <v>#N/A</v>
      </c>
      <c r="H795" t="e">
        <f t="shared" si="295"/>
        <v>#N/A</v>
      </c>
      <c r="I795" t="e">
        <f t="shared" si="291"/>
        <v>#N/A</v>
      </c>
      <c r="J795" t="e">
        <f t="shared" si="296"/>
        <v>#N/A</v>
      </c>
      <c r="K795" t="e">
        <f t="shared" si="297"/>
        <v>#N/A</v>
      </c>
      <c r="L795" t="e">
        <f t="shared" si="298"/>
        <v>#N/A</v>
      </c>
      <c r="M795" t="e">
        <f t="shared" si="299"/>
        <v>#N/A</v>
      </c>
      <c r="N795" t="e">
        <f t="shared" si="300"/>
        <v>#N/A</v>
      </c>
      <c r="O795">
        <f t="shared" si="301"/>
        <v>1.6225860621326617E-2</v>
      </c>
      <c r="P795">
        <f t="shared" si="302"/>
        <v>3.3585222502099076E-2</v>
      </c>
      <c r="Q795">
        <f t="shared" si="303"/>
        <v>1</v>
      </c>
      <c r="R795">
        <f t="shared" si="304"/>
        <v>1.6225961183667943E-2</v>
      </c>
      <c r="S795">
        <f t="shared" si="305"/>
        <v>-1.8886358528643119E-11</v>
      </c>
      <c r="T795">
        <f t="shared" si="306"/>
        <v>1.1639592224083062E-9</v>
      </c>
      <c r="U795">
        <f t="shared" si="307"/>
        <v>-1.6225962347627167E-2</v>
      </c>
      <c r="V795">
        <f t="shared" si="308"/>
        <v>1.622596178528584E-2</v>
      </c>
      <c r="W795">
        <f t="shared" si="309"/>
        <v>12.210210448810635</v>
      </c>
      <c r="X795">
        <f t="shared" si="310"/>
        <v>12.210210448810635</v>
      </c>
    </row>
    <row r="796" spans="1:24" x14ac:dyDescent="0.25">
      <c r="A796" s="1">
        <f t="shared" si="311"/>
        <v>792</v>
      </c>
      <c r="B796" s="14">
        <f t="shared" si="292"/>
        <v>39.6</v>
      </c>
      <c r="C796" t="e">
        <f t="shared" si="288"/>
        <v>#N/A</v>
      </c>
      <c r="D796" t="e">
        <f t="shared" si="289"/>
        <v>#N/A</v>
      </c>
      <c r="E796" t="e">
        <f t="shared" si="293"/>
        <v>#N/A</v>
      </c>
      <c r="F796" t="e">
        <f t="shared" si="290"/>
        <v>#N/A</v>
      </c>
      <c r="G796" t="e">
        <f t="shared" si="294"/>
        <v>#N/A</v>
      </c>
      <c r="H796" t="e">
        <f t="shared" si="295"/>
        <v>#N/A</v>
      </c>
      <c r="I796" t="e">
        <f t="shared" si="291"/>
        <v>#N/A</v>
      </c>
      <c r="J796" t="e">
        <f t="shared" si="296"/>
        <v>#N/A</v>
      </c>
      <c r="K796" t="e">
        <f t="shared" si="297"/>
        <v>#N/A</v>
      </c>
      <c r="L796" t="e">
        <f t="shared" si="298"/>
        <v>#N/A</v>
      </c>
      <c r="M796" t="e">
        <f t="shared" si="299"/>
        <v>#N/A</v>
      </c>
      <c r="N796" t="e">
        <f t="shared" si="300"/>
        <v>#N/A</v>
      </c>
      <c r="O796">
        <f t="shared" si="301"/>
        <v>1.6275167785234898E-2</v>
      </c>
      <c r="P796">
        <f t="shared" si="302"/>
        <v>3.3557046979865772E-2</v>
      </c>
      <c r="Q796">
        <f t="shared" si="303"/>
        <v>1</v>
      </c>
      <c r="R796">
        <f t="shared" si="304"/>
        <v>1.6275268347576224E-2</v>
      </c>
      <c r="S796">
        <f t="shared" si="305"/>
        <v>-1.8870514268132513E-11</v>
      </c>
      <c r="T796">
        <f t="shared" si="306"/>
        <v>1.1594594034880501E-9</v>
      </c>
      <c r="U796">
        <f t="shared" si="307"/>
        <v>-1.6275269507035627E-2</v>
      </c>
      <c r="V796">
        <f t="shared" si="308"/>
        <v>1.6275268944694301E-2</v>
      </c>
      <c r="W796">
        <f t="shared" si="309"/>
        <v>12.211528173905766</v>
      </c>
      <c r="X796">
        <f t="shared" si="310"/>
        <v>12.211528173905766</v>
      </c>
    </row>
    <row r="797" spans="1:24" x14ac:dyDescent="0.25">
      <c r="A797" s="1">
        <f t="shared" si="311"/>
        <v>793</v>
      </c>
      <c r="B797" s="14">
        <f t="shared" si="292"/>
        <v>39.650000000000006</v>
      </c>
      <c r="C797" t="e">
        <f t="shared" si="288"/>
        <v>#N/A</v>
      </c>
      <c r="D797" t="e">
        <f t="shared" si="289"/>
        <v>#N/A</v>
      </c>
      <c r="E797" t="e">
        <f t="shared" si="293"/>
        <v>#N/A</v>
      </c>
      <c r="F797" t="e">
        <f t="shared" si="290"/>
        <v>#N/A</v>
      </c>
      <c r="G797" t="e">
        <f t="shared" si="294"/>
        <v>#N/A</v>
      </c>
      <c r="H797" t="e">
        <f t="shared" si="295"/>
        <v>#N/A</v>
      </c>
      <c r="I797" t="e">
        <f t="shared" si="291"/>
        <v>#N/A</v>
      </c>
      <c r="J797" t="e">
        <f t="shared" si="296"/>
        <v>#N/A</v>
      </c>
      <c r="K797" t="e">
        <f t="shared" si="297"/>
        <v>#N/A</v>
      </c>
      <c r="L797" t="e">
        <f t="shared" si="298"/>
        <v>#N/A</v>
      </c>
      <c r="M797" t="e">
        <f t="shared" si="299"/>
        <v>#N/A</v>
      </c>
      <c r="N797" t="e">
        <f t="shared" si="300"/>
        <v>#N/A</v>
      </c>
      <c r="O797">
        <f t="shared" si="301"/>
        <v>1.6324392288348703E-2</v>
      </c>
      <c r="P797">
        <f t="shared" si="302"/>
        <v>3.3528918692372164E-2</v>
      </c>
      <c r="Q797">
        <f t="shared" si="303"/>
        <v>1</v>
      </c>
      <c r="R797">
        <f t="shared" si="304"/>
        <v>1.6324492850690028E-2</v>
      </c>
      <c r="S797">
        <f t="shared" si="305"/>
        <v>-1.8854696569668022E-11</v>
      </c>
      <c r="T797">
        <f t="shared" si="306"/>
        <v>1.1549942426081206E-9</v>
      </c>
      <c r="U797">
        <f t="shared" si="307"/>
        <v>-1.6324494005684271E-2</v>
      </c>
      <c r="V797">
        <f t="shared" si="308"/>
        <v>1.6324493443342945E-2</v>
      </c>
      <c r="W797">
        <f t="shared" si="309"/>
        <v>12.212839713795555</v>
      </c>
      <c r="X797">
        <f t="shared" si="310"/>
        <v>12.212839713795555</v>
      </c>
    </row>
    <row r="798" spans="1:24" x14ac:dyDescent="0.25">
      <c r="A798" s="1">
        <f t="shared" si="311"/>
        <v>794</v>
      </c>
      <c r="B798" s="14">
        <f t="shared" si="292"/>
        <v>39.700000000000003</v>
      </c>
      <c r="C798" t="e">
        <f t="shared" si="288"/>
        <v>#N/A</v>
      </c>
      <c r="D798" t="e">
        <f t="shared" si="289"/>
        <v>#N/A</v>
      </c>
      <c r="E798" t="e">
        <f t="shared" si="293"/>
        <v>#N/A</v>
      </c>
      <c r="F798" t="e">
        <f t="shared" si="290"/>
        <v>#N/A</v>
      </c>
      <c r="G798" t="e">
        <f t="shared" si="294"/>
        <v>#N/A</v>
      </c>
      <c r="H798" t="e">
        <f t="shared" si="295"/>
        <v>#N/A</v>
      </c>
      <c r="I798" t="e">
        <f t="shared" si="291"/>
        <v>#N/A</v>
      </c>
      <c r="J798" t="e">
        <f t="shared" si="296"/>
        <v>#N/A</v>
      </c>
      <c r="K798" t="e">
        <f t="shared" si="297"/>
        <v>#N/A</v>
      </c>
      <c r="L798" t="e">
        <f t="shared" si="298"/>
        <v>#N/A</v>
      </c>
      <c r="M798" t="e">
        <f t="shared" si="299"/>
        <v>#N/A</v>
      </c>
      <c r="N798" t="e">
        <f t="shared" si="300"/>
        <v>#N/A</v>
      </c>
      <c r="O798">
        <f t="shared" si="301"/>
        <v>1.6373534338358458E-2</v>
      </c>
      <c r="P798">
        <f t="shared" si="302"/>
        <v>3.350083752093802E-2</v>
      </c>
      <c r="Q798">
        <f t="shared" si="303"/>
        <v>1</v>
      </c>
      <c r="R798">
        <f t="shared" si="304"/>
        <v>1.6373634900699784E-2</v>
      </c>
      <c r="S798">
        <f t="shared" si="305"/>
        <v>-1.8838905366510848E-11</v>
      </c>
      <c r="T798">
        <f t="shared" si="306"/>
        <v>1.1505633390473946E-9</v>
      </c>
      <c r="U798">
        <f t="shared" si="307"/>
        <v>-1.6373636051263123E-2</v>
      </c>
      <c r="V798">
        <f t="shared" si="308"/>
        <v>1.6373635488921796E-2</v>
      </c>
      <c r="W798">
        <f t="shared" si="309"/>
        <v>12.21414511786544</v>
      </c>
      <c r="X798">
        <f t="shared" si="310"/>
        <v>12.21414511786544</v>
      </c>
    </row>
    <row r="799" spans="1:24" x14ac:dyDescent="0.25">
      <c r="A799" s="1">
        <f t="shared" si="311"/>
        <v>795</v>
      </c>
      <c r="B799" s="14">
        <f t="shared" si="292"/>
        <v>39.75</v>
      </c>
      <c r="C799" t="e">
        <f t="shared" si="288"/>
        <v>#N/A</v>
      </c>
      <c r="D799" t="e">
        <f t="shared" si="289"/>
        <v>#N/A</v>
      </c>
      <c r="E799" t="e">
        <f t="shared" si="293"/>
        <v>#N/A</v>
      </c>
      <c r="F799" t="e">
        <f t="shared" si="290"/>
        <v>#N/A</v>
      </c>
      <c r="G799" t="e">
        <f t="shared" si="294"/>
        <v>#N/A</v>
      </c>
      <c r="H799" t="e">
        <f t="shared" si="295"/>
        <v>#N/A</v>
      </c>
      <c r="I799" t="e">
        <f t="shared" si="291"/>
        <v>#N/A</v>
      </c>
      <c r="J799" t="e">
        <f t="shared" si="296"/>
        <v>#N/A</v>
      </c>
      <c r="K799" t="e">
        <f t="shared" si="297"/>
        <v>#N/A</v>
      </c>
      <c r="L799" t="e">
        <f t="shared" si="298"/>
        <v>#N/A</v>
      </c>
      <c r="M799" t="e">
        <f t="shared" si="299"/>
        <v>#N/A</v>
      </c>
      <c r="N799" t="e">
        <f t="shared" si="300"/>
        <v>#N/A</v>
      </c>
      <c r="O799">
        <f t="shared" si="301"/>
        <v>1.6422594142259408E-2</v>
      </c>
      <c r="P799">
        <f t="shared" si="302"/>
        <v>3.3472803347280339E-2</v>
      </c>
      <c r="Q799">
        <f t="shared" si="303"/>
        <v>1</v>
      </c>
      <c r="R799">
        <f t="shared" si="304"/>
        <v>1.6422694704600733E-2</v>
      </c>
      <c r="S799">
        <f t="shared" si="305"/>
        <v>-1.8823140592145571E-11</v>
      </c>
      <c r="T799">
        <f t="shared" si="306"/>
        <v>1.1461663024930901E-9</v>
      </c>
      <c r="U799">
        <f t="shared" si="307"/>
        <v>-1.6422695850767034E-2</v>
      </c>
      <c r="V799">
        <f t="shared" si="308"/>
        <v>1.6422695288425708E-2</v>
      </c>
      <c r="W799">
        <f t="shared" si="309"/>
        <v>12.215444434928981</v>
      </c>
      <c r="X799">
        <f t="shared" si="310"/>
        <v>12.215444434928981</v>
      </c>
    </row>
    <row r="800" spans="1:24" x14ac:dyDescent="0.25">
      <c r="A800" s="1">
        <f t="shared" si="311"/>
        <v>796</v>
      </c>
      <c r="B800" s="14">
        <f t="shared" si="292"/>
        <v>39.800000000000004</v>
      </c>
      <c r="C800" t="e">
        <f t="shared" si="288"/>
        <v>#N/A</v>
      </c>
      <c r="D800" t="e">
        <f t="shared" si="289"/>
        <v>#N/A</v>
      </c>
      <c r="E800" t="e">
        <f t="shared" si="293"/>
        <v>#N/A</v>
      </c>
      <c r="F800" t="e">
        <f t="shared" si="290"/>
        <v>#N/A</v>
      </c>
      <c r="G800" t="e">
        <f t="shared" si="294"/>
        <v>#N/A</v>
      </c>
      <c r="H800" t="e">
        <f t="shared" si="295"/>
        <v>#N/A</v>
      </c>
      <c r="I800" t="e">
        <f t="shared" si="291"/>
        <v>#N/A</v>
      </c>
      <c r="J800" t="e">
        <f t="shared" si="296"/>
        <v>#N/A</v>
      </c>
      <c r="K800" t="e">
        <f t="shared" si="297"/>
        <v>#N/A</v>
      </c>
      <c r="L800" t="e">
        <f t="shared" si="298"/>
        <v>#N/A</v>
      </c>
      <c r="M800" t="e">
        <f t="shared" si="299"/>
        <v>#N/A</v>
      </c>
      <c r="N800" t="e">
        <f t="shared" si="300"/>
        <v>#N/A</v>
      </c>
      <c r="O800">
        <f t="shared" si="301"/>
        <v>1.6471571906354517E-2</v>
      </c>
      <c r="P800">
        <f t="shared" si="302"/>
        <v>3.3444816053511704E-2</v>
      </c>
      <c r="Q800">
        <f t="shared" si="303"/>
        <v>1</v>
      </c>
      <c r="R800">
        <f t="shared" si="304"/>
        <v>1.6471672468695842E-2</v>
      </c>
      <c r="S800">
        <f t="shared" si="305"/>
        <v>-1.8807402180279226E-11</v>
      </c>
      <c r="T800">
        <f t="shared" si="306"/>
        <v>1.1418027478365955E-9</v>
      </c>
      <c r="U800">
        <f t="shared" si="307"/>
        <v>-1.6471673610498588E-2</v>
      </c>
      <c r="V800">
        <f t="shared" si="308"/>
        <v>1.6471673048157262E-2</v>
      </c>
      <c r="W800">
        <f t="shared" si="309"/>
        <v>12.216737713236592</v>
      </c>
      <c r="X800">
        <f t="shared" si="310"/>
        <v>12.216737713236592</v>
      </c>
    </row>
    <row r="801" spans="1:24" x14ac:dyDescent="0.25">
      <c r="A801" s="1">
        <f t="shared" si="311"/>
        <v>797</v>
      </c>
      <c r="B801" s="14">
        <f t="shared" si="292"/>
        <v>39.85</v>
      </c>
      <c r="C801" t="e">
        <f t="shared" si="288"/>
        <v>#N/A</v>
      </c>
      <c r="D801" t="e">
        <f t="shared" si="289"/>
        <v>#N/A</v>
      </c>
      <c r="E801" t="e">
        <f t="shared" si="293"/>
        <v>#N/A</v>
      </c>
      <c r="F801" t="e">
        <f t="shared" si="290"/>
        <v>#N/A</v>
      </c>
      <c r="G801" t="e">
        <f t="shared" si="294"/>
        <v>#N/A</v>
      </c>
      <c r="H801" t="e">
        <f t="shared" si="295"/>
        <v>#N/A</v>
      </c>
      <c r="I801" t="e">
        <f t="shared" si="291"/>
        <v>#N/A</v>
      </c>
      <c r="J801" t="e">
        <f t="shared" si="296"/>
        <v>#N/A</v>
      </c>
      <c r="K801" t="e">
        <f t="shared" si="297"/>
        <v>#N/A</v>
      </c>
      <c r="L801" t="e">
        <f t="shared" si="298"/>
        <v>#N/A</v>
      </c>
      <c r="M801" t="e">
        <f t="shared" si="299"/>
        <v>#N/A</v>
      </c>
      <c r="N801" t="e">
        <f t="shared" si="300"/>
        <v>#N/A</v>
      </c>
      <c r="O801">
        <f t="shared" si="301"/>
        <v>1.652046783625731E-2</v>
      </c>
      <c r="P801">
        <f t="shared" si="302"/>
        <v>3.3416875522138678E-2</v>
      </c>
      <c r="Q801">
        <f t="shared" si="303"/>
        <v>1</v>
      </c>
      <c r="R801">
        <f t="shared" si="304"/>
        <v>1.6520568398598636E-2</v>
      </c>
      <c r="S801">
        <f t="shared" si="305"/>
        <v>-1.8791690064840398E-11</v>
      </c>
      <c r="T801">
        <f t="shared" si="306"/>
        <v>1.1374722899692991E-9</v>
      </c>
      <c r="U801">
        <f t="shared" si="307"/>
        <v>-1.6520569536070926E-2</v>
      </c>
      <c r="V801">
        <f t="shared" si="308"/>
        <v>1.65205689737296E-2</v>
      </c>
      <c r="W801">
        <f t="shared" si="309"/>
        <v>12.218025000484117</v>
      </c>
      <c r="X801">
        <f t="shared" si="310"/>
        <v>12.218025000484117</v>
      </c>
    </row>
    <row r="802" spans="1:24" x14ac:dyDescent="0.25">
      <c r="A802" s="1">
        <f t="shared" si="311"/>
        <v>798</v>
      </c>
      <c r="B802" s="14">
        <f t="shared" si="292"/>
        <v>39.900000000000006</v>
      </c>
      <c r="C802" t="e">
        <f t="shared" si="288"/>
        <v>#N/A</v>
      </c>
      <c r="D802" t="e">
        <f t="shared" si="289"/>
        <v>#N/A</v>
      </c>
      <c r="E802" t="e">
        <f t="shared" si="293"/>
        <v>#N/A</v>
      </c>
      <c r="F802" t="e">
        <f t="shared" si="290"/>
        <v>#N/A</v>
      </c>
      <c r="G802" t="e">
        <f t="shared" si="294"/>
        <v>#N/A</v>
      </c>
      <c r="H802" t="e">
        <f t="shared" si="295"/>
        <v>#N/A</v>
      </c>
      <c r="I802" t="e">
        <f t="shared" si="291"/>
        <v>#N/A</v>
      </c>
      <c r="J802" t="e">
        <f t="shared" si="296"/>
        <v>#N/A</v>
      </c>
      <c r="K802" t="e">
        <f t="shared" si="297"/>
        <v>#N/A</v>
      </c>
      <c r="L802" t="e">
        <f t="shared" si="298"/>
        <v>#N/A</v>
      </c>
      <c r="M802" t="e">
        <f t="shared" si="299"/>
        <v>#N/A</v>
      </c>
      <c r="N802" t="e">
        <f t="shared" si="300"/>
        <v>#N/A</v>
      </c>
      <c r="O802">
        <f t="shared" si="301"/>
        <v>1.6569282136894826E-2</v>
      </c>
      <c r="P802">
        <f t="shared" si="302"/>
        <v>3.3388981636060099E-2</v>
      </c>
      <c r="Q802">
        <f t="shared" si="303"/>
        <v>1</v>
      </c>
      <c r="R802">
        <f t="shared" si="304"/>
        <v>1.6569382699236152E-2</v>
      </c>
      <c r="S802">
        <f t="shared" si="305"/>
        <v>-1.877600417997826E-11</v>
      </c>
      <c r="T802">
        <f t="shared" si="306"/>
        <v>1.1331745559256534E-9</v>
      </c>
      <c r="U802">
        <f t="shared" si="307"/>
        <v>-1.656938383241071E-2</v>
      </c>
      <c r="V802">
        <f t="shared" si="308"/>
        <v>1.6569383270069384E-2</v>
      </c>
      <c r="W802">
        <f t="shared" si="309"/>
        <v>12.219306343821248</v>
      </c>
      <c r="X802">
        <f t="shared" si="310"/>
        <v>12.219306343821248</v>
      </c>
    </row>
    <row r="803" spans="1:24" x14ac:dyDescent="0.25">
      <c r="A803" s="1">
        <f t="shared" si="311"/>
        <v>799</v>
      </c>
      <c r="B803" s="14">
        <f t="shared" si="292"/>
        <v>39.950000000000003</v>
      </c>
      <c r="C803" t="e">
        <f t="shared" si="288"/>
        <v>#N/A</v>
      </c>
      <c r="D803" t="e">
        <f t="shared" si="289"/>
        <v>#N/A</v>
      </c>
      <c r="E803" t="e">
        <f t="shared" si="293"/>
        <v>#N/A</v>
      </c>
      <c r="F803" t="e">
        <f t="shared" si="290"/>
        <v>#N/A</v>
      </c>
      <c r="G803" t="e">
        <f t="shared" si="294"/>
        <v>#N/A</v>
      </c>
      <c r="H803" t="e">
        <f t="shared" si="295"/>
        <v>#N/A</v>
      </c>
      <c r="I803" t="e">
        <f t="shared" si="291"/>
        <v>#N/A</v>
      </c>
      <c r="J803" t="e">
        <f t="shared" si="296"/>
        <v>#N/A</v>
      </c>
      <c r="K803" t="e">
        <f t="shared" si="297"/>
        <v>#N/A</v>
      </c>
      <c r="L803" t="e">
        <f t="shared" si="298"/>
        <v>#N/A</v>
      </c>
      <c r="M803" t="e">
        <f t="shared" si="299"/>
        <v>#N/A</v>
      </c>
      <c r="N803" t="e">
        <f t="shared" si="300"/>
        <v>#N/A</v>
      </c>
      <c r="O803">
        <f t="shared" si="301"/>
        <v>1.6618015012510427E-2</v>
      </c>
      <c r="P803">
        <f t="shared" si="302"/>
        <v>3.336113427856547E-2</v>
      </c>
      <c r="Q803">
        <f t="shared" si="303"/>
        <v>1</v>
      </c>
      <c r="R803">
        <f t="shared" si="304"/>
        <v>1.6618115574851752E-2</v>
      </c>
      <c r="S803">
        <f t="shared" si="305"/>
        <v>-1.8760344460061681E-11</v>
      </c>
      <c r="T803">
        <f t="shared" si="306"/>
        <v>1.1289091779442817E-9</v>
      </c>
      <c r="U803">
        <f t="shared" si="307"/>
        <v>-1.661811670376093E-2</v>
      </c>
      <c r="V803">
        <f t="shared" si="308"/>
        <v>1.6618116141419604E-2</v>
      </c>
      <c r="W803">
        <f t="shared" si="309"/>
        <v>12.220581789859775</v>
      </c>
      <c r="X803">
        <f t="shared" si="310"/>
        <v>12.220581789859775</v>
      </c>
    </row>
    <row r="804" spans="1:24" x14ac:dyDescent="0.25">
      <c r="A804" s="1">
        <f t="shared" si="311"/>
        <v>800</v>
      </c>
      <c r="B804" s="14">
        <f t="shared" si="292"/>
        <v>40</v>
      </c>
      <c r="C804" t="e">
        <f t="shared" si="288"/>
        <v>#N/A</v>
      </c>
      <c r="D804" t="e">
        <f t="shared" si="289"/>
        <v>#N/A</v>
      </c>
      <c r="E804" t="e">
        <f t="shared" si="293"/>
        <v>#N/A</v>
      </c>
      <c r="F804" t="e">
        <f t="shared" si="290"/>
        <v>#N/A</v>
      </c>
      <c r="G804" t="e">
        <f t="shared" si="294"/>
        <v>#N/A</v>
      </c>
      <c r="H804" t="e">
        <f t="shared" si="295"/>
        <v>#N/A</v>
      </c>
      <c r="I804" t="e">
        <f t="shared" si="291"/>
        <v>#N/A</v>
      </c>
      <c r="J804" t="e">
        <f t="shared" si="296"/>
        <v>#N/A</v>
      </c>
      <c r="K804" t="e">
        <f t="shared" si="297"/>
        <v>#N/A</v>
      </c>
      <c r="L804" t="e">
        <f t="shared" si="298"/>
        <v>#N/A</v>
      </c>
      <c r="M804" t="e">
        <f t="shared" si="299"/>
        <v>#N/A</v>
      </c>
      <c r="N804" t="e">
        <f t="shared" si="300"/>
        <v>#N/A</v>
      </c>
      <c r="O804">
        <f t="shared" si="301"/>
        <v>1.6666666666666666E-2</v>
      </c>
      <c r="P804">
        <f t="shared" si="302"/>
        <v>3.3333333333333333E-2</v>
      </c>
      <c r="Q804">
        <f t="shared" si="303"/>
        <v>1</v>
      </c>
      <c r="R804">
        <f t="shared" si="304"/>
        <v>1.6666767229007992E-2</v>
      </c>
      <c r="S804">
        <f t="shared" si="305"/>
        <v>-1.8744710839678297E-11</v>
      </c>
      <c r="T804">
        <f t="shared" si="306"/>
        <v>1.124675788263807E-9</v>
      </c>
      <c r="U804">
        <f t="shared" si="307"/>
        <v>-1.6666768353683782E-2</v>
      </c>
      <c r="V804">
        <f t="shared" si="308"/>
        <v>1.6666767791342456E-2</v>
      </c>
      <c r="W804">
        <f t="shared" si="309"/>
        <v>12.221851384681683</v>
      </c>
      <c r="X804">
        <f t="shared" si="310"/>
        <v>12.221851384681683</v>
      </c>
    </row>
    <row r="805" spans="1:24" x14ac:dyDescent="0.25">
      <c r="A805" s="1">
        <f t="shared" si="311"/>
        <v>801</v>
      </c>
      <c r="B805" s="14">
        <f t="shared" si="292"/>
        <v>40.050000000000004</v>
      </c>
      <c r="C805" t="e">
        <f t="shared" si="288"/>
        <v>#N/A</v>
      </c>
      <c r="D805" t="e">
        <f t="shared" si="289"/>
        <v>#N/A</v>
      </c>
      <c r="E805" t="e">
        <f t="shared" si="293"/>
        <v>#N/A</v>
      </c>
      <c r="F805" t="e">
        <f t="shared" si="290"/>
        <v>#N/A</v>
      </c>
      <c r="G805" t="e">
        <f t="shared" si="294"/>
        <v>#N/A</v>
      </c>
      <c r="H805" t="e">
        <f t="shared" si="295"/>
        <v>#N/A</v>
      </c>
      <c r="I805" t="e">
        <f t="shared" si="291"/>
        <v>#N/A</v>
      </c>
      <c r="J805" t="e">
        <f t="shared" si="296"/>
        <v>#N/A</v>
      </c>
      <c r="K805" t="e">
        <f t="shared" si="297"/>
        <v>#N/A</v>
      </c>
      <c r="L805" t="e">
        <f t="shared" si="298"/>
        <v>#N/A</v>
      </c>
      <c r="M805" t="e">
        <f t="shared" si="299"/>
        <v>#N/A</v>
      </c>
      <c r="N805" t="e">
        <f t="shared" si="300"/>
        <v>#N/A</v>
      </c>
      <c r="O805">
        <f t="shared" si="301"/>
        <v>1.671523730224813E-2</v>
      </c>
      <c r="P805">
        <f t="shared" si="302"/>
        <v>3.330557868442964E-2</v>
      </c>
      <c r="Q805">
        <f t="shared" si="303"/>
        <v>1</v>
      </c>
      <c r="R805">
        <f t="shared" si="304"/>
        <v>1.6715337864589456E-2</v>
      </c>
      <c r="S805">
        <f t="shared" si="305"/>
        <v>-1.8729103253633601E-11</v>
      </c>
      <c r="T805">
        <f t="shared" si="306"/>
        <v>1.1204740312659167E-9</v>
      </c>
      <c r="U805">
        <f t="shared" si="307"/>
        <v>-1.6715338985063485E-2</v>
      </c>
      <c r="V805">
        <f t="shared" si="308"/>
        <v>1.6715338422722159E-2</v>
      </c>
      <c r="W805">
        <f t="shared" si="309"/>
        <v>12.223115173847098</v>
      </c>
      <c r="X805">
        <f t="shared" si="310"/>
        <v>12.223115173847098</v>
      </c>
    </row>
    <row r="806" spans="1:24" x14ac:dyDescent="0.25">
      <c r="A806" s="1">
        <f t="shared" si="311"/>
        <v>802</v>
      </c>
      <c r="B806" s="14">
        <f t="shared" si="292"/>
        <v>40.1</v>
      </c>
      <c r="C806" t="e">
        <f t="shared" si="288"/>
        <v>#N/A</v>
      </c>
      <c r="D806" t="e">
        <f t="shared" si="289"/>
        <v>#N/A</v>
      </c>
      <c r="E806" t="e">
        <f t="shared" si="293"/>
        <v>#N/A</v>
      </c>
      <c r="F806" t="e">
        <f t="shared" si="290"/>
        <v>#N/A</v>
      </c>
      <c r="G806" t="e">
        <f t="shared" si="294"/>
        <v>#N/A</v>
      </c>
      <c r="H806" t="e">
        <f t="shared" si="295"/>
        <v>#N/A</v>
      </c>
      <c r="I806" t="e">
        <f t="shared" si="291"/>
        <v>#N/A</v>
      </c>
      <c r="J806" t="e">
        <f t="shared" si="296"/>
        <v>#N/A</v>
      </c>
      <c r="K806" t="e">
        <f t="shared" si="297"/>
        <v>#N/A</v>
      </c>
      <c r="L806" t="e">
        <f t="shared" si="298"/>
        <v>#N/A</v>
      </c>
      <c r="M806" t="e">
        <f t="shared" si="299"/>
        <v>#N/A</v>
      </c>
      <c r="N806" t="e">
        <f t="shared" si="300"/>
        <v>#N/A</v>
      </c>
      <c r="O806">
        <f t="shared" si="301"/>
        <v>1.676372712146422E-2</v>
      </c>
      <c r="P806">
        <f t="shared" si="302"/>
        <v>3.3277870216306155E-2</v>
      </c>
      <c r="Q806">
        <f t="shared" si="303"/>
        <v>1</v>
      </c>
      <c r="R806">
        <f t="shared" si="304"/>
        <v>1.6763827683805545E-2</v>
      </c>
      <c r="S806">
        <f t="shared" si="305"/>
        <v>-1.8713521636950045E-11</v>
      </c>
      <c r="T806">
        <f t="shared" si="306"/>
        <v>1.1163035513322983E-9</v>
      </c>
      <c r="U806">
        <f t="shared" si="307"/>
        <v>-1.6763828800109098E-2</v>
      </c>
      <c r="V806">
        <f t="shared" si="308"/>
        <v>1.6763828237767772E-2</v>
      </c>
      <c r="W806">
        <f t="shared" si="309"/>
        <v>12.224373202402095</v>
      </c>
      <c r="X806">
        <f t="shared" si="310"/>
        <v>12.224373202402095</v>
      </c>
    </row>
    <row r="807" spans="1:24" x14ac:dyDescent="0.25">
      <c r="A807" s="1">
        <f t="shared" si="311"/>
        <v>803</v>
      </c>
      <c r="B807" s="14">
        <f t="shared" si="292"/>
        <v>40.150000000000006</v>
      </c>
      <c r="C807" t="e">
        <f t="shared" si="288"/>
        <v>#N/A</v>
      </c>
      <c r="D807" t="e">
        <f t="shared" si="289"/>
        <v>#N/A</v>
      </c>
      <c r="E807" t="e">
        <f t="shared" si="293"/>
        <v>#N/A</v>
      </c>
      <c r="F807" t="e">
        <f t="shared" si="290"/>
        <v>#N/A</v>
      </c>
      <c r="G807" t="e">
        <f t="shared" si="294"/>
        <v>#N/A</v>
      </c>
      <c r="H807" t="e">
        <f t="shared" si="295"/>
        <v>#N/A</v>
      </c>
      <c r="I807" t="e">
        <f t="shared" si="291"/>
        <v>#N/A</v>
      </c>
      <c r="J807" t="e">
        <f t="shared" si="296"/>
        <v>#N/A</v>
      </c>
      <c r="K807" t="e">
        <f t="shared" si="297"/>
        <v>#N/A</v>
      </c>
      <c r="L807" t="e">
        <f t="shared" si="298"/>
        <v>#N/A</v>
      </c>
      <c r="M807" t="e">
        <f t="shared" si="299"/>
        <v>#N/A</v>
      </c>
      <c r="N807" t="e">
        <f t="shared" si="300"/>
        <v>#N/A</v>
      </c>
      <c r="O807">
        <f t="shared" si="301"/>
        <v>1.6812136325852042E-2</v>
      </c>
      <c r="P807">
        <f t="shared" si="302"/>
        <v>3.3250207813798831E-2</v>
      </c>
      <c r="Q807">
        <f t="shared" si="303"/>
        <v>1</v>
      </c>
      <c r="R807">
        <f t="shared" si="304"/>
        <v>1.6812236888193367E-2</v>
      </c>
      <c r="S807">
        <f t="shared" si="305"/>
        <v>-1.8697965924866128E-11</v>
      </c>
      <c r="T807">
        <f t="shared" si="306"/>
        <v>1.11216400325298E-9</v>
      </c>
      <c r="U807">
        <f t="shared" si="307"/>
        <v>-1.6812238000357371E-2</v>
      </c>
      <c r="V807">
        <f t="shared" si="308"/>
        <v>1.6812237438016044E-2</v>
      </c>
      <c r="W807">
        <f t="shared" si="309"/>
        <v>12.225625514886337</v>
      </c>
      <c r="X807">
        <f t="shared" si="310"/>
        <v>12.225625514886337</v>
      </c>
    </row>
    <row r="808" spans="1:24" x14ac:dyDescent="0.25">
      <c r="A808" s="1">
        <f t="shared" si="311"/>
        <v>804</v>
      </c>
      <c r="B808" s="14">
        <f t="shared" si="292"/>
        <v>40.200000000000003</v>
      </c>
      <c r="C808" t="e">
        <f t="shared" si="288"/>
        <v>#N/A</v>
      </c>
      <c r="D808" t="e">
        <f t="shared" si="289"/>
        <v>#N/A</v>
      </c>
      <c r="E808" t="e">
        <f t="shared" si="293"/>
        <v>#N/A</v>
      </c>
      <c r="F808" t="e">
        <f t="shared" si="290"/>
        <v>#N/A</v>
      </c>
      <c r="G808" t="e">
        <f t="shared" si="294"/>
        <v>#N/A</v>
      </c>
      <c r="H808" t="e">
        <f t="shared" si="295"/>
        <v>#N/A</v>
      </c>
      <c r="I808" t="e">
        <f t="shared" si="291"/>
        <v>#N/A</v>
      </c>
      <c r="J808" t="e">
        <f t="shared" si="296"/>
        <v>#N/A</v>
      </c>
      <c r="K808" t="e">
        <f t="shared" si="297"/>
        <v>#N/A</v>
      </c>
      <c r="L808" t="e">
        <f t="shared" si="298"/>
        <v>#N/A</v>
      </c>
      <c r="M808" t="e">
        <f t="shared" si="299"/>
        <v>#N/A</v>
      </c>
      <c r="N808" t="e">
        <f t="shared" si="300"/>
        <v>#N/A</v>
      </c>
      <c r="O808">
        <f t="shared" si="301"/>
        <v>1.6860465116279075E-2</v>
      </c>
      <c r="P808">
        <f t="shared" si="302"/>
        <v>3.3222591362126241E-2</v>
      </c>
      <c r="Q808">
        <f t="shared" si="303"/>
        <v>1</v>
      </c>
      <c r="R808">
        <f t="shared" si="304"/>
        <v>1.68605656786204E-2</v>
      </c>
      <c r="S808">
        <f t="shared" si="305"/>
        <v>-1.868243605283551E-11</v>
      </c>
      <c r="T808">
        <f t="shared" si="306"/>
        <v>1.1080550435527137E-9</v>
      </c>
      <c r="U808">
        <f t="shared" si="307"/>
        <v>-1.6860566786675444E-2</v>
      </c>
      <c r="V808">
        <f t="shared" si="308"/>
        <v>1.6860566224334118E-2</v>
      </c>
      <c r="W808">
        <f t="shared" si="309"/>
        <v>12.226872155340601</v>
      </c>
      <c r="X808">
        <f t="shared" si="310"/>
        <v>12.226872155340601</v>
      </c>
    </row>
    <row r="809" spans="1:24" x14ac:dyDescent="0.25">
      <c r="A809" s="1">
        <f t="shared" si="311"/>
        <v>805</v>
      </c>
      <c r="B809" s="14">
        <f t="shared" si="292"/>
        <v>40.25</v>
      </c>
      <c r="C809" t="e">
        <f t="shared" si="288"/>
        <v>#N/A</v>
      </c>
      <c r="D809" t="e">
        <f t="shared" si="289"/>
        <v>#N/A</v>
      </c>
      <c r="E809" t="e">
        <f t="shared" si="293"/>
        <v>#N/A</v>
      </c>
      <c r="F809" t="e">
        <f t="shared" si="290"/>
        <v>#N/A</v>
      </c>
      <c r="G809" t="e">
        <f t="shared" si="294"/>
        <v>#N/A</v>
      </c>
      <c r="H809" t="e">
        <f t="shared" si="295"/>
        <v>#N/A</v>
      </c>
      <c r="I809" t="e">
        <f t="shared" si="291"/>
        <v>#N/A</v>
      </c>
      <c r="J809" t="e">
        <f t="shared" si="296"/>
        <v>#N/A</v>
      </c>
      <c r="K809" t="e">
        <f t="shared" si="297"/>
        <v>#N/A</v>
      </c>
      <c r="L809" t="e">
        <f t="shared" si="298"/>
        <v>#N/A</v>
      </c>
      <c r="M809" t="e">
        <f t="shared" si="299"/>
        <v>#N/A</v>
      </c>
      <c r="N809" t="e">
        <f t="shared" si="300"/>
        <v>#N/A</v>
      </c>
      <c r="O809">
        <f t="shared" si="301"/>
        <v>1.6908713692946054E-2</v>
      </c>
      <c r="P809">
        <f t="shared" si="302"/>
        <v>3.3195020746887967E-2</v>
      </c>
      <c r="Q809">
        <f t="shared" si="303"/>
        <v>1</v>
      </c>
      <c r="R809">
        <f t="shared" si="304"/>
        <v>1.6908814255287379E-2</v>
      </c>
      <c r="S809">
        <f t="shared" si="305"/>
        <v>-1.8666931956526106E-11</v>
      </c>
      <c r="T809">
        <f t="shared" si="306"/>
        <v>1.1039763322256979E-9</v>
      </c>
      <c r="U809">
        <f t="shared" si="307"/>
        <v>-1.690881535926371E-2</v>
      </c>
      <c r="V809">
        <f t="shared" si="308"/>
        <v>1.6908814796922383E-2</v>
      </c>
      <c r="W809">
        <f t="shared" si="309"/>
        <v>12.22811316731414</v>
      </c>
      <c r="X809">
        <f t="shared" si="310"/>
        <v>12.22811316731414</v>
      </c>
    </row>
    <row r="810" spans="1:24" x14ac:dyDescent="0.25">
      <c r="A810" s="1">
        <f t="shared" si="311"/>
        <v>806</v>
      </c>
      <c r="B810" s="14">
        <f t="shared" si="292"/>
        <v>40.300000000000004</v>
      </c>
      <c r="C810" t="e">
        <f t="shared" si="288"/>
        <v>#N/A</v>
      </c>
      <c r="D810" t="e">
        <f t="shared" si="289"/>
        <v>#N/A</v>
      </c>
      <c r="E810" t="e">
        <f t="shared" si="293"/>
        <v>#N/A</v>
      </c>
      <c r="F810" t="e">
        <f t="shared" si="290"/>
        <v>#N/A</v>
      </c>
      <c r="G810" t="e">
        <f t="shared" si="294"/>
        <v>#N/A</v>
      </c>
      <c r="H810" t="e">
        <f t="shared" si="295"/>
        <v>#N/A</v>
      </c>
      <c r="I810" t="e">
        <f t="shared" si="291"/>
        <v>#N/A</v>
      </c>
      <c r="J810" t="e">
        <f t="shared" si="296"/>
        <v>#N/A</v>
      </c>
      <c r="K810" t="e">
        <f t="shared" si="297"/>
        <v>#N/A</v>
      </c>
      <c r="L810" t="e">
        <f t="shared" si="298"/>
        <v>#N/A</v>
      </c>
      <c r="M810" t="e">
        <f t="shared" si="299"/>
        <v>#N/A</v>
      </c>
      <c r="N810" t="e">
        <f t="shared" si="300"/>
        <v>#N/A</v>
      </c>
      <c r="O810">
        <f t="shared" si="301"/>
        <v>1.6956882255389723E-2</v>
      </c>
      <c r="P810">
        <f t="shared" si="302"/>
        <v>3.3167495854063013E-2</v>
      </c>
      <c r="Q810">
        <f t="shared" si="303"/>
        <v>1</v>
      </c>
      <c r="R810">
        <f t="shared" si="304"/>
        <v>1.6956982817731048E-2</v>
      </c>
      <c r="S810">
        <f t="shared" si="305"/>
        <v>-1.8651453571819198E-11</v>
      </c>
      <c r="T810">
        <f t="shared" si="306"/>
        <v>1.0999275379397488E-9</v>
      </c>
      <c r="U810">
        <f t="shared" si="307"/>
        <v>-1.6956983917658586E-2</v>
      </c>
      <c r="V810">
        <f t="shared" si="308"/>
        <v>1.695698335531726E-2</v>
      </c>
      <c r="W810">
        <f t="shared" si="309"/>
        <v>12.229348593871931</v>
      </c>
      <c r="X810">
        <f t="shared" si="310"/>
        <v>12.229348593871931</v>
      </c>
    </row>
    <row r="811" spans="1:24" x14ac:dyDescent="0.25">
      <c r="A811" s="1">
        <f t="shared" si="311"/>
        <v>807</v>
      </c>
      <c r="B811" s="14">
        <f t="shared" si="292"/>
        <v>40.35</v>
      </c>
      <c r="C811" t="e">
        <f t="shared" si="288"/>
        <v>#N/A</v>
      </c>
      <c r="D811" t="e">
        <f t="shared" si="289"/>
        <v>#N/A</v>
      </c>
      <c r="E811" t="e">
        <f t="shared" si="293"/>
        <v>#N/A</v>
      </c>
      <c r="F811" t="e">
        <f t="shared" si="290"/>
        <v>#N/A</v>
      </c>
      <c r="G811" t="e">
        <f t="shared" si="294"/>
        <v>#N/A</v>
      </c>
      <c r="H811" t="e">
        <f t="shared" si="295"/>
        <v>#N/A</v>
      </c>
      <c r="I811" t="e">
        <f t="shared" si="291"/>
        <v>#N/A</v>
      </c>
      <c r="J811" t="e">
        <f t="shared" si="296"/>
        <v>#N/A</v>
      </c>
      <c r="K811" t="e">
        <f t="shared" si="297"/>
        <v>#N/A</v>
      </c>
      <c r="L811" t="e">
        <f t="shared" si="298"/>
        <v>#N/A</v>
      </c>
      <c r="M811" t="e">
        <f t="shared" si="299"/>
        <v>#N/A</v>
      </c>
      <c r="N811" t="e">
        <f t="shared" si="300"/>
        <v>#N/A</v>
      </c>
      <c r="O811">
        <f t="shared" si="301"/>
        <v>1.7004971002485506E-2</v>
      </c>
      <c r="P811">
        <f t="shared" si="302"/>
        <v>3.3140016570008285E-2</v>
      </c>
      <c r="Q811">
        <f t="shared" si="303"/>
        <v>1</v>
      </c>
      <c r="R811">
        <f t="shared" si="304"/>
        <v>1.7005071564826831E-2</v>
      </c>
      <c r="S811">
        <f t="shared" si="305"/>
        <v>-1.8636000834808579E-11</v>
      </c>
      <c r="T811">
        <f t="shared" si="306"/>
        <v>1.0959083328321295E-9</v>
      </c>
      <c r="U811">
        <f t="shared" si="307"/>
        <v>-1.7005072660735164E-2</v>
      </c>
      <c r="V811">
        <f t="shared" si="308"/>
        <v>1.7005072098393838E-2</v>
      </c>
      <c r="W811">
        <f t="shared" si="309"/>
        <v>12.230578477601775</v>
      </c>
      <c r="X811">
        <f t="shared" si="310"/>
        <v>12.230578477601775</v>
      </c>
    </row>
    <row r="812" spans="1:24" x14ac:dyDescent="0.25">
      <c r="A812" s="1">
        <f t="shared" si="311"/>
        <v>808</v>
      </c>
      <c r="B812" s="14">
        <f t="shared" si="292"/>
        <v>40.400000000000006</v>
      </c>
      <c r="C812" t="e">
        <f t="shared" si="288"/>
        <v>#N/A</v>
      </c>
      <c r="D812" t="e">
        <f t="shared" si="289"/>
        <v>#N/A</v>
      </c>
      <c r="E812" t="e">
        <f t="shared" si="293"/>
        <v>#N/A</v>
      </c>
      <c r="F812" t="e">
        <f t="shared" si="290"/>
        <v>#N/A</v>
      </c>
      <c r="G812" t="e">
        <f t="shared" si="294"/>
        <v>#N/A</v>
      </c>
      <c r="H812" t="e">
        <f t="shared" si="295"/>
        <v>#N/A</v>
      </c>
      <c r="I812" t="e">
        <f t="shared" si="291"/>
        <v>#N/A</v>
      </c>
      <c r="J812" t="e">
        <f t="shared" si="296"/>
        <v>#N/A</v>
      </c>
      <c r="K812" t="e">
        <f t="shared" si="297"/>
        <v>#N/A</v>
      </c>
      <c r="L812" t="e">
        <f t="shared" si="298"/>
        <v>#N/A</v>
      </c>
      <c r="M812" t="e">
        <f t="shared" si="299"/>
        <v>#N/A</v>
      </c>
      <c r="N812" t="e">
        <f t="shared" si="300"/>
        <v>#N/A</v>
      </c>
      <c r="O812">
        <f t="shared" si="301"/>
        <v>1.7052980132450331E-2</v>
      </c>
      <c r="P812">
        <f t="shared" si="302"/>
        <v>3.3112582781456956E-2</v>
      </c>
      <c r="Q812">
        <f t="shared" si="303"/>
        <v>1</v>
      </c>
      <c r="R812">
        <f t="shared" si="304"/>
        <v>1.7053080694791656E-2</v>
      </c>
      <c r="S812">
        <f t="shared" si="305"/>
        <v>-1.8620573681799633E-11</v>
      </c>
      <c r="T812">
        <f t="shared" si="306"/>
        <v>1.0919183942442734E-9</v>
      </c>
      <c r="U812">
        <f t="shared" si="307"/>
        <v>-1.7053081786710049E-2</v>
      </c>
      <c r="V812">
        <f t="shared" si="308"/>
        <v>1.7053081224368723E-2</v>
      </c>
      <c r="W812">
        <f t="shared" si="309"/>
        <v>12.231802860621269</v>
      </c>
      <c r="X812">
        <f t="shared" si="310"/>
        <v>12.231802860621269</v>
      </c>
    </row>
    <row r="813" spans="1:24" x14ac:dyDescent="0.25">
      <c r="A813" s="1">
        <f t="shared" si="311"/>
        <v>809</v>
      </c>
      <c r="B813" s="14">
        <f t="shared" si="292"/>
        <v>40.450000000000003</v>
      </c>
      <c r="C813" t="e">
        <f t="shared" si="288"/>
        <v>#N/A</v>
      </c>
      <c r="D813" t="e">
        <f t="shared" si="289"/>
        <v>#N/A</v>
      </c>
      <c r="E813" t="e">
        <f t="shared" si="293"/>
        <v>#N/A</v>
      </c>
      <c r="F813" t="e">
        <f t="shared" si="290"/>
        <v>#N/A</v>
      </c>
      <c r="G813" t="e">
        <f t="shared" si="294"/>
        <v>#N/A</v>
      </c>
      <c r="H813" t="e">
        <f t="shared" si="295"/>
        <v>#N/A</v>
      </c>
      <c r="I813" t="e">
        <f t="shared" si="291"/>
        <v>#N/A</v>
      </c>
      <c r="J813" t="e">
        <f t="shared" si="296"/>
        <v>#N/A</v>
      </c>
      <c r="K813" t="e">
        <f t="shared" si="297"/>
        <v>#N/A</v>
      </c>
      <c r="L813" t="e">
        <f t="shared" si="298"/>
        <v>#N/A</v>
      </c>
      <c r="M813" t="e">
        <f t="shared" si="299"/>
        <v>#N/A</v>
      </c>
      <c r="N813" t="e">
        <f t="shared" si="300"/>
        <v>#N/A</v>
      </c>
      <c r="O813">
        <f t="shared" si="301"/>
        <v>1.7100909842845326E-2</v>
      </c>
      <c r="P813">
        <f t="shared" si="302"/>
        <v>3.3085194375516956E-2</v>
      </c>
      <c r="Q813">
        <f t="shared" si="303"/>
        <v>1</v>
      </c>
      <c r="R813">
        <f t="shared" si="304"/>
        <v>1.7101010405186651E-2</v>
      </c>
      <c r="S813">
        <f t="shared" si="305"/>
        <v>-1.8605172049308484E-11</v>
      </c>
      <c r="T813">
        <f t="shared" si="306"/>
        <v>1.0879574029870609E-9</v>
      </c>
      <c r="U813">
        <f t="shared" si="307"/>
        <v>-1.7101011493144053E-2</v>
      </c>
      <c r="V813">
        <f t="shared" si="308"/>
        <v>1.7101010930802726E-2</v>
      </c>
      <c r="W813">
        <f t="shared" si="309"/>
        <v>12.233021784584665</v>
      </c>
      <c r="X813">
        <f t="shared" si="310"/>
        <v>12.233021784584665</v>
      </c>
    </row>
    <row r="814" spans="1:24" x14ac:dyDescent="0.25">
      <c r="A814" s="1">
        <f t="shared" si="311"/>
        <v>810</v>
      </c>
      <c r="B814" s="14">
        <f t="shared" si="292"/>
        <v>40.5</v>
      </c>
      <c r="C814" t="e">
        <f t="shared" si="288"/>
        <v>#N/A</v>
      </c>
      <c r="D814" t="e">
        <f t="shared" si="289"/>
        <v>#N/A</v>
      </c>
      <c r="E814" t="e">
        <f t="shared" si="293"/>
        <v>#N/A</v>
      </c>
      <c r="F814" t="e">
        <f t="shared" si="290"/>
        <v>#N/A</v>
      </c>
      <c r="G814" t="e">
        <f t="shared" si="294"/>
        <v>#N/A</v>
      </c>
      <c r="H814" t="e">
        <f t="shared" si="295"/>
        <v>#N/A</v>
      </c>
      <c r="I814" t="e">
        <f t="shared" si="291"/>
        <v>#N/A</v>
      </c>
      <c r="J814" t="e">
        <f t="shared" si="296"/>
        <v>#N/A</v>
      </c>
      <c r="K814" t="e">
        <f t="shared" si="297"/>
        <v>#N/A</v>
      </c>
      <c r="L814" t="e">
        <f t="shared" si="298"/>
        <v>#N/A</v>
      </c>
      <c r="M814" t="e">
        <f t="shared" si="299"/>
        <v>#N/A</v>
      </c>
      <c r="N814" t="e">
        <f t="shared" si="300"/>
        <v>#N/A</v>
      </c>
      <c r="O814">
        <f t="shared" si="301"/>
        <v>1.7148760330578515E-2</v>
      </c>
      <c r="P814">
        <f t="shared" si="302"/>
        <v>3.3057851239669422E-2</v>
      </c>
      <c r="Q814">
        <f t="shared" si="303"/>
        <v>1</v>
      </c>
      <c r="R814">
        <f t="shared" si="304"/>
        <v>1.7148860892919841E-2</v>
      </c>
      <c r="S814">
        <f t="shared" si="305"/>
        <v>-1.8589795874061121E-11</v>
      </c>
      <c r="T814">
        <f t="shared" si="306"/>
        <v>1.0840250433408194E-9</v>
      </c>
      <c r="U814">
        <f t="shared" si="307"/>
        <v>-1.7148861976944884E-2</v>
      </c>
      <c r="V814">
        <f t="shared" si="308"/>
        <v>1.7148861414603558E-2</v>
      </c>
      <c r="W814">
        <f t="shared" si="309"/>
        <v>12.234235290689586</v>
      </c>
      <c r="X814">
        <f t="shared" si="310"/>
        <v>12.234235290689586</v>
      </c>
    </row>
    <row r="815" spans="1:24" x14ac:dyDescent="0.25">
      <c r="A815" s="1">
        <f t="shared" si="311"/>
        <v>811</v>
      </c>
      <c r="B815" s="14">
        <f t="shared" si="292"/>
        <v>40.550000000000004</v>
      </c>
      <c r="C815" t="e">
        <f t="shared" si="288"/>
        <v>#N/A</v>
      </c>
      <c r="D815" t="e">
        <f t="shared" si="289"/>
        <v>#N/A</v>
      </c>
      <c r="E815" t="e">
        <f t="shared" si="293"/>
        <v>#N/A</v>
      </c>
      <c r="F815" t="e">
        <f t="shared" si="290"/>
        <v>#N/A</v>
      </c>
      <c r="G815" t="e">
        <f t="shared" si="294"/>
        <v>#N/A</v>
      </c>
      <c r="H815" t="e">
        <f t="shared" si="295"/>
        <v>#N/A</v>
      </c>
      <c r="I815" t="e">
        <f t="shared" si="291"/>
        <v>#N/A</v>
      </c>
      <c r="J815" t="e">
        <f t="shared" si="296"/>
        <v>#N/A</v>
      </c>
      <c r="K815" t="e">
        <f t="shared" si="297"/>
        <v>#N/A</v>
      </c>
      <c r="L815" t="e">
        <f t="shared" si="298"/>
        <v>#N/A</v>
      </c>
      <c r="M815" t="e">
        <f t="shared" si="299"/>
        <v>#N/A</v>
      </c>
      <c r="N815" t="e">
        <f t="shared" si="300"/>
        <v>#N/A</v>
      </c>
      <c r="O815">
        <f t="shared" si="301"/>
        <v>1.7196531791907513E-2</v>
      </c>
      <c r="P815">
        <f t="shared" si="302"/>
        <v>3.3030553261767133E-2</v>
      </c>
      <c r="Q815">
        <f t="shared" si="303"/>
        <v>1</v>
      </c>
      <c r="R815">
        <f t="shared" si="304"/>
        <v>1.7196632354248838E-2</v>
      </c>
      <c r="S815">
        <f t="shared" si="305"/>
        <v>-1.857444509299253E-11</v>
      </c>
      <c r="T815">
        <f t="shared" si="306"/>
        <v>1.0801210117289406E-9</v>
      </c>
      <c r="U815">
        <f t="shared" si="307"/>
        <v>-1.7196633434369848E-2</v>
      </c>
      <c r="V815">
        <f t="shared" si="308"/>
        <v>1.7196632872028522E-2</v>
      </c>
      <c r="W815">
        <f t="shared" si="309"/>
        <v>12.235443419683635</v>
      </c>
      <c r="X815">
        <f t="shared" si="310"/>
        <v>12.235443419683635</v>
      </c>
    </row>
    <row r="816" spans="1:24" x14ac:dyDescent="0.25">
      <c r="A816" s="1">
        <f t="shared" si="311"/>
        <v>812</v>
      </c>
      <c r="B816" s="14">
        <f t="shared" si="292"/>
        <v>40.6</v>
      </c>
      <c r="C816" t="e">
        <f t="shared" si="288"/>
        <v>#N/A</v>
      </c>
      <c r="D816" t="e">
        <f t="shared" si="289"/>
        <v>#N/A</v>
      </c>
      <c r="E816" t="e">
        <f t="shared" si="293"/>
        <v>#N/A</v>
      </c>
      <c r="F816" t="e">
        <f t="shared" si="290"/>
        <v>#N/A</v>
      </c>
      <c r="G816" t="e">
        <f t="shared" si="294"/>
        <v>#N/A</v>
      </c>
      <c r="H816" t="e">
        <f t="shared" si="295"/>
        <v>#N/A</v>
      </c>
      <c r="I816" t="e">
        <f t="shared" si="291"/>
        <v>#N/A</v>
      </c>
      <c r="J816" t="e">
        <f t="shared" si="296"/>
        <v>#N/A</v>
      </c>
      <c r="K816" t="e">
        <f t="shared" si="297"/>
        <v>#N/A</v>
      </c>
      <c r="L816" t="e">
        <f t="shared" si="298"/>
        <v>#N/A</v>
      </c>
      <c r="M816" t="e">
        <f t="shared" si="299"/>
        <v>#N/A</v>
      </c>
      <c r="N816" t="e">
        <f t="shared" si="300"/>
        <v>#N/A</v>
      </c>
      <c r="O816">
        <f t="shared" si="301"/>
        <v>1.7244224422442243E-2</v>
      </c>
      <c r="P816">
        <f t="shared" si="302"/>
        <v>3.3003300330033E-2</v>
      </c>
      <c r="Q816">
        <f t="shared" si="303"/>
        <v>1</v>
      </c>
      <c r="R816">
        <f t="shared" si="304"/>
        <v>1.7244324984783569E-2</v>
      </c>
      <c r="S816">
        <f t="shared" si="305"/>
        <v>-1.8559119643245837E-11</v>
      </c>
      <c r="T816">
        <f t="shared" si="306"/>
        <v>1.0762449976359223E-9</v>
      </c>
      <c r="U816">
        <f t="shared" si="307"/>
        <v>-1.7244326061028568E-2</v>
      </c>
      <c r="V816">
        <f t="shared" si="308"/>
        <v>1.7244325498687242E-2</v>
      </c>
      <c r="W816">
        <f t="shared" si="309"/>
        <v>12.236646211870877</v>
      </c>
      <c r="X816">
        <f t="shared" si="310"/>
        <v>12.236646211870877</v>
      </c>
    </row>
    <row r="817" spans="1:24" x14ac:dyDescent="0.25">
      <c r="A817" s="1">
        <f t="shared" si="311"/>
        <v>813</v>
      </c>
      <c r="B817" s="14">
        <f t="shared" si="292"/>
        <v>40.650000000000006</v>
      </c>
      <c r="C817" t="e">
        <f t="shared" si="288"/>
        <v>#N/A</v>
      </c>
      <c r="D817" t="e">
        <f t="shared" si="289"/>
        <v>#N/A</v>
      </c>
      <c r="E817" t="e">
        <f t="shared" si="293"/>
        <v>#N/A</v>
      </c>
      <c r="F817" t="e">
        <f t="shared" si="290"/>
        <v>#N/A</v>
      </c>
      <c r="G817" t="e">
        <f t="shared" si="294"/>
        <v>#N/A</v>
      </c>
      <c r="H817" t="e">
        <f t="shared" si="295"/>
        <v>#N/A</v>
      </c>
      <c r="I817" t="e">
        <f t="shared" si="291"/>
        <v>#N/A</v>
      </c>
      <c r="J817" t="e">
        <f t="shared" si="296"/>
        <v>#N/A</v>
      </c>
      <c r="K817" t="e">
        <f t="shared" si="297"/>
        <v>#N/A</v>
      </c>
      <c r="L817" t="e">
        <f t="shared" si="298"/>
        <v>#N/A</v>
      </c>
      <c r="M817" t="e">
        <f t="shared" si="299"/>
        <v>#N/A</v>
      </c>
      <c r="N817" t="e">
        <f t="shared" si="300"/>
        <v>#N/A</v>
      </c>
      <c r="O817">
        <f t="shared" si="301"/>
        <v>1.7291838417147577E-2</v>
      </c>
      <c r="P817">
        <f t="shared" si="302"/>
        <v>3.2976092333058531E-2</v>
      </c>
      <c r="Q817">
        <f t="shared" si="303"/>
        <v>1</v>
      </c>
      <c r="R817">
        <f t="shared" si="304"/>
        <v>1.7291938979488903E-2</v>
      </c>
      <c r="S817">
        <f t="shared" si="305"/>
        <v>-1.8543819462171437E-11</v>
      </c>
      <c r="T817">
        <f t="shared" si="306"/>
        <v>1.0723967009546032E-9</v>
      </c>
      <c r="U817">
        <f t="shared" si="307"/>
        <v>-1.7291940051885606E-2</v>
      </c>
      <c r="V817">
        <f t="shared" si="308"/>
        <v>1.7291939489544279E-2</v>
      </c>
      <c r="W817">
        <f t="shared" si="309"/>
        <v>12.237843707118207</v>
      </c>
      <c r="X817">
        <f t="shared" si="310"/>
        <v>12.237843707118207</v>
      </c>
    </row>
    <row r="818" spans="1:24" x14ac:dyDescent="0.25">
      <c r="A818" s="1">
        <f t="shared" si="311"/>
        <v>814</v>
      </c>
      <c r="B818" s="14">
        <f t="shared" si="292"/>
        <v>40.700000000000003</v>
      </c>
      <c r="C818" t="e">
        <f t="shared" si="288"/>
        <v>#N/A</v>
      </c>
      <c r="D818" t="e">
        <f t="shared" si="289"/>
        <v>#N/A</v>
      </c>
      <c r="E818" t="e">
        <f t="shared" si="293"/>
        <v>#N/A</v>
      </c>
      <c r="F818" t="e">
        <f t="shared" si="290"/>
        <v>#N/A</v>
      </c>
      <c r="G818" t="e">
        <f t="shared" si="294"/>
        <v>#N/A</v>
      </c>
      <c r="H818" t="e">
        <f t="shared" si="295"/>
        <v>#N/A</v>
      </c>
      <c r="I818" t="e">
        <f t="shared" si="291"/>
        <v>#N/A</v>
      </c>
      <c r="J818" t="e">
        <f t="shared" si="296"/>
        <v>#N/A</v>
      </c>
      <c r="K818" t="e">
        <f t="shared" si="297"/>
        <v>#N/A</v>
      </c>
      <c r="L818" t="e">
        <f t="shared" si="298"/>
        <v>#N/A</v>
      </c>
      <c r="M818" t="e">
        <f t="shared" si="299"/>
        <v>#N/A</v>
      </c>
      <c r="N818" t="e">
        <f t="shared" si="300"/>
        <v>#N/A</v>
      </c>
      <c r="O818">
        <f t="shared" si="301"/>
        <v>1.7339373970345965E-2</v>
      </c>
      <c r="P818">
        <f t="shared" si="302"/>
        <v>3.2948929159802305E-2</v>
      </c>
      <c r="Q818">
        <f t="shared" si="303"/>
        <v>1</v>
      </c>
      <c r="R818">
        <f t="shared" si="304"/>
        <v>1.7339474532687291E-2</v>
      </c>
      <c r="S818">
        <f t="shared" si="305"/>
        <v>-1.8528544487326158E-11</v>
      </c>
      <c r="T818">
        <f t="shared" si="306"/>
        <v>1.0685758267819923E-9</v>
      </c>
      <c r="U818">
        <f t="shared" si="307"/>
        <v>-1.7339475601263116E-2</v>
      </c>
      <c r="V818">
        <f t="shared" si="308"/>
        <v>1.7339475038921789E-2</v>
      </c>
      <c r="W818">
        <f t="shared" si="309"/>
        <v>12.239035944861607</v>
      </c>
      <c r="X818">
        <f t="shared" si="310"/>
        <v>12.239035944861607</v>
      </c>
    </row>
    <row r="819" spans="1:24" x14ac:dyDescent="0.25">
      <c r="A819" s="1">
        <f t="shared" si="311"/>
        <v>815</v>
      </c>
      <c r="B819" s="14">
        <f t="shared" si="292"/>
        <v>40.75</v>
      </c>
      <c r="C819" t="e">
        <f t="shared" si="288"/>
        <v>#N/A</v>
      </c>
      <c r="D819" t="e">
        <f t="shared" si="289"/>
        <v>#N/A</v>
      </c>
      <c r="E819" t="e">
        <f t="shared" si="293"/>
        <v>#N/A</v>
      </c>
      <c r="F819" t="e">
        <f t="shared" si="290"/>
        <v>#N/A</v>
      </c>
      <c r="G819" t="e">
        <f t="shared" si="294"/>
        <v>#N/A</v>
      </c>
      <c r="H819" t="e">
        <f t="shared" si="295"/>
        <v>#N/A</v>
      </c>
      <c r="I819" t="e">
        <f t="shared" si="291"/>
        <v>#N/A</v>
      </c>
      <c r="J819" t="e">
        <f t="shared" si="296"/>
        <v>#N/A</v>
      </c>
      <c r="K819" t="e">
        <f t="shared" si="297"/>
        <v>#N/A</v>
      </c>
      <c r="L819" t="e">
        <f t="shared" si="298"/>
        <v>#N/A</v>
      </c>
      <c r="M819" t="e">
        <f t="shared" si="299"/>
        <v>#N/A</v>
      </c>
      <c r="N819" t="e">
        <f t="shared" si="300"/>
        <v>#N/A</v>
      </c>
      <c r="O819">
        <f t="shared" si="301"/>
        <v>1.7386831275720164E-2</v>
      </c>
      <c r="P819">
        <f t="shared" si="302"/>
        <v>3.292181069958848E-2</v>
      </c>
      <c r="Q819">
        <f t="shared" si="303"/>
        <v>1</v>
      </c>
      <c r="R819">
        <f t="shared" si="304"/>
        <v>1.738693183806149E-2</v>
      </c>
      <c r="S819">
        <f t="shared" si="305"/>
        <v>-1.8513294656472394E-11</v>
      </c>
      <c r="T819">
        <f t="shared" si="306"/>
        <v>1.0647820836845456E-9</v>
      </c>
      <c r="U819">
        <f t="shared" si="307"/>
        <v>-1.7386932902843572E-2</v>
      </c>
      <c r="V819">
        <f t="shared" si="308"/>
        <v>1.7386932340502245E-2</v>
      </c>
      <c r="W819">
        <f t="shared" si="309"/>
        <v>12.240222964112288</v>
      </c>
      <c r="X819">
        <f t="shared" si="310"/>
        <v>12.240222964112288</v>
      </c>
    </row>
    <row r="820" spans="1:24" x14ac:dyDescent="0.25">
      <c r="A820" s="1">
        <f t="shared" si="311"/>
        <v>816</v>
      </c>
      <c r="B820" s="14">
        <f t="shared" si="292"/>
        <v>40.800000000000004</v>
      </c>
      <c r="C820" t="e">
        <f t="shared" si="288"/>
        <v>#N/A</v>
      </c>
      <c r="D820" t="e">
        <f t="shared" si="289"/>
        <v>#N/A</v>
      </c>
      <c r="E820" t="e">
        <f t="shared" si="293"/>
        <v>#N/A</v>
      </c>
      <c r="F820" t="e">
        <f t="shared" si="290"/>
        <v>#N/A</v>
      </c>
      <c r="G820" t="e">
        <f t="shared" si="294"/>
        <v>#N/A</v>
      </c>
      <c r="H820" t="e">
        <f t="shared" si="295"/>
        <v>#N/A</v>
      </c>
      <c r="I820" t="e">
        <f t="shared" si="291"/>
        <v>#N/A</v>
      </c>
      <c r="J820" t="e">
        <f t="shared" si="296"/>
        <v>#N/A</v>
      </c>
      <c r="K820" t="e">
        <f t="shared" si="297"/>
        <v>#N/A</v>
      </c>
      <c r="L820" t="e">
        <f t="shared" si="298"/>
        <v>#N/A</v>
      </c>
      <c r="M820" t="e">
        <f t="shared" si="299"/>
        <v>#N/A</v>
      </c>
      <c r="N820" t="e">
        <f t="shared" si="300"/>
        <v>#N/A</v>
      </c>
      <c r="O820">
        <f t="shared" si="301"/>
        <v>1.7434210526315792E-2</v>
      </c>
      <c r="P820">
        <f t="shared" si="302"/>
        <v>3.2894736842105261E-2</v>
      </c>
      <c r="Q820">
        <f t="shared" si="303"/>
        <v>1</v>
      </c>
      <c r="R820">
        <f t="shared" si="304"/>
        <v>1.7434311088657117E-2</v>
      </c>
      <c r="S820">
        <f t="shared" si="305"/>
        <v>-1.8498069907577267E-11</v>
      </c>
      <c r="T820">
        <f t="shared" si="306"/>
        <v>1.0610151836981663E-9</v>
      </c>
      <c r="U820">
        <f t="shared" si="307"/>
        <v>-1.7434312149672303E-2</v>
      </c>
      <c r="V820">
        <f t="shared" si="308"/>
        <v>1.7434311587330976E-2</v>
      </c>
      <c r="W820">
        <f t="shared" si="309"/>
        <v>12.241404803462727</v>
      </c>
      <c r="X820">
        <f t="shared" si="310"/>
        <v>12.241404803462727</v>
      </c>
    </row>
    <row r="821" spans="1:24" x14ac:dyDescent="0.25">
      <c r="A821" s="1">
        <f t="shared" si="311"/>
        <v>817</v>
      </c>
      <c r="B821" s="14">
        <f t="shared" si="292"/>
        <v>40.85</v>
      </c>
      <c r="C821" t="e">
        <f t="shared" si="288"/>
        <v>#N/A</v>
      </c>
      <c r="D821" t="e">
        <f t="shared" si="289"/>
        <v>#N/A</v>
      </c>
      <c r="E821" t="e">
        <f t="shared" si="293"/>
        <v>#N/A</v>
      </c>
      <c r="F821" t="e">
        <f t="shared" si="290"/>
        <v>#N/A</v>
      </c>
      <c r="G821" t="e">
        <f t="shared" si="294"/>
        <v>#N/A</v>
      </c>
      <c r="H821" t="e">
        <f t="shared" si="295"/>
        <v>#N/A</v>
      </c>
      <c r="I821" t="e">
        <f t="shared" si="291"/>
        <v>#N/A</v>
      </c>
      <c r="J821" t="e">
        <f t="shared" si="296"/>
        <v>#N/A</v>
      </c>
      <c r="K821" t="e">
        <f t="shared" si="297"/>
        <v>#N/A</v>
      </c>
      <c r="L821" t="e">
        <f t="shared" si="298"/>
        <v>#N/A</v>
      </c>
      <c r="M821" t="e">
        <f t="shared" si="299"/>
        <v>#N/A</v>
      </c>
      <c r="N821" t="e">
        <f t="shared" si="300"/>
        <v>#N/A</v>
      </c>
      <c r="O821">
        <f t="shared" si="301"/>
        <v>1.748151191454396E-2</v>
      </c>
      <c r="P821">
        <f t="shared" si="302"/>
        <v>3.2867707477403453E-2</v>
      </c>
      <c r="Q821">
        <f t="shared" si="303"/>
        <v>1</v>
      </c>
      <c r="R821">
        <f t="shared" si="304"/>
        <v>1.7481612476885285E-2</v>
      </c>
      <c r="S821">
        <f t="shared" si="305"/>
        <v>-1.8482870178811797E-11</v>
      </c>
      <c r="T821">
        <f t="shared" si="306"/>
        <v>1.0572748423282041E-9</v>
      </c>
      <c r="U821">
        <f t="shared" si="307"/>
        <v>-1.7481613534160126E-2</v>
      </c>
      <c r="V821">
        <f t="shared" si="308"/>
        <v>1.74816129718188E-2</v>
      </c>
      <c r="W821">
        <f t="shared" si="309"/>
        <v>12.242581501092591</v>
      </c>
      <c r="X821">
        <f t="shared" si="310"/>
        <v>12.242581501092591</v>
      </c>
    </row>
    <row r="822" spans="1:24" x14ac:dyDescent="0.25">
      <c r="A822" s="1">
        <f t="shared" si="311"/>
        <v>818</v>
      </c>
      <c r="B822" s="14">
        <f t="shared" si="292"/>
        <v>40.900000000000006</v>
      </c>
      <c r="C822" t="e">
        <f t="shared" si="288"/>
        <v>#N/A</v>
      </c>
      <c r="D822" t="e">
        <f t="shared" si="289"/>
        <v>#N/A</v>
      </c>
      <c r="E822" t="e">
        <f t="shared" si="293"/>
        <v>#N/A</v>
      </c>
      <c r="F822" t="e">
        <f t="shared" si="290"/>
        <v>#N/A</v>
      </c>
      <c r="G822" t="e">
        <f t="shared" si="294"/>
        <v>#N/A</v>
      </c>
      <c r="H822" t="e">
        <f t="shared" si="295"/>
        <v>#N/A</v>
      </c>
      <c r="I822" t="e">
        <f t="shared" si="291"/>
        <v>#N/A</v>
      </c>
      <c r="J822" t="e">
        <f t="shared" si="296"/>
        <v>#N/A</v>
      </c>
      <c r="K822" t="e">
        <f t="shared" si="297"/>
        <v>#N/A</v>
      </c>
      <c r="L822" t="e">
        <f t="shared" si="298"/>
        <v>#N/A</v>
      </c>
      <c r="M822" t="e">
        <f t="shared" si="299"/>
        <v>#N/A</v>
      </c>
      <c r="N822" t="e">
        <f t="shared" si="300"/>
        <v>#N/A</v>
      </c>
      <c r="O822">
        <f t="shared" si="301"/>
        <v>1.7528735632183913E-2</v>
      </c>
      <c r="P822">
        <f t="shared" si="302"/>
        <v>3.2840722495894911E-2</v>
      </c>
      <c r="Q822">
        <f t="shared" si="303"/>
        <v>1</v>
      </c>
      <c r="R822">
        <f t="shared" si="304"/>
        <v>1.7528836194525239E-2</v>
      </c>
      <c r="S822">
        <f t="shared" si="305"/>
        <v>-1.8467695408550045E-11</v>
      </c>
      <c r="T822">
        <f t="shared" si="306"/>
        <v>1.0535607785494561E-9</v>
      </c>
      <c r="U822">
        <f t="shared" si="307"/>
        <v>-1.7528837248086016E-2</v>
      </c>
      <c r="V822">
        <f t="shared" si="308"/>
        <v>1.7528836685744689E-2</v>
      </c>
      <c r="W822">
        <f t="shared" si="309"/>
        <v>12.243753094774565</v>
      </c>
      <c r="X822">
        <f t="shared" si="310"/>
        <v>12.243753094774565</v>
      </c>
    </row>
    <row r="823" spans="1:24" x14ac:dyDescent="0.25">
      <c r="A823" s="1">
        <f t="shared" si="311"/>
        <v>819</v>
      </c>
      <c r="B823" s="14">
        <f t="shared" si="292"/>
        <v>40.950000000000003</v>
      </c>
      <c r="C823" t="e">
        <f t="shared" si="288"/>
        <v>#N/A</v>
      </c>
      <c r="D823" t="e">
        <f t="shared" si="289"/>
        <v>#N/A</v>
      </c>
      <c r="E823" t="e">
        <f t="shared" si="293"/>
        <v>#N/A</v>
      </c>
      <c r="F823" t="e">
        <f t="shared" si="290"/>
        <v>#N/A</v>
      </c>
      <c r="G823" t="e">
        <f t="shared" si="294"/>
        <v>#N/A</v>
      </c>
      <c r="H823" t="e">
        <f t="shared" si="295"/>
        <v>#N/A</v>
      </c>
      <c r="I823" t="e">
        <f t="shared" si="291"/>
        <v>#N/A</v>
      </c>
      <c r="J823" t="e">
        <f t="shared" si="296"/>
        <v>#N/A</v>
      </c>
      <c r="K823" t="e">
        <f t="shared" si="297"/>
        <v>#N/A</v>
      </c>
      <c r="L823" t="e">
        <f t="shared" si="298"/>
        <v>#N/A</v>
      </c>
      <c r="M823" t="e">
        <f t="shared" si="299"/>
        <v>#N/A</v>
      </c>
      <c r="N823" t="e">
        <f t="shared" si="300"/>
        <v>#N/A</v>
      </c>
      <c r="O823">
        <f t="shared" si="301"/>
        <v>1.7575881870385564E-2</v>
      </c>
      <c r="P823">
        <f t="shared" si="302"/>
        <v>3.2813781788351107E-2</v>
      </c>
      <c r="Q823">
        <f t="shared" si="303"/>
        <v>1</v>
      </c>
      <c r="R823">
        <f t="shared" si="304"/>
        <v>1.7575982432726889E-2</v>
      </c>
      <c r="S823">
        <f t="shared" si="305"/>
        <v>-1.8452545535368299E-11</v>
      </c>
      <c r="T823">
        <f t="shared" si="306"/>
        <v>1.0498727182756129E-9</v>
      </c>
      <c r="U823">
        <f t="shared" si="307"/>
        <v>-1.7575983482599609E-2</v>
      </c>
      <c r="V823">
        <f t="shared" si="308"/>
        <v>1.7575982920258283E-2</v>
      </c>
      <c r="W823">
        <f t="shared" si="309"/>
        <v>12.24491962188007</v>
      </c>
      <c r="X823">
        <f t="shared" si="310"/>
        <v>12.24491962188007</v>
      </c>
    </row>
    <row r="824" spans="1:24" x14ac:dyDescent="0.25">
      <c r="A824" s="1">
        <f t="shared" si="311"/>
        <v>820</v>
      </c>
      <c r="B824" s="14">
        <f t="shared" si="292"/>
        <v>41</v>
      </c>
      <c r="C824" t="e">
        <f t="shared" si="288"/>
        <v>#N/A</v>
      </c>
      <c r="D824" t="e">
        <f t="shared" si="289"/>
        <v>#N/A</v>
      </c>
      <c r="E824" t="e">
        <f t="shared" si="293"/>
        <v>#N/A</v>
      </c>
      <c r="F824" t="e">
        <f t="shared" si="290"/>
        <v>#N/A</v>
      </c>
      <c r="G824" t="e">
        <f t="shared" si="294"/>
        <v>#N/A</v>
      </c>
      <c r="H824" t="e">
        <f t="shared" si="295"/>
        <v>#N/A</v>
      </c>
      <c r="I824" t="e">
        <f t="shared" si="291"/>
        <v>#N/A</v>
      </c>
      <c r="J824" t="e">
        <f t="shared" si="296"/>
        <v>#N/A</v>
      </c>
      <c r="K824" t="e">
        <f t="shared" si="297"/>
        <v>#N/A</v>
      </c>
      <c r="L824" t="e">
        <f t="shared" si="298"/>
        <v>#N/A</v>
      </c>
      <c r="M824" t="e">
        <f t="shared" si="299"/>
        <v>#N/A</v>
      </c>
      <c r="N824" t="e">
        <f t="shared" si="300"/>
        <v>#N/A</v>
      </c>
      <c r="O824">
        <f t="shared" si="301"/>
        <v>1.7622950819672124E-2</v>
      </c>
      <c r="P824">
        <f t="shared" si="302"/>
        <v>3.2786885245901641E-2</v>
      </c>
      <c r="Q824">
        <f t="shared" si="303"/>
        <v>1</v>
      </c>
      <c r="R824">
        <f t="shared" si="304"/>
        <v>1.7623051382013449E-2</v>
      </c>
      <c r="S824">
        <f t="shared" si="305"/>
        <v>-1.8437420498044225E-11</v>
      </c>
      <c r="T824">
        <f t="shared" si="306"/>
        <v>1.046210385685642E-9</v>
      </c>
      <c r="U824">
        <f t="shared" si="307"/>
        <v>-1.7623052428223835E-2</v>
      </c>
      <c r="V824">
        <f t="shared" si="308"/>
        <v>1.7623051865882509E-2</v>
      </c>
      <c r="W824">
        <f t="shared" si="309"/>
        <v>12.246081119384886</v>
      </c>
      <c r="X824">
        <f t="shared" si="310"/>
        <v>12.246081119384886</v>
      </c>
    </row>
    <row r="825" spans="1:24" x14ac:dyDescent="0.25">
      <c r="A825" s="1">
        <f t="shared" si="311"/>
        <v>821</v>
      </c>
      <c r="B825" s="14">
        <f t="shared" si="292"/>
        <v>41.050000000000004</v>
      </c>
      <c r="C825" t="e">
        <f t="shared" si="288"/>
        <v>#N/A</v>
      </c>
      <c r="D825" t="e">
        <f t="shared" si="289"/>
        <v>#N/A</v>
      </c>
      <c r="E825" t="e">
        <f t="shared" si="293"/>
        <v>#N/A</v>
      </c>
      <c r="F825" t="e">
        <f t="shared" si="290"/>
        <v>#N/A</v>
      </c>
      <c r="G825" t="e">
        <f t="shared" si="294"/>
        <v>#N/A</v>
      </c>
      <c r="H825" t="e">
        <f t="shared" si="295"/>
        <v>#N/A</v>
      </c>
      <c r="I825" t="e">
        <f t="shared" si="291"/>
        <v>#N/A</v>
      </c>
      <c r="J825" t="e">
        <f t="shared" si="296"/>
        <v>#N/A</v>
      </c>
      <c r="K825" t="e">
        <f t="shared" si="297"/>
        <v>#N/A</v>
      </c>
      <c r="L825" t="e">
        <f t="shared" si="298"/>
        <v>#N/A</v>
      </c>
      <c r="M825" t="e">
        <f t="shared" si="299"/>
        <v>#N/A</v>
      </c>
      <c r="N825" t="e">
        <f t="shared" si="300"/>
        <v>#N/A</v>
      </c>
      <c r="O825">
        <f t="shared" si="301"/>
        <v>1.7669942669942672E-2</v>
      </c>
      <c r="P825">
        <f t="shared" si="302"/>
        <v>3.276003276003276E-2</v>
      </c>
      <c r="Q825">
        <f t="shared" si="303"/>
        <v>1</v>
      </c>
      <c r="R825">
        <f t="shared" si="304"/>
        <v>1.7670043232283997E-2</v>
      </c>
      <c r="S825">
        <f t="shared" si="305"/>
        <v>-1.8422320235556066E-11</v>
      </c>
      <c r="T825">
        <f t="shared" si="306"/>
        <v>1.0425735188362983E-9</v>
      </c>
      <c r="U825">
        <f t="shared" si="307"/>
        <v>-1.7670044274857515E-2</v>
      </c>
      <c r="V825">
        <f t="shared" si="308"/>
        <v>1.7670043712516188E-2</v>
      </c>
      <c r="W825">
        <f t="shared" si="309"/>
        <v>12.24723762387468</v>
      </c>
      <c r="X825">
        <f t="shared" si="310"/>
        <v>12.24723762387468</v>
      </c>
    </row>
    <row r="826" spans="1:24" x14ac:dyDescent="0.25">
      <c r="A826" s="1">
        <f t="shared" si="311"/>
        <v>822</v>
      </c>
      <c r="B826" s="14">
        <f t="shared" si="292"/>
        <v>41.1</v>
      </c>
      <c r="C826" t="e">
        <f t="shared" si="288"/>
        <v>#N/A</v>
      </c>
      <c r="D826" t="e">
        <f t="shared" si="289"/>
        <v>#N/A</v>
      </c>
      <c r="E826" t="e">
        <f t="shared" si="293"/>
        <v>#N/A</v>
      </c>
      <c r="F826" t="e">
        <f t="shared" si="290"/>
        <v>#N/A</v>
      </c>
      <c r="G826" t="e">
        <f t="shared" si="294"/>
        <v>#N/A</v>
      </c>
      <c r="H826" t="e">
        <f t="shared" si="295"/>
        <v>#N/A</v>
      </c>
      <c r="I826" t="e">
        <f t="shared" si="291"/>
        <v>#N/A</v>
      </c>
      <c r="J826" t="e">
        <f t="shared" si="296"/>
        <v>#N/A</v>
      </c>
      <c r="K826" t="e">
        <f t="shared" si="297"/>
        <v>#N/A</v>
      </c>
      <c r="L826" t="e">
        <f t="shared" si="298"/>
        <v>#N/A</v>
      </c>
      <c r="M826" t="e">
        <f t="shared" si="299"/>
        <v>#N/A</v>
      </c>
      <c r="N826" t="e">
        <f t="shared" si="300"/>
        <v>#N/A</v>
      </c>
      <c r="O826">
        <f t="shared" si="301"/>
        <v>1.7716857610474632E-2</v>
      </c>
      <c r="P826">
        <f t="shared" si="302"/>
        <v>3.2733224222585927E-2</v>
      </c>
      <c r="Q826">
        <f t="shared" si="303"/>
        <v>1</v>
      </c>
      <c r="R826">
        <f t="shared" si="304"/>
        <v>1.7716958172815957E-2</v>
      </c>
      <c r="S826">
        <f t="shared" si="305"/>
        <v>-1.8407244687081798E-11</v>
      </c>
      <c r="T826">
        <f t="shared" si="306"/>
        <v>1.0389618471107198E-9</v>
      </c>
      <c r="U826">
        <f t="shared" si="307"/>
        <v>-1.7716959211777805E-2</v>
      </c>
      <c r="V826">
        <f t="shared" si="308"/>
        <v>1.7716958649436478E-2</v>
      </c>
      <c r="W826">
        <f t="shared" si="309"/>
        <v>12.248389171550423</v>
      </c>
      <c r="X826">
        <f t="shared" si="310"/>
        <v>12.248389171550423</v>
      </c>
    </row>
    <row r="827" spans="1:24" x14ac:dyDescent="0.25">
      <c r="A827" s="1">
        <f t="shared" si="311"/>
        <v>823</v>
      </c>
      <c r="B827" s="14">
        <f t="shared" si="292"/>
        <v>41.150000000000006</v>
      </c>
      <c r="C827" t="e">
        <f t="shared" si="288"/>
        <v>#N/A</v>
      </c>
      <c r="D827" t="e">
        <f t="shared" si="289"/>
        <v>#N/A</v>
      </c>
      <c r="E827" t="e">
        <f t="shared" si="293"/>
        <v>#N/A</v>
      </c>
      <c r="F827" t="e">
        <f t="shared" si="290"/>
        <v>#N/A</v>
      </c>
      <c r="G827" t="e">
        <f t="shared" si="294"/>
        <v>#N/A</v>
      </c>
      <c r="H827" t="e">
        <f t="shared" si="295"/>
        <v>#N/A</v>
      </c>
      <c r="I827" t="e">
        <f t="shared" si="291"/>
        <v>#N/A</v>
      </c>
      <c r="J827" t="e">
        <f t="shared" si="296"/>
        <v>#N/A</v>
      </c>
      <c r="K827" t="e">
        <f t="shared" si="297"/>
        <v>#N/A</v>
      </c>
      <c r="L827" t="e">
        <f t="shared" si="298"/>
        <v>#N/A</v>
      </c>
      <c r="M827" t="e">
        <f t="shared" si="299"/>
        <v>#N/A</v>
      </c>
      <c r="N827" t="e">
        <f t="shared" si="300"/>
        <v>#N/A</v>
      </c>
      <c r="O827">
        <f t="shared" si="301"/>
        <v>1.7763695829926408E-2</v>
      </c>
      <c r="P827">
        <f t="shared" si="302"/>
        <v>3.2706459525756335E-2</v>
      </c>
      <c r="Q827">
        <f t="shared" si="303"/>
        <v>1</v>
      </c>
      <c r="R827">
        <f t="shared" si="304"/>
        <v>1.7763796392267734E-2</v>
      </c>
      <c r="S827">
        <f t="shared" si="305"/>
        <v>-1.8392193791998327E-11</v>
      </c>
      <c r="T827">
        <f t="shared" si="306"/>
        <v>1.0353751137698319E-9</v>
      </c>
      <c r="U827">
        <f t="shared" si="307"/>
        <v>-1.776379742764285E-2</v>
      </c>
      <c r="V827">
        <f t="shared" si="308"/>
        <v>1.7763796865301523E-2</v>
      </c>
      <c r="W827">
        <f t="shared" si="309"/>
        <v>12.249535798233735</v>
      </c>
      <c r="X827">
        <f t="shared" si="310"/>
        <v>12.249535798233735</v>
      </c>
    </row>
    <row r="828" spans="1:24" x14ac:dyDescent="0.25">
      <c r="A828" s="1">
        <f t="shared" si="311"/>
        <v>824</v>
      </c>
      <c r="B828" s="14">
        <f t="shared" si="292"/>
        <v>41.2</v>
      </c>
      <c r="C828" t="e">
        <f t="shared" si="288"/>
        <v>#N/A</v>
      </c>
      <c r="D828" t="e">
        <f t="shared" si="289"/>
        <v>#N/A</v>
      </c>
      <c r="E828" t="e">
        <f t="shared" si="293"/>
        <v>#N/A</v>
      </c>
      <c r="F828" t="e">
        <f t="shared" si="290"/>
        <v>#N/A</v>
      </c>
      <c r="G828" t="e">
        <f t="shared" si="294"/>
        <v>#N/A</v>
      </c>
      <c r="H828" t="e">
        <f t="shared" si="295"/>
        <v>#N/A</v>
      </c>
      <c r="I828" t="e">
        <f t="shared" si="291"/>
        <v>#N/A</v>
      </c>
      <c r="J828" t="e">
        <f t="shared" si="296"/>
        <v>#N/A</v>
      </c>
      <c r="K828" t="e">
        <f t="shared" si="297"/>
        <v>#N/A</v>
      </c>
      <c r="L828" t="e">
        <f t="shared" si="298"/>
        <v>#N/A</v>
      </c>
      <c r="M828" t="e">
        <f t="shared" si="299"/>
        <v>#N/A</v>
      </c>
      <c r="N828" t="e">
        <f t="shared" si="300"/>
        <v>#N/A</v>
      </c>
      <c r="O828">
        <f t="shared" si="301"/>
        <v>1.7810457516339872E-2</v>
      </c>
      <c r="P828">
        <f t="shared" si="302"/>
        <v>3.2679738562091498E-2</v>
      </c>
      <c r="Q828">
        <f t="shared" si="303"/>
        <v>1</v>
      </c>
      <c r="R828">
        <f t="shared" si="304"/>
        <v>1.7810558078681198E-2</v>
      </c>
      <c r="S828">
        <f t="shared" si="305"/>
        <v>-1.8377167489880681E-11</v>
      </c>
      <c r="T828">
        <f t="shared" si="306"/>
        <v>1.0318130603398368E-9</v>
      </c>
      <c r="U828">
        <f t="shared" si="307"/>
        <v>-1.7810559110494256E-2</v>
      </c>
      <c r="V828">
        <f t="shared" si="308"/>
        <v>1.781055854815293E-2</v>
      </c>
      <c r="W828">
        <f t="shared" si="309"/>
        <v>12.250677539372116</v>
      </c>
      <c r="X828">
        <f t="shared" si="310"/>
        <v>12.250677539372116</v>
      </c>
    </row>
    <row r="829" spans="1:24" x14ac:dyDescent="0.25">
      <c r="A829" s="1">
        <f t="shared" si="311"/>
        <v>825</v>
      </c>
      <c r="B829" s="14">
        <f t="shared" si="292"/>
        <v>41.25</v>
      </c>
      <c r="C829" t="e">
        <f t="shared" si="288"/>
        <v>#N/A</v>
      </c>
      <c r="D829" t="e">
        <f t="shared" si="289"/>
        <v>#N/A</v>
      </c>
      <c r="E829" t="e">
        <f t="shared" si="293"/>
        <v>#N/A</v>
      </c>
      <c r="F829" t="e">
        <f t="shared" si="290"/>
        <v>#N/A</v>
      </c>
      <c r="G829" t="e">
        <f t="shared" si="294"/>
        <v>#N/A</v>
      </c>
      <c r="H829" t="e">
        <f t="shared" si="295"/>
        <v>#N/A</v>
      </c>
      <c r="I829" t="e">
        <f t="shared" si="291"/>
        <v>#N/A</v>
      </c>
      <c r="J829" t="e">
        <f t="shared" si="296"/>
        <v>#N/A</v>
      </c>
      <c r="K829" t="e">
        <f t="shared" si="297"/>
        <v>#N/A</v>
      </c>
      <c r="L829" t="e">
        <f t="shared" si="298"/>
        <v>#N/A</v>
      </c>
      <c r="M829" t="e">
        <f t="shared" si="299"/>
        <v>#N/A</v>
      </c>
      <c r="N829" t="e">
        <f t="shared" si="300"/>
        <v>#N/A</v>
      </c>
      <c r="O829">
        <f t="shared" si="301"/>
        <v>1.785714285714286E-2</v>
      </c>
      <c r="P829">
        <f t="shared" si="302"/>
        <v>3.2653061224489799E-2</v>
      </c>
      <c r="Q829">
        <f t="shared" si="303"/>
        <v>1</v>
      </c>
      <c r="R829">
        <f t="shared" si="304"/>
        <v>1.7857243419484185E-2</v>
      </c>
      <c r="S829">
        <f t="shared" si="305"/>
        <v>-1.8362165720501191E-11</v>
      </c>
      <c r="T829">
        <f t="shared" si="306"/>
        <v>1.0282754300816599E-9</v>
      </c>
      <c r="U829">
        <f t="shared" si="307"/>
        <v>-1.7857244447759615E-2</v>
      </c>
      <c r="V829">
        <f t="shared" si="308"/>
        <v>1.7857243885418289E-2</v>
      </c>
      <c r="W829">
        <f t="shared" si="309"/>
        <v>12.251814430044112</v>
      </c>
      <c r="X829">
        <f t="shared" si="310"/>
        <v>12.251814430044112</v>
      </c>
    </row>
    <row r="830" spans="1:24" x14ac:dyDescent="0.25">
      <c r="A830" s="1">
        <f t="shared" si="311"/>
        <v>826</v>
      </c>
      <c r="B830" s="14">
        <f t="shared" si="292"/>
        <v>41.300000000000004</v>
      </c>
      <c r="C830" t="e">
        <f t="shared" si="288"/>
        <v>#N/A</v>
      </c>
      <c r="D830" t="e">
        <f t="shared" si="289"/>
        <v>#N/A</v>
      </c>
      <c r="E830" t="e">
        <f t="shared" si="293"/>
        <v>#N/A</v>
      </c>
      <c r="F830" t="e">
        <f t="shared" si="290"/>
        <v>#N/A</v>
      </c>
      <c r="G830" t="e">
        <f t="shared" si="294"/>
        <v>#N/A</v>
      </c>
      <c r="H830" t="e">
        <f t="shared" si="295"/>
        <v>#N/A</v>
      </c>
      <c r="I830" t="e">
        <f t="shared" si="291"/>
        <v>#N/A</v>
      </c>
      <c r="J830" t="e">
        <f t="shared" si="296"/>
        <v>#N/A</v>
      </c>
      <c r="K830" t="e">
        <f t="shared" si="297"/>
        <v>#N/A</v>
      </c>
      <c r="L830" t="e">
        <f t="shared" si="298"/>
        <v>#N/A</v>
      </c>
      <c r="M830" t="e">
        <f t="shared" si="299"/>
        <v>#N/A</v>
      </c>
      <c r="N830" t="e">
        <f t="shared" si="300"/>
        <v>#N/A</v>
      </c>
      <c r="O830">
        <f t="shared" si="301"/>
        <v>1.7903752039151712E-2</v>
      </c>
      <c r="P830">
        <f t="shared" si="302"/>
        <v>3.2626427406199018E-2</v>
      </c>
      <c r="Q830">
        <f t="shared" si="303"/>
        <v>1</v>
      </c>
      <c r="R830">
        <f t="shared" si="304"/>
        <v>1.7903852601493037E-2</v>
      </c>
      <c r="S830">
        <f t="shared" si="305"/>
        <v>-1.8347188423828675E-11</v>
      </c>
      <c r="T830">
        <f t="shared" si="306"/>
        <v>1.0247619766645677E-9</v>
      </c>
      <c r="U830">
        <f t="shared" si="307"/>
        <v>-1.7903853626255014E-2</v>
      </c>
      <c r="V830">
        <f t="shared" si="308"/>
        <v>1.7903853063913688E-2</v>
      </c>
      <c r="W830">
        <f t="shared" si="309"/>
        <v>12.252946504964362</v>
      </c>
      <c r="X830">
        <f t="shared" si="310"/>
        <v>12.252946504964362</v>
      </c>
    </row>
    <row r="831" spans="1:24" x14ac:dyDescent="0.25">
      <c r="A831" s="1">
        <f t="shared" si="311"/>
        <v>827</v>
      </c>
      <c r="B831" s="14">
        <f t="shared" si="292"/>
        <v>41.35</v>
      </c>
      <c r="C831" t="e">
        <f t="shared" si="288"/>
        <v>#N/A</v>
      </c>
      <c r="D831" t="e">
        <f t="shared" si="289"/>
        <v>#N/A</v>
      </c>
      <c r="E831" t="e">
        <f t="shared" si="293"/>
        <v>#N/A</v>
      </c>
      <c r="F831" t="e">
        <f t="shared" si="290"/>
        <v>#N/A</v>
      </c>
      <c r="G831" t="e">
        <f t="shared" si="294"/>
        <v>#N/A</v>
      </c>
      <c r="H831" t="e">
        <f t="shared" si="295"/>
        <v>#N/A</v>
      </c>
      <c r="I831" t="e">
        <f t="shared" si="291"/>
        <v>#N/A</v>
      </c>
      <c r="J831" t="e">
        <f t="shared" si="296"/>
        <v>#N/A</v>
      </c>
      <c r="K831" t="e">
        <f t="shared" si="297"/>
        <v>#N/A</v>
      </c>
      <c r="L831" t="e">
        <f t="shared" si="298"/>
        <v>#N/A</v>
      </c>
      <c r="M831" t="e">
        <f t="shared" si="299"/>
        <v>#N/A</v>
      </c>
      <c r="N831" t="e">
        <f t="shared" si="300"/>
        <v>#N/A</v>
      </c>
      <c r="O831">
        <f t="shared" si="301"/>
        <v>1.7950285248573752E-2</v>
      </c>
      <c r="P831">
        <f t="shared" si="302"/>
        <v>3.2599837000814993E-2</v>
      </c>
      <c r="Q831">
        <f t="shared" si="303"/>
        <v>1</v>
      </c>
      <c r="R831">
        <f t="shared" si="304"/>
        <v>1.7950385810915077E-2</v>
      </c>
      <c r="S831">
        <f t="shared" si="305"/>
        <v>-1.8332235540027671E-11</v>
      </c>
      <c r="T831">
        <f t="shared" si="306"/>
        <v>1.0212724502883797E-9</v>
      </c>
      <c r="U831">
        <f t="shared" si="307"/>
        <v>-1.7950386832187526E-2</v>
      </c>
      <c r="V831">
        <f t="shared" si="308"/>
        <v>1.79503862698462E-2</v>
      </c>
      <c r="W831">
        <f t="shared" si="309"/>
        <v>12.254073798488587</v>
      </c>
      <c r="X831">
        <f t="shared" si="310"/>
        <v>12.254073798488587</v>
      </c>
    </row>
    <row r="832" spans="1:24" x14ac:dyDescent="0.25">
      <c r="A832" s="1">
        <f t="shared" si="311"/>
        <v>828</v>
      </c>
      <c r="B832" s="14">
        <f t="shared" si="292"/>
        <v>41.400000000000006</v>
      </c>
      <c r="C832" t="e">
        <f t="shared" si="288"/>
        <v>#N/A</v>
      </c>
      <c r="D832" t="e">
        <f t="shared" si="289"/>
        <v>#N/A</v>
      </c>
      <c r="E832" t="e">
        <f t="shared" si="293"/>
        <v>#N/A</v>
      </c>
      <c r="F832" t="e">
        <f t="shared" si="290"/>
        <v>#N/A</v>
      </c>
      <c r="G832" t="e">
        <f t="shared" si="294"/>
        <v>#N/A</v>
      </c>
      <c r="H832" t="e">
        <f t="shared" si="295"/>
        <v>#N/A</v>
      </c>
      <c r="I832" t="e">
        <f t="shared" si="291"/>
        <v>#N/A</v>
      </c>
      <c r="J832" t="e">
        <f t="shared" si="296"/>
        <v>#N/A</v>
      </c>
      <c r="K832" t="e">
        <f t="shared" si="297"/>
        <v>#N/A</v>
      </c>
      <c r="L832" t="e">
        <f t="shared" si="298"/>
        <v>#N/A</v>
      </c>
      <c r="M832" t="e">
        <f t="shared" si="299"/>
        <v>#N/A</v>
      </c>
      <c r="N832" t="e">
        <f t="shared" si="300"/>
        <v>#N/A</v>
      </c>
      <c r="O832">
        <f t="shared" si="301"/>
        <v>1.7996742671009779E-2</v>
      </c>
      <c r="P832">
        <f t="shared" si="302"/>
        <v>3.2573289902280131E-2</v>
      </c>
      <c r="Q832">
        <f t="shared" si="303"/>
        <v>1</v>
      </c>
      <c r="R832">
        <f t="shared" si="304"/>
        <v>1.7996843233351104E-2</v>
      </c>
      <c r="S832">
        <f t="shared" si="305"/>
        <v>-1.8317307009457619E-11</v>
      </c>
      <c r="T832">
        <f t="shared" si="306"/>
        <v>1.0178066080918091E-9</v>
      </c>
      <c r="U832">
        <f t="shared" si="307"/>
        <v>-1.7996844251157711E-2</v>
      </c>
      <c r="V832">
        <f t="shared" si="308"/>
        <v>1.7996843688816384E-2</v>
      </c>
      <c r="W832">
        <f t="shared" si="309"/>
        <v>12.255196344618483</v>
      </c>
      <c r="X832">
        <f t="shared" si="310"/>
        <v>12.255196344618483</v>
      </c>
    </row>
    <row r="833" spans="1:24" x14ac:dyDescent="0.25">
      <c r="A833" s="1">
        <f t="shared" si="311"/>
        <v>829</v>
      </c>
      <c r="B833" s="14">
        <f t="shared" si="292"/>
        <v>41.45</v>
      </c>
      <c r="C833" t="e">
        <f t="shared" si="288"/>
        <v>#N/A</v>
      </c>
      <c r="D833" t="e">
        <f t="shared" si="289"/>
        <v>#N/A</v>
      </c>
      <c r="E833" t="e">
        <f t="shared" si="293"/>
        <v>#N/A</v>
      </c>
      <c r="F833" t="e">
        <f t="shared" si="290"/>
        <v>#N/A</v>
      </c>
      <c r="G833" t="e">
        <f t="shared" si="294"/>
        <v>#N/A</v>
      </c>
      <c r="H833" t="e">
        <f t="shared" si="295"/>
        <v>#N/A</v>
      </c>
      <c r="I833" t="e">
        <f t="shared" si="291"/>
        <v>#N/A</v>
      </c>
      <c r="J833" t="e">
        <f t="shared" si="296"/>
        <v>#N/A</v>
      </c>
      <c r="K833" t="e">
        <f t="shared" si="297"/>
        <v>#N/A</v>
      </c>
      <c r="L833" t="e">
        <f t="shared" si="298"/>
        <v>#N/A</v>
      </c>
      <c r="M833" t="e">
        <f t="shared" si="299"/>
        <v>#N/A</v>
      </c>
      <c r="N833" t="e">
        <f t="shared" si="300"/>
        <v>#N/A</v>
      </c>
      <c r="O833">
        <f t="shared" si="301"/>
        <v>1.8043124491456466E-2</v>
      </c>
      <c r="P833">
        <f t="shared" si="302"/>
        <v>3.254678600488202E-2</v>
      </c>
      <c r="Q833">
        <f t="shared" si="303"/>
        <v>1</v>
      </c>
      <c r="R833">
        <f t="shared" si="304"/>
        <v>1.8043225053797792E-2</v>
      </c>
      <c r="S833">
        <f t="shared" si="305"/>
        <v>-1.8302402772672054E-11</v>
      </c>
      <c r="T833">
        <f t="shared" si="306"/>
        <v>1.0143642106830164E-9</v>
      </c>
      <c r="U833">
        <f t="shared" si="307"/>
        <v>-1.8043226068162003E-2</v>
      </c>
      <c r="V833">
        <f t="shared" si="308"/>
        <v>1.8043225505820677E-2</v>
      </c>
      <c r="W833">
        <f t="shared" si="309"/>
        <v>12.256314177006518</v>
      </c>
      <c r="X833">
        <f t="shared" si="310"/>
        <v>12.256314177006518</v>
      </c>
    </row>
    <row r="834" spans="1:24" x14ac:dyDescent="0.25">
      <c r="A834" s="1">
        <f t="shared" si="311"/>
        <v>830</v>
      </c>
      <c r="B834" s="14">
        <f t="shared" si="292"/>
        <v>41.5</v>
      </c>
      <c r="C834" t="e">
        <f t="shared" si="288"/>
        <v>#N/A</v>
      </c>
      <c r="D834" t="e">
        <f t="shared" si="289"/>
        <v>#N/A</v>
      </c>
      <c r="E834" t="e">
        <f t="shared" si="293"/>
        <v>#N/A</v>
      </c>
      <c r="F834" t="e">
        <f t="shared" si="290"/>
        <v>#N/A</v>
      </c>
      <c r="G834" t="e">
        <f t="shared" si="294"/>
        <v>#N/A</v>
      </c>
      <c r="H834" t="e">
        <f t="shared" si="295"/>
        <v>#N/A</v>
      </c>
      <c r="I834" t="e">
        <f t="shared" si="291"/>
        <v>#N/A</v>
      </c>
      <c r="J834" t="e">
        <f t="shared" si="296"/>
        <v>#N/A</v>
      </c>
      <c r="K834" t="e">
        <f t="shared" si="297"/>
        <v>#N/A</v>
      </c>
      <c r="L834" t="e">
        <f t="shared" si="298"/>
        <v>#N/A</v>
      </c>
      <c r="M834" t="e">
        <f t="shared" si="299"/>
        <v>#N/A</v>
      </c>
      <c r="N834" t="e">
        <f t="shared" si="300"/>
        <v>#N/A</v>
      </c>
      <c r="O834">
        <f t="shared" si="301"/>
        <v>1.8089430894308939E-2</v>
      </c>
      <c r="P834">
        <f t="shared" si="302"/>
        <v>3.2520325203252036E-2</v>
      </c>
      <c r="Q834">
        <f t="shared" si="303"/>
        <v>1</v>
      </c>
      <c r="R834">
        <f t="shared" si="304"/>
        <v>1.8089531456650265E-2</v>
      </c>
      <c r="S834">
        <f t="shared" si="305"/>
        <v>-1.8287522770417854E-11</v>
      </c>
      <c r="T834">
        <f t="shared" si="306"/>
        <v>1.0109450204048853E-9</v>
      </c>
      <c r="U834">
        <f t="shared" si="307"/>
        <v>-1.8089532467595287E-2</v>
      </c>
      <c r="V834">
        <f t="shared" si="308"/>
        <v>1.8089531905253961E-2</v>
      </c>
      <c r="W834">
        <f t="shared" si="309"/>
        <v>12.257427328960675</v>
      </c>
      <c r="X834">
        <f t="shared" si="310"/>
        <v>12.257427328960675</v>
      </c>
    </row>
    <row r="835" spans="1:24" x14ac:dyDescent="0.25">
      <c r="A835" s="1">
        <f t="shared" si="311"/>
        <v>831</v>
      </c>
      <c r="B835" s="14">
        <f t="shared" si="292"/>
        <v>41.550000000000004</v>
      </c>
      <c r="C835" t="e">
        <f t="shared" si="288"/>
        <v>#N/A</v>
      </c>
      <c r="D835" t="e">
        <f t="shared" si="289"/>
        <v>#N/A</v>
      </c>
      <c r="E835" t="e">
        <f t="shared" si="293"/>
        <v>#N/A</v>
      </c>
      <c r="F835" t="e">
        <f t="shared" si="290"/>
        <v>#N/A</v>
      </c>
      <c r="G835" t="e">
        <f t="shared" si="294"/>
        <v>#N/A</v>
      </c>
      <c r="H835" t="e">
        <f t="shared" si="295"/>
        <v>#N/A</v>
      </c>
      <c r="I835" t="e">
        <f t="shared" si="291"/>
        <v>#N/A</v>
      </c>
      <c r="J835" t="e">
        <f t="shared" si="296"/>
        <v>#N/A</v>
      </c>
      <c r="K835" t="e">
        <f t="shared" si="297"/>
        <v>#N/A</v>
      </c>
      <c r="L835" t="e">
        <f t="shared" si="298"/>
        <v>#N/A</v>
      </c>
      <c r="M835" t="e">
        <f t="shared" si="299"/>
        <v>#N/A</v>
      </c>
      <c r="N835" t="e">
        <f t="shared" si="300"/>
        <v>#N/A</v>
      </c>
      <c r="O835">
        <f t="shared" si="301"/>
        <v>1.8135662063363124E-2</v>
      </c>
      <c r="P835">
        <f t="shared" si="302"/>
        <v>3.2493907392363928E-2</v>
      </c>
      <c r="Q835">
        <f t="shared" si="303"/>
        <v>1</v>
      </c>
      <c r="R835">
        <f t="shared" si="304"/>
        <v>1.813576262570445E-2</v>
      </c>
      <c r="S835">
        <f t="shared" si="305"/>
        <v>-1.8272666943634404E-11</v>
      </c>
      <c r="T835">
        <f t="shared" si="306"/>
        <v>1.0075488030697466E-9</v>
      </c>
      <c r="U835">
        <f t="shared" si="307"/>
        <v>-1.8135763633253255E-2</v>
      </c>
      <c r="V835">
        <f t="shared" si="308"/>
        <v>1.8135763070911928E-2</v>
      </c>
      <c r="W835">
        <f t="shared" si="309"/>
        <v>12.258535833449091</v>
      </c>
      <c r="X835">
        <f t="shared" si="310"/>
        <v>12.258535833449091</v>
      </c>
    </row>
    <row r="836" spans="1:24" x14ac:dyDescent="0.25">
      <c r="A836" s="1">
        <f t="shared" si="311"/>
        <v>832</v>
      </c>
      <c r="B836" s="14">
        <f t="shared" si="292"/>
        <v>41.6</v>
      </c>
      <c r="C836" t="e">
        <f t="shared" ref="C836:C899" si="312">IF((($AB$5*$AB$4/1000)-($AB$8*B836/1000))&gt;0,(($AB$5*$AB$4/1000)-($AB$8*B836/1000))/((B836+$AB$4)/1000),NA())</f>
        <v>#N/A</v>
      </c>
      <c r="D836" t="e">
        <f t="shared" ref="D836:D899" si="313">IF(C836&gt;0,($AB$8*B836/1000)/((B836+$AB$4)/1000),NA())</f>
        <v>#N/A</v>
      </c>
      <c r="E836" t="e">
        <f t="shared" si="293"/>
        <v>#N/A</v>
      </c>
      <c r="F836" t="e">
        <f t="shared" ref="F836:F899" si="314">IF(C836&gt;0,D836+10^(-7)+10^(-$AB$6),NA())</f>
        <v>#N/A</v>
      </c>
      <c r="G836" t="e">
        <f t="shared" si="294"/>
        <v>#N/A</v>
      </c>
      <c r="H836" t="e">
        <f t="shared" si="295"/>
        <v>#N/A</v>
      </c>
      <c r="I836" t="e">
        <f t="shared" ref="I836:I899" si="315">IF(C836&gt;0,((-F836)-SQRT(F836^(2)-4*E836*G836))/(2*E836),NA())</f>
        <v>#N/A</v>
      </c>
      <c r="J836" t="e">
        <f t="shared" si="296"/>
        <v>#N/A</v>
      </c>
      <c r="K836" t="e">
        <f t="shared" si="297"/>
        <v>#N/A</v>
      </c>
      <c r="L836" t="e">
        <f t="shared" si="298"/>
        <v>#N/A</v>
      </c>
      <c r="M836" t="e">
        <f t="shared" si="299"/>
        <v>#N/A</v>
      </c>
      <c r="N836" t="e">
        <f t="shared" si="300"/>
        <v>#N/A</v>
      </c>
      <c r="O836">
        <f t="shared" si="301"/>
        <v>1.8181818181818181E-2</v>
      </c>
      <c r="P836">
        <f t="shared" si="302"/>
        <v>3.2467532467532464E-2</v>
      </c>
      <c r="Q836">
        <f t="shared" si="303"/>
        <v>1</v>
      </c>
      <c r="R836">
        <f t="shared" si="304"/>
        <v>1.8181918744159507E-2</v>
      </c>
      <c r="S836">
        <f t="shared" si="305"/>
        <v>-1.8257835233452885E-11</v>
      </c>
      <c r="T836">
        <f t="shared" si="306"/>
        <v>1.0041753296941014E-9</v>
      </c>
      <c r="U836">
        <f t="shared" si="307"/>
        <v>-1.8181919748334836E-2</v>
      </c>
      <c r="V836">
        <f t="shared" si="308"/>
        <v>1.818191918599351E-2</v>
      </c>
      <c r="W836">
        <f t="shared" si="309"/>
        <v>12.259639723104634</v>
      </c>
      <c r="X836">
        <f t="shared" si="310"/>
        <v>12.259639723104634</v>
      </c>
    </row>
    <row r="837" spans="1:24" x14ac:dyDescent="0.25">
      <c r="A837" s="1">
        <f t="shared" si="311"/>
        <v>833</v>
      </c>
      <c r="B837" s="14">
        <f t="shared" ref="B837:B900" si="316">A837*$AB$9</f>
        <v>41.650000000000006</v>
      </c>
      <c r="C837" t="e">
        <f t="shared" si="312"/>
        <v>#N/A</v>
      </c>
      <c r="D837" t="e">
        <f t="shared" si="313"/>
        <v>#N/A</v>
      </c>
      <c r="E837" t="e">
        <f t="shared" ref="E837:E900" si="317">IF(C837&gt;0,1,NA())</f>
        <v>#N/A</v>
      </c>
      <c r="F837" t="e">
        <f t="shared" si="314"/>
        <v>#N/A</v>
      </c>
      <c r="G837" t="e">
        <f t="shared" ref="G837:G900" si="318">IF(C837&gt;0,(10^(-7)*D837)-(10^(-$AB$6)*C837),NA())</f>
        <v>#N/A</v>
      </c>
      <c r="H837" t="e">
        <f t="shared" ref="H837:H900" si="319">IF(C837&gt;0,((-F837)+SQRT(F837^(2)-4*E837*G837))/(2*E837),NA())</f>
        <v>#N/A</v>
      </c>
      <c r="I837" t="e">
        <f t="shared" si="315"/>
        <v>#N/A</v>
      </c>
      <c r="J837" t="e">
        <f t="shared" ref="J837:J900" si="320">IF(C837&gt;0,C837-H837,NA())</f>
        <v>#N/A</v>
      </c>
      <c r="K837" t="e">
        <f t="shared" ref="K837:K900" si="321">IF(C837&gt;0,H837+10^(-7),NA())</f>
        <v>#N/A</v>
      </c>
      <c r="L837" t="e">
        <f t="shared" ref="L837:L900" si="322">IF(C837&gt;0,D837+H837,NA())</f>
        <v>#N/A</v>
      </c>
      <c r="M837" t="e">
        <f t="shared" ref="M837:M900" si="323">IF(C837&gt;0,-LOG(K837),NA())</f>
        <v>#N/A</v>
      </c>
      <c r="N837" t="e">
        <f t="shared" ref="N837:N900" si="324">IF(M837&gt;$AF$11,NA(),M837)</f>
        <v>#N/A</v>
      </c>
      <c r="O837">
        <f t="shared" ref="O837:O900" si="325">IF((($AB$8*B837/1000)-($AB$5*$AB$4/1000))&gt;0,(($AB$8*B837/1000)-($AB$5*$AB$4/1000))/((B837+$AB$4)/1000),NA())</f>
        <v>1.8227899432278996E-2</v>
      </c>
      <c r="P837">
        <f t="shared" ref="P837:P900" si="326">IF(O837&gt;0,($AB$5*$AB$4/1000)/((B837+$AB$4)/1000),NA())</f>
        <v>3.2441200324412001E-2</v>
      </c>
      <c r="Q837">
        <f t="shared" ref="Q837:Q900" si="327">IF(O837&gt;0,1,NA())</f>
        <v>1</v>
      </c>
      <c r="R837">
        <f t="shared" ref="R837:R900" si="328">IF(O837&gt;0,O837+10^(-7)+10^(-(14-$AB$6)),NA())</f>
        <v>1.8227999994620322E-2</v>
      </c>
      <c r="S837">
        <f t="shared" ref="S837:S900" si="329">IF(O837&gt;0,-(10^(-(14-$AB$6))*P837),NA())</f>
        <v>-1.8243027581195422E-11</v>
      </c>
      <c r="T837">
        <f t="shared" ref="T837:T900" si="330">IF(O837&gt;0,((-R837)+SQRT(R837^(2)-4*Q837*S837))/(2*Q837),NA())</f>
        <v>1.0008243678250039E-9</v>
      </c>
      <c r="U837">
        <f t="shared" ref="U837:U900" si="331">IF(O837&gt;0,((-R837)-SQRT(R837^(2)-4*Q837*S837))/(2*Q837),NA())</f>
        <v>-1.822800099544469E-2</v>
      </c>
      <c r="V837">
        <f t="shared" ref="V837:V900" si="332">IF(Q837&gt;0,O837+10^(-7)+T837,NA())</f>
        <v>1.8228000433103363E-2</v>
      </c>
      <c r="W837">
        <f t="shared" ref="W837:W900" si="333">IF(O837&gt;0,14+LOG(V837),NA())</f>
        <v>12.260739030229393</v>
      </c>
      <c r="X837">
        <f t="shared" ref="X837:X900" si="334">IF(W837&lt;$AF$11,NA(),W837)</f>
        <v>12.260739030229393</v>
      </c>
    </row>
    <row r="838" spans="1:24" x14ac:dyDescent="0.25">
      <c r="A838" s="1">
        <f t="shared" ref="A838:A901" si="335">A837+1</f>
        <v>834</v>
      </c>
      <c r="B838" s="14">
        <f t="shared" si="316"/>
        <v>41.7</v>
      </c>
      <c r="C838" t="e">
        <f t="shared" si="312"/>
        <v>#N/A</v>
      </c>
      <c r="D838" t="e">
        <f t="shared" si="313"/>
        <v>#N/A</v>
      </c>
      <c r="E838" t="e">
        <f t="shared" si="317"/>
        <v>#N/A</v>
      </c>
      <c r="F838" t="e">
        <f t="shared" si="314"/>
        <v>#N/A</v>
      </c>
      <c r="G838" t="e">
        <f t="shared" si="318"/>
        <v>#N/A</v>
      </c>
      <c r="H838" t="e">
        <f t="shared" si="319"/>
        <v>#N/A</v>
      </c>
      <c r="I838" t="e">
        <f t="shared" si="315"/>
        <v>#N/A</v>
      </c>
      <c r="J838" t="e">
        <f t="shared" si="320"/>
        <v>#N/A</v>
      </c>
      <c r="K838" t="e">
        <f t="shared" si="321"/>
        <v>#N/A</v>
      </c>
      <c r="L838" t="e">
        <f t="shared" si="322"/>
        <v>#N/A</v>
      </c>
      <c r="M838" t="e">
        <f t="shared" si="323"/>
        <v>#N/A</v>
      </c>
      <c r="N838" t="e">
        <f t="shared" si="324"/>
        <v>#N/A</v>
      </c>
      <c r="O838">
        <f t="shared" si="325"/>
        <v>1.8273905996758509E-2</v>
      </c>
      <c r="P838">
        <f t="shared" si="326"/>
        <v>3.2414910858995137E-2</v>
      </c>
      <c r="Q838">
        <f t="shared" si="327"/>
        <v>1</v>
      </c>
      <c r="R838">
        <f t="shared" si="328"/>
        <v>1.8274006559099835E-2</v>
      </c>
      <c r="S838">
        <f t="shared" si="329"/>
        <v>-1.8228243928374355E-11</v>
      </c>
      <c r="T838">
        <f t="shared" si="330"/>
        <v>9.9749569888729628E-10</v>
      </c>
      <c r="U838">
        <f t="shared" si="331"/>
        <v>-1.8274007556595535E-2</v>
      </c>
      <c r="V838">
        <f t="shared" si="332"/>
        <v>1.8274006994254209E-2</v>
      </c>
      <c r="W838">
        <f t="shared" si="333"/>
        <v>12.261833786799096</v>
      </c>
      <c r="X838">
        <f t="shared" si="334"/>
        <v>12.261833786799096</v>
      </c>
    </row>
    <row r="839" spans="1:24" x14ac:dyDescent="0.25">
      <c r="A839" s="1">
        <f t="shared" si="335"/>
        <v>835</v>
      </c>
      <c r="B839" s="14">
        <f t="shared" si="316"/>
        <v>41.75</v>
      </c>
      <c r="C839" t="e">
        <f t="shared" si="312"/>
        <v>#N/A</v>
      </c>
      <c r="D839" t="e">
        <f t="shared" si="313"/>
        <v>#N/A</v>
      </c>
      <c r="E839" t="e">
        <f t="shared" si="317"/>
        <v>#N/A</v>
      </c>
      <c r="F839" t="e">
        <f t="shared" si="314"/>
        <v>#N/A</v>
      </c>
      <c r="G839" t="e">
        <f t="shared" si="318"/>
        <v>#N/A</v>
      </c>
      <c r="H839" t="e">
        <f t="shared" si="319"/>
        <v>#N/A</v>
      </c>
      <c r="I839" t="e">
        <f t="shared" si="315"/>
        <v>#N/A</v>
      </c>
      <c r="J839" t="e">
        <f t="shared" si="320"/>
        <v>#N/A</v>
      </c>
      <c r="K839" t="e">
        <f t="shared" si="321"/>
        <v>#N/A</v>
      </c>
      <c r="L839" t="e">
        <f t="shared" si="322"/>
        <v>#N/A</v>
      </c>
      <c r="M839" t="e">
        <f t="shared" si="323"/>
        <v>#N/A</v>
      </c>
      <c r="N839" t="e">
        <f t="shared" si="324"/>
        <v>#N/A</v>
      </c>
      <c r="O839">
        <f t="shared" si="325"/>
        <v>1.8319838056680159E-2</v>
      </c>
      <c r="P839">
        <f t="shared" si="326"/>
        <v>3.2388663967611336E-2</v>
      </c>
      <c r="Q839">
        <f t="shared" si="327"/>
        <v>1</v>
      </c>
      <c r="R839">
        <f t="shared" si="328"/>
        <v>1.8319938619021484E-2</v>
      </c>
      <c r="S839">
        <f t="shared" si="329"/>
        <v>-1.8213484216691464E-11</v>
      </c>
      <c r="T839">
        <f t="shared" si="330"/>
        <v>9.9418909736692651E-10</v>
      </c>
      <c r="U839">
        <f t="shared" si="331"/>
        <v>-1.831993961321058E-2</v>
      </c>
      <c r="V839">
        <f t="shared" si="332"/>
        <v>1.8319939050869254E-2</v>
      </c>
      <c r="W839">
        <f t="shared" si="333"/>
        <v>12.262924024467466</v>
      </c>
      <c r="X839">
        <f t="shared" si="334"/>
        <v>12.262924024467466</v>
      </c>
    </row>
    <row r="840" spans="1:24" x14ac:dyDescent="0.25">
      <c r="A840" s="1">
        <f t="shared" si="335"/>
        <v>836</v>
      </c>
      <c r="B840" s="14">
        <f t="shared" si="316"/>
        <v>41.800000000000004</v>
      </c>
      <c r="C840" t="e">
        <f t="shared" si="312"/>
        <v>#N/A</v>
      </c>
      <c r="D840" t="e">
        <f t="shared" si="313"/>
        <v>#N/A</v>
      </c>
      <c r="E840" t="e">
        <f t="shared" si="317"/>
        <v>#N/A</v>
      </c>
      <c r="F840" t="e">
        <f t="shared" si="314"/>
        <v>#N/A</v>
      </c>
      <c r="G840" t="e">
        <f t="shared" si="318"/>
        <v>#N/A</v>
      </c>
      <c r="H840" t="e">
        <f t="shared" si="319"/>
        <v>#N/A</v>
      </c>
      <c r="I840" t="e">
        <f t="shared" si="315"/>
        <v>#N/A</v>
      </c>
      <c r="J840" t="e">
        <f t="shared" si="320"/>
        <v>#N/A</v>
      </c>
      <c r="K840" t="e">
        <f t="shared" si="321"/>
        <v>#N/A</v>
      </c>
      <c r="L840" t="e">
        <f t="shared" si="322"/>
        <v>#N/A</v>
      </c>
      <c r="M840" t="e">
        <f t="shared" si="323"/>
        <v>#N/A</v>
      </c>
      <c r="N840" t="e">
        <f t="shared" si="324"/>
        <v>#N/A</v>
      </c>
      <c r="O840">
        <f t="shared" si="325"/>
        <v>1.8365695792880259E-2</v>
      </c>
      <c r="P840">
        <f t="shared" si="326"/>
        <v>3.2362459546925564E-2</v>
      </c>
      <c r="Q840">
        <f t="shared" si="327"/>
        <v>1</v>
      </c>
      <c r="R840">
        <f t="shared" si="328"/>
        <v>1.8365796355221585E-2</v>
      </c>
      <c r="S840">
        <f t="shared" si="329"/>
        <v>-1.8198748388037179E-11</v>
      </c>
      <c r="T840">
        <f t="shared" si="330"/>
        <v>9.9090434468873667E-10</v>
      </c>
      <c r="U840">
        <f t="shared" si="331"/>
        <v>-1.836579734612593E-2</v>
      </c>
      <c r="V840">
        <f t="shared" si="332"/>
        <v>1.8365796783784603E-2</v>
      </c>
      <c r="W840">
        <f t="shared" si="333"/>
        <v>12.264009774570479</v>
      </c>
      <c r="X840">
        <f t="shared" si="334"/>
        <v>12.264009774570479</v>
      </c>
    </row>
    <row r="841" spans="1:24" x14ac:dyDescent="0.25">
      <c r="A841" s="1">
        <f t="shared" si="335"/>
        <v>837</v>
      </c>
      <c r="B841" s="14">
        <f t="shared" si="316"/>
        <v>41.85</v>
      </c>
      <c r="C841" t="e">
        <f t="shared" si="312"/>
        <v>#N/A</v>
      </c>
      <c r="D841" t="e">
        <f t="shared" si="313"/>
        <v>#N/A</v>
      </c>
      <c r="E841" t="e">
        <f t="shared" si="317"/>
        <v>#N/A</v>
      </c>
      <c r="F841" t="e">
        <f t="shared" si="314"/>
        <v>#N/A</v>
      </c>
      <c r="G841" t="e">
        <f t="shared" si="318"/>
        <v>#N/A</v>
      </c>
      <c r="H841" t="e">
        <f t="shared" si="319"/>
        <v>#N/A</v>
      </c>
      <c r="I841" t="e">
        <f t="shared" si="315"/>
        <v>#N/A</v>
      </c>
      <c r="J841" t="e">
        <f t="shared" si="320"/>
        <v>#N/A</v>
      </c>
      <c r="K841" t="e">
        <f t="shared" si="321"/>
        <v>#N/A</v>
      </c>
      <c r="L841" t="e">
        <f t="shared" si="322"/>
        <v>#N/A</v>
      </c>
      <c r="M841" t="e">
        <f t="shared" si="323"/>
        <v>#N/A</v>
      </c>
      <c r="N841" t="e">
        <f t="shared" si="324"/>
        <v>#N/A</v>
      </c>
      <c r="O841">
        <f t="shared" si="325"/>
        <v>1.8411479385610347E-2</v>
      </c>
      <c r="P841">
        <f t="shared" si="326"/>
        <v>3.2336297493936947E-2</v>
      </c>
      <c r="Q841">
        <f t="shared" si="327"/>
        <v>1</v>
      </c>
      <c r="R841">
        <f t="shared" si="328"/>
        <v>1.8411579947951673E-2</v>
      </c>
      <c r="S841">
        <f t="shared" si="329"/>
        <v>-1.8184036384489862E-11</v>
      </c>
      <c r="T841">
        <f t="shared" si="330"/>
        <v>9.8764122748173921E-10</v>
      </c>
      <c r="U841">
        <f t="shared" si="331"/>
        <v>-1.8411580935592899E-2</v>
      </c>
      <c r="V841">
        <f t="shared" si="332"/>
        <v>1.8411580373251572E-2</v>
      </c>
      <c r="W841">
        <f t="shared" si="333"/>
        <v>12.26509106813058</v>
      </c>
      <c r="X841">
        <f t="shared" si="334"/>
        <v>12.26509106813058</v>
      </c>
    </row>
    <row r="842" spans="1:24" x14ac:dyDescent="0.25">
      <c r="A842" s="1">
        <f t="shared" si="335"/>
        <v>838</v>
      </c>
      <c r="B842" s="14">
        <f t="shared" si="316"/>
        <v>41.900000000000006</v>
      </c>
      <c r="C842" t="e">
        <f t="shared" si="312"/>
        <v>#N/A</v>
      </c>
      <c r="D842" t="e">
        <f t="shared" si="313"/>
        <v>#N/A</v>
      </c>
      <c r="E842" t="e">
        <f t="shared" si="317"/>
        <v>#N/A</v>
      </c>
      <c r="F842" t="e">
        <f t="shared" si="314"/>
        <v>#N/A</v>
      </c>
      <c r="G842" t="e">
        <f t="shared" si="318"/>
        <v>#N/A</v>
      </c>
      <c r="H842" t="e">
        <f t="shared" si="319"/>
        <v>#N/A</v>
      </c>
      <c r="I842" t="e">
        <f t="shared" si="315"/>
        <v>#N/A</v>
      </c>
      <c r="J842" t="e">
        <f t="shared" si="320"/>
        <v>#N/A</v>
      </c>
      <c r="K842" t="e">
        <f t="shared" si="321"/>
        <v>#N/A</v>
      </c>
      <c r="L842" t="e">
        <f t="shared" si="322"/>
        <v>#N/A</v>
      </c>
      <c r="M842" t="e">
        <f t="shared" si="323"/>
        <v>#N/A</v>
      </c>
      <c r="N842" t="e">
        <f t="shared" si="324"/>
        <v>#N/A</v>
      </c>
      <c r="O842">
        <f t="shared" si="325"/>
        <v>1.8457189014539584E-2</v>
      </c>
      <c r="P842">
        <f t="shared" si="326"/>
        <v>3.2310177705977383E-2</v>
      </c>
      <c r="Q842">
        <f t="shared" si="327"/>
        <v>1</v>
      </c>
      <c r="R842">
        <f t="shared" si="328"/>
        <v>1.8457289576880909E-2</v>
      </c>
      <c r="S842">
        <f t="shared" si="329"/>
        <v>-1.8169348148314988E-11</v>
      </c>
      <c r="T842">
        <f t="shared" si="330"/>
        <v>9.8439952890549964E-10</v>
      </c>
      <c r="U842">
        <f t="shared" si="331"/>
        <v>-1.845729056128044E-2</v>
      </c>
      <c r="V842">
        <f t="shared" si="332"/>
        <v>1.8457289998939114E-2</v>
      </c>
      <c r="W842">
        <f t="shared" si="333"/>
        <v>12.266167935860816</v>
      </c>
      <c r="X842">
        <f t="shared" si="334"/>
        <v>12.266167935860816</v>
      </c>
    </row>
    <row r="843" spans="1:24" x14ac:dyDescent="0.25">
      <c r="A843" s="1">
        <f t="shared" si="335"/>
        <v>839</v>
      </c>
      <c r="B843" s="14">
        <f t="shared" si="316"/>
        <v>41.95</v>
      </c>
      <c r="C843" t="e">
        <f t="shared" si="312"/>
        <v>#N/A</v>
      </c>
      <c r="D843" t="e">
        <f t="shared" si="313"/>
        <v>#N/A</v>
      </c>
      <c r="E843" t="e">
        <f t="shared" si="317"/>
        <v>#N/A</v>
      </c>
      <c r="F843" t="e">
        <f t="shared" si="314"/>
        <v>#N/A</v>
      </c>
      <c r="G843" t="e">
        <f t="shared" si="318"/>
        <v>#N/A</v>
      </c>
      <c r="H843" t="e">
        <f t="shared" si="319"/>
        <v>#N/A</v>
      </c>
      <c r="I843" t="e">
        <f t="shared" si="315"/>
        <v>#N/A</v>
      </c>
      <c r="J843" t="e">
        <f t="shared" si="320"/>
        <v>#N/A</v>
      </c>
      <c r="K843" t="e">
        <f t="shared" si="321"/>
        <v>#N/A</v>
      </c>
      <c r="L843" t="e">
        <f t="shared" si="322"/>
        <v>#N/A</v>
      </c>
      <c r="M843" t="e">
        <f t="shared" si="323"/>
        <v>#N/A</v>
      </c>
      <c r="N843" t="e">
        <f t="shared" si="324"/>
        <v>#N/A</v>
      </c>
      <c r="O843">
        <f t="shared" si="325"/>
        <v>1.8502824858757063E-2</v>
      </c>
      <c r="P843">
        <f t="shared" si="326"/>
        <v>3.2284100080710247E-2</v>
      </c>
      <c r="Q843">
        <f t="shared" si="327"/>
        <v>1</v>
      </c>
      <c r="R843">
        <f t="shared" si="328"/>
        <v>1.8502925421098389E-2</v>
      </c>
      <c r="S843">
        <f t="shared" si="329"/>
        <v>-1.8154683621964449E-11</v>
      </c>
      <c r="T843">
        <f t="shared" si="330"/>
        <v>9.8117904252792432E-10</v>
      </c>
      <c r="U843">
        <f t="shared" si="331"/>
        <v>-1.850292640227743E-2</v>
      </c>
      <c r="V843">
        <f t="shared" si="332"/>
        <v>1.8502925839936103E-2</v>
      </c>
      <c r="W843">
        <f t="shared" si="333"/>
        <v>12.267240408168897</v>
      </c>
      <c r="X843">
        <f t="shared" si="334"/>
        <v>12.267240408168897</v>
      </c>
    </row>
    <row r="844" spans="1:24" x14ac:dyDescent="0.25">
      <c r="A844" s="1">
        <f t="shared" si="335"/>
        <v>840</v>
      </c>
      <c r="B844" s="14">
        <f t="shared" si="316"/>
        <v>42</v>
      </c>
      <c r="C844" t="e">
        <f t="shared" si="312"/>
        <v>#N/A</v>
      </c>
      <c r="D844" t="e">
        <f t="shared" si="313"/>
        <v>#N/A</v>
      </c>
      <c r="E844" t="e">
        <f t="shared" si="317"/>
        <v>#N/A</v>
      </c>
      <c r="F844" t="e">
        <f t="shared" si="314"/>
        <v>#N/A</v>
      </c>
      <c r="G844" t="e">
        <f t="shared" si="318"/>
        <v>#N/A</v>
      </c>
      <c r="H844" t="e">
        <f t="shared" si="319"/>
        <v>#N/A</v>
      </c>
      <c r="I844" t="e">
        <f t="shared" si="315"/>
        <v>#N/A</v>
      </c>
      <c r="J844" t="e">
        <f t="shared" si="320"/>
        <v>#N/A</v>
      </c>
      <c r="K844" t="e">
        <f t="shared" si="321"/>
        <v>#N/A</v>
      </c>
      <c r="L844" t="e">
        <f t="shared" si="322"/>
        <v>#N/A</v>
      </c>
      <c r="M844" t="e">
        <f t="shared" si="323"/>
        <v>#N/A</v>
      </c>
      <c r="N844" t="e">
        <f t="shared" si="324"/>
        <v>#N/A</v>
      </c>
      <c r="O844">
        <f t="shared" si="325"/>
        <v>1.8548387096774192E-2</v>
      </c>
      <c r="P844">
        <f t="shared" si="326"/>
        <v>3.2258064516129031E-2</v>
      </c>
      <c r="Q844">
        <f t="shared" si="327"/>
        <v>1</v>
      </c>
      <c r="R844">
        <f t="shared" si="328"/>
        <v>1.8548487659115518E-2</v>
      </c>
      <c r="S844">
        <f t="shared" si="329"/>
        <v>-1.814004274807577E-11</v>
      </c>
      <c r="T844">
        <f t="shared" si="330"/>
        <v>9.7797956018219612E-10</v>
      </c>
      <c r="U844">
        <f t="shared" si="331"/>
        <v>-1.854848863709508E-2</v>
      </c>
      <c r="V844">
        <f t="shared" si="332"/>
        <v>1.8548488074753754E-2</v>
      </c>
      <c r="W844">
        <f t="shared" si="333"/>
        <v>12.268308515161198</v>
      </c>
      <c r="X844">
        <f t="shared" si="334"/>
        <v>12.268308515161198</v>
      </c>
    </row>
    <row r="845" spans="1:24" x14ac:dyDescent="0.25">
      <c r="A845" s="1">
        <f t="shared" si="335"/>
        <v>841</v>
      </c>
      <c r="B845" s="14">
        <f t="shared" si="316"/>
        <v>42.050000000000004</v>
      </c>
      <c r="C845" t="e">
        <f t="shared" si="312"/>
        <v>#N/A</v>
      </c>
      <c r="D845" t="e">
        <f t="shared" si="313"/>
        <v>#N/A</v>
      </c>
      <c r="E845" t="e">
        <f t="shared" si="317"/>
        <v>#N/A</v>
      </c>
      <c r="F845" t="e">
        <f t="shared" si="314"/>
        <v>#N/A</v>
      </c>
      <c r="G845" t="e">
        <f t="shared" si="318"/>
        <v>#N/A</v>
      </c>
      <c r="H845" t="e">
        <f t="shared" si="319"/>
        <v>#N/A</v>
      </c>
      <c r="I845" t="e">
        <f t="shared" si="315"/>
        <v>#N/A</v>
      </c>
      <c r="J845" t="e">
        <f t="shared" si="320"/>
        <v>#N/A</v>
      </c>
      <c r="K845" t="e">
        <f t="shared" si="321"/>
        <v>#N/A</v>
      </c>
      <c r="L845" t="e">
        <f t="shared" si="322"/>
        <v>#N/A</v>
      </c>
      <c r="M845" t="e">
        <f t="shared" si="323"/>
        <v>#N/A</v>
      </c>
      <c r="N845" t="e">
        <f t="shared" si="324"/>
        <v>#N/A</v>
      </c>
      <c r="O845">
        <f t="shared" si="325"/>
        <v>1.8593875906526992E-2</v>
      </c>
      <c r="P845">
        <f t="shared" si="326"/>
        <v>3.2232070910556E-2</v>
      </c>
      <c r="Q845">
        <f t="shared" si="327"/>
        <v>1</v>
      </c>
      <c r="R845">
        <f t="shared" si="328"/>
        <v>1.8593976468868317E-2</v>
      </c>
      <c r="S845">
        <f t="shared" si="329"/>
        <v>-1.8125425469471357E-11</v>
      </c>
      <c r="T845">
        <f t="shared" si="330"/>
        <v>9.7480087370149793E-10</v>
      </c>
      <c r="U845">
        <f t="shared" si="331"/>
        <v>-1.8593977443669189E-2</v>
      </c>
      <c r="V845">
        <f t="shared" si="332"/>
        <v>1.8593976881327863E-2</v>
      </c>
      <c r="W845">
        <f t="shared" si="333"/>
        <v>12.269372286646698</v>
      </c>
      <c r="X845">
        <f t="shared" si="334"/>
        <v>12.269372286646698</v>
      </c>
    </row>
    <row r="846" spans="1:24" x14ac:dyDescent="0.25">
      <c r="A846" s="1">
        <f t="shared" si="335"/>
        <v>842</v>
      </c>
      <c r="B846" s="14">
        <f t="shared" si="316"/>
        <v>42.1</v>
      </c>
      <c r="C846" t="e">
        <f t="shared" si="312"/>
        <v>#N/A</v>
      </c>
      <c r="D846" t="e">
        <f t="shared" si="313"/>
        <v>#N/A</v>
      </c>
      <c r="E846" t="e">
        <f t="shared" si="317"/>
        <v>#N/A</v>
      </c>
      <c r="F846" t="e">
        <f t="shared" si="314"/>
        <v>#N/A</v>
      </c>
      <c r="G846" t="e">
        <f t="shared" si="318"/>
        <v>#N/A</v>
      </c>
      <c r="H846" t="e">
        <f t="shared" si="319"/>
        <v>#N/A</v>
      </c>
      <c r="I846" t="e">
        <f t="shared" si="315"/>
        <v>#N/A</v>
      </c>
      <c r="J846" t="e">
        <f t="shared" si="320"/>
        <v>#N/A</v>
      </c>
      <c r="K846" t="e">
        <f t="shared" si="321"/>
        <v>#N/A</v>
      </c>
      <c r="L846" t="e">
        <f t="shared" si="322"/>
        <v>#N/A</v>
      </c>
      <c r="M846" t="e">
        <f t="shared" si="323"/>
        <v>#N/A</v>
      </c>
      <c r="N846" t="e">
        <f t="shared" si="324"/>
        <v>#N/A</v>
      </c>
      <c r="O846">
        <f t="shared" si="325"/>
        <v>1.8639291465378422E-2</v>
      </c>
      <c r="P846">
        <f t="shared" si="326"/>
        <v>3.2206119162640899E-2</v>
      </c>
      <c r="Q846">
        <f t="shared" si="327"/>
        <v>1</v>
      </c>
      <c r="R846">
        <f t="shared" si="328"/>
        <v>1.8639392027719748E-2</v>
      </c>
      <c r="S846">
        <f t="shared" si="329"/>
        <v>-1.8110831729157772E-11</v>
      </c>
      <c r="T846">
        <f t="shared" si="330"/>
        <v>9.7164278532735349E-10</v>
      </c>
      <c r="U846">
        <f t="shared" si="331"/>
        <v>-1.8639392999362535E-2</v>
      </c>
      <c r="V846">
        <f t="shared" si="332"/>
        <v>1.8639392437021209E-2</v>
      </c>
      <c r="W846">
        <f t="shared" si="333"/>
        <v>12.270431752140848</v>
      </c>
      <c r="X846">
        <f t="shared" si="334"/>
        <v>12.270431752140848</v>
      </c>
    </row>
    <row r="847" spans="1:24" x14ac:dyDescent="0.25">
      <c r="A847" s="1">
        <f t="shared" si="335"/>
        <v>843</v>
      </c>
      <c r="B847" s="14">
        <f t="shared" si="316"/>
        <v>42.150000000000006</v>
      </c>
      <c r="C847" t="e">
        <f t="shared" si="312"/>
        <v>#N/A</v>
      </c>
      <c r="D847" t="e">
        <f t="shared" si="313"/>
        <v>#N/A</v>
      </c>
      <c r="E847" t="e">
        <f t="shared" si="317"/>
        <v>#N/A</v>
      </c>
      <c r="F847" t="e">
        <f t="shared" si="314"/>
        <v>#N/A</v>
      </c>
      <c r="G847" t="e">
        <f t="shared" si="318"/>
        <v>#N/A</v>
      </c>
      <c r="H847" t="e">
        <f t="shared" si="319"/>
        <v>#N/A</v>
      </c>
      <c r="I847" t="e">
        <f t="shared" si="315"/>
        <v>#N/A</v>
      </c>
      <c r="J847" t="e">
        <f t="shared" si="320"/>
        <v>#N/A</v>
      </c>
      <c r="K847" t="e">
        <f t="shared" si="321"/>
        <v>#N/A</v>
      </c>
      <c r="L847" t="e">
        <f t="shared" si="322"/>
        <v>#N/A</v>
      </c>
      <c r="M847" t="e">
        <f t="shared" si="323"/>
        <v>#N/A</v>
      </c>
      <c r="N847" t="e">
        <f t="shared" si="324"/>
        <v>#N/A</v>
      </c>
      <c r="O847">
        <f t="shared" si="325"/>
        <v>1.8684633950120683E-2</v>
      </c>
      <c r="P847">
        <f t="shared" si="326"/>
        <v>3.2180209171359615E-2</v>
      </c>
      <c r="Q847">
        <f t="shared" si="327"/>
        <v>1</v>
      </c>
      <c r="R847">
        <f t="shared" si="328"/>
        <v>1.8684734512462008E-2</v>
      </c>
      <c r="S847">
        <f t="shared" si="329"/>
        <v>-1.8096261470324984E-11</v>
      </c>
      <c r="T847">
        <f t="shared" si="330"/>
        <v>9.6850509383183958E-10</v>
      </c>
      <c r="U847">
        <f t="shared" si="331"/>
        <v>-1.86847354809671E-2</v>
      </c>
      <c r="V847">
        <f t="shared" si="332"/>
        <v>1.8684734918625774E-2</v>
      </c>
      <c r="W847">
        <f t="shared" si="333"/>
        <v>12.271486940869375</v>
      </c>
      <c r="X847">
        <f t="shared" si="334"/>
        <v>12.271486940869375</v>
      </c>
    </row>
    <row r="848" spans="1:24" x14ac:dyDescent="0.25">
      <c r="A848" s="1">
        <f t="shared" si="335"/>
        <v>844</v>
      </c>
      <c r="B848" s="14">
        <f t="shared" si="316"/>
        <v>42.2</v>
      </c>
      <c r="C848" t="e">
        <f t="shared" si="312"/>
        <v>#N/A</v>
      </c>
      <c r="D848" t="e">
        <f t="shared" si="313"/>
        <v>#N/A</v>
      </c>
      <c r="E848" t="e">
        <f t="shared" si="317"/>
        <v>#N/A</v>
      </c>
      <c r="F848" t="e">
        <f t="shared" si="314"/>
        <v>#N/A</v>
      </c>
      <c r="G848" t="e">
        <f t="shared" si="318"/>
        <v>#N/A</v>
      </c>
      <c r="H848" t="e">
        <f t="shared" si="319"/>
        <v>#N/A</v>
      </c>
      <c r="I848" t="e">
        <f t="shared" si="315"/>
        <v>#N/A</v>
      </c>
      <c r="J848" t="e">
        <f t="shared" si="320"/>
        <v>#N/A</v>
      </c>
      <c r="K848" t="e">
        <f t="shared" si="321"/>
        <v>#N/A</v>
      </c>
      <c r="L848" t="e">
        <f t="shared" si="322"/>
        <v>#N/A</v>
      </c>
      <c r="M848" t="e">
        <f t="shared" si="323"/>
        <v>#N/A</v>
      </c>
      <c r="N848" t="e">
        <f t="shared" si="324"/>
        <v>#N/A</v>
      </c>
      <c r="O848">
        <f t="shared" si="325"/>
        <v>1.8729903536977486E-2</v>
      </c>
      <c r="P848">
        <f t="shared" si="326"/>
        <v>3.215434083601286E-2</v>
      </c>
      <c r="Q848">
        <f t="shared" si="327"/>
        <v>1</v>
      </c>
      <c r="R848">
        <f t="shared" si="328"/>
        <v>1.8730004099318812E-2</v>
      </c>
      <c r="S848">
        <f t="shared" si="329"/>
        <v>-1.8081714636345623E-11</v>
      </c>
      <c r="T848">
        <f t="shared" si="330"/>
        <v>9.6538759972175647E-10</v>
      </c>
      <c r="U848">
        <f t="shared" si="331"/>
        <v>-1.8730005064706411E-2</v>
      </c>
      <c r="V848">
        <f t="shared" si="332"/>
        <v>1.8730004502365085E-2</v>
      </c>
      <c r="W848">
        <f t="shared" si="333"/>
        <v>12.272537881772038</v>
      </c>
      <c r="X848">
        <f t="shared" si="334"/>
        <v>12.272537881772038</v>
      </c>
    </row>
    <row r="849" spans="1:24" x14ac:dyDescent="0.25">
      <c r="A849" s="1">
        <f t="shared" si="335"/>
        <v>845</v>
      </c>
      <c r="B849" s="14">
        <f t="shared" si="316"/>
        <v>42.25</v>
      </c>
      <c r="C849" t="e">
        <f t="shared" si="312"/>
        <v>#N/A</v>
      </c>
      <c r="D849" t="e">
        <f t="shared" si="313"/>
        <v>#N/A</v>
      </c>
      <c r="E849" t="e">
        <f t="shared" si="317"/>
        <v>#N/A</v>
      </c>
      <c r="F849" t="e">
        <f t="shared" si="314"/>
        <v>#N/A</v>
      </c>
      <c r="G849" t="e">
        <f t="shared" si="318"/>
        <v>#N/A</v>
      </c>
      <c r="H849" t="e">
        <f t="shared" si="319"/>
        <v>#N/A</v>
      </c>
      <c r="I849" t="e">
        <f t="shared" si="315"/>
        <v>#N/A</v>
      </c>
      <c r="J849" t="e">
        <f t="shared" si="320"/>
        <v>#N/A</v>
      </c>
      <c r="K849" t="e">
        <f t="shared" si="321"/>
        <v>#N/A</v>
      </c>
      <c r="L849" t="e">
        <f t="shared" si="322"/>
        <v>#N/A</v>
      </c>
      <c r="M849" t="e">
        <f t="shared" si="323"/>
        <v>#N/A</v>
      </c>
      <c r="N849" t="e">
        <f t="shared" si="324"/>
        <v>#N/A</v>
      </c>
      <c r="O849">
        <f t="shared" si="325"/>
        <v>1.8775100401606421E-2</v>
      </c>
      <c r="P849">
        <f t="shared" si="326"/>
        <v>3.2128514056224904E-2</v>
      </c>
      <c r="Q849">
        <f t="shared" si="327"/>
        <v>1</v>
      </c>
      <c r="R849">
        <f t="shared" si="328"/>
        <v>1.8775200963947747E-2</v>
      </c>
      <c r="S849">
        <f t="shared" si="329"/>
        <v>-1.8067191170774264E-11</v>
      </c>
      <c r="T849">
        <f t="shared" si="330"/>
        <v>9.6229011217752181E-10</v>
      </c>
      <c r="U849">
        <f t="shared" si="331"/>
        <v>-1.8775201926237859E-2</v>
      </c>
      <c r="V849">
        <f t="shared" si="332"/>
        <v>1.8775201363896533E-2</v>
      </c>
      <c r="W849">
        <f t="shared" si="333"/>
        <v>12.273584603506308</v>
      </c>
      <c r="X849">
        <f t="shared" si="334"/>
        <v>12.273584603506308</v>
      </c>
    </row>
    <row r="850" spans="1:24" x14ac:dyDescent="0.25">
      <c r="A850" s="1">
        <f t="shared" si="335"/>
        <v>846</v>
      </c>
      <c r="B850" s="14">
        <f t="shared" si="316"/>
        <v>42.300000000000004</v>
      </c>
      <c r="C850" t="e">
        <f t="shared" si="312"/>
        <v>#N/A</v>
      </c>
      <c r="D850" t="e">
        <f t="shared" si="313"/>
        <v>#N/A</v>
      </c>
      <c r="E850" t="e">
        <f t="shared" si="317"/>
        <v>#N/A</v>
      </c>
      <c r="F850" t="e">
        <f t="shared" si="314"/>
        <v>#N/A</v>
      </c>
      <c r="G850" t="e">
        <f t="shared" si="318"/>
        <v>#N/A</v>
      </c>
      <c r="H850" t="e">
        <f t="shared" si="319"/>
        <v>#N/A</v>
      </c>
      <c r="I850" t="e">
        <f t="shared" si="315"/>
        <v>#N/A</v>
      </c>
      <c r="J850" t="e">
        <f t="shared" si="320"/>
        <v>#N/A</v>
      </c>
      <c r="K850" t="e">
        <f t="shared" si="321"/>
        <v>#N/A</v>
      </c>
      <c r="L850" t="e">
        <f t="shared" si="322"/>
        <v>#N/A</v>
      </c>
      <c r="M850" t="e">
        <f t="shared" si="323"/>
        <v>#N/A</v>
      </c>
      <c r="N850" t="e">
        <f t="shared" si="324"/>
        <v>#N/A</v>
      </c>
      <c r="O850">
        <f t="shared" si="325"/>
        <v>1.8820224719101129E-2</v>
      </c>
      <c r="P850">
        <f t="shared" si="326"/>
        <v>3.2102728731942212E-2</v>
      </c>
      <c r="Q850">
        <f t="shared" si="327"/>
        <v>1</v>
      </c>
      <c r="R850">
        <f t="shared" si="328"/>
        <v>1.8820325281442455E-2</v>
      </c>
      <c r="S850">
        <f t="shared" si="329"/>
        <v>-1.8052691017346673E-11</v>
      </c>
      <c r="T850">
        <f t="shared" si="330"/>
        <v>9.5921243864482975E-10</v>
      </c>
      <c r="U850">
        <f t="shared" si="331"/>
        <v>-1.8820326240654894E-2</v>
      </c>
      <c r="V850">
        <f t="shared" si="332"/>
        <v>1.8820325678313567E-2</v>
      </c>
      <c r="W850">
        <f t="shared" si="333"/>
        <v>12.274627134450997</v>
      </c>
      <c r="X850">
        <f t="shared" si="334"/>
        <v>12.274627134450997</v>
      </c>
    </row>
    <row r="851" spans="1:24" x14ac:dyDescent="0.25">
      <c r="A851" s="1">
        <f t="shared" si="335"/>
        <v>847</v>
      </c>
      <c r="B851" s="14">
        <f t="shared" si="316"/>
        <v>42.35</v>
      </c>
      <c r="C851" t="e">
        <f t="shared" si="312"/>
        <v>#N/A</v>
      </c>
      <c r="D851" t="e">
        <f t="shared" si="313"/>
        <v>#N/A</v>
      </c>
      <c r="E851" t="e">
        <f t="shared" si="317"/>
        <v>#N/A</v>
      </c>
      <c r="F851" t="e">
        <f t="shared" si="314"/>
        <v>#N/A</v>
      </c>
      <c r="G851" t="e">
        <f t="shared" si="318"/>
        <v>#N/A</v>
      </c>
      <c r="H851" t="e">
        <f t="shared" si="319"/>
        <v>#N/A</v>
      </c>
      <c r="I851" t="e">
        <f t="shared" si="315"/>
        <v>#N/A</v>
      </c>
      <c r="J851" t="e">
        <f t="shared" si="320"/>
        <v>#N/A</v>
      </c>
      <c r="K851" t="e">
        <f t="shared" si="321"/>
        <v>#N/A</v>
      </c>
      <c r="L851" t="e">
        <f t="shared" si="322"/>
        <v>#N/A</v>
      </c>
      <c r="M851" t="e">
        <f t="shared" si="323"/>
        <v>#N/A</v>
      </c>
      <c r="N851" t="e">
        <f t="shared" si="324"/>
        <v>#N/A</v>
      </c>
      <c r="O851">
        <f t="shared" si="325"/>
        <v>1.8865276663993579E-2</v>
      </c>
      <c r="P851">
        <f t="shared" si="326"/>
        <v>3.2076984763432237E-2</v>
      </c>
      <c r="Q851">
        <f t="shared" si="327"/>
        <v>1</v>
      </c>
      <c r="R851">
        <f t="shared" si="328"/>
        <v>1.8865377226334905E-2</v>
      </c>
      <c r="S851">
        <f t="shared" si="329"/>
        <v>-1.8038214119979113E-11</v>
      </c>
      <c r="T851">
        <f t="shared" si="330"/>
        <v>9.5615438830409794E-10</v>
      </c>
      <c r="U851">
        <f t="shared" si="331"/>
        <v>-1.8865378182489293E-2</v>
      </c>
      <c r="V851">
        <f t="shared" si="332"/>
        <v>1.8865377620147967E-2</v>
      </c>
      <c r="W851">
        <f t="shared" si="333"/>
        <v>12.275665502709829</v>
      </c>
      <c r="X851">
        <f t="shared" si="334"/>
        <v>12.275665502709829</v>
      </c>
    </row>
    <row r="852" spans="1:24" x14ac:dyDescent="0.25">
      <c r="A852" s="1">
        <f t="shared" si="335"/>
        <v>848</v>
      </c>
      <c r="B852" s="14">
        <f t="shared" si="316"/>
        <v>42.400000000000006</v>
      </c>
      <c r="C852" t="e">
        <f t="shared" si="312"/>
        <v>#N/A</v>
      </c>
      <c r="D852" t="e">
        <f t="shared" si="313"/>
        <v>#N/A</v>
      </c>
      <c r="E852" t="e">
        <f t="shared" si="317"/>
        <v>#N/A</v>
      </c>
      <c r="F852" t="e">
        <f t="shared" si="314"/>
        <v>#N/A</v>
      </c>
      <c r="G852" t="e">
        <f t="shared" si="318"/>
        <v>#N/A</v>
      </c>
      <c r="H852" t="e">
        <f t="shared" si="319"/>
        <v>#N/A</v>
      </c>
      <c r="I852" t="e">
        <f t="shared" si="315"/>
        <v>#N/A</v>
      </c>
      <c r="J852" t="e">
        <f t="shared" si="320"/>
        <v>#N/A</v>
      </c>
      <c r="K852" t="e">
        <f t="shared" si="321"/>
        <v>#N/A</v>
      </c>
      <c r="L852" t="e">
        <f t="shared" si="322"/>
        <v>#N/A</v>
      </c>
      <c r="M852" t="e">
        <f t="shared" si="323"/>
        <v>#N/A</v>
      </c>
      <c r="N852" t="e">
        <f t="shared" si="324"/>
        <v>#N/A</v>
      </c>
      <c r="O852">
        <f t="shared" si="325"/>
        <v>1.8910256410256409E-2</v>
      </c>
      <c r="P852">
        <f t="shared" si="326"/>
        <v>3.2051282051282048E-2</v>
      </c>
      <c r="Q852">
        <f t="shared" si="327"/>
        <v>1</v>
      </c>
      <c r="R852">
        <f t="shared" si="328"/>
        <v>1.8910356972597735E-2</v>
      </c>
      <c r="S852">
        <f t="shared" si="329"/>
        <v>-1.802376042276759E-11</v>
      </c>
      <c r="T852">
        <f t="shared" si="330"/>
        <v>9.5311577380519097E-10</v>
      </c>
      <c r="U852">
        <f t="shared" si="331"/>
        <v>-1.8910357925713508E-2</v>
      </c>
      <c r="V852">
        <f t="shared" si="332"/>
        <v>1.8910357363372182E-2</v>
      </c>
      <c r="W852">
        <f t="shared" si="333"/>
        <v>12.276699736114955</v>
      </c>
      <c r="X852">
        <f t="shared" si="334"/>
        <v>12.276699736114955</v>
      </c>
    </row>
    <row r="853" spans="1:24" x14ac:dyDescent="0.25">
      <c r="A853" s="1">
        <f t="shared" si="335"/>
        <v>849</v>
      </c>
      <c r="B853" s="14">
        <f t="shared" si="316"/>
        <v>42.45</v>
      </c>
      <c r="C853" t="e">
        <f t="shared" si="312"/>
        <v>#N/A</v>
      </c>
      <c r="D853" t="e">
        <f t="shared" si="313"/>
        <v>#N/A</v>
      </c>
      <c r="E853" t="e">
        <f t="shared" si="317"/>
        <v>#N/A</v>
      </c>
      <c r="F853" t="e">
        <f t="shared" si="314"/>
        <v>#N/A</v>
      </c>
      <c r="G853" t="e">
        <f t="shared" si="318"/>
        <v>#N/A</v>
      </c>
      <c r="H853" t="e">
        <f t="shared" si="319"/>
        <v>#N/A</v>
      </c>
      <c r="I853" t="e">
        <f t="shared" si="315"/>
        <v>#N/A</v>
      </c>
      <c r="J853" t="e">
        <f t="shared" si="320"/>
        <v>#N/A</v>
      </c>
      <c r="K853" t="e">
        <f t="shared" si="321"/>
        <v>#N/A</v>
      </c>
      <c r="L853" t="e">
        <f t="shared" si="322"/>
        <v>#N/A</v>
      </c>
      <c r="M853" t="e">
        <f t="shared" si="323"/>
        <v>#N/A</v>
      </c>
      <c r="N853" t="e">
        <f t="shared" si="324"/>
        <v>#N/A</v>
      </c>
      <c r="O853">
        <f t="shared" si="325"/>
        <v>1.8955164131305047E-2</v>
      </c>
      <c r="P853">
        <f t="shared" si="326"/>
        <v>3.2025620496397116E-2</v>
      </c>
      <c r="Q853">
        <f t="shared" si="327"/>
        <v>1</v>
      </c>
      <c r="R853">
        <f t="shared" si="328"/>
        <v>1.8955264693646372E-2</v>
      </c>
      <c r="S853">
        <f t="shared" si="329"/>
        <v>-1.8009329869987152E-11</v>
      </c>
      <c r="T853">
        <f t="shared" si="330"/>
        <v>9.5009641126742039E-10</v>
      </c>
      <c r="U853">
        <f t="shared" si="331"/>
        <v>-1.8955265643742784E-2</v>
      </c>
      <c r="V853">
        <f t="shared" si="332"/>
        <v>1.8955265081401457E-2</v>
      </c>
      <c r="W853">
        <f t="shared" si="333"/>
        <v>12.2777298622304</v>
      </c>
      <c r="X853">
        <f t="shared" si="334"/>
        <v>12.2777298622304</v>
      </c>
    </row>
    <row r="854" spans="1:24" x14ac:dyDescent="0.25">
      <c r="A854" s="1">
        <f t="shared" si="335"/>
        <v>850</v>
      </c>
      <c r="B854" s="14">
        <f t="shared" si="316"/>
        <v>42.5</v>
      </c>
      <c r="C854" t="e">
        <f t="shared" si="312"/>
        <v>#N/A</v>
      </c>
      <c r="D854" t="e">
        <f t="shared" si="313"/>
        <v>#N/A</v>
      </c>
      <c r="E854" t="e">
        <f t="shared" si="317"/>
        <v>#N/A</v>
      </c>
      <c r="F854" t="e">
        <f t="shared" si="314"/>
        <v>#N/A</v>
      </c>
      <c r="G854" t="e">
        <f t="shared" si="318"/>
        <v>#N/A</v>
      </c>
      <c r="H854" t="e">
        <f t="shared" si="319"/>
        <v>#N/A</v>
      </c>
      <c r="I854" t="e">
        <f t="shared" si="315"/>
        <v>#N/A</v>
      </c>
      <c r="J854" t="e">
        <f t="shared" si="320"/>
        <v>#N/A</v>
      </c>
      <c r="K854" t="e">
        <f t="shared" si="321"/>
        <v>#N/A</v>
      </c>
      <c r="L854" t="e">
        <f t="shared" si="322"/>
        <v>#N/A</v>
      </c>
      <c r="M854" t="e">
        <f t="shared" si="323"/>
        <v>#N/A</v>
      </c>
      <c r="N854" t="e">
        <f t="shared" si="324"/>
        <v>#N/A</v>
      </c>
      <c r="O854">
        <f t="shared" si="325"/>
        <v>1.8999999999999996E-2</v>
      </c>
      <c r="P854">
        <f t="shared" si="326"/>
        <v>3.2000000000000001E-2</v>
      </c>
      <c r="Q854">
        <f t="shared" si="327"/>
        <v>1</v>
      </c>
      <c r="R854">
        <f t="shared" si="328"/>
        <v>1.9000100562341322E-2</v>
      </c>
      <c r="S854">
        <f t="shared" si="329"/>
        <v>-1.7994922406091166E-11</v>
      </c>
      <c r="T854">
        <f t="shared" si="330"/>
        <v>9.4709611854482123E-10</v>
      </c>
      <c r="U854">
        <f t="shared" si="331"/>
        <v>-1.9000101509437442E-2</v>
      </c>
      <c r="V854">
        <f t="shared" si="332"/>
        <v>1.9000100947096116E-2</v>
      </c>
      <c r="W854">
        <f t="shared" si="333"/>
        <v>12.278755908355478</v>
      </c>
      <c r="X854">
        <f t="shared" si="334"/>
        <v>12.278755908355478</v>
      </c>
    </row>
    <row r="855" spans="1:24" x14ac:dyDescent="0.25">
      <c r="A855" s="1">
        <f t="shared" si="335"/>
        <v>851</v>
      </c>
      <c r="B855" s="14">
        <f t="shared" si="316"/>
        <v>42.550000000000004</v>
      </c>
      <c r="C855" t="e">
        <f t="shared" si="312"/>
        <v>#N/A</v>
      </c>
      <c r="D855" t="e">
        <f t="shared" si="313"/>
        <v>#N/A</v>
      </c>
      <c r="E855" t="e">
        <f t="shared" si="317"/>
        <v>#N/A</v>
      </c>
      <c r="F855" t="e">
        <f t="shared" si="314"/>
        <v>#N/A</v>
      </c>
      <c r="G855" t="e">
        <f t="shared" si="318"/>
        <v>#N/A</v>
      </c>
      <c r="H855" t="e">
        <f t="shared" si="319"/>
        <v>#N/A</v>
      </c>
      <c r="I855" t="e">
        <f t="shared" si="315"/>
        <v>#N/A</v>
      </c>
      <c r="J855" t="e">
        <f t="shared" si="320"/>
        <v>#N/A</v>
      </c>
      <c r="K855" t="e">
        <f t="shared" si="321"/>
        <v>#N/A</v>
      </c>
      <c r="L855" t="e">
        <f t="shared" si="322"/>
        <v>#N/A</v>
      </c>
      <c r="M855" t="e">
        <f t="shared" si="323"/>
        <v>#N/A</v>
      </c>
      <c r="N855" t="e">
        <f t="shared" si="324"/>
        <v>#N/A</v>
      </c>
      <c r="O855">
        <f t="shared" si="325"/>
        <v>1.9044764188649078E-2</v>
      </c>
      <c r="P855">
        <f t="shared" si="326"/>
        <v>3.197442046362909E-2</v>
      </c>
      <c r="Q855">
        <f t="shared" si="327"/>
        <v>1</v>
      </c>
      <c r="R855">
        <f t="shared" si="328"/>
        <v>1.9044864750990403E-2</v>
      </c>
      <c r="S855">
        <f t="shared" si="329"/>
        <v>-1.7980537975710593E-11</v>
      </c>
      <c r="T855">
        <f t="shared" si="330"/>
        <v>9.4411471696087546E-10</v>
      </c>
      <c r="U855">
        <f t="shared" si="331"/>
        <v>-1.904486569510512E-2</v>
      </c>
      <c r="V855">
        <f t="shared" si="332"/>
        <v>1.9044865132763794E-2</v>
      </c>
      <c r="W855">
        <f t="shared" si="333"/>
        <v>12.279777901528135</v>
      </c>
      <c r="X855">
        <f t="shared" si="334"/>
        <v>12.279777901528135</v>
      </c>
    </row>
    <row r="856" spans="1:24" x14ac:dyDescent="0.25">
      <c r="A856" s="1">
        <f t="shared" si="335"/>
        <v>852</v>
      </c>
      <c r="B856" s="14">
        <f t="shared" si="316"/>
        <v>42.6</v>
      </c>
      <c r="C856" t="e">
        <f t="shared" si="312"/>
        <v>#N/A</v>
      </c>
      <c r="D856" t="e">
        <f t="shared" si="313"/>
        <v>#N/A</v>
      </c>
      <c r="E856" t="e">
        <f t="shared" si="317"/>
        <v>#N/A</v>
      </c>
      <c r="F856" t="e">
        <f t="shared" si="314"/>
        <v>#N/A</v>
      </c>
      <c r="G856" t="e">
        <f t="shared" si="318"/>
        <v>#N/A</v>
      </c>
      <c r="H856" t="e">
        <f t="shared" si="319"/>
        <v>#N/A</v>
      </c>
      <c r="I856" t="e">
        <f t="shared" si="315"/>
        <v>#N/A</v>
      </c>
      <c r="J856" t="e">
        <f t="shared" si="320"/>
        <v>#N/A</v>
      </c>
      <c r="K856" t="e">
        <f t="shared" si="321"/>
        <v>#N/A</v>
      </c>
      <c r="L856" t="e">
        <f t="shared" si="322"/>
        <v>#N/A</v>
      </c>
      <c r="M856" t="e">
        <f t="shared" si="323"/>
        <v>#N/A</v>
      </c>
      <c r="N856" t="e">
        <f t="shared" si="324"/>
        <v>#N/A</v>
      </c>
      <c r="O856">
        <f t="shared" si="325"/>
        <v>1.9089456869009581E-2</v>
      </c>
      <c r="P856">
        <f t="shared" si="326"/>
        <v>3.1948881789137379E-2</v>
      </c>
      <c r="Q856">
        <f t="shared" si="327"/>
        <v>1</v>
      </c>
      <c r="R856">
        <f t="shared" si="328"/>
        <v>1.9089557431350906E-2</v>
      </c>
      <c r="S856">
        <f t="shared" si="329"/>
        <v>-1.7966176523653317E-11</v>
      </c>
      <c r="T856">
        <f t="shared" si="330"/>
        <v>9.4115202436961809E-10</v>
      </c>
      <c r="U856">
        <f t="shared" si="331"/>
        <v>-1.9089558372502931E-2</v>
      </c>
      <c r="V856">
        <f t="shared" si="332"/>
        <v>1.9089557810161605E-2</v>
      </c>
      <c r="W856">
        <f t="shared" si="333"/>
        <v>12.280795868528243</v>
      </c>
      <c r="X856">
        <f t="shared" si="334"/>
        <v>12.280795868528243</v>
      </c>
    </row>
    <row r="857" spans="1:24" x14ac:dyDescent="0.25">
      <c r="A857" s="1">
        <f t="shared" si="335"/>
        <v>853</v>
      </c>
      <c r="B857" s="14">
        <f t="shared" si="316"/>
        <v>42.650000000000006</v>
      </c>
      <c r="C857" t="e">
        <f t="shared" si="312"/>
        <v>#N/A</v>
      </c>
      <c r="D857" t="e">
        <f t="shared" si="313"/>
        <v>#N/A</v>
      </c>
      <c r="E857" t="e">
        <f t="shared" si="317"/>
        <v>#N/A</v>
      </c>
      <c r="F857" t="e">
        <f t="shared" si="314"/>
        <v>#N/A</v>
      </c>
      <c r="G857" t="e">
        <f t="shared" si="318"/>
        <v>#N/A</v>
      </c>
      <c r="H857" t="e">
        <f t="shared" si="319"/>
        <v>#N/A</v>
      </c>
      <c r="I857" t="e">
        <f t="shared" si="315"/>
        <v>#N/A</v>
      </c>
      <c r="J857" t="e">
        <f t="shared" si="320"/>
        <v>#N/A</v>
      </c>
      <c r="K857" t="e">
        <f t="shared" si="321"/>
        <v>#N/A</v>
      </c>
      <c r="L857" t="e">
        <f t="shared" si="322"/>
        <v>#N/A</v>
      </c>
      <c r="M857" t="e">
        <f t="shared" si="323"/>
        <v>#N/A</v>
      </c>
      <c r="N857" t="e">
        <f t="shared" si="324"/>
        <v>#N/A</v>
      </c>
      <c r="O857">
        <f t="shared" si="325"/>
        <v>1.913407821229051E-2</v>
      </c>
      <c r="P857">
        <f t="shared" si="326"/>
        <v>3.1923383878691133E-2</v>
      </c>
      <c r="Q857">
        <f t="shared" si="327"/>
        <v>1</v>
      </c>
      <c r="R857">
        <f t="shared" si="328"/>
        <v>1.9134178774631836E-2</v>
      </c>
      <c r="S857">
        <f t="shared" si="329"/>
        <v>-1.7951837994903393E-11</v>
      </c>
      <c r="T857">
        <f t="shared" si="330"/>
        <v>9.3820787076814849E-10</v>
      </c>
      <c r="U857">
        <f t="shared" si="331"/>
        <v>-1.9134179712839705E-2</v>
      </c>
      <c r="V857">
        <f t="shared" si="332"/>
        <v>1.9134179150498379E-2</v>
      </c>
      <c r="W857">
        <f t="shared" si="333"/>
        <v>12.281809835880843</v>
      </c>
      <c r="X857">
        <f t="shared" si="334"/>
        <v>12.281809835880843</v>
      </c>
    </row>
    <row r="858" spans="1:24" x14ac:dyDescent="0.25">
      <c r="A858" s="1">
        <f t="shared" si="335"/>
        <v>854</v>
      </c>
      <c r="B858" s="14">
        <f t="shared" si="316"/>
        <v>42.7</v>
      </c>
      <c r="C858" t="e">
        <f t="shared" si="312"/>
        <v>#N/A</v>
      </c>
      <c r="D858" t="e">
        <f t="shared" si="313"/>
        <v>#N/A</v>
      </c>
      <c r="E858" t="e">
        <f t="shared" si="317"/>
        <v>#N/A</v>
      </c>
      <c r="F858" t="e">
        <f t="shared" si="314"/>
        <v>#N/A</v>
      </c>
      <c r="G858" t="e">
        <f t="shared" si="318"/>
        <v>#N/A</v>
      </c>
      <c r="H858" t="e">
        <f t="shared" si="319"/>
        <v>#N/A</v>
      </c>
      <c r="I858" t="e">
        <f t="shared" si="315"/>
        <v>#N/A</v>
      </c>
      <c r="J858" t="e">
        <f t="shared" si="320"/>
        <v>#N/A</v>
      </c>
      <c r="K858" t="e">
        <f t="shared" si="321"/>
        <v>#N/A</v>
      </c>
      <c r="L858" t="e">
        <f t="shared" si="322"/>
        <v>#N/A</v>
      </c>
      <c r="M858" t="e">
        <f t="shared" si="323"/>
        <v>#N/A</v>
      </c>
      <c r="N858" t="e">
        <f t="shared" si="324"/>
        <v>#N/A</v>
      </c>
      <c r="O858">
        <f t="shared" si="325"/>
        <v>1.9178628389154705E-2</v>
      </c>
      <c r="P858">
        <f t="shared" si="326"/>
        <v>3.1897926634768738E-2</v>
      </c>
      <c r="Q858">
        <f t="shared" si="327"/>
        <v>1</v>
      </c>
      <c r="R858">
        <f t="shared" si="328"/>
        <v>1.917872895149603E-2</v>
      </c>
      <c r="S858">
        <f t="shared" si="329"/>
        <v>-1.7937522334620377E-11</v>
      </c>
      <c r="T858">
        <f t="shared" si="330"/>
        <v>9.3528207747994863E-10</v>
      </c>
      <c r="U858">
        <f t="shared" si="331"/>
        <v>-1.9178729886778108E-2</v>
      </c>
      <c r="V858">
        <f t="shared" si="332"/>
        <v>1.9178729324436782E-2</v>
      </c>
      <c r="W858">
        <f t="shared" si="333"/>
        <v>12.282819829859349</v>
      </c>
      <c r="X858">
        <f t="shared" si="334"/>
        <v>12.282819829859349</v>
      </c>
    </row>
    <row r="859" spans="1:24" x14ac:dyDescent="0.25">
      <c r="A859" s="1">
        <f t="shared" si="335"/>
        <v>855</v>
      </c>
      <c r="B859" s="14">
        <f t="shared" si="316"/>
        <v>42.75</v>
      </c>
      <c r="C859" t="e">
        <f t="shared" si="312"/>
        <v>#N/A</v>
      </c>
      <c r="D859" t="e">
        <f t="shared" si="313"/>
        <v>#N/A</v>
      </c>
      <c r="E859" t="e">
        <f t="shared" si="317"/>
        <v>#N/A</v>
      </c>
      <c r="F859" t="e">
        <f t="shared" si="314"/>
        <v>#N/A</v>
      </c>
      <c r="G859" t="e">
        <f t="shared" si="318"/>
        <v>#N/A</v>
      </c>
      <c r="H859" t="e">
        <f t="shared" si="319"/>
        <v>#N/A</v>
      </c>
      <c r="I859" t="e">
        <f t="shared" si="315"/>
        <v>#N/A</v>
      </c>
      <c r="J859" t="e">
        <f t="shared" si="320"/>
        <v>#N/A</v>
      </c>
      <c r="K859" t="e">
        <f t="shared" si="321"/>
        <v>#N/A</v>
      </c>
      <c r="L859" t="e">
        <f t="shared" si="322"/>
        <v>#N/A</v>
      </c>
      <c r="M859" t="e">
        <f t="shared" si="323"/>
        <v>#N/A</v>
      </c>
      <c r="N859" t="e">
        <f t="shared" si="324"/>
        <v>#N/A</v>
      </c>
      <c r="O859">
        <f t="shared" si="325"/>
        <v>1.9223107569721114E-2</v>
      </c>
      <c r="P859">
        <f t="shared" si="326"/>
        <v>3.1872509960159362E-2</v>
      </c>
      <c r="Q859">
        <f t="shared" si="327"/>
        <v>1</v>
      </c>
      <c r="R859">
        <f t="shared" si="328"/>
        <v>1.9223208132062439E-2</v>
      </c>
      <c r="S859">
        <f t="shared" si="329"/>
        <v>-1.7923229488138609E-11</v>
      </c>
      <c r="T859">
        <f t="shared" si="330"/>
        <v>9.3237447623684133E-10</v>
      </c>
      <c r="U859">
        <f t="shared" si="331"/>
        <v>-1.9223209064436916E-2</v>
      </c>
      <c r="V859">
        <f t="shared" si="332"/>
        <v>1.9223208502095589E-2</v>
      </c>
      <c r="W859">
        <f t="shared" si="333"/>
        <v>12.283825876488681</v>
      </c>
      <c r="X859">
        <f t="shared" si="334"/>
        <v>12.283825876488681</v>
      </c>
    </row>
    <row r="860" spans="1:24" x14ac:dyDescent="0.25">
      <c r="A860" s="1">
        <f t="shared" si="335"/>
        <v>856</v>
      </c>
      <c r="B860" s="14">
        <f t="shared" si="316"/>
        <v>42.800000000000004</v>
      </c>
      <c r="C860" t="e">
        <f t="shared" si="312"/>
        <v>#N/A</v>
      </c>
      <c r="D860" t="e">
        <f t="shared" si="313"/>
        <v>#N/A</v>
      </c>
      <c r="E860" t="e">
        <f t="shared" si="317"/>
        <v>#N/A</v>
      </c>
      <c r="F860" t="e">
        <f t="shared" si="314"/>
        <v>#N/A</v>
      </c>
      <c r="G860" t="e">
        <f t="shared" si="318"/>
        <v>#N/A</v>
      </c>
      <c r="H860" t="e">
        <f t="shared" si="319"/>
        <v>#N/A</v>
      </c>
      <c r="I860" t="e">
        <f t="shared" si="315"/>
        <v>#N/A</v>
      </c>
      <c r="J860" t="e">
        <f t="shared" si="320"/>
        <v>#N/A</v>
      </c>
      <c r="K860" t="e">
        <f t="shared" si="321"/>
        <v>#N/A</v>
      </c>
      <c r="L860" t="e">
        <f t="shared" si="322"/>
        <v>#N/A</v>
      </c>
      <c r="M860" t="e">
        <f t="shared" si="323"/>
        <v>#N/A</v>
      </c>
      <c r="N860" t="e">
        <f t="shared" si="324"/>
        <v>#N/A</v>
      </c>
      <c r="O860">
        <f t="shared" si="325"/>
        <v>1.9267515923566885E-2</v>
      </c>
      <c r="P860">
        <f t="shared" si="326"/>
        <v>3.1847133757961776E-2</v>
      </c>
      <c r="Q860">
        <f t="shared" si="327"/>
        <v>1</v>
      </c>
      <c r="R860">
        <f t="shared" si="328"/>
        <v>1.9267616485908211E-2</v>
      </c>
      <c r="S860">
        <f t="shared" si="329"/>
        <v>-1.7908959400966521E-11</v>
      </c>
      <c r="T860">
        <f t="shared" si="330"/>
        <v>9.2948489703592596E-10</v>
      </c>
      <c r="U860">
        <f t="shared" si="331"/>
        <v>-1.926761741539311E-2</v>
      </c>
      <c r="V860">
        <f t="shared" si="332"/>
        <v>1.9267616853051783E-2</v>
      </c>
      <c r="W860">
        <f t="shared" si="333"/>
        <v>12.284828001548364</v>
      </c>
      <c r="X860">
        <f t="shared" si="334"/>
        <v>12.284828001548364</v>
      </c>
    </row>
    <row r="861" spans="1:24" x14ac:dyDescent="0.25">
      <c r="A861" s="1">
        <f t="shared" si="335"/>
        <v>857</v>
      </c>
      <c r="B861" s="14">
        <f t="shared" si="316"/>
        <v>42.85</v>
      </c>
      <c r="C861" t="e">
        <f t="shared" si="312"/>
        <v>#N/A</v>
      </c>
      <c r="D861" t="e">
        <f t="shared" si="313"/>
        <v>#N/A</v>
      </c>
      <c r="E861" t="e">
        <f t="shared" si="317"/>
        <v>#N/A</v>
      </c>
      <c r="F861" t="e">
        <f t="shared" si="314"/>
        <v>#N/A</v>
      </c>
      <c r="G861" t="e">
        <f t="shared" si="318"/>
        <v>#N/A</v>
      </c>
      <c r="H861" t="e">
        <f t="shared" si="319"/>
        <v>#N/A</v>
      </c>
      <c r="I861" t="e">
        <f t="shared" si="315"/>
        <v>#N/A</v>
      </c>
      <c r="J861" t="e">
        <f t="shared" si="320"/>
        <v>#N/A</v>
      </c>
      <c r="K861" t="e">
        <f t="shared" si="321"/>
        <v>#N/A</v>
      </c>
      <c r="L861" t="e">
        <f t="shared" si="322"/>
        <v>#N/A</v>
      </c>
      <c r="M861" t="e">
        <f t="shared" si="323"/>
        <v>#N/A</v>
      </c>
      <c r="N861" t="e">
        <f t="shared" si="324"/>
        <v>#N/A</v>
      </c>
      <c r="O861">
        <f t="shared" si="325"/>
        <v>1.9311853619729515E-2</v>
      </c>
      <c r="P861">
        <f t="shared" si="326"/>
        <v>3.1821797931583136E-2</v>
      </c>
      <c r="Q861">
        <f t="shared" si="327"/>
        <v>1</v>
      </c>
      <c r="R861">
        <f t="shared" si="328"/>
        <v>1.931195418207084E-2</v>
      </c>
      <c r="S861">
        <f t="shared" si="329"/>
        <v>-1.7894712018785965E-11</v>
      </c>
      <c r="T861">
        <f t="shared" si="330"/>
        <v>9.266131750784723E-10</v>
      </c>
      <c r="U861">
        <f t="shared" si="331"/>
        <v>-1.9311955108684015E-2</v>
      </c>
      <c r="V861">
        <f t="shared" si="332"/>
        <v>1.9311954546342689E-2</v>
      </c>
      <c r="W861">
        <f t="shared" si="333"/>
        <v>12.285826230575571</v>
      </c>
      <c r="X861">
        <f t="shared" si="334"/>
        <v>12.285826230575571</v>
      </c>
    </row>
    <row r="862" spans="1:24" x14ac:dyDescent="0.25">
      <c r="A862" s="1">
        <f t="shared" si="335"/>
        <v>858</v>
      </c>
      <c r="B862" s="14">
        <f t="shared" si="316"/>
        <v>42.900000000000006</v>
      </c>
      <c r="C862" t="e">
        <f t="shared" si="312"/>
        <v>#N/A</v>
      </c>
      <c r="D862" t="e">
        <f t="shared" si="313"/>
        <v>#N/A</v>
      </c>
      <c r="E862" t="e">
        <f t="shared" si="317"/>
        <v>#N/A</v>
      </c>
      <c r="F862" t="e">
        <f t="shared" si="314"/>
        <v>#N/A</v>
      </c>
      <c r="G862" t="e">
        <f t="shared" si="318"/>
        <v>#N/A</v>
      </c>
      <c r="H862" t="e">
        <f t="shared" si="319"/>
        <v>#N/A</v>
      </c>
      <c r="I862" t="e">
        <f t="shared" si="315"/>
        <v>#N/A</v>
      </c>
      <c r="J862" t="e">
        <f t="shared" si="320"/>
        <v>#N/A</v>
      </c>
      <c r="K862" t="e">
        <f t="shared" si="321"/>
        <v>#N/A</v>
      </c>
      <c r="L862" t="e">
        <f t="shared" si="322"/>
        <v>#N/A</v>
      </c>
      <c r="M862" t="e">
        <f t="shared" si="323"/>
        <v>#N/A</v>
      </c>
      <c r="N862" t="e">
        <f t="shared" si="324"/>
        <v>#N/A</v>
      </c>
      <c r="O862">
        <f t="shared" si="325"/>
        <v>1.9356120826709063E-2</v>
      </c>
      <c r="P862">
        <f t="shared" si="326"/>
        <v>3.1796502384737677E-2</v>
      </c>
      <c r="Q862">
        <f t="shared" si="327"/>
        <v>1</v>
      </c>
      <c r="R862">
        <f t="shared" si="328"/>
        <v>1.9356221389050389E-2</v>
      </c>
      <c r="S862">
        <f t="shared" si="329"/>
        <v>-1.7880487287451474E-11</v>
      </c>
      <c r="T862">
        <f t="shared" si="330"/>
        <v>9.2375914036157969E-10</v>
      </c>
      <c r="U862">
        <f t="shared" si="331"/>
        <v>-1.9356222312809528E-2</v>
      </c>
      <c r="V862">
        <f t="shared" si="332"/>
        <v>1.9356221750468201E-2</v>
      </c>
      <c r="W862">
        <f t="shared" si="333"/>
        <v>12.286820588868135</v>
      </c>
      <c r="X862">
        <f t="shared" si="334"/>
        <v>12.286820588868135</v>
      </c>
    </row>
    <row r="863" spans="1:24" x14ac:dyDescent="0.25">
      <c r="A863" s="1">
        <f t="shared" si="335"/>
        <v>859</v>
      </c>
      <c r="B863" s="14">
        <f t="shared" si="316"/>
        <v>42.95</v>
      </c>
      <c r="C863" t="e">
        <f t="shared" si="312"/>
        <v>#N/A</v>
      </c>
      <c r="D863" t="e">
        <f t="shared" si="313"/>
        <v>#N/A</v>
      </c>
      <c r="E863" t="e">
        <f t="shared" si="317"/>
        <v>#N/A</v>
      </c>
      <c r="F863" t="e">
        <f t="shared" si="314"/>
        <v>#N/A</v>
      </c>
      <c r="G863" t="e">
        <f t="shared" si="318"/>
        <v>#N/A</v>
      </c>
      <c r="H863" t="e">
        <f t="shared" si="319"/>
        <v>#N/A</v>
      </c>
      <c r="I863" t="e">
        <f t="shared" si="315"/>
        <v>#N/A</v>
      </c>
      <c r="J863" t="e">
        <f t="shared" si="320"/>
        <v>#N/A</v>
      </c>
      <c r="K863" t="e">
        <f t="shared" si="321"/>
        <v>#N/A</v>
      </c>
      <c r="L863" t="e">
        <f t="shared" si="322"/>
        <v>#N/A</v>
      </c>
      <c r="M863" t="e">
        <f t="shared" si="323"/>
        <v>#N/A</v>
      </c>
      <c r="N863" t="e">
        <f t="shared" si="324"/>
        <v>#N/A</v>
      </c>
      <c r="O863">
        <f t="shared" si="325"/>
        <v>1.9400317712470215E-2</v>
      </c>
      <c r="P863">
        <f t="shared" si="326"/>
        <v>3.1771247021445591E-2</v>
      </c>
      <c r="Q863">
        <f t="shared" si="327"/>
        <v>1</v>
      </c>
      <c r="R863">
        <f t="shared" si="328"/>
        <v>1.9400418274811541E-2</v>
      </c>
      <c r="S863">
        <f t="shared" si="329"/>
        <v>-1.7866285152989639E-11</v>
      </c>
      <c r="T863">
        <f t="shared" si="330"/>
        <v>9.2092263502541183E-10</v>
      </c>
      <c r="U863">
        <f t="shared" si="331"/>
        <v>-1.9400419195734174E-2</v>
      </c>
      <c r="V863">
        <f t="shared" si="332"/>
        <v>1.9400418633392848E-2</v>
      </c>
      <c r="W863">
        <f t="shared" si="333"/>
        <v>12.287811101487486</v>
      </c>
      <c r="X863">
        <f t="shared" si="334"/>
        <v>12.287811101487486</v>
      </c>
    </row>
    <row r="864" spans="1:24" x14ac:dyDescent="0.25">
      <c r="A864" s="1">
        <f t="shared" si="335"/>
        <v>860</v>
      </c>
      <c r="B864" s="14">
        <f t="shared" si="316"/>
        <v>43</v>
      </c>
      <c r="C864" t="e">
        <f t="shared" si="312"/>
        <v>#N/A</v>
      </c>
      <c r="D864" t="e">
        <f t="shared" si="313"/>
        <v>#N/A</v>
      </c>
      <c r="E864" t="e">
        <f t="shared" si="317"/>
        <v>#N/A</v>
      </c>
      <c r="F864" t="e">
        <f t="shared" si="314"/>
        <v>#N/A</v>
      </c>
      <c r="G864" t="e">
        <f t="shared" si="318"/>
        <v>#N/A</v>
      </c>
      <c r="H864" t="e">
        <f t="shared" si="319"/>
        <v>#N/A</v>
      </c>
      <c r="I864" t="e">
        <f t="shared" si="315"/>
        <v>#N/A</v>
      </c>
      <c r="J864" t="e">
        <f t="shared" si="320"/>
        <v>#N/A</v>
      </c>
      <c r="K864" t="e">
        <f t="shared" si="321"/>
        <v>#N/A</v>
      </c>
      <c r="L864" t="e">
        <f t="shared" si="322"/>
        <v>#N/A</v>
      </c>
      <c r="M864" t="e">
        <f t="shared" si="323"/>
        <v>#N/A</v>
      </c>
      <c r="N864" t="e">
        <f t="shared" si="324"/>
        <v>#N/A</v>
      </c>
      <c r="O864">
        <f t="shared" si="325"/>
        <v>1.9444444444444445E-2</v>
      </c>
      <c r="P864">
        <f t="shared" si="326"/>
        <v>3.1746031746031744E-2</v>
      </c>
      <c r="Q864">
        <f t="shared" si="327"/>
        <v>1</v>
      </c>
      <c r="R864">
        <f t="shared" si="328"/>
        <v>1.944454500678577E-2</v>
      </c>
      <c r="S864">
        <f t="shared" si="329"/>
        <v>-1.7852105561598375E-11</v>
      </c>
      <c r="T864">
        <f t="shared" si="330"/>
        <v>9.181034942712385E-10</v>
      </c>
      <c r="U864">
        <f t="shared" si="331"/>
        <v>-1.9444545924889263E-2</v>
      </c>
      <c r="V864">
        <f t="shared" si="332"/>
        <v>1.9444545362547937E-2</v>
      </c>
      <c r="W864">
        <f t="shared" si="333"/>
        <v>12.288797793261573</v>
      </c>
      <c r="X864">
        <f t="shared" si="334"/>
        <v>12.288797793261573</v>
      </c>
    </row>
    <row r="865" spans="1:24" x14ac:dyDescent="0.25">
      <c r="A865" s="1">
        <f t="shared" si="335"/>
        <v>861</v>
      </c>
      <c r="B865" s="14">
        <f t="shared" si="316"/>
        <v>43.050000000000004</v>
      </c>
      <c r="C865" t="e">
        <f t="shared" si="312"/>
        <v>#N/A</v>
      </c>
      <c r="D865" t="e">
        <f t="shared" si="313"/>
        <v>#N/A</v>
      </c>
      <c r="E865" t="e">
        <f t="shared" si="317"/>
        <v>#N/A</v>
      </c>
      <c r="F865" t="e">
        <f t="shared" si="314"/>
        <v>#N/A</v>
      </c>
      <c r="G865" t="e">
        <f t="shared" si="318"/>
        <v>#N/A</v>
      </c>
      <c r="H865" t="e">
        <f t="shared" si="319"/>
        <v>#N/A</v>
      </c>
      <c r="I865" t="e">
        <f t="shared" si="315"/>
        <v>#N/A</v>
      </c>
      <c r="J865" t="e">
        <f t="shared" si="320"/>
        <v>#N/A</v>
      </c>
      <c r="K865" t="e">
        <f t="shared" si="321"/>
        <v>#N/A</v>
      </c>
      <c r="L865" t="e">
        <f t="shared" si="322"/>
        <v>#N/A</v>
      </c>
      <c r="M865" t="e">
        <f t="shared" si="323"/>
        <v>#N/A</v>
      </c>
      <c r="N865" t="e">
        <f t="shared" si="324"/>
        <v>#N/A</v>
      </c>
      <c r="O865">
        <f t="shared" si="325"/>
        <v>1.9488501189532118E-2</v>
      </c>
      <c r="P865">
        <f t="shared" si="326"/>
        <v>3.1720856463124503E-2</v>
      </c>
      <c r="Q865">
        <f t="shared" si="327"/>
        <v>1</v>
      </c>
      <c r="R865">
        <f t="shared" si="328"/>
        <v>1.9488601751873443E-2</v>
      </c>
      <c r="S865">
        <f t="shared" si="329"/>
        <v>-1.7837948459646276E-11</v>
      </c>
      <c r="T865">
        <f t="shared" si="330"/>
        <v>9.1530156197394685E-10</v>
      </c>
      <c r="U865">
        <f t="shared" si="331"/>
        <v>-1.9488602667175003E-2</v>
      </c>
      <c r="V865">
        <f t="shared" si="332"/>
        <v>1.9488602104833677E-2</v>
      </c>
      <c r="W865">
        <f t="shared" si="333"/>
        <v>12.289780688787722</v>
      </c>
      <c r="X865">
        <f t="shared" si="334"/>
        <v>12.289780688787722</v>
      </c>
    </row>
    <row r="866" spans="1:24" x14ac:dyDescent="0.25">
      <c r="A866" s="1">
        <f t="shared" si="335"/>
        <v>862</v>
      </c>
      <c r="B866" s="14">
        <f t="shared" si="316"/>
        <v>43.1</v>
      </c>
      <c r="C866" t="e">
        <f t="shared" si="312"/>
        <v>#N/A</v>
      </c>
      <c r="D866" t="e">
        <f t="shared" si="313"/>
        <v>#N/A</v>
      </c>
      <c r="E866" t="e">
        <f t="shared" si="317"/>
        <v>#N/A</v>
      </c>
      <c r="F866" t="e">
        <f t="shared" si="314"/>
        <v>#N/A</v>
      </c>
      <c r="G866" t="e">
        <f t="shared" si="318"/>
        <v>#N/A</v>
      </c>
      <c r="H866" t="e">
        <f t="shared" si="319"/>
        <v>#N/A</v>
      </c>
      <c r="I866" t="e">
        <f t="shared" si="315"/>
        <v>#N/A</v>
      </c>
      <c r="J866" t="e">
        <f t="shared" si="320"/>
        <v>#N/A</v>
      </c>
      <c r="K866" t="e">
        <f t="shared" si="321"/>
        <v>#N/A</v>
      </c>
      <c r="L866" t="e">
        <f t="shared" si="322"/>
        <v>#N/A</v>
      </c>
      <c r="M866" t="e">
        <f t="shared" si="323"/>
        <v>#N/A</v>
      </c>
      <c r="N866" t="e">
        <f t="shared" si="324"/>
        <v>#N/A</v>
      </c>
      <c r="O866">
        <f t="shared" si="325"/>
        <v>1.9532488114104598E-2</v>
      </c>
      <c r="P866">
        <f t="shared" si="326"/>
        <v>3.1695721077654518E-2</v>
      </c>
      <c r="Q866">
        <f t="shared" si="327"/>
        <v>1</v>
      </c>
      <c r="R866">
        <f t="shared" si="328"/>
        <v>1.9532588676445924E-2</v>
      </c>
      <c r="S866">
        <f t="shared" si="329"/>
        <v>-1.7823813793671914E-11</v>
      </c>
      <c r="T866">
        <f t="shared" si="330"/>
        <v>9.1251668027370059E-10</v>
      </c>
      <c r="U866">
        <f t="shared" si="331"/>
        <v>-1.9532589588962604E-2</v>
      </c>
      <c r="V866">
        <f t="shared" si="332"/>
        <v>1.9532589026621278E-2</v>
      </c>
      <c r="W866">
        <f t="shared" si="333"/>
        <v>12.290759812435461</v>
      </c>
      <c r="X866">
        <f t="shared" si="334"/>
        <v>12.290759812435461</v>
      </c>
    </row>
    <row r="867" spans="1:24" x14ac:dyDescent="0.25">
      <c r="A867" s="1">
        <f t="shared" si="335"/>
        <v>863</v>
      </c>
      <c r="B867" s="14">
        <f t="shared" si="316"/>
        <v>43.150000000000006</v>
      </c>
      <c r="C867" t="e">
        <f t="shared" si="312"/>
        <v>#N/A</v>
      </c>
      <c r="D867" t="e">
        <f t="shared" si="313"/>
        <v>#N/A</v>
      </c>
      <c r="E867" t="e">
        <f t="shared" si="317"/>
        <v>#N/A</v>
      </c>
      <c r="F867" t="e">
        <f t="shared" si="314"/>
        <v>#N/A</v>
      </c>
      <c r="G867" t="e">
        <f t="shared" si="318"/>
        <v>#N/A</v>
      </c>
      <c r="H867" t="e">
        <f t="shared" si="319"/>
        <v>#N/A</v>
      </c>
      <c r="I867" t="e">
        <f t="shared" si="315"/>
        <v>#N/A</v>
      </c>
      <c r="J867" t="e">
        <f t="shared" si="320"/>
        <v>#N/A</v>
      </c>
      <c r="K867" t="e">
        <f t="shared" si="321"/>
        <v>#N/A</v>
      </c>
      <c r="L867" t="e">
        <f t="shared" si="322"/>
        <v>#N/A</v>
      </c>
      <c r="M867" t="e">
        <f t="shared" si="323"/>
        <v>#N/A</v>
      </c>
      <c r="N867" t="e">
        <f t="shared" si="324"/>
        <v>#N/A</v>
      </c>
      <c r="O867">
        <f t="shared" si="325"/>
        <v>1.9576405384006335E-2</v>
      </c>
      <c r="P867">
        <f t="shared" si="326"/>
        <v>3.167062549485352E-2</v>
      </c>
      <c r="Q867">
        <f t="shared" si="327"/>
        <v>1</v>
      </c>
      <c r="R867">
        <f t="shared" si="328"/>
        <v>1.9576505946347661E-2</v>
      </c>
      <c r="S867">
        <f t="shared" si="329"/>
        <v>-1.7809701510383178E-11</v>
      </c>
      <c r="T867">
        <f t="shared" si="330"/>
        <v>9.0974869304538686E-10</v>
      </c>
      <c r="U867">
        <f t="shared" si="331"/>
        <v>-1.9576506856096354E-2</v>
      </c>
      <c r="V867">
        <f t="shared" si="332"/>
        <v>1.9576506293755028E-2</v>
      </c>
      <c r="W867">
        <f t="shared" si="333"/>
        <v>12.291735188349286</v>
      </c>
      <c r="X867">
        <f t="shared" si="334"/>
        <v>12.291735188349286</v>
      </c>
    </row>
    <row r="868" spans="1:24" x14ac:dyDescent="0.25">
      <c r="A868" s="1">
        <f t="shared" si="335"/>
        <v>864</v>
      </c>
      <c r="B868" s="14">
        <f t="shared" si="316"/>
        <v>43.2</v>
      </c>
      <c r="C868" t="e">
        <f t="shared" si="312"/>
        <v>#N/A</v>
      </c>
      <c r="D868" t="e">
        <f t="shared" si="313"/>
        <v>#N/A</v>
      </c>
      <c r="E868" t="e">
        <f t="shared" si="317"/>
        <v>#N/A</v>
      </c>
      <c r="F868" t="e">
        <f t="shared" si="314"/>
        <v>#N/A</v>
      </c>
      <c r="G868" t="e">
        <f t="shared" si="318"/>
        <v>#N/A</v>
      </c>
      <c r="H868" t="e">
        <f t="shared" si="319"/>
        <v>#N/A</v>
      </c>
      <c r="I868" t="e">
        <f t="shared" si="315"/>
        <v>#N/A</v>
      </c>
      <c r="J868" t="e">
        <f t="shared" si="320"/>
        <v>#N/A</v>
      </c>
      <c r="K868" t="e">
        <f t="shared" si="321"/>
        <v>#N/A</v>
      </c>
      <c r="L868" t="e">
        <f t="shared" si="322"/>
        <v>#N/A</v>
      </c>
      <c r="M868" t="e">
        <f t="shared" si="323"/>
        <v>#N/A</v>
      </c>
      <c r="N868" t="e">
        <f t="shared" si="324"/>
        <v>#N/A</v>
      </c>
      <c r="O868">
        <f t="shared" si="325"/>
        <v>1.9620253164556962E-2</v>
      </c>
      <c r="P868">
        <f t="shared" si="326"/>
        <v>3.164556962025316E-2</v>
      </c>
      <c r="Q868">
        <f t="shared" si="327"/>
        <v>1</v>
      </c>
      <c r="R868">
        <f t="shared" si="328"/>
        <v>1.9620353726898288E-2</v>
      </c>
      <c r="S868">
        <f t="shared" si="329"/>
        <v>-1.7795611556656608E-11</v>
      </c>
      <c r="T868">
        <f t="shared" si="330"/>
        <v>9.0699744589861631E-10</v>
      </c>
      <c r="U868">
        <f t="shared" si="331"/>
        <v>-1.9620354633895734E-2</v>
      </c>
      <c r="V868">
        <f t="shared" si="332"/>
        <v>1.9620354071554408E-2</v>
      </c>
      <c r="W868">
        <f t="shared" si="333"/>
        <v>12.292706840451411</v>
      </c>
      <c r="X868">
        <f t="shared" si="334"/>
        <v>12.292706840451411</v>
      </c>
    </row>
    <row r="869" spans="1:24" x14ac:dyDescent="0.25">
      <c r="A869" s="1">
        <f t="shared" si="335"/>
        <v>865</v>
      </c>
      <c r="B869" s="14">
        <f t="shared" si="316"/>
        <v>43.25</v>
      </c>
      <c r="C869" t="e">
        <f t="shared" si="312"/>
        <v>#N/A</v>
      </c>
      <c r="D869" t="e">
        <f t="shared" si="313"/>
        <v>#N/A</v>
      </c>
      <c r="E869" t="e">
        <f t="shared" si="317"/>
        <v>#N/A</v>
      </c>
      <c r="F869" t="e">
        <f t="shared" si="314"/>
        <v>#N/A</v>
      </c>
      <c r="G869" t="e">
        <f t="shared" si="318"/>
        <v>#N/A</v>
      </c>
      <c r="H869" t="e">
        <f t="shared" si="319"/>
        <v>#N/A</v>
      </c>
      <c r="I869" t="e">
        <f t="shared" si="315"/>
        <v>#N/A</v>
      </c>
      <c r="J869" t="e">
        <f t="shared" si="320"/>
        <v>#N/A</v>
      </c>
      <c r="K869" t="e">
        <f t="shared" si="321"/>
        <v>#N/A</v>
      </c>
      <c r="L869" t="e">
        <f t="shared" si="322"/>
        <v>#N/A</v>
      </c>
      <c r="M869" t="e">
        <f t="shared" si="323"/>
        <v>#N/A</v>
      </c>
      <c r="N869" t="e">
        <f t="shared" si="324"/>
        <v>#N/A</v>
      </c>
      <c r="O869">
        <f t="shared" si="325"/>
        <v>1.9664031620553361E-2</v>
      </c>
      <c r="P869">
        <f t="shared" si="326"/>
        <v>3.1620553359683792E-2</v>
      </c>
      <c r="Q869">
        <f t="shared" si="327"/>
        <v>1</v>
      </c>
      <c r="R869">
        <f t="shared" si="328"/>
        <v>1.9664132182894686E-2</v>
      </c>
      <c r="S869">
        <f t="shared" si="329"/>
        <v>-1.7781543879536723E-11</v>
      </c>
      <c r="T869">
        <f t="shared" si="330"/>
        <v>9.0426279138189347E-10</v>
      </c>
      <c r="U869">
        <f t="shared" si="331"/>
        <v>-1.9664133087157476E-2</v>
      </c>
      <c r="V869">
        <f t="shared" si="332"/>
        <v>1.966413252481615E-2</v>
      </c>
      <c r="W869">
        <f t="shared" si="333"/>
        <v>12.293674792444454</v>
      </c>
      <c r="X869">
        <f t="shared" si="334"/>
        <v>12.293674792444454</v>
      </c>
    </row>
    <row r="870" spans="1:24" x14ac:dyDescent="0.25">
      <c r="A870" s="1">
        <f t="shared" si="335"/>
        <v>866</v>
      </c>
      <c r="B870" s="14">
        <f t="shared" si="316"/>
        <v>43.300000000000004</v>
      </c>
      <c r="C870" t="e">
        <f t="shared" si="312"/>
        <v>#N/A</v>
      </c>
      <c r="D870" t="e">
        <f t="shared" si="313"/>
        <v>#N/A</v>
      </c>
      <c r="E870" t="e">
        <f t="shared" si="317"/>
        <v>#N/A</v>
      </c>
      <c r="F870" t="e">
        <f t="shared" si="314"/>
        <v>#N/A</v>
      </c>
      <c r="G870" t="e">
        <f t="shared" si="318"/>
        <v>#N/A</v>
      </c>
      <c r="H870" t="e">
        <f t="shared" si="319"/>
        <v>#N/A</v>
      </c>
      <c r="I870" t="e">
        <f t="shared" si="315"/>
        <v>#N/A</v>
      </c>
      <c r="J870" t="e">
        <f t="shared" si="320"/>
        <v>#N/A</v>
      </c>
      <c r="K870" t="e">
        <f t="shared" si="321"/>
        <v>#N/A</v>
      </c>
      <c r="L870" t="e">
        <f t="shared" si="322"/>
        <v>#N/A</v>
      </c>
      <c r="M870" t="e">
        <f t="shared" si="323"/>
        <v>#N/A</v>
      </c>
      <c r="N870" t="e">
        <f t="shared" si="324"/>
        <v>#N/A</v>
      </c>
      <c r="O870">
        <f t="shared" si="325"/>
        <v>1.9707740916271716E-2</v>
      </c>
      <c r="P870">
        <f t="shared" si="326"/>
        <v>3.15955766192733E-2</v>
      </c>
      <c r="Q870">
        <f t="shared" si="327"/>
        <v>1</v>
      </c>
      <c r="R870">
        <f t="shared" si="328"/>
        <v>1.9707841478613042E-2</v>
      </c>
      <c r="S870">
        <f t="shared" si="329"/>
        <v>-1.7767498426235352E-11</v>
      </c>
      <c r="T870">
        <f t="shared" si="330"/>
        <v>9.0154457683955247E-10</v>
      </c>
      <c r="U870">
        <f t="shared" si="331"/>
        <v>-1.9707842380157617E-2</v>
      </c>
      <c r="V870">
        <f t="shared" si="332"/>
        <v>1.9707841817816291E-2</v>
      </c>
      <c r="W870">
        <f t="shared" si="333"/>
        <v>12.294639067814094</v>
      </c>
      <c r="X870">
        <f t="shared" si="334"/>
        <v>12.294639067814094</v>
      </c>
    </row>
    <row r="871" spans="1:24" x14ac:dyDescent="0.25">
      <c r="A871" s="1">
        <f t="shared" si="335"/>
        <v>867</v>
      </c>
      <c r="B871" s="14">
        <f t="shared" si="316"/>
        <v>43.35</v>
      </c>
      <c r="C871" t="e">
        <f t="shared" si="312"/>
        <v>#N/A</v>
      </c>
      <c r="D871" t="e">
        <f t="shared" si="313"/>
        <v>#N/A</v>
      </c>
      <c r="E871" t="e">
        <f t="shared" si="317"/>
        <v>#N/A</v>
      </c>
      <c r="F871" t="e">
        <f t="shared" si="314"/>
        <v>#N/A</v>
      </c>
      <c r="G871" t="e">
        <f t="shared" si="318"/>
        <v>#N/A</v>
      </c>
      <c r="H871" t="e">
        <f t="shared" si="319"/>
        <v>#N/A</v>
      </c>
      <c r="I871" t="e">
        <f t="shared" si="315"/>
        <v>#N/A</v>
      </c>
      <c r="J871" t="e">
        <f t="shared" si="320"/>
        <v>#N/A</v>
      </c>
      <c r="K871" t="e">
        <f t="shared" si="321"/>
        <v>#N/A</v>
      </c>
      <c r="L871" t="e">
        <f t="shared" si="322"/>
        <v>#N/A</v>
      </c>
      <c r="M871" t="e">
        <f t="shared" si="323"/>
        <v>#N/A</v>
      </c>
      <c r="N871" t="e">
        <f t="shared" si="324"/>
        <v>#N/A</v>
      </c>
      <c r="O871">
        <f t="shared" si="325"/>
        <v>1.9751381215469616E-2</v>
      </c>
      <c r="P871">
        <f t="shared" si="326"/>
        <v>3.1570639305445937E-2</v>
      </c>
      <c r="Q871">
        <f t="shared" si="327"/>
        <v>1</v>
      </c>
      <c r="R871">
        <f t="shared" si="328"/>
        <v>1.9751481777810942E-2</v>
      </c>
      <c r="S871">
        <f t="shared" si="329"/>
        <v>-1.7753475144130984E-11</v>
      </c>
      <c r="T871">
        <f t="shared" si="330"/>
        <v>8.9884265655482132E-10</v>
      </c>
      <c r="U871">
        <f t="shared" si="331"/>
        <v>-1.9751482676653598E-2</v>
      </c>
      <c r="V871">
        <f t="shared" si="332"/>
        <v>1.9751482114312272E-2</v>
      </c>
      <c r="W871">
        <f t="shared" si="333"/>
        <v>12.295599689831679</v>
      </c>
      <c r="X871">
        <f t="shared" si="334"/>
        <v>12.295599689831679</v>
      </c>
    </row>
    <row r="872" spans="1:24" x14ac:dyDescent="0.25">
      <c r="A872" s="1">
        <f t="shared" si="335"/>
        <v>868</v>
      </c>
      <c r="B872" s="14">
        <f t="shared" si="316"/>
        <v>43.400000000000006</v>
      </c>
      <c r="C872" t="e">
        <f t="shared" si="312"/>
        <v>#N/A</v>
      </c>
      <c r="D872" t="e">
        <f t="shared" si="313"/>
        <v>#N/A</v>
      </c>
      <c r="E872" t="e">
        <f t="shared" si="317"/>
        <v>#N/A</v>
      </c>
      <c r="F872" t="e">
        <f t="shared" si="314"/>
        <v>#N/A</v>
      </c>
      <c r="G872" t="e">
        <f t="shared" si="318"/>
        <v>#N/A</v>
      </c>
      <c r="H872" t="e">
        <f t="shared" si="319"/>
        <v>#N/A</v>
      </c>
      <c r="I872" t="e">
        <f t="shared" si="315"/>
        <v>#N/A</v>
      </c>
      <c r="J872" t="e">
        <f t="shared" si="320"/>
        <v>#N/A</v>
      </c>
      <c r="K872" t="e">
        <f t="shared" si="321"/>
        <v>#N/A</v>
      </c>
      <c r="L872" t="e">
        <f t="shared" si="322"/>
        <v>#N/A</v>
      </c>
      <c r="M872" t="e">
        <f t="shared" si="323"/>
        <v>#N/A</v>
      </c>
      <c r="N872" t="e">
        <f t="shared" si="324"/>
        <v>#N/A</v>
      </c>
      <c r="O872">
        <f t="shared" si="325"/>
        <v>1.9794952681388017E-2</v>
      </c>
      <c r="P872">
        <f t="shared" si="326"/>
        <v>3.1545741324921134E-2</v>
      </c>
      <c r="Q872">
        <f t="shared" si="327"/>
        <v>1</v>
      </c>
      <c r="R872">
        <f t="shared" si="328"/>
        <v>1.9795053243729342E-2</v>
      </c>
      <c r="S872">
        <f t="shared" si="329"/>
        <v>-1.7739473980768104E-11</v>
      </c>
      <c r="T872">
        <f t="shared" si="330"/>
        <v>8.9615688134148108E-10</v>
      </c>
      <c r="U872">
        <f t="shared" si="331"/>
        <v>-1.9795054139886224E-2</v>
      </c>
      <c r="V872">
        <f t="shared" si="332"/>
        <v>1.9795053577544897E-2</v>
      </c>
      <c r="W872">
        <f t="shared" si="333"/>
        <v>12.296556681556806</v>
      </c>
      <c r="X872">
        <f t="shared" si="334"/>
        <v>12.296556681556806</v>
      </c>
    </row>
    <row r="873" spans="1:24" x14ac:dyDescent="0.25">
      <c r="A873" s="1">
        <f t="shared" si="335"/>
        <v>869</v>
      </c>
      <c r="B873" s="14">
        <f t="shared" si="316"/>
        <v>43.45</v>
      </c>
      <c r="C873" t="e">
        <f t="shared" si="312"/>
        <v>#N/A</v>
      </c>
      <c r="D873" t="e">
        <f t="shared" si="313"/>
        <v>#N/A</v>
      </c>
      <c r="E873" t="e">
        <f t="shared" si="317"/>
        <v>#N/A</v>
      </c>
      <c r="F873" t="e">
        <f t="shared" si="314"/>
        <v>#N/A</v>
      </c>
      <c r="G873" t="e">
        <f t="shared" si="318"/>
        <v>#N/A</v>
      </c>
      <c r="H873" t="e">
        <f t="shared" si="319"/>
        <v>#N/A</v>
      </c>
      <c r="I873" t="e">
        <f t="shared" si="315"/>
        <v>#N/A</v>
      </c>
      <c r="J873" t="e">
        <f t="shared" si="320"/>
        <v>#N/A</v>
      </c>
      <c r="K873" t="e">
        <f t="shared" si="321"/>
        <v>#N/A</v>
      </c>
      <c r="L873" t="e">
        <f t="shared" si="322"/>
        <v>#N/A</v>
      </c>
      <c r="M873" t="e">
        <f t="shared" si="323"/>
        <v>#N/A</v>
      </c>
      <c r="N873" t="e">
        <f t="shared" si="324"/>
        <v>#N/A</v>
      </c>
      <c r="O873">
        <f t="shared" si="325"/>
        <v>1.9838455476753347E-2</v>
      </c>
      <c r="P873">
        <f t="shared" si="326"/>
        <v>3.1520882584712369E-2</v>
      </c>
      <c r="Q873">
        <f t="shared" si="327"/>
        <v>1</v>
      </c>
      <c r="R873">
        <f t="shared" si="328"/>
        <v>1.9838556039094672E-2</v>
      </c>
      <c r="S873">
        <f t="shared" si="329"/>
        <v>-1.7725494883856543E-11</v>
      </c>
      <c r="T873">
        <f t="shared" si="330"/>
        <v>8.9348710895220673E-10</v>
      </c>
      <c r="U873">
        <f t="shared" si="331"/>
        <v>-1.9838556932581783E-2</v>
      </c>
      <c r="V873">
        <f t="shared" si="332"/>
        <v>1.9838556370240457E-2</v>
      </c>
      <c r="W873">
        <f t="shared" si="333"/>
        <v>12.297510065839857</v>
      </c>
      <c r="X873">
        <f t="shared" si="334"/>
        <v>12.297510065839857</v>
      </c>
    </row>
    <row r="874" spans="1:24" x14ac:dyDescent="0.25">
      <c r="A874" s="1">
        <f t="shared" si="335"/>
        <v>870</v>
      </c>
      <c r="B874" s="14">
        <f t="shared" si="316"/>
        <v>43.5</v>
      </c>
      <c r="C874" t="e">
        <f t="shared" si="312"/>
        <v>#N/A</v>
      </c>
      <c r="D874" t="e">
        <f t="shared" si="313"/>
        <v>#N/A</v>
      </c>
      <c r="E874" t="e">
        <f t="shared" si="317"/>
        <v>#N/A</v>
      </c>
      <c r="F874" t="e">
        <f t="shared" si="314"/>
        <v>#N/A</v>
      </c>
      <c r="G874" t="e">
        <f t="shared" si="318"/>
        <v>#N/A</v>
      </c>
      <c r="H874" t="e">
        <f t="shared" si="319"/>
        <v>#N/A</v>
      </c>
      <c r="I874" t="e">
        <f t="shared" si="315"/>
        <v>#N/A</v>
      </c>
      <c r="J874" t="e">
        <f t="shared" si="320"/>
        <v>#N/A</v>
      </c>
      <c r="K874" t="e">
        <f t="shared" si="321"/>
        <v>#N/A</v>
      </c>
      <c r="L874" t="e">
        <f t="shared" si="322"/>
        <v>#N/A</v>
      </c>
      <c r="M874" t="e">
        <f t="shared" si="323"/>
        <v>#N/A</v>
      </c>
      <c r="N874" t="e">
        <f t="shared" si="324"/>
        <v>#N/A</v>
      </c>
      <c r="O874">
        <f t="shared" si="325"/>
        <v>1.9881889763779522E-2</v>
      </c>
      <c r="P874">
        <f t="shared" si="326"/>
        <v>3.1496062992125984E-2</v>
      </c>
      <c r="Q874">
        <f t="shared" si="327"/>
        <v>1</v>
      </c>
      <c r="R874">
        <f t="shared" si="328"/>
        <v>1.9881990326120848E-2</v>
      </c>
      <c r="S874">
        <f t="shared" si="329"/>
        <v>-1.7711537801270832E-11</v>
      </c>
      <c r="T874">
        <f t="shared" si="330"/>
        <v>8.9083319713967324E-10</v>
      </c>
      <c r="U874">
        <f t="shared" si="331"/>
        <v>-1.9881991216954047E-2</v>
      </c>
      <c r="V874">
        <f t="shared" si="332"/>
        <v>1.988199065461272E-2</v>
      </c>
      <c r="W874">
        <f t="shared" si="333"/>
        <v>12.298459865324491</v>
      </c>
      <c r="X874">
        <f t="shared" si="334"/>
        <v>12.298459865324491</v>
      </c>
    </row>
    <row r="875" spans="1:24" x14ac:dyDescent="0.25">
      <c r="A875" s="1">
        <f t="shared" si="335"/>
        <v>871</v>
      </c>
      <c r="B875" s="14">
        <f t="shared" si="316"/>
        <v>43.550000000000004</v>
      </c>
      <c r="C875" t="e">
        <f t="shared" si="312"/>
        <v>#N/A</v>
      </c>
      <c r="D875" t="e">
        <f t="shared" si="313"/>
        <v>#N/A</v>
      </c>
      <c r="E875" t="e">
        <f t="shared" si="317"/>
        <v>#N/A</v>
      </c>
      <c r="F875" t="e">
        <f t="shared" si="314"/>
        <v>#N/A</v>
      </c>
      <c r="G875" t="e">
        <f t="shared" si="318"/>
        <v>#N/A</v>
      </c>
      <c r="H875" t="e">
        <f t="shared" si="319"/>
        <v>#N/A</v>
      </c>
      <c r="I875" t="e">
        <f t="shared" si="315"/>
        <v>#N/A</v>
      </c>
      <c r="J875" t="e">
        <f t="shared" si="320"/>
        <v>#N/A</v>
      </c>
      <c r="K875" t="e">
        <f t="shared" si="321"/>
        <v>#N/A</v>
      </c>
      <c r="L875" t="e">
        <f t="shared" si="322"/>
        <v>#N/A</v>
      </c>
      <c r="M875" t="e">
        <f t="shared" si="323"/>
        <v>#N/A</v>
      </c>
      <c r="N875" t="e">
        <f t="shared" si="324"/>
        <v>#N/A</v>
      </c>
      <c r="O875">
        <f t="shared" si="325"/>
        <v>1.9925255704169947E-2</v>
      </c>
      <c r="P875">
        <f t="shared" si="326"/>
        <v>3.1471282454760025E-2</v>
      </c>
      <c r="Q875">
        <f t="shared" si="327"/>
        <v>1</v>
      </c>
      <c r="R875">
        <f t="shared" si="328"/>
        <v>1.9925356266511273E-2</v>
      </c>
      <c r="S875">
        <f t="shared" si="329"/>
        <v>-1.7697602681049528E-11</v>
      </c>
      <c r="T875">
        <f t="shared" si="330"/>
        <v>8.8819500365655557E-10</v>
      </c>
      <c r="U875">
        <f t="shared" si="331"/>
        <v>-1.9925357154706277E-2</v>
      </c>
      <c r="V875">
        <f t="shared" si="332"/>
        <v>1.992535659236495E-2</v>
      </c>
      <c r="W875">
        <f t="shared" si="333"/>
        <v>12.299406102450112</v>
      </c>
      <c r="X875">
        <f t="shared" si="334"/>
        <v>12.299406102450112</v>
      </c>
    </row>
    <row r="876" spans="1:24" x14ac:dyDescent="0.25">
      <c r="A876" s="1">
        <f t="shared" si="335"/>
        <v>872</v>
      </c>
      <c r="B876" s="14">
        <f t="shared" si="316"/>
        <v>43.6</v>
      </c>
      <c r="C876" t="e">
        <f t="shared" si="312"/>
        <v>#N/A</v>
      </c>
      <c r="D876" t="e">
        <f t="shared" si="313"/>
        <v>#N/A</v>
      </c>
      <c r="E876" t="e">
        <f t="shared" si="317"/>
        <v>#N/A</v>
      </c>
      <c r="F876" t="e">
        <f t="shared" si="314"/>
        <v>#N/A</v>
      </c>
      <c r="G876" t="e">
        <f t="shared" si="318"/>
        <v>#N/A</v>
      </c>
      <c r="H876" t="e">
        <f t="shared" si="319"/>
        <v>#N/A</v>
      </c>
      <c r="I876" t="e">
        <f t="shared" si="315"/>
        <v>#N/A</v>
      </c>
      <c r="J876" t="e">
        <f t="shared" si="320"/>
        <v>#N/A</v>
      </c>
      <c r="K876" t="e">
        <f t="shared" si="321"/>
        <v>#N/A</v>
      </c>
      <c r="L876" t="e">
        <f t="shared" si="322"/>
        <v>#N/A</v>
      </c>
      <c r="M876" t="e">
        <f t="shared" si="323"/>
        <v>#N/A</v>
      </c>
      <c r="N876" t="e">
        <f t="shared" si="324"/>
        <v>#N/A</v>
      </c>
      <c r="O876">
        <f t="shared" si="325"/>
        <v>1.9968553459119492E-2</v>
      </c>
      <c r="P876">
        <f t="shared" si="326"/>
        <v>3.1446540880503145E-2</v>
      </c>
      <c r="Q876">
        <f t="shared" si="327"/>
        <v>1</v>
      </c>
      <c r="R876">
        <f t="shared" si="328"/>
        <v>1.9968654021460818E-2</v>
      </c>
      <c r="S876">
        <f t="shared" si="329"/>
        <v>-1.7683689471394619E-11</v>
      </c>
      <c r="T876">
        <f t="shared" si="330"/>
        <v>8.8557239145969913E-10</v>
      </c>
      <c r="U876">
        <f t="shared" si="331"/>
        <v>-1.9968654907033208E-2</v>
      </c>
      <c r="V876">
        <f t="shared" si="332"/>
        <v>1.9968654344691882E-2</v>
      </c>
      <c r="W876">
        <f t="shared" si="333"/>
        <v>12.300348799454294</v>
      </c>
      <c r="X876">
        <f t="shared" si="334"/>
        <v>12.300348799454294</v>
      </c>
    </row>
    <row r="877" spans="1:24" x14ac:dyDescent="0.25">
      <c r="A877" s="1">
        <f t="shared" si="335"/>
        <v>873</v>
      </c>
      <c r="B877" s="14">
        <f t="shared" si="316"/>
        <v>43.650000000000006</v>
      </c>
      <c r="C877" t="e">
        <f t="shared" si="312"/>
        <v>#N/A</v>
      </c>
      <c r="D877" t="e">
        <f t="shared" si="313"/>
        <v>#N/A</v>
      </c>
      <c r="E877" t="e">
        <f t="shared" si="317"/>
        <v>#N/A</v>
      </c>
      <c r="F877" t="e">
        <f t="shared" si="314"/>
        <v>#N/A</v>
      </c>
      <c r="G877" t="e">
        <f t="shared" si="318"/>
        <v>#N/A</v>
      </c>
      <c r="H877" t="e">
        <f t="shared" si="319"/>
        <v>#N/A</v>
      </c>
      <c r="I877" t="e">
        <f t="shared" si="315"/>
        <v>#N/A</v>
      </c>
      <c r="J877" t="e">
        <f t="shared" si="320"/>
        <v>#N/A</v>
      </c>
      <c r="K877" t="e">
        <f t="shared" si="321"/>
        <v>#N/A</v>
      </c>
      <c r="L877" t="e">
        <f t="shared" si="322"/>
        <v>#N/A</v>
      </c>
      <c r="M877" t="e">
        <f t="shared" si="323"/>
        <v>#N/A</v>
      </c>
      <c r="N877" t="e">
        <f t="shared" si="324"/>
        <v>#N/A</v>
      </c>
      <c r="O877">
        <f t="shared" si="325"/>
        <v>2.0011783189316575E-2</v>
      </c>
      <c r="P877">
        <f t="shared" si="326"/>
        <v>3.1421838177533377E-2</v>
      </c>
      <c r="Q877">
        <f t="shared" si="327"/>
        <v>1</v>
      </c>
      <c r="R877">
        <f t="shared" si="328"/>
        <v>2.00118837516579E-2</v>
      </c>
      <c r="S877">
        <f t="shared" si="329"/>
        <v>-1.7669798120670816E-11</v>
      </c>
      <c r="T877">
        <f t="shared" si="330"/>
        <v>8.8296522003650235E-10</v>
      </c>
      <c r="U877">
        <f t="shared" si="331"/>
        <v>-2.0011884634623119E-2</v>
      </c>
      <c r="V877">
        <f t="shared" si="332"/>
        <v>2.0011884072281792E-2</v>
      </c>
      <c r="W877">
        <f t="shared" si="333"/>
        <v>12.301287978375166</v>
      </c>
      <c r="X877">
        <f t="shared" si="334"/>
        <v>12.301287978375166</v>
      </c>
    </row>
    <row r="878" spans="1:24" x14ac:dyDescent="0.25">
      <c r="A878" s="1">
        <f t="shared" si="335"/>
        <v>874</v>
      </c>
      <c r="B878" s="14">
        <f t="shared" si="316"/>
        <v>43.7</v>
      </c>
      <c r="C878" t="e">
        <f t="shared" si="312"/>
        <v>#N/A</v>
      </c>
      <c r="D878" t="e">
        <f t="shared" si="313"/>
        <v>#N/A</v>
      </c>
      <c r="E878" t="e">
        <f t="shared" si="317"/>
        <v>#N/A</v>
      </c>
      <c r="F878" t="e">
        <f t="shared" si="314"/>
        <v>#N/A</v>
      </c>
      <c r="G878" t="e">
        <f t="shared" si="318"/>
        <v>#N/A</v>
      </c>
      <c r="H878" t="e">
        <f t="shared" si="319"/>
        <v>#N/A</v>
      </c>
      <c r="I878" t="e">
        <f t="shared" si="315"/>
        <v>#N/A</v>
      </c>
      <c r="J878" t="e">
        <f t="shared" si="320"/>
        <v>#N/A</v>
      </c>
      <c r="K878" t="e">
        <f t="shared" si="321"/>
        <v>#N/A</v>
      </c>
      <c r="L878" t="e">
        <f t="shared" si="322"/>
        <v>#N/A</v>
      </c>
      <c r="M878" t="e">
        <f t="shared" si="323"/>
        <v>#N/A</v>
      </c>
      <c r="N878" t="e">
        <f t="shared" si="324"/>
        <v>#N/A</v>
      </c>
      <c r="O878">
        <f t="shared" si="325"/>
        <v>2.005494505494506E-2</v>
      </c>
      <c r="P878">
        <f t="shared" si="326"/>
        <v>3.1397174254317109E-2</v>
      </c>
      <c r="Q878">
        <f t="shared" si="327"/>
        <v>1</v>
      </c>
      <c r="R878">
        <f t="shared" si="328"/>
        <v>2.0055045617286386E-2</v>
      </c>
      <c r="S878">
        <f t="shared" si="329"/>
        <v>-1.7655928577404989E-11</v>
      </c>
      <c r="T878">
        <f t="shared" si="330"/>
        <v>8.803733558132576E-10</v>
      </c>
      <c r="U878">
        <f t="shared" si="331"/>
        <v>-2.005504649765974E-2</v>
      </c>
      <c r="V878">
        <f t="shared" si="332"/>
        <v>2.0055045935318414E-2</v>
      </c>
      <c r="W878">
        <f t="shared" si="333"/>
        <v>12.302223661053764</v>
      </c>
      <c r="X878">
        <f t="shared" si="334"/>
        <v>12.302223661053764</v>
      </c>
    </row>
    <row r="879" spans="1:24" x14ac:dyDescent="0.25">
      <c r="A879" s="1">
        <f t="shared" si="335"/>
        <v>875</v>
      </c>
      <c r="B879" s="14">
        <f t="shared" si="316"/>
        <v>43.75</v>
      </c>
      <c r="C879" t="e">
        <f t="shared" si="312"/>
        <v>#N/A</v>
      </c>
      <c r="D879" t="e">
        <f t="shared" si="313"/>
        <v>#N/A</v>
      </c>
      <c r="E879" t="e">
        <f t="shared" si="317"/>
        <v>#N/A</v>
      </c>
      <c r="F879" t="e">
        <f t="shared" si="314"/>
        <v>#N/A</v>
      </c>
      <c r="G879" t="e">
        <f t="shared" si="318"/>
        <v>#N/A</v>
      </c>
      <c r="H879" t="e">
        <f t="shared" si="319"/>
        <v>#N/A</v>
      </c>
      <c r="I879" t="e">
        <f t="shared" si="315"/>
        <v>#N/A</v>
      </c>
      <c r="J879" t="e">
        <f t="shared" si="320"/>
        <v>#N/A</v>
      </c>
      <c r="K879" t="e">
        <f t="shared" si="321"/>
        <v>#N/A</v>
      </c>
      <c r="L879" t="e">
        <f t="shared" si="322"/>
        <v>#N/A</v>
      </c>
      <c r="M879" t="e">
        <f t="shared" si="323"/>
        <v>#N/A</v>
      </c>
      <c r="N879" t="e">
        <f t="shared" si="324"/>
        <v>#N/A</v>
      </c>
      <c r="O879">
        <f t="shared" si="325"/>
        <v>2.0098039215686272E-2</v>
      </c>
      <c r="P879">
        <f t="shared" si="326"/>
        <v>3.1372549019607843E-2</v>
      </c>
      <c r="Q879">
        <f t="shared" si="327"/>
        <v>1</v>
      </c>
      <c r="R879">
        <f t="shared" si="328"/>
        <v>2.0098139778027598E-2</v>
      </c>
      <c r="S879">
        <f t="shared" si="329"/>
        <v>-1.7642080790285454E-11</v>
      </c>
      <c r="T879">
        <f t="shared" si="330"/>
        <v>8.7779666174681026E-10</v>
      </c>
      <c r="U879">
        <f t="shared" si="331"/>
        <v>-2.009814065582426E-2</v>
      </c>
      <c r="V879">
        <f t="shared" si="332"/>
        <v>2.0098140093482934E-2</v>
      </c>
      <c r="W879">
        <f t="shared" si="333"/>
        <v>12.303155869136358</v>
      </c>
      <c r="X879">
        <f t="shared" si="334"/>
        <v>12.303155869136358</v>
      </c>
    </row>
    <row r="880" spans="1:24" x14ac:dyDescent="0.25">
      <c r="A880" s="1">
        <f t="shared" si="335"/>
        <v>876</v>
      </c>
      <c r="B880" s="14">
        <f t="shared" si="316"/>
        <v>43.800000000000004</v>
      </c>
      <c r="C880" t="e">
        <f t="shared" si="312"/>
        <v>#N/A</v>
      </c>
      <c r="D880" t="e">
        <f t="shared" si="313"/>
        <v>#N/A</v>
      </c>
      <c r="E880" t="e">
        <f t="shared" si="317"/>
        <v>#N/A</v>
      </c>
      <c r="F880" t="e">
        <f t="shared" si="314"/>
        <v>#N/A</v>
      </c>
      <c r="G880" t="e">
        <f t="shared" si="318"/>
        <v>#N/A</v>
      </c>
      <c r="H880" t="e">
        <f t="shared" si="319"/>
        <v>#N/A</v>
      </c>
      <c r="I880" t="e">
        <f t="shared" si="315"/>
        <v>#N/A</v>
      </c>
      <c r="J880" t="e">
        <f t="shared" si="320"/>
        <v>#N/A</v>
      </c>
      <c r="K880" t="e">
        <f t="shared" si="321"/>
        <v>#N/A</v>
      </c>
      <c r="L880" t="e">
        <f t="shared" si="322"/>
        <v>#N/A</v>
      </c>
      <c r="M880" t="e">
        <f t="shared" si="323"/>
        <v>#N/A</v>
      </c>
      <c r="N880" t="e">
        <f t="shared" si="324"/>
        <v>#N/A</v>
      </c>
      <c r="O880">
        <f t="shared" si="325"/>
        <v>2.0141065830721002E-2</v>
      </c>
      <c r="P880">
        <f t="shared" si="326"/>
        <v>3.1347962382445138E-2</v>
      </c>
      <c r="Q880">
        <f t="shared" si="327"/>
        <v>1</v>
      </c>
      <c r="R880">
        <f t="shared" si="328"/>
        <v>2.0141166393062328E-2</v>
      </c>
      <c r="S880">
        <f t="shared" si="329"/>
        <v>-1.7628254708161405E-11</v>
      </c>
      <c r="T880">
        <f t="shared" si="330"/>
        <v>8.7523500773289964E-10</v>
      </c>
      <c r="U880">
        <f t="shared" si="331"/>
        <v>-2.0141167268297337E-2</v>
      </c>
      <c r="V880">
        <f t="shared" si="332"/>
        <v>2.0141166705956011E-2</v>
      </c>
      <c r="W880">
        <f t="shared" si="333"/>
        <v>12.304084624076731</v>
      </c>
      <c r="X880">
        <f t="shared" si="334"/>
        <v>12.304084624076731</v>
      </c>
    </row>
    <row r="881" spans="1:24" x14ac:dyDescent="0.25">
      <c r="A881" s="1">
        <f t="shared" si="335"/>
        <v>877</v>
      </c>
      <c r="B881" s="14">
        <f t="shared" si="316"/>
        <v>43.85</v>
      </c>
      <c r="C881" t="e">
        <f t="shared" si="312"/>
        <v>#N/A</v>
      </c>
      <c r="D881" t="e">
        <f t="shared" si="313"/>
        <v>#N/A</v>
      </c>
      <c r="E881" t="e">
        <f t="shared" si="317"/>
        <v>#N/A</v>
      </c>
      <c r="F881" t="e">
        <f t="shared" si="314"/>
        <v>#N/A</v>
      </c>
      <c r="G881" t="e">
        <f t="shared" si="318"/>
        <v>#N/A</v>
      </c>
      <c r="H881" t="e">
        <f t="shared" si="319"/>
        <v>#N/A</v>
      </c>
      <c r="I881" t="e">
        <f t="shared" si="315"/>
        <v>#N/A</v>
      </c>
      <c r="J881" t="e">
        <f t="shared" si="320"/>
        <v>#N/A</v>
      </c>
      <c r="K881" t="e">
        <f t="shared" si="321"/>
        <v>#N/A</v>
      </c>
      <c r="L881" t="e">
        <f t="shared" si="322"/>
        <v>#N/A</v>
      </c>
      <c r="M881" t="e">
        <f t="shared" si="323"/>
        <v>#N/A</v>
      </c>
      <c r="N881" t="e">
        <f t="shared" si="324"/>
        <v>#N/A</v>
      </c>
      <c r="O881">
        <f t="shared" si="325"/>
        <v>2.0184025058731399E-2</v>
      </c>
      <c r="P881">
        <f t="shared" si="326"/>
        <v>3.1323414252153486E-2</v>
      </c>
      <c r="Q881">
        <f t="shared" si="327"/>
        <v>1</v>
      </c>
      <c r="R881">
        <f t="shared" si="328"/>
        <v>2.0184125621072725E-2</v>
      </c>
      <c r="S881">
        <f t="shared" si="329"/>
        <v>-1.7614450280042253E-11</v>
      </c>
      <c r="T881">
        <f t="shared" si="330"/>
        <v>8.7268826193254156E-10</v>
      </c>
      <c r="U881">
        <f t="shared" si="331"/>
        <v>-2.0184126493760987E-2</v>
      </c>
      <c r="V881">
        <f t="shared" si="332"/>
        <v>2.0184125931419661E-2</v>
      </c>
      <c r="W881">
        <f t="shared" si="333"/>
        <v>12.305009947138434</v>
      </c>
      <c r="X881">
        <f t="shared" si="334"/>
        <v>12.305009947138434</v>
      </c>
    </row>
    <row r="882" spans="1:24" x14ac:dyDescent="0.25">
      <c r="A882" s="1">
        <f t="shared" si="335"/>
        <v>878</v>
      </c>
      <c r="B882" s="14">
        <f t="shared" si="316"/>
        <v>43.900000000000006</v>
      </c>
      <c r="C882" t="e">
        <f t="shared" si="312"/>
        <v>#N/A</v>
      </c>
      <c r="D882" t="e">
        <f t="shared" si="313"/>
        <v>#N/A</v>
      </c>
      <c r="E882" t="e">
        <f t="shared" si="317"/>
        <v>#N/A</v>
      </c>
      <c r="F882" t="e">
        <f t="shared" si="314"/>
        <v>#N/A</v>
      </c>
      <c r="G882" t="e">
        <f t="shared" si="318"/>
        <v>#N/A</v>
      </c>
      <c r="H882" t="e">
        <f t="shared" si="319"/>
        <v>#N/A</v>
      </c>
      <c r="I882" t="e">
        <f t="shared" si="315"/>
        <v>#N/A</v>
      </c>
      <c r="J882" t="e">
        <f t="shared" si="320"/>
        <v>#N/A</v>
      </c>
      <c r="K882" t="e">
        <f t="shared" si="321"/>
        <v>#N/A</v>
      </c>
      <c r="L882" t="e">
        <f t="shared" si="322"/>
        <v>#N/A</v>
      </c>
      <c r="M882" t="e">
        <f t="shared" si="323"/>
        <v>#N/A</v>
      </c>
      <c r="N882" t="e">
        <f t="shared" si="324"/>
        <v>#N/A</v>
      </c>
      <c r="O882">
        <f t="shared" si="325"/>
        <v>2.0226917057902975E-2</v>
      </c>
      <c r="P882">
        <f t="shared" si="326"/>
        <v>3.1298904538341152E-2</v>
      </c>
      <c r="Q882">
        <f t="shared" si="327"/>
        <v>1</v>
      </c>
      <c r="R882">
        <f t="shared" si="328"/>
        <v>2.02270176202443E-2</v>
      </c>
      <c r="S882">
        <f t="shared" si="329"/>
        <v>-1.7600667455096988E-11</v>
      </c>
      <c r="T882">
        <f t="shared" si="330"/>
        <v>8.7015629424147534E-10</v>
      </c>
      <c r="U882">
        <f t="shared" si="331"/>
        <v>-2.0227018490400595E-2</v>
      </c>
      <c r="V882">
        <f t="shared" si="332"/>
        <v>2.0227017928059268E-2</v>
      </c>
      <c r="W882">
        <f t="shared" si="333"/>
        <v>12.305931859397003</v>
      </c>
      <c r="X882">
        <f t="shared" si="334"/>
        <v>12.305931859397003</v>
      </c>
    </row>
    <row r="883" spans="1:24" x14ac:dyDescent="0.25">
      <c r="A883" s="1">
        <f t="shared" si="335"/>
        <v>879</v>
      </c>
      <c r="B883" s="14">
        <f t="shared" si="316"/>
        <v>43.95</v>
      </c>
      <c r="C883" t="e">
        <f t="shared" si="312"/>
        <v>#N/A</v>
      </c>
      <c r="D883" t="e">
        <f t="shared" si="313"/>
        <v>#N/A</v>
      </c>
      <c r="E883" t="e">
        <f t="shared" si="317"/>
        <v>#N/A</v>
      </c>
      <c r="F883" t="e">
        <f t="shared" si="314"/>
        <v>#N/A</v>
      </c>
      <c r="G883" t="e">
        <f t="shared" si="318"/>
        <v>#N/A</v>
      </c>
      <c r="H883" t="e">
        <f t="shared" si="319"/>
        <v>#N/A</v>
      </c>
      <c r="I883" t="e">
        <f t="shared" si="315"/>
        <v>#N/A</v>
      </c>
      <c r="J883" t="e">
        <f t="shared" si="320"/>
        <v>#N/A</v>
      </c>
      <c r="K883" t="e">
        <f t="shared" si="321"/>
        <v>#N/A</v>
      </c>
      <c r="L883" t="e">
        <f t="shared" si="322"/>
        <v>#N/A</v>
      </c>
      <c r="M883" t="e">
        <f t="shared" si="323"/>
        <v>#N/A</v>
      </c>
      <c r="N883" t="e">
        <f t="shared" si="324"/>
        <v>#N/A</v>
      </c>
      <c r="O883">
        <f t="shared" si="325"/>
        <v>2.0269741985926504E-2</v>
      </c>
      <c r="P883">
        <f t="shared" si="326"/>
        <v>3.1274433150899138E-2</v>
      </c>
      <c r="Q883">
        <f t="shared" si="327"/>
        <v>1</v>
      </c>
      <c r="R883">
        <f t="shared" si="328"/>
        <v>2.026984254826783E-2</v>
      </c>
      <c r="S883">
        <f t="shared" si="329"/>
        <v>-1.7586906182653601E-11</v>
      </c>
      <c r="T883">
        <f t="shared" si="330"/>
        <v>8.6763897629016373E-10</v>
      </c>
      <c r="U883">
        <f t="shared" si="331"/>
        <v>-2.0269843415906805E-2</v>
      </c>
      <c r="V883">
        <f t="shared" si="332"/>
        <v>2.0269842853565478E-2</v>
      </c>
      <c r="W883">
        <f t="shared" si="333"/>
        <v>12.30685038174215</v>
      </c>
      <c r="X883">
        <f t="shared" si="334"/>
        <v>12.30685038174215</v>
      </c>
    </row>
    <row r="884" spans="1:24" x14ac:dyDescent="0.25">
      <c r="A884" s="1">
        <f t="shared" si="335"/>
        <v>880</v>
      </c>
      <c r="B884" s="14">
        <f t="shared" si="316"/>
        <v>44</v>
      </c>
      <c r="C884" t="e">
        <f t="shared" si="312"/>
        <v>#N/A</v>
      </c>
      <c r="D884" t="e">
        <f t="shared" si="313"/>
        <v>#N/A</v>
      </c>
      <c r="E884" t="e">
        <f t="shared" si="317"/>
        <v>#N/A</v>
      </c>
      <c r="F884" t="e">
        <f t="shared" si="314"/>
        <v>#N/A</v>
      </c>
      <c r="G884" t="e">
        <f t="shared" si="318"/>
        <v>#N/A</v>
      </c>
      <c r="H884" t="e">
        <f t="shared" si="319"/>
        <v>#N/A</v>
      </c>
      <c r="I884" t="e">
        <f t="shared" si="315"/>
        <v>#N/A</v>
      </c>
      <c r="J884" t="e">
        <f t="shared" si="320"/>
        <v>#N/A</v>
      </c>
      <c r="K884" t="e">
        <f t="shared" si="321"/>
        <v>#N/A</v>
      </c>
      <c r="L884" t="e">
        <f t="shared" si="322"/>
        <v>#N/A</v>
      </c>
      <c r="M884" t="e">
        <f t="shared" si="323"/>
        <v>#N/A</v>
      </c>
      <c r="N884" t="e">
        <f t="shared" si="324"/>
        <v>#N/A</v>
      </c>
      <c r="O884">
        <f t="shared" si="325"/>
        <v>2.0312499999999997E-2</v>
      </c>
      <c r="P884">
        <f t="shared" si="326"/>
        <v>3.125E-2</v>
      </c>
      <c r="Q884">
        <f t="shared" si="327"/>
        <v>1</v>
      </c>
      <c r="R884">
        <f t="shared" si="328"/>
        <v>2.0312600562341323E-2</v>
      </c>
      <c r="S884">
        <f t="shared" si="329"/>
        <v>-1.7573166412198403E-11</v>
      </c>
      <c r="T884">
        <f t="shared" si="330"/>
        <v>8.6513617970906953E-10</v>
      </c>
      <c r="U884">
        <f t="shared" si="331"/>
        <v>-2.0312601427477504E-2</v>
      </c>
      <c r="V884">
        <f t="shared" si="332"/>
        <v>2.0312600865136178E-2</v>
      </c>
      <c r="W884">
        <f t="shared" si="333"/>
        <v>12.307765534879913</v>
      </c>
      <c r="X884">
        <f t="shared" si="334"/>
        <v>12.307765534879913</v>
      </c>
    </row>
    <row r="885" spans="1:24" x14ac:dyDescent="0.25">
      <c r="A885" s="1">
        <f t="shared" si="335"/>
        <v>881</v>
      </c>
      <c r="B885" s="14">
        <f t="shared" si="316"/>
        <v>44.050000000000004</v>
      </c>
      <c r="C885" t="e">
        <f t="shared" si="312"/>
        <v>#N/A</v>
      </c>
      <c r="D885" t="e">
        <f t="shared" si="313"/>
        <v>#N/A</v>
      </c>
      <c r="E885" t="e">
        <f t="shared" si="317"/>
        <v>#N/A</v>
      </c>
      <c r="F885" t="e">
        <f t="shared" si="314"/>
        <v>#N/A</v>
      </c>
      <c r="G885" t="e">
        <f t="shared" si="318"/>
        <v>#N/A</v>
      </c>
      <c r="H885" t="e">
        <f t="shared" si="319"/>
        <v>#N/A</v>
      </c>
      <c r="I885" t="e">
        <f t="shared" si="315"/>
        <v>#N/A</v>
      </c>
      <c r="J885" t="e">
        <f t="shared" si="320"/>
        <v>#N/A</v>
      </c>
      <c r="K885" t="e">
        <f t="shared" si="321"/>
        <v>#N/A</v>
      </c>
      <c r="L885" t="e">
        <f t="shared" si="322"/>
        <v>#N/A</v>
      </c>
      <c r="M885" t="e">
        <f t="shared" si="323"/>
        <v>#N/A</v>
      </c>
      <c r="N885" t="e">
        <f t="shared" si="324"/>
        <v>#N/A</v>
      </c>
      <c r="O885">
        <f t="shared" si="325"/>
        <v>2.03551912568306E-2</v>
      </c>
      <c r="P885">
        <f t="shared" si="326"/>
        <v>3.1225604996096796E-2</v>
      </c>
      <c r="Q885">
        <f t="shared" si="327"/>
        <v>1</v>
      </c>
      <c r="R885">
        <f t="shared" si="328"/>
        <v>2.0355291819171926E-2</v>
      </c>
      <c r="S885">
        <f t="shared" si="329"/>
        <v>-1.755944809337545E-11</v>
      </c>
      <c r="T885">
        <f t="shared" si="330"/>
        <v>8.6264778306754941E-10</v>
      </c>
      <c r="U885">
        <f t="shared" si="331"/>
        <v>-2.0355292681819709E-2</v>
      </c>
      <c r="V885">
        <f t="shared" si="332"/>
        <v>2.0355292119478383E-2</v>
      </c>
      <c r="W885">
        <f t="shared" si="333"/>
        <v>12.308677339334784</v>
      </c>
      <c r="X885">
        <f t="shared" si="334"/>
        <v>12.308677339334784</v>
      </c>
    </row>
    <row r="886" spans="1:24" x14ac:dyDescent="0.25">
      <c r="A886" s="1">
        <f t="shared" si="335"/>
        <v>882</v>
      </c>
      <c r="B886" s="14">
        <f t="shared" si="316"/>
        <v>44.1</v>
      </c>
      <c r="C886" t="e">
        <f t="shared" si="312"/>
        <v>#N/A</v>
      </c>
      <c r="D886" t="e">
        <f t="shared" si="313"/>
        <v>#N/A</v>
      </c>
      <c r="E886" t="e">
        <f t="shared" si="317"/>
        <v>#N/A</v>
      </c>
      <c r="F886" t="e">
        <f t="shared" si="314"/>
        <v>#N/A</v>
      </c>
      <c r="G886" t="e">
        <f t="shared" si="318"/>
        <v>#N/A</v>
      </c>
      <c r="H886" t="e">
        <f t="shared" si="319"/>
        <v>#N/A</v>
      </c>
      <c r="I886" t="e">
        <f t="shared" si="315"/>
        <v>#N/A</v>
      </c>
      <c r="J886" t="e">
        <f t="shared" si="320"/>
        <v>#N/A</v>
      </c>
      <c r="K886" t="e">
        <f t="shared" si="321"/>
        <v>#N/A</v>
      </c>
      <c r="L886" t="e">
        <f t="shared" si="322"/>
        <v>#N/A</v>
      </c>
      <c r="M886" t="e">
        <f t="shared" si="323"/>
        <v>#N/A</v>
      </c>
      <c r="N886" t="e">
        <f t="shared" si="324"/>
        <v>#N/A</v>
      </c>
      <c r="O886">
        <f t="shared" si="325"/>
        <v>2.0397815912636511E-2</v>
      </c>
      <c r="P886">
        <f t="shared" si="326"/>
        <v>3.1201248049922001E-2</v>
      </c>
      <c r="Q886">
        <f t="shared" si="327"/>
        <v>1</v>
      </c>
      <c r="R886">
        <f t="shared" si="328"/>
        <v>2.0397916474977837E-2</v>
      </c>
      <c r="S886">
        <f t="shared" si="329"/>
        <v>-1.7545751175985929E-11</v>
      </c>
      <c r="T886">
        <f t="shared" si="330"/>
        <v>8.6017365799606615E-10</v>
      </c>
      <c r="U886">
        <f t="shared" si="331"/>
        <v>-2.0397917335151495E-2</v>
      </c>
      <c r="V886">
        <f t="shared" si="332"/>
        <v>2.0397916772810169E-2</v>
      </c>
      <c r="W886">
        <f t="shared" si="333"/>
        <v>12.309585815451806</v>
      </c>
      <c r="X886">
        <f t="shared" si="334"/>
        <v>12.309585815451806</v>
      </c>
    </row>
    <row r="887" spans="1:24" x14ac:dyDescent="0.25">
      <c r="A887" s="1">
        <f t="shared" si="335"/>
        <v>883</v>
      </c>
      <c r="B887" s="14">
        <f t="shared" si="316"/>
        <v>44.150000000000006</v>
      </c>
      <c r="C887" t="e">
        <f t="shared" si="312"/>
        <v>#N/A</v>
      </c>
      <c r="D887" t="e">
        <f t="shared" si="313"/>
        <v>#N/A</v>
      </c>
      <c r="E887" t="e">
        <f t="shared" si="317"/>
        <v>#N/A</v>
      </c>
      <c r="F887" t="e">
        <f t="shared" si="314"/>
        <v>#N/A</v>
      </c>
      <c r="G887" t="e">
        <f t="shared" si="318"/>
        <v>#N/A</v>
      </c>
      <c r="H887" t="e">
        <f t="shared" si="319"/>
        <v>#N/A</v>
      </c>
      <c r="I887" t="e">
        <f t="shared" si="315"/>
        <v>#N/A</v>
      </c>
      <c r="J887" t="e">
        <f t="shared" si="320"/>
        <v>#N/A</v>
      </c>
      <c r="K887" t="e">
        <f t="shared" si="321"/>
        <v>#N/A</v>
      </c>
      <c r="L887" t="e">
        <f t="shared" si="322"/>
        <v>#N/A</v>
      </c>
      <c r="M887" t="e">
        <f t="shared" si="323"/>
        <v>#N/A</v>
      </c>
      <c r="N887" t="e">
        <f t="shared" si="324"/>
        <v>#N/A</v>
      </c>
      <c r="O887">
        <f t="shared" si="325"/>
        <v>2.044037412314887E-2</v>
      </c>
      <c r="P887">
        <f t="shared" si="326"/>
        <v>3.1176929072486356E-2</v>
      </c>
      <c r="Q887">
        <f t="shared" si="327"/>
        <v>1</v>
      </c>
      <c r="R887">
        <f t="shared" si="328"/>
        <v>2.0440474685490196E-2</v>
      </c>
      <c r="S887">
        <f t="shared" si="329"/>
        <v>-1.7532075609987491E-11</v>
      </c>
      <c r="T887">
        <f t="shared" si="330"/>
        <v>8.5771368479869992E-10</v>
      </c>
      <c r="U887">
        <f t="shared" si="331"/>
        <v>-2.0440475543203881E-2</v>
      </c>
      <c r="V887">
        <f t="shared" si="332"/>
        <v>2.0440474980862555E-2</v>
      </c>
      <c r="W887">
        <f t="shared" si="333"/>
        <v>12.310490983398628</v>
      </c>
      <c r="X887">
        <f t="shared" si="334"/>
        <v>12.310490983398628</v>
      </c>
    </row>
    <row r="888" spans="1:24" x14ac:dyDescent="0.25">
      <c r="A888" s="1">
        <f t="shared" si="335"/>
        <v>884</v>
      </c>
      <c r="B888" s="14">
        <f t="shared" si="316"/>
        <v>44.2</v>
      </c>
      <c r="C888" t="e">
        <f t="shared" si="312"/>
        <v>#N/A</v>
      </c>
      <c r="D888" t="e">
        <f t="shared" si="313"/>
        <v>#N/A</v>
      </c>
      <c r="E888" t="e">
        <f t="shared" si="317"/>
        <v>#N/A</v>
      </c>
      <c r="F888" t="e">
        <f t="shared" si="314"/>
        <v>#N/A</v>
      </c>
      <c r="G888" t="e">
        <f t="shared" si="318"/>
        <v>#N/A</v>
      </c>
      <c r="H888" t="e">
        <f t="shared" si="319"/>
        <v>#N/A</v>
      </c>
      <c r="I888" t="e">
        <f t="shared" si="315"/>
        <v>#N/A</v>
      </c>
      <c r="J888" t="e">
        <f t="shared" si="320"/>
        <v>#N/A</v>
      </c>
      <c r="K888" t="e">
        <f t="shared" si="321"/>
        <v>#N/A</v>
      </c>
      <c r="L888" t="e">
        <f t="shared" si="322"/>
        <v>#N/A</v>
      </c>
      <c r="M888" t="e">
        <f t="shared" si="323"/>
        <v>#N/A</v>
      </c>
      <c r="N888" t="e">
        <f t="shared" si="324"/>
        <v>#N/A</v>
      </c>
      <c r="O888">
        <f t="shared" si="325"/>
        <v>2.0482866043613702E-2</v>
      </c>
      <c r="P888">
        <f t="shared" si="326"/>
        <v>3.1152647975077878E-2</v>
      </c>
      <c r="Q888">
        <f t="shared" si="327"/>
        <v>1</v>
      </c>
      <c r="R888">
        <f t="shared" si="328"/>
        <v>2.0482966605955027E-2</v>
      </c>
      <c r="S888">
        <f t="shared" si="329"/>
        <v>-1.7518421345493733E-11</v>
      </c>
      <c r="T888">
        <f t="shared" si="330"/>
        <v>8.5526774377953085E-10</v>
      </c>
      <c r="U888">
        <f t="shared" si="331"/>
        <v>-2.0482967461222773E-2</v>
      </c>
      <c r="V888">
        <f t="shared" si="332"/>
        <v>2.0482966898881447E-2</v>
      </c>
      <c r="W888">
        <f t="shared" si="333"/>
        <v>12.31139286316755</v>
      </c>
      <c r="X888">
        <f t="shared" si="334"/>
        <v>12.31139286316755</v>
      </c>
    </row>
    <row r="889" spans="1:24" x14ac:dyDescent="0.25">
      <c r="A889" s="1">
        <f t="shared" si="335"/>
        <v>885</v>
      </c>
      <c r="B889" s="14">
        <f t="shared" si="316"/>
        <v>44.25</v>
      </c>
      <c r="C889" t="e">
        <f t="shared" si="312"/>
        <v>#N/A</v>
      </c>
      <c r="D889" t="e">
        <f t="shared" si="313"/>
        <v>#N/A</v>
      </c>
      <c r="E889" t="e">
        <f t="shared" si="317"/>
        <v>#N/A</v>
      </c>
      <c r="F889" t="e">
        <f t="shared" si="314"/>
        <v>#N/A</v>
      </c>
      <c r="G889" t="e">
        <f t="shared" si="318"/>
        <v>#N/A</v>
      </c>
      <c r="H889" t="e">
        <f t="shared" si="319"/>
        <v>#N/A</v>
      </c>
      <c r="I889" t="e">
        <f t="shared" si="315"/>
        <v>#N/A</v>
      </c>
      <c r="J889" t="e">
        <f t="shared" si="320"/>
        <v>#N/A</v>
      </c>
      <c r="K889" t="e">
        <f t="shared" si="321"/>
        <v>#N/A</v>
      </c>
      <c r="L889" t="e">
        <f t="shared" si="322"/>
        <v>#N/A</v>
      </c>
      <c r="M889" t="e">
        <f t="shared" si="323"/>
        <v>#N/A</v>
      </c>
      <c r="N889" t="e">
        <f t="shared" si="324"/>
        <v>#N/A</v>
      </c>
      <c r="O889">
        <f t="shared" si="325"/>
        <v>2.0525291828793774E-2</v>
      </c>
      <c r="P889">
        <f t="shared" si="326"/>
        <v>3.1128404669260701E-2</v>
      </c>
      <c r="Q889">
        <f t="shared" si="327"/>
        <v>1</v>
      </c>
      <c r="R889">
        <f t="shared" si="328"/>
        <v>2.05253923911351E-2</v>
      </c>
      <c r="S889">
        <f t="shared" si="329"/>
        <v>-1.7504788332773506E-11</v>
      </c>
      <c r="T889">
        <f t="shared" si="330"/>
        <v>8.528357100384687E-10</v>
      </c>
      <c r="U889">
        <f t="shared" si="331"/>
        <v>-2.0525393243970812E-2</v>
      </c>
      <c r="V889">
        <f t="shared" si="332"/>
        <v>2.0525392681629485E-2</v>
      </c>
      <c r="W889">
        <f t="shared" si="333"/>
        <v>12.312291474577519</v>
      </c>
      <c r="X889">
        <f t="shared" si="334"/>
        <v>12.312291474577519</v>
      </c>
    </row>
    <row r="890" spans="1:24" x14ac:dyDescent="0.25">
      <c r="A890" s="1">
        <f t="shared" si="335"/>
        <v>886</v>
      </c>
      <c r="B890" s="14">
        <f t="shared" si="316"/>
        <v>44.300000000000004</v>
      </c>
      <c r="C890" t="e">
        <f t="shared" si="312"/>
        <v>#N/A</v>
      </c>
      <c r="D890" t="e">
        <f t="shared" si="313"/>
        <v>#N/A</v>
      </c>
      <c r="E890" t="e">
        <f t="shared" si="317"/>
        <v>#N/A</v>
      </c>
      <c r="F890" t="e">
        <f t="shared" si="314"/>
        <v>#N/A</v>
      </c>
      <c r="G890" t="e">
        <f t="shared" si="318"/>
        <v>#N/A</v>
      </c>
      <c r="H890" t="e">
        <f t="shared" si="319"/>
        <v>#N/A</v>
      </c>
      <c r="I890" t="e">
        <f t="shared" si="315"/>
        <v>#N/A</v>
      </c>
      <c r="J890" t="e">
        <f t="shared" si="320"/>
        <v>#N/A</v>
      </c>
      <c r="K890" t="e">
        <f t="shared" si="321"/>
        <v>#N/A</v>
      </c>
      <c r="L890" t="e">
        <f t="shared" si="322"/>
        <v>#N/A</v>
      </c>
      <c r="M890" t="e">
        <f t="shared" si="323"/>
        <v>#N/A</v>
      </c>
      <c r="N890" t="e">
        <f t="shared" si="324"/>
        <v>#N/A</v>
      </c>
      <c r="O890">
        <f t="shared" si="325"/>
        <v>2.0567651632970453E-2</v>
      </c>
      <c r="P890">
        <f t="shared" si="326"/>
        <v>3.1104199066874023E-2</v>
      </c>
      <c r="Q890">
        <f t="shared" si="327"/>
        <v>1</v>
      </c>
      <c r="R890">
        <f t="shared" si="328"/>
        <v>2.0567752195311779E-2</v>
      </c>
      <c r="S890">
        <f t="shared" si="329"/>
        <v>-1.749117652225035E-11</v>
      </c>
      <c r="T890">
        <f t="shared" si="330"/>
        <v>8.5041747081848751E-10</v>
      </c>
      <c r="U890">
        <f t="shared" si="331"/>
        <v>-2.0567753045729248E-2</v>
      </c>
      <c r="V890">
        <f t="shared" si="332"/>
        <v>2.0567752483387922E-2</v>
      </c>
      <c r="W890">
        <f t="shared" si="333"/>
        <v>12.31318683727611</v>
      </c>
      <c r="X890">
        <f t="shared" si="334"/>
        <v>12.31318683727611</v>
      </c>
    </row>
    <row r="891" spans="1:24" x14ac:dyDescent="0.25">
      <c r="A891" s="1">
        <f t="shared" si="335"/>
        <v>887</v>
      </c>
      <c r="B891" s="14">
        <f t="shared" si="316"/>
        <v>44.35</v>
      </c>
      <c r="C891" t="e">
        <f t="shared" si="312"/>
        <v>#N/A</v>
      </c>
      <c r="D891" t="e">
        <f t="shared" si="313"/>
        <v>#N/A</v>
      </c>
      <c r="E891" t="e">
        <f t="shared" si="317"/>
        <v>#N/A</v>
      </c>
      <c r="F891" t="e">
        <f t="shared" si="314"/>
        <v>#N/A</v>
      </c>
      <c r="G891" t="e">
        <f t="shared" si="318"/>
        <v>#N/A</v>
      </c>
      <c r="H891" t="e">
        <f t="shared" si="319"/>
        <v>#N/A</v>
      </c>
      <c r="I891" t="e">
        <f t="shared" si="315"/>
        <v>#N/A</v>
      </c>
      <c r="J891" t="e">
        <f t="shared" si="320"/>
        <v>#N/A</v>
      </c>
      <c r="K891" t="e">
        <f t="shared" si="321"/>
        <v>#N/A</v>
      </c>
      <c r="L891" t="e">
        <f t="shared" si="322"/>
        <v>#N/A</v>
      </c>
      <c r="M891" t="e">
        <f t="shared" si="323"/>
        <v>#N/A</v>
      </c>
      <c r="N891" t="e">
        <f t="shared" si="324"/>
        <v>#N/A</v>
      </c>
      <c r="O891">
        <f t="shared" si="325"/>
        <v>2.0609945609945609E-2</v>
      </c>
      <c r="P891">
        <f t="shared" si="326"/>
        <v>3.1080031080031087E-2</v>
      </c>
      <c r="Q891">
        <f t="shared" si="327"/>
        <v>1</v>
      </c>
      <c r="R891">
        <f t="shared" si="328"/>
        <v>2.0610046172286935E-2</v>
      </c>
      <c r="S891">
        <f t="shared" si="329"/>
        <v>-1.7477585864501912E-11</v>
      </c>
      <c r="T891">
        <f t="shared" si="330"/>
        <v>8.4801290642366745E-10</v>
      </c>
      <c r="U891">
        <f t="shared" si="331"/>
        <v>-2.0610047020299841E-2</v>
      </c>
      <c r="V891">
        <f t="shared" si="332"/>
        <v>2.0610046457958515E-2</v>
      </c>
      <c r="W891">
        <f t="shared" si="333"/>
        <v>12.314078970741479</v>
      </c>
      <c r="X891">
        <f t="shared" si="334"/>
        <v>12.314078970741479</v>
      </c>
    </row>
    <row r="892" spans="1:24" x14ac:dyDescent="0.25">
      <c r="A892" s="1">
        <f t="shared" si="335"/>
        <v>888</v>
      </c>
      <c r="B892" s="14">
        <f t="shared" si="316"/>
        <v>44.400000000000006</v>
      </c>
      <c r="C892" t="e">
        <f t="shared" si="312"/>
        <v>#N/A</v>
      </c>
      <c r="D892" t="e">
        <f t="shared" si="313"/>
        <v>#N/A</v>
      </c>
      <c r="E892" t="e">
        <f t="shared" si="317"/>
        <v>#N/A</v>
      </c>
      <c r="F892" t="e">
        <f t="shared" si="314"/>
        <v>#N/A</v>
      </c>
      <c r="G892" t="e">
        <f t="shared" si="318"/>
        <v>#N/A</v>
      </c>
      <c r="H892" t="e">
        <f t="shared" si="319"/>
        <v>#N/A</v>
      </c>
      <c r="I892" t="e">
        <f t="shared" si="315"/>
        <v>#N/A</v>
      </c>
      <c r="J892" t="e">
        <f t="shared" si="320"/>
        <v>#N/A</v>
      </c>
      <c r="K892" t="e">
        <f t="shared" si="321"/>
        <v>#N/A</v>
      </c>
      <c r="L892" t="e">
        <f t="shared" si="322"/>
        <v>#N/A</v>
      </c>
      <c r="M892" t="e">
        <f t="shared" si="323"/>
        <v>#N/A</v>
      </c>
      <c r="N892" t="e">
        <f t="shared" si="324"/>
        <v>#N/A</v>
      </c>
      <c r="O892">
        <f t="shared" si="325"/>
        <v>2.0652173913043484E-2</v>
      </c>
      <c r="P892">
        <f t="shared" si="326"/>
        <v>3.1055900621118012E-2</v>
      </c>
      <c r="Q892">
        <f t="shared" si="327"/>
        <v>1</v>
      </c>
      <c r="R892">
        <f t="shared" si="328"/>
        <v>2.065227447538481E-2</v>
      </c>
      <c r="S892">
        <f t="shared" si="329"/>
        <v>-1.7464016310259281E-11</v>
      </c>
      <c r="T892">
        <f t="shared" si="330"/>
        <v>8.4562190062753562E-10</v>
      </c>
      <c r="U892">
        <f t="shared" si="331"/>
        <v>-2.0652275321006712E-2</v>
      </c>
      <c r="V892">
        <f t="shared" si="332"/>
        <v>2.0652274758665386E-2</v>
      </c>
      <c r="W892">
        <f t="shared" si="333"/>
        <v>12.314967894284273</v>
      </c>
      <c r="X892">
        <f t="shared" si="334"/>
        <v>12.314967894284273</v>
      </c>
    </row>
    <row r="893" spans="1:24" x14ac:dyDescent="0.25">
      <c r="A893" s="1">
        <f t="shared" si="335"/>
        <v>889</v>
      </c>
      <c r="B893" s="14">
        <f t="shared" si="316"/>
        <v>44.45</v>
      </c>
      <c r="C893" t="e">
        <f t="shared" si="312"/>
        <v>#N/A</v>
      </c>
      <c r="D893" t="e">
        <f t="shared" si="313"/>
        <v>#N/A</v>
      </c>
      <c r="E893" t="e">
        <f t="shared" si="317"/>
        <v>#N/A</v>
      </c>
      <c r="F893" t="e">
        <f t="shared" si="314"/>
        <v>#N/A</v>
      </c>
      <c r="G893" t="e">
        <f t="shared" si="318"/>
        <v>#N/A</v>
      </c>
      <c r="H893" t="e">
        <f t="shared" si="319"/>
        <v>#N/A</v>
      </c>
      <c r="I893" t="e">
        <f t="shared" si="315"/>
        <v>#N/A</v>
      </c>
      <c r="J893" t="e">
        <f t="shared" si="320"/>
        <v>#N/A</v>
      </c>
      <c r="K893" t="e">
        <f t="shared" si="321"/>
        <v>#N/A</v>
      </c>
      <c r="L893" t="e">
        <f t="shared" si="322"/>
        <v>#N/A</v>
      </c>
      <c r="M893" t="e">
        <f t="shared" si="323"/>
        <v>#N/A</v>
      </c>
      <c r="N893" t="e">
        <f t="shared" si="324"/>
        <v>#N/A</v>
      </c>
      <c r="O893">
        <f t="shared" si="325"/>
        <v>2.0694336695112493E-2</v>
      </c>
      <c r="P893">
        <f t="shared" si="326"/>
        <v>3.1031807602792859E-2</v>
      </c>
      <c r="Q893">
        <f t="shared" si="327"/>
        <v>1</v>
      </c>
      <c r="R893">
        <f t="shared" si="328"/>
        <v>2.0694437257453818E-2</v>
      </c>
      <c r="S893">
        <f t="shared" si="329"/>
        <v>-1.7450467810406479E-11</v>
      </c>
      <c r="T893">
        <f t="shared" si="330"/>
        <v>8.4324434067306608E-10</v>
      </c>
      <c r="U893">
        <f t="shared" si="331"/>
        <v>-2.0694438100698161E-2</v>
      </c>
      <c r="V893">
        <f t="shared" si="332"/>
        <v>2.0694437538356834E-2</v>
      </c>
      <c r="W893">
        <f t="shared" si="333"/>
        <v>12.315853627049536</v>
      </c>
      <c r="X893">
        <f t="shared" si="334"/>
        <v>12.315853627049536</v>
      </c>
    </row>
    <row r="894" spans="1:24" x14ac:dyDescent="0.25">
      <c r="A894" s="1">
        <f t="shared" si="335"/>
        <v>890</v>
      </c>
      <c r="B894" s="14">
        <f t="shared" si="316"/>
        <v>44.5</v>
      </c>
      <c r="C894" t="e">
        <f t="shared" si="312"/>
        <v>#N/A</v>
      </c>
      <c r="D894" t="e">
        <f t="shared" si="313"/>
        <v>#N/A</v>
      </c>
      <c r="E894" t="e">
        <f t="shared" si="317"/>
        <v>#N/A</v>
      </c>
      <c r="F894" t="e">
        <f t="shared" si="314"/>
        <v>#N/A</v>
      </c>
      <c r="G894" t="e">
        <f t="shared" si="318"/>
        <v>#N/A</v>
      </c>
      <c r="H894" t="e">
        <f t="shared" si="319"/>
        <v>#N/A</v>
      </c>
      <c r="I894" t="e">
        <f t="shared" si="315"/>
        <v>#N/A</v>
      </c>
      <c r="J894" t="e">
        <f t="shared" si="320"/>
        <v>#N/A</v>
      </c>
      <c r="K894" t="e">
        <f t="shared" si="321"/>
        <v>#N/A</v>
      </c>
      <c r="L894" t="e">
        <f t="shared" si="322"/>
        <v>#N/A</v>
      </c>
      <c r="M894" t="e">
        <f t="shared" si="323"/>
        <v>#N/A</v>
      </c>
      <c r="N894" t="e">
        <f t="shared" si="324"/>
        <v>#N/A</v>
      </c>
      <c r="O894">
        <f t="shared" si="325"/>
        <v>2.0736434108527126E-2</v>
      </c>
      <c r="P894">
        <f t="shared" si="326"/>
        <v>3.1007751937984496E-2</v>
      </c>
      <c r="Q894">
        <f t="shared" si="327"/>
        <v>1</v>
      </c>
      <c r="R894">
        <f t="shared" si="328"/>
        <v>2.0736534670868452E-2</v>
      </c>
      <c r="S894">
        <f t="shared" si="329"/>
        <v>-1.7436940315979809E-11</v>
      </c>
      <c r="T894">
        <f t="shared" si="330"/>
        <v>8.4088011206850943E-10</v>
      </c>
      <c r="U894">
        <f t="shared" si="331"/>
        <v>-2.0736535511748564E-2</v>
      </c>
      <c r="V894">
        <f t="shared" si="332"/>
        <v>2.0736534949407238E-2</v>
      </c>
      <c r="W894">
        <f t="shared" si="333"/>
        <v>12.316736188018574</v>
      </c>
      <c r="X894">
        <f t="shared" si="334"/>
        <v>12.316736188018574</v>
      </c>
    </row>
    <row r="895" spans="1:24" x14ac:dyDescent="0.25">
      <c r="A895" s="1">
        <f t="shared" si="335"/>
        <v>891</v>
      </c>
      <c r="B895" s="14">
        <f t="shared" si="316"/>
        <v>44.550000000000004</v>
      </c>
      <c r="C895" t="e">
        <f t="shared" si="312"/>
        <v>#N/A</v>
      </c>
      <c r="D895" t="e">
        <f t="shared" si="313"/>
        <v>#N/A</v>
      </c>
      <c r="E895" t="e">
        <f t="shared" si="317"/>
        <v>#N/A</v>
      </c>
      <c r="F895" t="e">
        <f t="shared" si="314"/>
        <v>#N/A</v>
      </c>
      <c r="G895" t="e">
        <f t="shared" si="318"/>
        <v>#N/A</v>
      </c>
      <c r="H895" t="e">
        <f t="shared" si="319"/>
        <v>#N/A</v>
      </c>
      <c r="I895" t="e">
        <f t="shared" si="315"/>
        <v>#N/A</v>
      </c>
      <c r="J895" t="e">
        <f t="shared" si="320"/>
        <v>#N/A</v>
      </c>
      <c r="K895" t="e">
        <f t="shared" si="321"/>
        <v>#N/A</v>
      </c>
      <c r="L895" t="e">
        <f t="shared" si="322"/>
        <v>#N/A</v>
      </c>
      <c r="M895" t="e">
        <f t="shared" si="323"/>
        <v>#N/A</v>
      </c>
      <c r="N895" t="e">
        <f t="shared" si="324"/>
        <v>#N/A</v>
      </c>
      <c r="O895">
        <f t="shared" si="325"/>
        <v>2.0778466305189772E-2</v>
      </c>
      <c r="P895">
        <f t="shared" si="326"/>
        <v>3.0983733539891551E-2</v>
      </c>
      <c r="Q895">
        <f t="shared" si="327"/>
        <v>1</v>
      </c>
      <c r="R895">
        <f t="shared" si="328"/>
        <v>2.0778566867531097E-2</v>
      </c>
      <c r="S895">
        <f t="shared" si="329"/>
        <v>-1.7423433778167273E-11</v>
      </c>
      <c r="T895">
        <f t="shared" si="330"/>
        <v>8.385291037915632E-10</v>
      </c>
      <c r="U895">
        <f t="shared" si="331"/>
        <v>-2.0778567706060201E-2</v>
      </c>
      <c r="V895">
        <f t="shared" si="332"/>
        <v>2.0778567143718875E-2</v>
      </c>
      <c r="W895">
        <f t="shared" si="333"/>
        <v>12.317615596010787</v>
      </c>
      <c r="X895">
        <f t="shared" si="334"/>
        <v>12.317615596010787</v>
      </c>
    </row>
    <row r="896" spans="1:24" x14ac:dyDescent="0.25">
      <c r="A896" s="1">
        <f t="shared" si="335"/>
        <v>892</v>
      </c>
      <c r="B896" s="14">
        <f t="shared" si="316"/>
        <v>44.6</v>
      </c>
      <c r="C896" t="e">
        <f t="shared" si="312"/>
        <v>#N/A</v>
      </c>
      <c r="D896" t="e">
        <f t="shared" si="313"/>
        <v>#N/A</v>
      </c>
      <c r="E896" t="e">
        <f t="shared" si="317"/>
        <v>#N/A</v>
      </c>
      <c r="F896" t="e">
        <f t="shared" si="314"/>
        <v>#N/A</v>
      </c>
      <c r="G896" t="e">
        <f t="shared" si="318"/>
        <v>#N/A</v>
      </c>
      <c r="H896" t="e">
        <f t="shared" si="319"/>
        <v>#N/A</v>
      </c>
      <c r="I896" t="e">
        <f t="shared" si="315"/>
        <v>#N/A</v>
      </c>
      <c r="J896" t="e">
        <f t="shared" si="320"/>
        <v>#N/A</v>
      </c>
      <c r="K896" t="e">
        <f t="shared" si="321"/>
        <v>#N/A</v>
      </c>
      <c r="L896" t="e">
        <f t="shared" si="322"/>
        <v>#N/A</v>
      </c>
      <c r="M896" t="e">
        <f t="shared" si="323"/>
        <v>#N/A</v>
      </c>
      <c r="N896" t="e">
        <f t="shared" si="324"/>
        <v>#N/A</v>
      </c>
      <c r="O896">
        <f t="shared" si="325"/>
        <v>2.0820433436532514E-2</v>
      </c>
      <c r="P896">
        <f t="shared" si="326"/>
        <v>3.0959752321981428E-2</v>
      </c>
      <c r="Q896">
        <f t="shared" si="327"/>
        <v>1</v>
      </c>
      <c r="R896">
        <f t="shared" si="328"/>
        <v>2.082053399887384E-2</v>
      </c>
      <c r="S896">
        <f t="shared" si="329"/>
        <v>-1.7409948148308017E-11</v>
      </c>
      <c r="T896">
        <f t="shared" si="330"/>
        <v>8.361912065546484E-10</v>
      </c>
      <c r="U896">
        <f t="shared" si="331"/>
        <v>-2.0820534835065047E-2</v>
      </c>
      <c r="V896">
        <f t="shared" si="332"/>
        <v>2.082053427272372E-2</v>
      </c>
      <c r="W896">
        <f t="shared" si="333"/>
        <v>12.3184918696855</v>
      </c>
      <c r="X896">
        <f t="shared" si="334"/>
        <v>12.3184918696855</v>
      </c>
    </row>
    <row r="897" spans="1:24" x14ac:dyDescent="0.25">
      <c r="A897" s="1">
        <f t="shared" si="335"/>
        <v>893</v>
      </c>
      <c r="B897" s="14">
        <f t="shared" si="316"/>
        <v>44.650000000000006</v>
      </c>
      <c r="C897" t="e">
        <f t="shared" si="312"/>
        <v>#N/A</v>
      </c>
      <c r="D897" t="e">
        <f t="shared" si="313"/>
        <v>#N/A</v>
      </c>
      <c r="E897" t="e">
        <f t="shared" si="317"/>
        <v>#N/A</v>
      </c>
      <c r="F897" t="e">
        <f t="shared" si="314"/>
        <v>#N/A</v>
      </c>
      <c r="G897" t="e">
        <f t="shared" si="318"/>
        <v>#N/A</v>
      </c>
      <c r="H897" t="e">
        <f t="shared" si="319"/>
        <v>#N/A</v>
      </c>
      <c r="I897" t="e">
        <f t="shared" si="315"/>
        <v>#N/A</v>
      </c>
      <c r="J897" t="e">
        <f t="shared" si="320"/>
        <v>#N/A</v>
      </c>
      <c r="K897" t="e">
        <f t="shared" si="321"/>
        <v>#N/A</v>
      </c>
      <c r="L897" t="e">
        <f t="shared" si="322"/>
        <v>#N/A</v>
      </c>
      <c r="M897" t="e">
        <f t="shared" si="323"/>
        <v>#N/A</v>
      </c>
      <c r="N897" t="e">
        <f t="shared" si="324"/>
        <v>#N/A</v>
      </c>
      <c r="O897">
        <f t="shared" si="325"/>
        <v>2.086233565351895E-2</v>
      </c>
      <c r="P897">
        <f t="shared" si="326"/>
        <v>3.0935808197989172E-2</v>
      </c>
      <c r="Q897">
        <f t="shared" si="327"/>
        <v>1</v>
      </c>
      <c r="R897">
        <f t="shared" si="328"/>
        <v>2.0862436215860276E-2</v>
      </c>
      <c r="S897">
        <f t="shared" si="329"/>
        <v>-1.739648337789169E-11</v>
      </c>
      <c r="T897">
        <f t="shared" si="330"/>
        <v>8.3386630933546257E-10</v>
      </c>
      <c r="U897">
        <f t="shared" si="331"/>
        <v>-2.0862437049726585E-2</v>
      </c>
      <c r="V897">
        <f t="shared" si="332"/>
        <v>2.0862436487385259E-2</v>
      </c>
      <c r="W897">
        <f t="shared" si="333"/>
        <v>12.319365027543739</v>
      </c>
      <c r="X897">
        <f t="shared" si="334"/>
        <v>12.319365027543739</v>
      </c>
    </row>
    <row r="898" spans="1:24" x14ac:dyDescent="0.25">
      <c r="A898" s="1">
        <f t="shared" si="335"/>
        <v>894</v>
      </c>
      <c r="B898" s="14">
        <f t="shared" si="316"/>
        <v>44.7</v>
      </c>
      <c r="C898" t="e">
        <f t="shared" si="312"/>
        <v>#N/A</v>
      </c>
      <c r="D898" t="e">
        <f t="shared" si="313"/>
        <v>#N/A</v>
      </c>
      <c r="E898" t="e">
        <f t="shared" si="317"/>
        <v>#N/A</v>
      </c>
      <c r="F898" t="e">
        <f t="shared" si="314"/>
        <v>#N/A</v>
      </c>
      <c r="G898" t="e">
        <f t="shared" si="318"/>
        <v>#N/A</v>
      </c>
      <c r="H898" t="e">
        <f t="shared" si="319"/>
        <v>#N/A</v>
      </c>
      <c r="I898" t="e">
        <f t="shared" si="315"/>
        <v>#N/A</v>
      </c>
      <c r="J898" t="e">
        <f t="shared" si="320"/>
        <v>#N/A</v>
      </c>
      <c r="K898" t="e">
        <f t="shared" si="321"/>
        <v>#N/A</v>
      </c>
      <c r="L898" t="e">
        <f t="shared" si="322"/>
        <v>#N/A</v>
      </c>
      <c r="M898" t="e">
        <f t="shared" si="323"/>
        <v>#N/A</v>
      </c>
      <c r="N898" t="e">
        <f t="shared" si="324"/>
        <v>#N/A</v>
      </c>
      <c r="O898">
        <f t="shared" si="325"/>
        <v>2.0904173106646055E-2</v>
      </c>
      <c r="P898">
        <f t="shared" si="326"/>
        <v>3.0911901081916535E-2</v>
      </c>
      <c r="Q898">
        <f t="shared" si="327"/>
        <v>1</v>
      </c>
      <c r="R898">
        <f t="shared" si="328"/>
        <v>2.090427366898738E-2</v>
      </c>
      <c r="S898">
        <f t="shared" si="329"/>
        <v>-1.7383039418557925E-11</v>
      </c>
      <c r="T898">
        <f t="shared" si="330"/>
        <v>8.3155430284642673E-10</v>
      </c>
      <c r="U898">
        <f t="shared" si="331"/>
        <v>-2.0904274500541685E-2</v>
      </c>
      <c r="V898">
        <f t="shared" si="332"/>
        <v>2.0904273938200359E-2</v>
      </c>
      <c r="W898">
        <f t="shared" si="333"/>
        <v>12.320235087930008</v>
      </c>
      <c r="X898">
        <f t="shared" si="334"/>
        <v>12.320235087930008</v>
      </c>
    </row>
    <row r="899" spans="1:24" x14ac:dyDescent="0.25">
      <c r="A899" s="1">
        <f t="shared" si="335"/>
        <v>895</v>
      </c>
      <c r="B899" s="14">
        <f t="shared" si="316"/>
        <v>44.75</v>
      </c>
      <c r="C899" t="e">
        <f t="shared" si="312"/>
        <v>#N/A</v>
      </c>
      <c r="D899" t="e">
        <f t="shared" si="313"/>
        <v>#N/A</v>
      </c>
      <c r="E899" t="e">
        <f t="shared" si="317"/>
        <v>#N/A</v>
      </c>
      <c r="F899" t="e">
        <f t="shared" si="314"/>
        <v>#N/A</v>
      </c>
      <c r="G899" t="e">
        <f t="shared" si="318"/>
        <v>#N/A</v>
      </c>
      <c r="H899" t="e">
        <f t="shared" si="319"/>
        <v>#N/A</v>
      </c>
      <c r="I899" t="e">
        <f t="shared" si="315"/>
        <v>#N/A</v>
      </c>
      <c r="J899" t="e">
        <f t="shared" si="320"/>
        <v>#N/A</v>
      </c>
      <c r="K899" t="e">
        <f t="shared" si="321"/>
        <v>#N/A</v>
      </c>
      <c r="L899" t="e">
        <f t="shared" si="322"/>
        <v>#N/A</v>
      </c>
      <c r="M899" t="e">
        <f t="shared" si="323"/>
        <v>#N/A</v>
      </c>
      <c r="N899" t="e">
        <f t="shared" si="324"/>
        <v>#N/A</v>
      </c>
      <c r="O899">
        <f t="shared" si="325"/>
        <v>2.0945945945945944E-2</v>
      </c>
      <c r="P899">
        <f t="shared" si="326"/>
        <v>3.0888030888030889E-2</v>
      </c>
      <c r="Q899">
        <f t="shared" si="327"/>
        <v>1</v>
      </c>
      <c r="R899">
        <f t="shared" si="328"/>
        <v>2.0946046508287269E-2</v>
      </c>
      <c r="S899">
        <f t="shared" si="329"/>
        <v>-1.7369616222095718E-11</v>
      </c>
      <c r="T899">
        <f t="shared" si="330"/>
        <v>8.2925508300413231E-10</v>
      </c>
      <c r="U899">
        <f t="shared" si="331"/>
        <v>-2.0946047337542351E-2</v>
      </c>
      <c r="V899">
        <f t="shared" si="332"/>
        <v>2.0946046775201024E-2</v>
      </c>
      <c r="W899">
        <f t="shared" si="333"/>
        <v>12.321102069034021</v>
      </c>
      <c r="X899">
        <f t="shared" si="334"/>
        <v>12.321102069034021</v>
      </c>
    </row>
    <row r="900" spans="1:24" x14ac:dyDescent="0.25">
      <c r="A900" s="1">
        <f t="shared" si="335"/>
        <v>896</v>
      </c>
      <c r="B900" s="14">
        <f t="shared" si="316"/>
        <v>44.800000000000004</v>
      </c>
      <c r="C900" t="e">
        <f t="shared" ref="C900:C963" si="336">IF((($AB$5*$AB$4/1000)-($AB$8*B900/1000))&gt;0,(($AB$5*$AB$4/1000)-($AB$8*B900/1000))/((B900+$AB$4)/1000),NA())</f>
        <v>#N/A</v>
      </c>
      <c r="D900" t="e">
        <f t="shared" ref="D900:D963" si="337">IF(C900&gt;0,($AB$8*B900/1000)/((B900+$AB$4)/1000),NA())</f>
        <v>#N/A</v>
      </c>
      <c r="E900" t="e">
        <f t="shared" si="317"/>
        <v>#N/A</v>
      </c>
      <c r="F900" t="e">
        <f t="shared" ref="F900:F963" si="338">IF(C900&gt;0,D900+10^(-7)+10^(-$AB$6),NA())</f>
        <v>#N/A</v>
      </c>
      <c r="G900" t="e">
        <f t="shared" si="318"/>
        <v>#N/A</v>
      </c>
      <c r="H900" t="e">
        <f t="shared" si="319"/>
        <v>#N/A</v>
      </c>
      <c r="I900" t="e">
        <f t="shared" ref="I900:I963" si="339">IF(C900&gt;0,((-F900)-SQRT(F900^(2)-4*E900*G900))/(2*E900),NA())</f>
        <v>#N/A</v>
      </c>
      <c r="J900" t="e">
        <f t="shared" si="320"/>
        <v>#N/A</v>
      </c>
      <c r="K900" t="e">
        <f t="shared" si="321"/>
        <v>#N/A</v>
      </c>
      <c r="L900" t="e">
        <f t="shared" si="322"/>
        <v>#N/A</v>
      </c>
      <c r="M900" t="e">
        <f t="shared" si="323"/>
        <v>#N/A</v>
      </c>
      <c r="N900" t="e">
        <f t="shared" si="324"/>
        <v>#N/A</v>
      </c>
      <c r="O900">
        <f t="shared" si="325"/>
        <v>2.0987654320987651E-2</v>
      </c>
      <c r="P900">
        <f t="shared" si="326"/>
        <v>3.0864197530864192E-2</v>
      </c>
      <c r="Q900">
        <f t="shared" si="327"/>
        <v>1</v>
      </c>
      <c r="R900">
        <f t="shared" si="328"/>
        <v>2.0987754883328977E-2</v>
      </c>
      <c r="S900">
        <f t="shared" si="329"/>
        <v>-1.7356213740442864E-11</v>
      </c>
      <c r="T900">
        <f t="shared" si="330"/>
        <v>8.269685422557238E-10</v>
      </c>
      <c r="U900">
        <f t="shared" si="331"/>
        <v>-2.0987755710297519E-2</v>
      </c>
      <c r="V900">
        <f t="shared" si="332"/>
        <v>2.0987755147956193E-2</v>
      </c>
      <c r="W900">
        <f t="shared" si="333"/>
        <v>12.321965988892424</v>
      </c>
      <c r="X900">
        <f t="shared" si="334"/>
        <v>12.321965988892424</v>
      </c>
    </row>
    <row r="901" spans="1:24" x14ac:dyDescent="0.25">
      <c r="A901" s="1">
        <f t="shared" si="335"/>
        <v>897</v>
      </c>
      <c r="B901" s="14">
        <f t="shared" ref="B901:B964" si="340">A901*$AB$9</f>
        <v>44.85</v>
      </c>
      <c r="C901" t="e">
        <f t="shared" si="336"/>
        <v>#N/A</v>
      </c>
      <c r="D901" t="e">
        <f t="shared" si="337"/>
        <v>#N/A</v>
      </c>
      <c r="E901" t="e">
        <f t="shared" ref="E901:E964" si="341">IF(C901&gt;0,1,NA())</f>
        <v>#N/A</v>
      </c>
      <c r="F901" t="e">
        <f t="shared" si="338"/>
        <v>#N/A</v>
      </c>
      <c r="G901" t="e">
        <f t="shared" ref="G901:G964" si="342">IF(C901&gt;0,(10^(-7)*D901)-(10^(-$AB$6)*C901),NA())</f>
        <v>#N/A</v>
      </c>
      <c r="H901" t="e">
        <f t="shared" ref="H901:H964" si="343">IF(C901&gt;0,((-F901)+SQRT(F901^(2)-4*E901*G901))/(2*E901),NA())</f>
        <v>#N/A</v>
      </c>
      <c r="I901" t="e">
        <f t="shared" si="339"/>
        <v>#N/A</v>
      </c>
      <c r="J901" t="e">
        <f t="shared" ref="J901:J964" si="344">IF(C901&gt;0,C901-H901,NA())</f>
        <v>#N/A</v>
      </c>
      <c r="K901" t="e">
        <f t="shared" ref="K901:K964" si="345">IF(C901&gt;0,H901+10^(-7),NA())</f>
        <v>#N/A</v>
      </c>
      <c r="L901" t="e">
        <f t="shared" ref="L901:L964" si="346">IF(C901&gt;0,D901+H901,NA())</f>
        <v>#N/A</v>
      </c>
      <c r="M901" t="e">
        <f t="shared" ref="M901:M964" si="347">IF(C901&gt;0,-LOG(K901),NA())</f>
        <v>#N/A</v>
      </c>
      <c r="N901" t="e">
        <f t="shared" ref="N901:N964" si="348">IF(M901&gt;$AF$11,NA(),M901)</f>
        <v>#N/A</v>
      </c>
      <c r="O901">
        <f t="shared" ref="O901:O964" si="349">IF((($AB$8*B901/1000)-($AB$5*$AB$4/1000))&gt;0,(($AB$8*B901/1000)-($AB$5*$AB$4/1000))/((B901+$AB$4)/1000),NA())</f>
        <v>2.1029298380878955E-2</v>
      </c>
      <c r="P901">
        <f t="shared" ref="P901:P964" si="350">IF(O901&gt;0,($AB$5*$AB$4/1000)/((B901+$AB$4)/1000),NA())</f>
        <v>3.0840400925212032E-2</v>
      </c>
      <c r="Q901">
        <f t="shared" ref="Q901:Q964" si="351">IF(O901&gt;0,1,NA())</f>
        <v>1</v>
      </c>
      <c r="R901">
        <f t="shared" ref="R901:R964" si="352">IF(O901&gt;0,O901+10^(-7)+10^(-(14-$AB$6)),NA())</f>
        <v>2.1029398943220281E-2</v>
      </c>
      <c r="S901">
        <f t="shared" ref="S901:S964" si="353">IF(O901&gt;0,-(10^(-(14-$AB$6))*P901),NA())</f>
        <v>-1.7342831925685397E-11</v>
      </c>
      <c r="T901">
        <f t="shared" ref="T901:T964" si="354">IF(O901&gt;0,((-R901)+SQRT(R901^(2)-4*Q901*S901))/(2*Q901),NA())</f>
        <v>8.2469457651779265E-10</v>
      </c>
      <c r="U901">
        <f t="shared" ref="U901:U964" si="355">IF(O901&gt;0,((-R901)-SQRT(R901^(2)-4*Q901*S901))/(2*Q901),NA())</f>
        <v>-2.1029399767914857E-2</v>
      </c>
      <c r="V901">
        <f t="shared" ref="V901:V964" si="356">IF(Q901&gt;0,O901+10^(-7)+T901,NA())</f>
        <v>2.1029399205573531E-2</v>
      </c>
      <c r="W901">
        <f t="shared" ref="W901:W964" si="357">IF(O901&gt;0,14+LOG(V901),NA())</f>
        <v>12.322826865390491</v>
      </c>
      <c r="X901">
        <f t="shared" ref="X901:X964" si="358">IF(W901&lt;$AF$11,NA(),W901)</f>
        <v>12.322826865390491</v>
      </c>
    </row>
    <row r="902" spans="1:24" x14ac:dyDescent="0.25">
      <c r="A902" s="1">
        <f t="shared" ref="A902:A965" si="359">A901+1</f>
        <v>898</v>
      </c>
      <c r="B902" s="14">
        <f t="shared" si="340"/>
        <v>44.900000000000006</v>
      </c>
      <c r="C902" t="e">
        <f t="shared" si="336"/>
        <v>#N/A</v>
      </c>
      <c r="D902" t="e">
        <f t="shared" si="337"/>
        <v>#N/A</v>
      </c>
      <c r="E902" t="e">
        <f t="shared" si="341"/>
        <v>#N/A</v>
      </c>
      <c r="F902" t="e">
        <f t="shared" si="338"/>
        <v>#N/A</v>
      </c>
      <c r="G902" t="e">
        <f t="shared" si="342"/>
        <v>#N/A</v>
      </c>
      <c r="H902" t="e">
        <f t="shared" si="343"/>
        <v>#N/A</v>
      </c>
      <c r="I902" t="e">
        <f t="shared" si="339"/>
        <v>#N/A</v>
      </c>
      <c r="J902" t="e">
        <f t="shared" si="344"/>
        <v>#N/A</v>
      </c>
      <c r="K902" t="e">
        <f t="shared" si="345"/>
        <v>#N/A</v>
      </c>
      <c r="L902" t="e">
        <f t="shared" si="346"/>
        <v>#N/A</v>
      </c>
      <c r="M902" t="e">
        <f t="shared" si="347"/>
        <v>#N/A</v>
      </c>
      <c r="N902" t="e">
        <f t="shared" si="348"/>
        <v>#N/A</v>
      </c>
      <c r="O902">
        <f t="shared" si="349"/>
        <v>2.1070878274268109E-2</v>
      </c>
      <c r="P902">
        <f t="shared" si="350"/>
        <v>3.0816640986132512E-2</v>
      </c>
      <c r="Q902">
        <f t="shared" si="351"/>
        <v>1</v>
      </c>
      <c r="R902">
        <f t="shared" si="352"/>
        <v>2.1070978836609435E-2</v>
      </c>
      <c r="S902">
        <f t="shared" si="353"/>
        <v>-1.7329470730056976E-11</v>
      </c>
      <c r="T902">
        <f t="shared" si="354"/>
        <v>8.224330817069303E-10</v>
      </c>
      <c r="U902">
        <f t="shared" si="355"/>
        <v>-2.1070979659042519E-2</v>
      </c>
      <c r="V902">
        <f t="shared" si="356"/>
        <v>2.1070979096701192E-2</v>
      </c>
      <c r="W902">
        <f t="shared" si="357"/>
        <v>12.323684716263784</v>
      </c>
      <c r="X902">
        <f t="shared" si="358"/>
        <v>12.323684716263784</v>
      </c>
    </row>
    <row r="903" spans="1:24" x14ac:dyDescent="0.25">
      <c r="A903" s="1">
        <f t="shared" si="359"/>
        <v>899</v>
      </c>
      <c r="B903" s="14">
        <f t="shared" si="340"/>
        <v>44.95</v>
      </c>
      <c r="C903" t="e">
        <f t="shared" si="336"/>
        <v>#N/A</v>
      </c>
      <c r="D903" t="e">
        <f t="shared" si="337"/>
        <v>#N/A</v>
      </c>
      <c r="E903" t="e">
        <f t="shared" si="341"/>
        <v>#N/A</v>
      </c>
      <c r="F903" t="e">
        <f t="shared" si="338"/>
        <v>#N/A</v>
      </c>
      <c r="G903" t="e">
        <f t="shared" si="342"/>
        <v>#N/A</v>
      </c>
      <c r="H903" t="e">
        <f t="shared" si="343"/>
        <v>#N/A</v>
      </c>
      <c r="I903" t="e">
        <f t="shared" si="339"/>
        <v>#N/A</v>
      </c>
      <c r="J903" t="e">
        <f t="shared" si="344"/>
        <v>#N/A</v>
      </c>
      <c r="K903" t="e">
        <f t="shared" si="345"/>
        <v>#N/A</v>
      </c>
      <c r="L903" t="e">
        <f t="shared" si="346"/>
        <v>#N/A</v>
      </c>
      <c r="M903" t="e">
        <f t="shared" si="347"/>
        <v>#N/A</v>
      </c>
      <c r="N903" t="e">
        <f t="shared" si="348"/>
        <v>#N/A</v>
      </c>
      <c r="O903">
        <f t="shared" si="349"/>
        <v>2.111239414934565E-2</v>
      </c>
      <c r="P903">
        <f t="shared" si="350"/>
        <v>3.079291762894534E-2</v>
      </c>
      <c r="Q903">
        <f t="shared" si="351"/>
        <v>1</v>
      </c>
      <c r="R903">
        <f t="shared" si="352"/>
        <v>2.1112494711686976E-2</v>
      </c>
      <c r="S903">
        <f t="shared" si="353"/>
        <v>-1.7316130105938378E-11</v>
      </c>
      <c r="T903">
        <f t="shared" si="354"/>
        <v>8.2018395547445166E-10</v>
      </c>
      <c r="U903">
        <f t="shared" si="355"/>
        <v>-2.1112495531870931E-2</v>
      </c>
      <c r="V903">
        <f t="shared" si="356"/>
        <v>2.1112494969529605E-2</v>
      </c>
      <c r="W903">
        <f t="shared" si="357"/>
        <v>12.32453955909981</v>
      </c>
      <c r="X903">
        <f t="shared" si="358"/>
        <v>12.32453955909981</v>
      </c>
    </row>
    <row r="904" spans="1:24" x14ac:dyDescent="0.25">
      <c r="A904" s="1">
        <f t="shared" si="359"/>
        <v>900</v>
      </c>
      <c r="B904" s="14">
        <f t="shared" si="340"/>
        <v>45</v>
      </c>
      <c r="C904" t="e">
        <f t="shared" si="336"/>
        <v>#N/A</v>
      </c>
      <c r="D904" t="e">
        <f t="shared" si="337"/>
        <v>#N/A</v>
      </c>
      <c r="E904" t="e">
        <f t="shared" si="341"/>
        <v>#N/A</v>
      </c>
      <c r="F904" t="e">
        <f t="shared" si="338"/>
        <v>#N/A</v>
      </c>
      <c r="G904" t="e">
        <f t="shared" si="342"/>
        <v>#N/A</v>
      </c>
      <c r="H904" t="e">
        <f t="shared" si="343"/>
        <v>#N/A</v>
      </c>
      <c r="I904" t="e">
        <f t="shared" si="339"/>
        <v>#N/A</v>
      </c>
      <c r="J904" t="e">
        <f t="shared" si="344"/>
        <v>#N/A</v>
      </c>
      <c r="K904" t="e">
        <f t="shared" si="345"/>
        <v>#N/A</v>
      </c>
      <c r="L904" t="e">
        <f t="shared" si="346"/>
        <v>#N/A</v>
      </c>
      <c r="M904" t="e">
        <f t="shared" si="347"/>
        <v>#N/A</v>
      </c>
      <c r="N904" t="e">
        <f t="shared" si="348"/>
        <v>#N/A</v>
      </c>
      <c r="O904">
        <f t="shared" si="349"/>
        <v>2.1153846153846152E-2</v>
      </c>
      <c r="P904">
        <f t="shared" si="350"/>
        <v>3.0769230769230767E-2</v>
      </c>
      <c r="Q904">
        <f t="shared" si="351"/>
        <v>1</v>
      </c>
      <c r="R904">
        <f t="shared" si="352"/>
        <v>2.1153946716187477E-2</v>
      </c>
      <c r="S904">
        <f t="shared" si="353"/>
        <v>-1.7302810005856889E-11</v>
      </c>
      <c r="T904">
        <f t="shared" si="354"/>
        <v>8.1794709894111861E-10</v>
      </c>
      <c r="U904">
        <f t="shared" si="355"/>
        <v>-2.1153947534134576E-2</v>
      </c>
      <c r="V904">
        <f t="shared" si="356"/>
        <v>2.115394697179325E-2</v>
      </c>
      <c r="W904">
        <f t="shared" si="357"/>
        <v>12.325391411339639</v>
      </c>
      <c r="X904">
        <f t="shared" si="358"/>
        <v>12.325391411339639</v>
      </c>
    </row>
    <row r="905" spans="1:24" x14ac:dyDescent="0.25">
      <c r="A905" s="1">
        <f t="shared" si="359"/>
        <v>901</v>
      </c>
      <c r="B905" s="14">
        <f t="shared" si="340"/>
        <v>45.050000000000004</v>
      </c>
      <c r="C905" t="e">
        <f t="shared" si="336"/>
        <v>#N/A</v>
      </c>
      <c r="D905" t="e">
        <f t="shared" si="337"/>
        <v>#N/A</v>
      </c>
      <c r="E905" t="e">
        <f t="shared" si="341"/>
        <v>#N/A</v>
      </c>
      <c r="F905" t="e">
        <f t="shared" si="338"/>
        <v>#N/A</v>
      </c>
      <c r="G905" t="e">
        <f t="shared" si="342"/>
        <v>#N/A</v>
      </c>
      <c r="H905" t="e">
        <f t="shared" si="343"/>
        <v>#N/A</v>
      </c>
      <c r="I905" t="e">
        <f t="shared" si="339"/>
        <v>#N/A</v>
      </c>
      <c r="J905" t="e">
        <f t="shared" si="344"/>
        <v>#N/A</v>
      </c>
      <c r="K905" t="e">
        <f t="shared" si="345"/>
        <v>#N/A</v>
      </c>
      <c r="L905" t="e">
        <f t="shared" si="346"/>
        <v>#N/A</v>
      </c>
      <c r="M905" t="e">
        <f t="shared" si="347"/>
        <v>#N/A</v>
      </c>
      <c r="N905" t="e">
        <f t="shared" si="348"/>
        <v>#N/A</v>
      </c>
      <c r="O905">
        <f t="shared" si="349"/>
        <v>2.1195234435049962E-2</v>
      </c>
      <c r="P905">
        <f t="shared" si="350"/>
        <v>3.0745580322828588E-2</v>
      </c>
      <c r="Q905">
        <f t="shared" si="351"/>
        <v>1</v>
      </c>
      <c r="R905">
        <f t="shared" si="352"/>
        <v>2.1195334997391287E-2</v>
      </c>
      <c r="S905">
        <f t="shared" si="353"/>
        <v>-1.7289510382485744E-11</v>
      </c>
      <c r="T905">
        <f t="shared" si="354"/>
        <v>8.1572240975824606E-10</v>
      </c>
      <c r="U905">
        <f t="shared" si="355"/>
        <v>-2.1195335813113697E-2</v>
      </c>
      <c r="V905">
        <f t="shared" si="356"/>
        <v>2.1195335250772371E-2</v>
      </c>
      <c r="W905">
        <f t="shared" si="357"/>
        <v>12.326240290279518</v>
      </c>
      <c r="X905">
        <f t="shared" si="358"/>
        <v>12.326240290279518</v>
      </c>
    </row>
    <row r="906" spans="1:24" x14ac:dyDescent="0.25">
      <c r="A906" s="1">
        <f t="shared" si="359"/>
        <v>902</v>
      </c>
      <c r="B906" s="14">
        <f t="shared" si="340"/>
        <v>45.1</v>
      </c>
      <c r="C906" t="e">
        <f t="shared" si="336"/>
        <v>#N/A</v>
      </c>
      <c r="D906" t="e">
        <f t="shared" si="337"/>
        <v>#N/A</v>
      </c>
      <c r="E906" t="e">
        <f t="shared" si="341"/>
        <v>#N/A</v>
      </c>
      <c r="F906" t="e">
        <f t="shared" si="338"/>
        <v>#N/A</v>
      </c>
      <c r="G906" t="e">
        <f t="shared" si="342"/>
        <v>#N/A</v>
      </c>
      <c r="H906" t="e">
        <f t="shared" si="343"/>
        <v>#N/A</v>
      </c>
      <c r="I906" t="e">
        <f t="shared" si="339"/>
        <v>#N/A</v>
      </c>
      <c r="J906" t="e">
        <f t="shared" si="344"/>
        <v>#N/A</v>
      </c>
      <c r="K906" t="e">
        <f t="shared" si="345"/>
        <v>#N/A</v>
      </c>
      <c r="L906" t="e">
        <f t="shared" si="346"/>
        <v>#N/A</v>
      </c>
      <c r="M906" t="e">
        <f t="shared" si="347"/>
        <v>#N/A</v>
      </c>
      <c r="N906" t="e">
        <f t="shared" si="348"/>
        <v>#N/A</v>
      </c>
      <c r="O906">
        <f t="shared" si="349"/>
        <v>2.1236559139784943E-2</v>
      </c>
      <c r="P906">
        <f t="shared" si="350"/>
        <v>3.0721966205837177E-2</v>
      </c>
      <c r="Q906">
        <f t="shared" si="351"/>
        <v>1</v>
      </c>
      <c r="R906">
        <f t="shared" si="352"/>
        <v>2.1236659702126268E-2</v>
      </c>
      <c r="S906">
        <f t="shared" si="353"/>
        <v>-1.7276231188643592E-11</v>
      </c>
      <c r="T906">
        <f t="shared" si="354"/>
        <v>8.135097873118724E-10</v>
      </c>
      <c r="U906">
        <f t="shared" si="355"/>
        <v>-2.1236660515636056E-2</v>
      </c>
      <c r="V906">
        <f t="shared" si="356"/>
        <v>2.1236659953294729E-2</v>
      </c>
      <c r="W906">
        <f t="shared" si="357"/>
        <v>12.327086213072432</v>
      </c>
      <c r="X906">
        <f t="shared" si="358"/>
        <v>12.327086213072432</v>
      </c>
    </row>
    <row r="907" spans="1:24" x14ac:dyDescent="0.25">
      <c r="A907" s="1">
        <f t="shared" si="359"/>
        <v>903</v>
      </c>
      <c r="B907" s="14">
        <f t="shared" si="340"/>
        <v>45.150000000000006</v>
      </c>
      <c r="C907" t="e">
        <f t="shared" si="336"/>
        <v>#N/A</v>
      </c>
      <c r="D907" t="e">
        <f t="shared" si="337"/>
        <v>#N/A</v>
      </c>
      <c r="E907" t="e">
        <f t="shared" si="341"/>
        <v>#N/A</v>
      </c>
      <c r="F907" t="e">
        <f t="shared" si="338"/>
        <v>#N/A</v>
      </c>
      <c r="G907" t="e">
        <f t="shared" si="342"/>
        <v>#N/A</v>
      </c>
      <c r="H907" t="e">
        <f t="shared" si="343"/>
        <v>#N/A</v>
      </c>
      <c r="I907" t="e">
        <f t="shared" si="339"/>
        <v>#N/A</v>
      </c>
      <c r="J907" t="e">
        <f t="shared" si="344"/>
        <v>#N/A</v>
      </c>
      <c r="K907" t="e">
        <f t="shared" si="345"/>
        <v>#N/A</v>
      </c>
      <c r="L907" t="e">
        <f t="shared" si="346"/>
        <v>#N/A</v>
      </c>
      <c r="M907" t="e">
        <f t="shared" si="347"/>
        <v>#N/A</v>
      </c>
      <c r="N907" t="e">
        <f t="shared" si="348"/>
        <v>#N/A</v>
      </c>
      <c r="O907">
        <f t="shared" si="349"/>
        <v>2.1277820414428248E-2</v>
      </c>
      <c r="P907">
        <f t="shared" si="350"/>
        <v>3.0698388334612435E-2</v>
      </c>
      <c r="Q907">
        <f t="shared" si="351"/>
        <v>1</v>
      </c>
      <c r="R907">
        <f t="shared" si="352"/>
        <v>2.1277920976769574E-2</v>
      </c>
      <c r="S907">
        <f t="shared" si="353"/>
        <v>-1.7262972377293906E-11</v>
      </c>
      <c r="T907">
        <f t="shared" si="354"/>
        <v>8.1130913792692994E-10</v>
      </c>
      <c r="U907">
        <f t="shared" si="355"/>
        <v>-2.1277921788078712E-2</v>
      </c>
      <c r="V907">
        <f t="shared" si="356"/>
        <v>2.1277921225737385E-2</v>
      </c>
      <c r="W907">
        <f t="shared" si="357"/>
        <v>12.327929196729681</v>
      </c>
      <c r="X907">
        <f t="shared" si="358"/>
        <v>12.327929196729681</v>
      </c>
    </row>
    <row r="908" spans="1:24" x14ac:dyDescent="0.25">
      <c r="A908" s="1">
        <f t="shared" si="359"/>
        <v>904</v>
      </c>
      <c r="B908" s="14">
        <f t="shared" si="340"/>
        <v>45.2</v>
      </c>
      <c r="C908" t="e">
        <f t="shared" si="336"/>
        <v>#N/A</v>
      </c>
      <c r="D908" t="e">
        <f t="shared" si="337"/>
        <v>#N/A</v>
      </c>
      <c r="E908" t="e">
        <f t="shared" si="341"/>
        <v>#N/A</v>
      </c>
      <c r="F908" t="e">
        <f t="shared" si="338"/>
        <v>#N/A</v>
      </c>
      <c r="G908" t="e">
        <f t="shared" si="342"/>
        <v>#N/A</v>
      </c>
      <c r="H908" t="e">
        <f t="shared" si="343"/>
        <v>#N/A</v>
      </c>
      <c r="I908" t="e">
        <f t="shared" si="339"/>
        <v>#N/A</v>
      </c>
      <c r="J908" t="e">
        <f t="shared" si="344"/>
        <v>#N/A</v>
      </c>
      <c r="K908" t="e">
        <f t="shared" si="345"/>
        <v>#N/A</v>
      </c>
      <c r="L908" t="e">
        <f t="shared" si="346"/>
        <v>#N/A</v>
      </c>
      <c r="M908" t="e">
        <f t="shared" si="347"/>
        <v>#N/A</v>
      </c>
      <c r="N908" t="e">
        <f t="shared" si="348"/>
        <v>#N/A</v>
      </c>
      <c r="O908">
        <f t="shared" si="349"/>
        <v>2.1319018404907977E-2</v>
      </c>
      <c r="P908">
        <f t="shared" si="350"/>
        <v>3.0674846625766868E-2</v>
      </c>
      <c r="Q908">
        <f t="shared" si="351"/>
        <v>1</v>
      </c>
      <c r="R908">
        <f t="shared" si="352"/>
        <v>2.1319118967249303E-2</v>
      </c>
      <c r="S908">
        <f t="shared" si="353"/>
        <v>-1.7249733901544443E-11</v>
      </c>
      <c r="T908">
        <f t="shared" si="354"/>
        <v>8.0912036098945705E-10</v>
      </c>
      <c r="U908">
        <f t="shared" si="355"/>
        <v>-2.1319119776369664E-2</v>
      </c>
      <c r="V908">
        <f t="shared" si="356"/>
        <v>2.1319119214028338E-2</v>
      </c>
      <c r="W908">
        <f t="shared" si="357"/>
        <v>12.32876925812241</v>
      </c>
      <c r="X908">
        <f t="shared" si="358"/>
        <v>12.32876925812241</v>
      </c>
    </row>
    <row r="909" spans="1:24" x14ac:dyDescent="0.25">
      <c r="A909" s="1">
        <f t="shared" si="359"/>
        <v>905</v>
      </c>
      <c r="B909" s="14">
        <f t="shared" si="340"/>
        <v>45.25</v>
      </c>
      <c r="C909" t="e">
        <f t="shared" si="336"/>
        <v>#N/A</v>
      </c>
      <c r="D909" t="e">
        <f t="shared" si="337"/>
        <v>#N/A</v>
      </c>
      <c r="E909" t="e">
        <f t="shared" si="341"/>
        <v>#N/A</v>
      </c>
      <c r="F909" t="e">
        <f t="shared" si="338"/>
        <v>#N/A</v>
      </c>
      <c r="G909" t="e">
        <f t="shared" si="342"/>
        <v>#N/A</v>
      </c>
      <c r="H909" t="e">
        <f t="shared" si="343"/>
        <v>#N/A</v>
      </c>
      <c r="I909" t="e">
        <f t="shared" si="339"/>
        <v>#N/A</v>
      </c>
      <c r="J909" t="e">
        <f t="shared" si="344"/>
        <v>#N/A</v>
      </c>
      <c r="K909" t="e">
        <f t="shared" si="345"/>
        <v>#N/A</v>
      </c>
      <c r="L909" t="e">
        <f t="shared" si="346"/>
        <v>#N/A</v>
      </c>
      <c r="M909" t="e">
        <f t="shared" si="347"/>
        <v>#N/A</v>
      </c>
      <c r="N909" t="e">
        <f t="shared" si="348"/>
        <v>#N/A</v>
      </c>
      <c r="O909">
        <f t="shared" si="349"/>
        <v>2.1360153256704973E-2</v>
      </c>
      <c r="P909">
        <f t="shared" si="350"/>
        <v>3.0651340996168581E-2</v>
      </c>
      <c r="Q909">
        <f t="shared" si="351"/>
        <v>1</v>
      </c>
      <c r="R909">
        <f t="shared" si="352"/>
        <v>2.1360253819046299E-2</v>
      </c>
      <c r="S909">
        <f t="shared" si="353"/>
        <v>-1.7236515714646708E-11</v>
      </c>
      <c r="T909">
        <f t="shared" si="354"/>
        <v>8.0694336282438606E-10</v>
      </c>
      <c r="U909">
        <f t="shared" si="355"/>
        <v>-2.1360254625989662E-2</v>
      </c>
      <c r="V909">
        <f t="shared" si="356"/>
        <v>2.1360254063648335E-2</v>
      </c>
      <c r="W909">
        <f t="shared" si="357"/>
        <v>12.329606413983125</v>
      </c>
      <c r="X909">
        <f t="shared" si="358"/>
        <v>12.329606413983125</v>
      </c>
    </row>
    <row r="910" spans="1:24" x14ac:dyDescent="0.25">
      <c r="A910" s="1">
        <f t="shared" si="359"/>
        <v>906</v>
      </c>
      <c r="B910" s="14">
        <f t="shared" si="340"/>
        <v>45.300000000000004</v>
      </c>
      <c r="C910" t="e">
        <f t="shared" si="336"/>
        <v>#N/A</v>
      </c>
      <c r="D910" t="e">
        <f t="shared" si="337"/>
        <v>#N/A</v>
      </c>
      <c r="E910" t="e">
        <f t="shared" si="341"/>
        <v>#N/A</v>
      </c>
      <c r="F910" t="e">
        <f t="shared" si="338"/>
        <v>#N/A</v>
      </c>
      <c r="G910" t="e">
        <f t="shared" si="342"/>
        <v>#N/A</v>
      </c>
      <c r="H910" t="e">
        <f t="shared" si="343"/>
        <v>#N/A</v>
      </c>
      <c r="I910" t="e">
        <f t="shared" si="339"/>
        <v>#N/A</v>
      </c>
      <c r="J910" t="e">
        <f t="shared" si="344"/>
        <v>#N/A</v>
      </c>
      <c r="K910" t="e">
        <f t="shared" si="345"/>
        <v>#N/A</v>
      </c>
      <c r="L910" t="e">
        <f t="shared" si="346"/>
        <v>#N/A</v>
      </c>
      <c r="M910" t="e">
        <f t="shared" si="347"/>
        <v>#N/A</v>
      </c>
      <c r="N910" t="e">
        <f t="shared" si="348"/>
        <v>#N/A</v>
      </c>
      <c r="O910">
        <f t="shared" si="349"/>
        <v>2.1401225114854518E-2</v>
      </c>
      <c r="P910">
        <f t="shared" si="350"/>
        <v>3.0627871362940273E-2</v>
      </c>
      <c r="Q910">
        <f t="shared" si="351"/>
        <v>1</v>
      </c>
      <c r="R910">
        <f t="shared" si="352"/>
        <v>2.1401325677195843E-2</v>
      </c>
      <c r="S910">
        <f t="shared" si="353"/>
        <v>-1.722331776999537E-11</v>
      </c>
      <c r="T910">
        <f t="shared" si="354"/>
        <v>8.0477804975664924E-10</v>
      </c>
      <c r="U910">
        <f t="shared" si="355"/>
        <v>-2.1401326481973893E-2</v>
      </c>
      <c r="V910">
        <f t="shared" si="356"/>
        <v>2.1401325919632567E-2</v>
      </c>
      <c r="W910">
        <f t="shared" si="357"/>
        <v>12.330440680907202</v>
      </c>
      <c r="X910">
        <f t="shared" si="358"/>
        <v>12.330440680907202</v>
      </c>
    </row>
    <row r="911" spans="1:24" x14ac:dyDescent="0.25">
      <c r="A911" s="1">
        <f t="shared" si="359"/>
        <v>907</v>
      </c>
      <c r="B911" s="14">
        <f t="shared" si="340"/>
        <v>45.35</v>
      </c>
      <c r="C911" t="e">
        <f t="shared" si="336"/>
        <v>#N/A</v>
      </c>
      <c r="D911" t="e">
        <f t="shared" si="337"/>
        <v>#N/A</v>
      </c>
      <c r="E911" t="e">
        <f t="shared" si="341"/>
        <v>#N/A</v>
      </c>
      <c r="F911" t="e">
        <f t="shared" si="338"/>
        <v>#N/A</v>
      </c>
      <c r="G911" t="e">
        <f t="shared" si="342"/>
        <v>#N/A</v>
      </c>
      <c r="H911" t="e">
        <f t="shared" si="343"/>
        <v>#N/A</v>
      </c>
      <c r="I911" t="e">
        <f t="shared" si="339"/>
        <v>#N/A</v>
      </c>
      <c r="J911" t="e">
        <f t="shared" si="344"/>
        <v>#N/A</v>
      </c>
      <c r="K911" t="e">
        <f t="shared" si="345"/>
        <v>#N/A</v>
      </c>
      <c r="L911" t="e">
        <f t="shared" si="346"/>
        <v>#N/A</v>
      </c>
      <c r="M911" t="e">
        <f t="shared" si="347"/>
        <v>#N/A</v>
      </c>
      <c r="N911" t="e">
        <f t="shared" si="348"/>
        <v>#N/A</v>
      </c>
      <c r="O911">
        <f t="shared" si="349"/>
        <v>2.1442234123947978E-2</v>
      </c>
      <c r="P911">
        <f t="shared" si="350"/>
        <v>3.0604437643458306E-2</v>
      </c>
      <c r="Q911">
        <f t="shared" si="351"/>
        <v>1</v>
      </c>
      <c r="R911">
        <f t="shared" si="352"/>
        <v>2.1442334686289304E-2</v>
      </c>
      <c r="S911">
        <f t="shared" si="353"/>
        <v>-1.7210140021127742E-11</v>
      </c>
      <c r="T911">
        <f t="shared" si="354"/>
        <v>8.0262432290700847E-10</v>
      </c>
      <c r="U911">
        <f t="shared" si="355"/>
        <v>-2.1442335488913625E-2</v>
      </c>
      <c r="V911">
        <f t="shared" si="356"/>
        <v>2.1442334926572298E-2</v>
      </c>
      <c r="W911">
        <f t="shared" si="357"/>
        <v>12.331272075354342</v>
      </c>
      <c r="X911">
        <f t="shared" si="358"/>
        <v>12.331272075354342</v>
      </c>
    </row>
    <row r="912" spans="1:24" x14ac:dyDescent="0.25">
      <c r="A912" s="1">
        <f t="shared" si="359"/>
        <v>908</v>
      </c>
      <c r="B912" s="14">
        <f t="shared" si="340"/>
        <v>45.400000000000006</v>
      </c>
      <c r="C912" t="e">
        <f t="shared" si="336"/>
        <v>#N/A</v>
      </c>
      <c r="D912" t="e">
        <f t="shared" si="337"/>
        <v>#N/A</v>
      </c>
      <c r="E912" t="e">
        <f t="shared" si="341"/>
        <v>#N/A</v>
      </c>
      <c r="F912" t="e">
        <f t="shared" si="338"/>
        <v>#N/A</v>
      </c>
      <c r="G912" t="e">
        <f t="shared" si="342"/>
        <v>#N/A</v>
      </c>
      <c r="H912" t="e">
        <f t="shared" si="343"/>
        <v>#N/A</v>
      </c>
      <c r="I912" t="e">
        <f t="shared" si="339"/>
        <v>#N/A</v>
      </c>
      <c r="J912" t="e">
        <f t="shared" si="344"/>
        <v>#N/A</v>
      </c>
      <c r="K912" t="e">
        <f t="shared" si="345"/>
        <v>#N/A</v>
      </c>
      <c r="L912" t="e">
        <f t="shared" si="346"/>
        <v>#N/A</v>
      </c>
      <c r="M912" t="e">
        <f t="shared" si="347"/>
        <v>#N/A</v>
      </c>
      <c r="N912" t="e">
        <f t="shared" si="348"/>
        <v>#N/A</v>
      </c>
      <c r="O912">
        <f t="shared" si="349"/>
        <v>2.1483180428134557E-2</v>
      </c>
      <c r="P912">
        <f t="shared" si="350"/>
        <v>3.0581039755351681E-2</v>
      </c>
      <c r="Q912">
        <f t="shared" si="351"/>
        <v>1</v>
      </c>
      <c r="R912">
        <f t="shared" si="352"/>
        <v>2.1483280990475882E-2</v>
      </c>
      <c r="S912">
        <f t="shared" si="353"/>
        <v>-1.7196982421723206E-11</v>
      </c>
      <c r="T912">
        <f t="shared" si="354"/>
        <v>8.0048209553928995E-10</v>
      </c>
      <c r="U912">
        <f t="shared" si="355"/>
        <v>-2.148328179095798E-2</v>
      </c>
      <c r="V912">
        <f t="shared" si="356"/>
        <v>2.1483281228616653E-2</v>
      </c>
      <c r="W912">
        <f t="shared" si="357"/>
        <v>12.332100613650052</v>
      </c>
      <c r="X912">
        <f t="shared" si="358"/>
        <v>12.332100613650052</v>
      </c>
    </row>
    <row r="913" spans="1:24" x14ac:dyDescent="0.25">
      <c r="A913" s="1">
        <f t="shared" si="359"/>
        <v>909</v>
      </c>
      <c r="B913" s="14">
        <f t="shared" si="340"/>
        <v>45.45</v>
      </c>
      <c r="C913" t="e">
        <f t="shared" si="336"/>
        <v>#N/A</v>
      </c>
      <c r="D913" t="e">
        <f t="shared" si="337"/>
        <v>#N/A</v>
      </c>
      <c r="E913" t="e">
        <f t="shared" si="341"/>
        <v>#N/A</v>
      </c>
      <c r="F913" t="e">
        <f t="shared" si="338"/>
        <v>#N/A</v>
      </c>
      <c r="G913" t="e">
        <f t="shared" si="342"/>
        <v>#N/A</v>
      </c>
      <c r="H913" t="e">
        <f t="shared" si="343"/>
        <v>#N/A</v>
      </c>
      <c r="I913" t="e">
        <f t="shared" si="339"/>
        <v>#N/A</v>
      </c>
      <c r="J913" t="e">
        <f t="shared" si="344"/>
        <v>#N/A</v>
      </c>
      <c r="K913" t="e">
        <f t="shared" si="345"/>
        <v>#N/A</v>
      </c>
      <c r="L913" t="e">
        <f t="shared" si="346"/>
        <v>#N/A</v>
      </c>
      <c r="M913" t="e">
        <f t="shared" si="347"/>
        <v>#N/A</v>
      </c>
      <c r="N913" t="e">
        <f t="shared" si="348"/>
        <v>#N/A</v>
      </c>
      <c r="O913">
        <f t="shared" si="349"/>
        <v>2.152406417112299E-2</v>
      </c>
      <c r="P913">
        <f t="shared" si="350"/>
        <v>3.0557677616501144E-2</v>
      </c>
      <c r="Q913">
        <f t="shared" si="351"/>
        <v>1</v>
      </c>
      <c r="R913">
        <f t="shared" si="352"/>
        <v>2.1524164733464315E-2</v>
      </c>
      <c r="S913">
        <f t="shared" si="353"/>
        <v>-1.7183844925602715E-11</v>
      </c>
      <c r="T913">
        <f t="shared" si="354"/>
        <v>7.983512722437025E-10</v>
      </c>
      <c r="U913">
        <f t="shared" si="355"/>
        <v>-2.1524165531815589E-2</v>
      </c>
      <c r="V913">
        <f t="shared" si="356"/>
        <v>2.1524164969474263E-2</v>
      </c>
      <c r="W913">
        <f t="shared" si="357"/>
        <v>12.332926311987066</v>
      </c>
      <c r="X913">
        <f t="shared" si="358"/>
        <v>12.332926311987066</v>
      </c>
    </row>
    <row r="914" spans="1:24" x14ac:dyDescent="0.25">
      <c r="A914" s="1">
        <f t="shared" si="359"/>
        <v>910</v>
      </c>
      <c r="B914" s="14">
        <f t="shared" si="340"/>
        <v>45.5</v>
      </c>
      <c r="C914" t="e">
        <f t="shared" si="336"/>
        <v>#N/A</v>
      </c>
      <c r="D914" t="e">
        <f t="shared" si="337"/>
        <v>#N/A</v>
      </c>
      <c r="E914" t="e">
        <f t="shared" si="341"/>
        <v>#N/A</v>
      </c>
      <c r="F914" t="e">
        <f t="shared" si="338"/>
        <v>#N/A</v>
      </c>
      <c r="G914" t="e">
        <f t="shared" si="342"/>
        <v>#N/A</v>
      </c>
      <c r="H914" t="e">
        <f t="shared" si="343"/>
        <v>#N/A</v>
      </c>
      <c r="I914" t="e">
        <f t="shared" si="339"/>
        <v>#N/A</v>
      </c>
      <c r="J914" t="e">
        <f t="shared" si="344"/>
        <v>#N/A</v>
      </c>
      <c r="K914" t="e">
        <f t="shared" si="345"/>
        <v>#N/A</v>
      </c>
      <c r="L914" t="e">
        <f t="shared" si="346"/>
        <v>#N/A</v>
      </c>
      <c r="M914" t="e">
        <f t="shared" si="347"/>
        <v>#N/A</v>
      </c>
      <c r="N914" t="e">
        <f t="shared" si="348"/>
        <v>#N/A</v>
      </c>
      <c r="O914">
        <f t="shared" si="349"/>
        <v>2.1564885496183208E-2</v>
      </c>
      <c r="P914">
        <f t="shared" si="350"/>
        <v>3.0534351145038167E-2</v>
      </c>
      <c r="Q914">
        <f t="shared" si="351"/>
        <v>1</v>
      </c>
      <c r="R914">
        <f t="shared" si="352"/>
        <v>2.1564986058524534E-2</v>
      </c>
      <c r="S914">
        <f t="shared" si="353"/>
        <v>-1.7170727486728211E-11</v>
      </c>
      <c r="T914">
        <f t="shared" si="354"/>
        <v>7.9623176281462538E-10</v>
      </c>
      <c r="U914">
        <f t="shared" si="355"/>
        <v>-2.1564986854756295E-2</v>
      </c>
      <c r="V914">
        <f t="shared" si="356"/>
        <v>2.1564986292414969E-2</v>
      </c>
      <c r="W914">
        <f t="shared" si="357"/>
        <v>12.333749186426768</v>
      </c>
      <c r="X914">
        <f t="shared" si="358"/>
        <v>12.333749186426768</v>
      </c>
    </row>
    <row r="915" spans="1:24" x14ac:dyDescent="0.25">
      <c r="A915" s="1">
        <f t="shared" si="359"/>
        <v>911</v>
      </c>
      <c r="B915" s="14">
        <f t="shared" si="340"/>
        <v>45.550000000000004</v>
      </c>
      <c r="C915" t="e">
        <f t="shared" si="336"/>
        <v>#N/A</v>
      </c>
      <c r="D915" t="e">
        <f t="shared" si="337"/>
        <v>#N/A</v>
      </c>
      <c r="E915" t="e">
        <f t="shared" si="341"/>
        <v>#N/A</v>
      </c>
      <c r="F915" t="e">
        <f t="shared" si="338"/>
        <v>#N/A</v>
      </c>
      <c r="G915" t="e">
        <f t="shared" si="342"/>
        <v>#N/A</v>
      </c>
      <c r="H915" t="e">
        <f t="shared" si="343"/>
        <v>#N/A</v>
      </c>
      <c r="I915" t="e">
        <f t="shared" si="339"/>
        <v>#N/A</v>
      </c>
      <c r="J915" t="e">
        <f t="shared" si="344"/>
        <v>#N/A</v>
      </c>
      <c r="K915" t="e">
        <f t="shared" si="345"/>
        <v>#N/A</v>
      </c>
      <c r="L915" t="e">
        <f t="shared" si="346"/>
        <v>#N/A</v>
      </c>
      <c r="M915" t="e">
        <f t="shared" si="347"/>
        <v>#N/A</v>
      </c>
      <c r="N915" t="e">
        <f t="shared" si="348"/>
        <v>#N/A</v>
      </c>
      <c r="O915">
        <f t="shared" si="349"/>
        <v>2.1605644546147974E-2</v>
      </c>
      <c r="P915">
        <f t="shared" si="350"/>
        <v>3.0511060259344008E-2</v>
      </c>
      <c r="Q915">
        <f t="shared" si="351"/>
        <v>1</v>
      </c>
      <c r="R915">
        <f t="shared" si="352"/>
        <v>2.16057451084893E-2</v>
      </c>
      <c r="S915">
        <f t="shared" si="353"/>
        <v>-1.7157630059202099E-11</v>
      </c>
      <c r="T915">
        <f t="shared" si="354"/>
        <v>7.9412347704643782E-10</v>
      </c>
      <c r="U915">
        <f t="shared" si="355"/>
        <v>-2.1605745902612779E-2</v>
      </c>
      <c r="V915">
        <f t="shared" si="356"/>
        <v>2.1605745340271452E-2</v>
      </c>
      <c r="W915">
        <f t="shared" si="357"/>
        <v>12.334569252900598</v>
      </c>
      <c r="X915">
        <f t="shared" si="358"/>
        <v>12.334569252900598</v>
      </c>
    </row>
    <row r="916" spans="1:24" x14ac:dyDescent="0.25">
      <c r="A916" s="1">
        <f t="shared" si="359"/>
        <v>912</v>
      </c>
      <c r="B916" s="14">
        <f t="shared" si="340"/>
        <v>45.6</v>
      </c>
      <c r="C916" t="e">
        <f t="shared" si="336"/>
        <v>#N/A</v>
      </c>
      <c r="D916" t="e">
        <f t="shared" si="337"/>
        <v>#N/A</v>
      </c>
      <c r="E916" t="e">
        <f t="shared" si="341"/>
        <v>#N/A</v>
      </c>
      <c r="F916" t="e">
        <f t="shared" si="338"/>
        <v>#N/A</v>
      </c>
      <c r="G916" t="e">
        <f t="shared" si="342"/>
        <v>#N/A</v>
      </c>
      <c r="H916" t="e">
        <f t="shared" si="343"/>
        <v>#N/A</v>
      </c>
      <c r="I916" t="e">
        <f t="shared" si="339"/>
        <v>#N/A</v>
      </c>
      <c r="J916" t="e">
        <f t="shared" si="344"/>
        <v>#N/A</v>
      </c>
      <c r="K916" t="e">
        <f t="shared" si="345"/>
        <v>#N/A</v>
      </c>
      <c r="L916" t="e">
        <f t="shared" si="346"/>
        <v>#N/A</v>
      </c>
      <c r="M916" t="e">
        <f t="shared" si="347"/>
        <v>#N/A</v>
      </c>
      <c r="N916" t="e">
        <f t="shared" si="348"/>
        <v>#N/A</v>
      </c>
      <c r="O916">
        <f t="shared" si="349"/>
        <v>2.1646341463414633E-2</v>
      </c>
      <c r="P916">
        <f t="shared" si="350"/>
        <v>3.0487804878048783E-2</v>
      </c>
      <c r="Q916">
        <f t="shared" si="351"/>
        <v>1</v>
      </c>
      <c r="R916">
        <f t="shared" si="352"/>
        <v>2.1646442025755958E-2</v>
      </c>
      <c r="S916">
        <f t="shared" si="353"/>
        <v>-1.7144552597266736E-11</v>
      </c>
      <c r="T916">
        <f t="shared" si="354"/>
        <v>7.9202632646824256E-10</v>
      </c>
      <c r="U916">
        <f t="shared" si="355"/>
        <v>-2.1646442817782285E-2</v>
      </c>
      <c r="V916">
        <f t="shared" si="356"/>
        <v>2.1646442255440958E-2</v>
      </c>
      <c r="W916">
        <f t="shared" si="357"/>
        <v>12.335386527211426</v>
      </c>
      <c r="X916">
        <f t="shared" si="358"/>
        <v>12.335386527211426</v>
      </c>
    </row>
    <row r="917" spans="1:24" x14ac:dyDescent="0.25">
      <c r="A917" s="1">
        <f t="shared" si="359"/>
        <v>913</v>
      </c>
      <c r="B917" s="14">
        <f t="shared" si="340"/>
        <v>45.650000000000006</v>
      </c>
      <c r="C917" t="e">
        <f t="shared" si="336"/>
        <v>#N/A</v>
      </c>
      <c r="D917" t="e">
        <f t="shared" si="337"/>
        <v>#N/A</v>
      </c>
      <c r="E917" t="e">
        <f t="shared" si="341"/>
        <v>#N/A</v>
      </c>
      <c r="F917" t="e">
        <f t="shared" si="338"/>
        <v>#N/A</v>
      </c>
      <c r="G917" t="e">
        <f t="shared" si="342"/>
        <v>#N/A</v>
      </c>
      <c r="H917" t="e">
        <f t="shared" si="343"/>
        <v>#N/A</v>
      </c>
      <c r="I917" t="e">
        <f t="shared" si="339"/>
        <v>#N/A</v>
      </c>
      <c r="J917" t="e">
        <f t="shared" si="344"/>
        <v>#N/A</v>
      </c>
      <c r="K917" t="e">
        <f t="shared" si="345"/>
        <v>#N/A</v>
      </c>
      <c r="L917" t="e">
        <f t="shared" si="346"/>
        <v>#N/A</v>
      </c>
      <c r="M917" t="e">
        <f t="shared" si="347"/>
        <v>#N/A</v>
      </c>
      <c r="N917" t="e">
        <f t="shared" si="348"/>
        <v>#N/A</v>
      </c>
      <c r="O917">
        <f t="shared" si="349"/>
        <v>2.1686976389946697E-2</v>
      </c>
      <c r="P917">
        <f t="shared" si="350"/>
        <v>3.0464584920030464E-2</v>
      </c>
      <c r="Q917">
        <f t="shared" si="351"/>
        <v>1</v>
      </c>
      <c r="R917">
        <f t="shared" si="352"/>
        <v>2.1687076952288022E-2</v>
      </c>
      <c r="S917">
        <f t="shared" si="353"/>
        <v>-1.7131495055303852E-11</v>
      </c>
      <c r="T917">
        <f t="shared" si="354"/>
        <v>7.8994022434386579E-10</v>
      </c>
      <c r="U917">
        <f t="shared" si="355"/>
        <v>-2.1687077742228247E-2</v>
      </c>
      <c r="V917">
        <f t="shared" si="356"/>
        <v>2.168707717988692E-2</v>
      </c>
      <c r="W917">
        <f t="shared" si="357"/>
        <v>12.336201025034915</v>
      </c>
      <c r="X917">
        <f t="shared" si="358"/>
        <v>12.336201025034915</v>
      </c>
    </row>
    <row r="918" spans="1:24" x14ac:dyDescent="0.25">
      <c r="A918" s="1">
        <f t="shared" si="359"/>
        <v>914</v>
      </c>
      <c r="B918" s="14">
        <f t="shared" si="340"/>
        <v>45.7</v>
      </c>
      <c r="C918" t="e">
        <f t="shared" si="336"/>
        <v>#N/A</v>
      </c>
      <c r="D918" t="e">
        <f t="shared" si="337"/>
        <v>#N/A</v>
      </c>
      <c r="E918" t="e">
        <f t="shared" si="341"/>
        <v>#N/A</v>
      </c>
      <c r="F918" t="e">
        <f t="shared" si="338"/>
        <v>#N/A</v>
      </c>
      <c r="G918" t="e">
        <f t="shared" si="342"/>
        <v>#N/A</v>
      </c>
      <c r="H918" t="e">
        <f t="shared" si="343"/>
        <v>#N/A</v>
      </c>
      <c r="I918" t="e">
        <f t="shared" si="339"/>
        <v>#N/A</v>
      </c>
      <c r="J918" t="e">
        <f t="shared" si="344"/>
        <v>#N/A</v>
      </c>
      <c r="K918" t="e">
        <f t="shared" si="345"/>
        <v>#N/A</v>
      </c>
      <c r="L918" t="e">
        <f t="shared" si="346"/>
        <v>#N/A</v>
      </c>
      <c r="M918" t="e">
        <f t="shared" si="347"/>
        <v>#N/A</v>
      </c>
      <c r="N918" t="e">
        <f t="shared" si="348"/>
        <v>#N/A</v>
      </c>
      <c r="O918">
        <f t="shared" si="349"/>
        <v>2.1727549467275498E-2</v>
      </c>
      <c r="P918">
        <f t="shared" si="350"/>
        <v>3.0441400304414001E-2</v>
      </c>
      <c r="Q918">
        <f t="shared" si="351"/>
        <v>1</v>
      </c>
      <c r="R918">
        <f t="shared" si="352"/>
        <v>2.1727650029616824E-2</v>
      </c>
      <c r="S918">
        <f t="shared" si="353"/>
        <v>-1.711845738783406E-11</v>
      </c>
      <c r="T918">
        <f t="shared" si="354"/>
        <v>7.8786508220241025E-10</v>
      </c>
      <c r="U918">
        <f t="shared" si="355"/>
        <v>-2.1727650817481906E-2</v>
      </c>
      <c r="V918">
        <f t="shared" si="356"/>
        <v>2.172765025514058E-2</v>
      </c>
      <c r="W918">
        <f t="shared" si="357"/>
        <v>12.337012761920869</v>
      </c>
      <c r="X918">
        <f t="shared" si="358"/>
        <v>12.337012761920869</v>
      </c>
    </row>
    <row r="919" spans="1:24" x14ac:dyDescent="0.25">
      <c r="A919" s="1">
        <f t="shared" si="359"/>
        <v>915</v>
      </c>
      <c r="B919" s="14">
        <f t="shared" si="340"/>
        <v>45.75</v>
      </c>
      <c r="C919" t="e">
        <f t="shared" si="336"/>
        <v>#N/A</v>
      </c>
      <c r="D919" t="e">
        <f t="shared" si="337"/>
        <v>#N/A</v>
      </c>
      <c r="E919" t="e">
        <f t="shared" si="341"/>
        <v>#N/A</v>
      </c>
      <c r="F919" t="e">
        <f t="shared" si="338"/>
        <v>#N/A</v>
      </c>
      <c r="G919" t="e">
        <f t="shared" si="342"/>
        <v>#N/A</v>
      </c>
      <c r="H919" t="e">
        <f t="shared" si="343"/>
        <v>#N/A</v>
      </c>
      <c r="I919" t="e">
        <f t="shared" si="339"/>
        <v>#N/A</v>
      </c>
      <c r="J919" t="e">
        <f t="shared" si="344"/>
        <v>#N/A</v>
      </c>
      <c r="K919" t="e">
        <f t="shared" si="345"/>
        <v>#N/A</v>
      </c>
      <c r="L919" t="e">
        <f t="shared" si="346"/>
        <v>#N/A</v>
      </c>
      <c r="M919" t="e">
        <f t="shared" si="347"/>
        <v>#N/A</v>
      </c>
      <c r="N919" t="e">
        <f t="shared" si="348"/>
        <v>#N/A</v>
      </c>
      <c r="O919">
        <f t="shared" si="349"/>
        <v>2.1768060836501898E-2</v>
      </c>
      <c r="P919">
        <f t="shared" si="350"/>
        <v>3.0418250950570342E-2</v>
      </c>
      <c r="Q919">
        <f t="shared" si="351"/>
        <v>1</v>
      </c>
      <c r="R919">
        <f t="shared" si="352"/>
        <v>2.1768161398843223E-2</v>
      </c>
      <c r="S919">
        <f t="shared" si="353"/>
        <v>-1.7105439549516315E-11</v>
      </c>
      <c r="T919">
        <f t="shared" si="354"/>
        <v>7.8580081330770213E-10</v>
      </c>
      <c r="U919">
        <f t="shared" si="355"/>
        <v>-2.1768162184644037E-2</v>
      </c>
      <c r="V919">
        <f t="shared" si="356"/>
        <v>2.1768161622302711E-2</v>
      </c>
      <c r="W919">
        <f t="shared" si="357"/>
        <v>12.337821753294563</v>
      </c>
      <c r="X919">
        <f t="shared" si="358"/>
        <v>12.337821753294563</v>
      </c>
    </row>
    <row r="920" spans="1:24" x14ac:dyDescent="0.25">
      <c r="A920" s="1">
        <f t="shared" si="359"/>
        <v>916</v>
      </c>
      <c r="B920" s="14">
        <f t="shared" si="340"/>
        <v>45.800000000000004</v>
      </c>
      <c r="C920" t="e">
        <f t="shared" si="336"/>
        <v>#N/A</v>
      </c>
      <c r="D920" t="e">
        <f t="shared" si="337"/>
        <v>#N/A</v>
      </c>
      <c r="E920" t="e">
        <f t="shared" si="341"/>
        <v>#N/A</v>
      </c>
      <c r="F920" t="e">
        <f t="shared" si="338"/>
        <v>#N/A</v>
      </c>
      <c r="G920" t="e">
        <f t="shared" si="342"/>
        <v>#N/A</v>
      </c>
      <c r="H920" t="e">
        <f t="shared" si="343"/>
        <v>#N/A</v>
      </c>
      <c r="I920" t="e">
        <f t="shared" si="339"/>
        <v>#N/A</v>
      </c>
      <c r="J920" t="e">
        <f t="shared" si="344"/>
        <v>#N/A</v>
      </c>
      <c r="K920" t="e">
        <f t="shared" si="345"/>
        <v>#N/A</v>
      </c>
      <c r="L920" t="e">
        <f t="shared" si="346"/>
        <v>#N/A</v>
      </c>
      <c r="M920" t="e">
        <f t="shared" si="347"/>
        <v>#N/A</v>
      </c>
      <c r="N920" t="e">
        <f t="shared" si="348"/>
        <v>#N/A</v>
      </c>
      <c r="O920">
        <f t="shared" si="349"/>
        <v>2.1808510638297869E-2</v>
      </c>
      <c r="P920">
        <f t="shared" si="350"/>
        <v>3.0395136778115495E-2</v>
      </c>
      <c r="Q920">
        <f t="shared" si="351"/>
        <v>1</v>
      </c>
      <c r="R920">
        <f t="shared" si="352"/>
        <v>2.1808611200639195E-2</v>
      </c>
      <c r="S920">
        <f t="shared" si="353"/>
        <v>-1.709244149514738E-11</v>
      </c>
      <c r="T920">
        <f t="shared" si="354"/>
        <v>7.8374733265829111E-10</v>
      </c>
      <c r="U920">
        <f t="shared" si="355"/>
        <v>-2.1808611984386529E-2</v>
      </c>
      <c r="V920">
        <f t="shared" si="356"/>
        <v>2.1808611422045203E-2</v>
      </c>
      <c r="W920">
        <f t="shared" si="357"/>
        <v>12.338628014458044</v>
      </c>
      <c r="X920">
        <f t="shared" si="358"/>
        <v>12.338628014458044</v>
      </c>
    </row>
    <row r="921" spans="1:24" x14ac:dyDescent="0.25">
      <c r="A921" s="1">
        <f t="shared" si="359"/>
        <v>917</v>
      </c>
      <c r="B921" s="14">
        <f t="shared" si="340"/>
        <v>45.85</v>
      </c>
      <c r="C921" t="e">
        <f t="shared" si="336"/>
        <v>#N/A</v>
      </c>
      <c r="D921" t="e">
        <f t="shared" si="337"/>
        <v>#N/A</v>
      </c>
      <c r="E921" t="e">
        <f t="shared" si="341"/>
        <v>#N/A</v>
      </c>
      <c r="F921" t="e">
        <f t="shared" si="338"/>
        <v>#N/A</v>
      </c>
      <c r="G921" t="e">
        <f t="shared" si="342"/>
        <v>#N/A</v>
      </c>
      <c r="H921" t="e">
        <f t="shared" si="343"/>
        <v>#N/A</v>
      </c>
      <c r="I921" t="e">
        <f t="shared" si="339"/>
        <v>#N/A</v>
      </c>
      <c r="J921" t="e">
        <f t="shared" si="344"/>
        <v>#N/A</v>
      </c>
      <c r="K921" t="e">
        <f t="shared" si="345"/>
        <v>#N/A</v>
      </c>
      <c r="L921" t="e">
        <f t="shared" si="346"/>
        <v>#N/A</v>
      </c>
      <c r="M921" t="e">
        <f t="shared" si="347"/>
        <v>#N/A</v>
      </c>
      <c r="N921" t="e">
        <f t="shared" si="348"/>
        <v>#N/A</v>
      </c>
      <c r="O921">
        <f t="shared" si="349"/>
        <v>2.1848899012908134E-2</v>
      </c>
      <c r="P921">
        <f t="shared" si="350"/>
        <v>3.0372057706909646E-2</v>
      </c>
      <c r="Q921">
        <f t="shared" si="351"/>
        <v>1</v>
      </c>
      <c r="R921">
        <f t="shared" si="352"/>
        <v>2.184899957524946E-2</v>
      </c>
      <c r="S921">
        <f t="shared" si="353"/>
        <v>-1.707946317966132E-11</v>
      </c>
      <c r="T921">
        <f t="shared" si="354"/>
        <v>7.8170455872217381E-10</v>
      </c>
      <c r="U921">
        <f t="shared" si="355"/>
        <v>-2.1849000356954019E-2</v>
      </c>
      <c r="V921">
        <f t="shared" si="356"/>
        <v>2.1848999794612693E-2</v>
      </c>
      <c r="W921">
        <f t="shared" si="357"/>
        <v>12.339431560591432</v>
      </c>
      <c r="X921">
        <f t="shared" si="358"/>
        <v>12.339431560591432</v>
      </c>
    </row>
    <row r="922" spans="1:24" x14ac:dyDescent="0.25">
      <c r="A922" s="1">
        <f t="shared" si="359"/>
        <v>918</v>
      </c>
      <c r="B922" s="14">
        <f t="shared" si="340"/>
        <v>45.900000000000006</v>
      </c>
      <c r="C922" t="e">
        <f t="shared" si="336"/>
        <v>#N/A</v>
      </c>
      <c r="D922" t="e">
        <f t="shared" si="337"/>
        <v>#N/A</v>
      </c>
      <c r="E922" t="e">
        <f t="shared" si="341"/>
        <v>#N/A</v>
      </c>
      <c r="F922" t="e">
        <f t="shared" si="338"/>
        <v>#N/A</v>
      </c>
      <c r="G922" t="e">
        <f t="shared" si="342"/>
        <v>#N/A</v>
      </c>
      <c r="H922" t="e">
        <f t="shared" si="343"/>
        <v>#N/A</v>
      </c>
      <c r="I922" t="e">
        <f t="shared" si="339"/>
        <v>#N/A</v>
      </c>
      <c r="J922" t="e">
        <f t="shared" si="344"/>
        <v>#N/A</v>
      </c>
      <c r="K922" t="e">
        <f t="shared" si="345"/>
        <v>#N/A</v>
      </c>
      <c r="L922" t="e">
        <f t="shared" si="346"/>
        <v>#N/A</v>
      </c>
      <c r="M922" t="e">
        <f t="shared" si="347"/>
        <v>#N/A</v>
      </c>
      <c r="N922" t="e">
        <f t="shared" si="348"/>
        <v>#N/A</v>
      </c>
      <c r="O922">
        <f t="shared" si="349"/>
        <v>2.1889226100151749E-2</v>
      </c>
      <c r="P922">
        <f t="shared" si="350"/>
        <v>3.0349013657056147E-2</v>
      </c>
      <c r="Q922">
        <f t="shared" si="351"/>
        <v>1</v>
      </c>
      <c r="R922">
        <f t="shared" si="352"/>
        <v>2.1889326662493075E-2</v>
      </c>
      <c r="S922">
        <f t="shared" si="353"/>
        <v>-1.7066504558128952E-11</v>
      </c>
      <c r="T922">
        <f t="shared" si="354"/>
        <v>7.7967240476317645E-10</v>
      </c>
      <c r="U922">
        <f t="shared" si="355"/>
        <v>-2.1889327442165478E-2</v>
      </c>
      <c r="V922">
        <f t="shared" si="356"/>
        <v>2.1889326879824152E-2</v>
      </c>
      <c r="W922">
        <f t="shared" si="357"/>
        <v>12.340232406754193</v>
      </c>
      <c r="X922">
        <f t="shared" si="358"/>
        <v>12.340232406754193</v>
      </c>
    </row>
    <row r="923" spans="1:24" x14ac:dyDescent="0.25">
      <c r="A923" s="1">
        <f t="shared" si="359"/>
        <v>919</v>
      </c>
      <c r="B923" s="14">
        <f t="shared" si="340"/>
        <v>45.95</v>
      </c>
      <c r="C923" t="e">
        <f t="shared" si="336"/>
        <v>#N/A</v>
      </c>
      <c r="D923" t="e">
        <f t="shared" si="337"/>
        <v>#N/A</v>
      </c>
      <c r="E923" t="e">
        <f t="shared" si="341"/>
        <v>#N/A</v>
      </c>
      <c r="F923" t="e">
        <f t="shared" si="338"/>
        <v>#N/A</v>
      </c>
      <c r="G923" t="e">
        <f t="shared" si="342"/>
        <v>#N/A</v>
      </c>
      <c r="H923" t="e">
        <f t="shared" si="343"/>
        <v>#N/A</v>
      </c>
      <c r="I923" t="e">
        <f t="shared" si="339"/>
        <v>#N/A</v>
      </c>
      <c r="J923" t="e">
        <f t="shared" si="344"/>
        <v>#N/A</v>
      </c>
      <c r="K923" t="e">
        <f t="shared" si="345"/>
        <v>#N/A</v>
      </c>
      <c r="L923" t="e">
        <f t="shared" si="346"/>
        <v>#N/A</v>
      </c>
      <c r="M923" t="e">
        <f t="shared" si="347"/>
        <v>#N/A</v>
      </c>
      <c r="N923" t="e">
        <f t="shared" si="348"/>
        <v>#N/A</v>
      </c>
      <c r="O923">
        <f t="shared" si="349"/>
        <v>2.1929492039423803E-2</v>
      </c>
      <c r="P923">
        <f t="shared" si="350"/>
        <v>3.0326004548900679E-2</v>
      </c>
      <c r="Q923">
        <f t="shared" si="351"/>
        <v>1</v>
      </c>
      <c r="R923">
        <f t="shared" si="352"/>
        <v>2.1929592601765129E-2</v>
      </c>
      <c r="S923">
        <f t="shared" si="353"/>
        <v>-1.7053565585757357E-11</v>
      </c>
      <c r="T923">
        <f t="shared" si="354"/>
        <v>7.7765078924929565E-10</v>
      </c>
      <c r="U923">
        <f t="shared" si="355"/>
        <v>-2.192959337941592E-2</v>
      </c>
      <c r="V923">
        <f t="shared" si="356"/>
        <v>2.1929592817074593E-2</v>
      </c>
      <c r="W923">
        <f t="shared" si="357"/>
        <v>12.341030567886399</v>
      </c>
      <c r="X923">
        <f t="shared" si="358"/>
        <v>12.341030567886399</v>
      </c>
    </row>
    <row r="924" spans="1:24" x14ac:dyDescent="0.25">
      <c r="A924" s="1">
        <f t="shared" si="359"/>
        <v>920</v>
      </c>
      <c r="B924" s="14">
        <f t="shared" si="340"/>
        <v>46</v>
      </c>
      <c r="C924" t="e">
        <f t="shared" si="336"/>
        <v>#N/A</v>
      </c>
      <c r="D924" t="e">
        <f t="shared" si="337"/>
        <v>#N/A</v>
      </c>
      <c r="E924" t="e">
        <f t="shared" si="341"/>
        <v>#N/A</v>
      </c>
      <c r="F924" t="e">
        <f t="shared" si="338"/>
        <v>#N/A</v>
      </c>
      <c r="G924" t="e">
        <f t="shared" si="342"/>
        <v>#N/A</v>
      </c>
      <c r="H924" t="e">
        <f t="shared" si="343"/>
        <v>#N/A</v>
      </c>
      <c r="I924" t="e">
        <f t="shared" si="339"/>
        <v>#N/A</v>
      </c>
      <c r="J924" t="e">
        <f t="shared" si="344"/>
        <v>#N/A</v>
      </c>
      <c r="K924" t="e">
        <f t="shared" si="345"/>
        <v>#N/A</v>
      </c>
      <c r="L924" t="e">
        <f t="shared" si="346"/>
        <v>#N/A</v>
      </c>
      <c r="M924" t="e">
        <f t="shared" si="347"/>
        <v>#N/A</v>
      </c>
      <c r="N924" t="e">
        <f t="shared" si="348"/>
        <v>#N/A</v>
      </c>
      <c r="O924">
        <f t="shared" si="349"/>
        <v>2.1969696969696965E-2</v>
      </c>
      <c r="P924">
        <f t="shared" si="350"/>
        <v>3.0303030303030304E-2</v>
      </c>
      <c r="Q924">
        <f t="shared" si="351"/>
        <v>1</v>
      </c>
      <c r="R924">
        <f t="shared" si="352"/>
        <v>2.1969797532038291E-2</v>
      </c>
      <c r="S924">
        <f t="shared" si="353"/>
        <v>-1.7040646217889362E-11</v>
      </c>
      <c r="T924">
        <f t="shared" si="354"/>
        <v>7.7563963064852803E-10</v>
      </c>
      <c r="U924">
        <f t="shared" si="355"/>
        <v>-2.1969798307677924E-2</v>
      </c>
      <c r="V924">
        <f t="shared" si="356"/>
        <v>2.1969797745336597E-2</v>
      </c>
      <c r="W924">
        <f t="shared" si="357"/>
        <v>12.34182605880997</v>
      </c>
      <c r="X924">
        <f t="shared" si="358"/>
        <v>12.34182605880997</v>
      </c>
    </row>
    <row r="925" spans="1:24" x14ac:dyDescent="0.25">
      <c r="A925" s="1">
        <f t="shared" si="359"/>
        <v>921</v>
      </c>
      <c r="B925" s="14">
        <f t="shared" si="340"/>
        <v>46.050000000000004</v>
      </c>
      <c r="C925" t="e">
        <f t="shared" si="336"/>
        <v>#N/A</v>
      </c>
      <c r="D925" t="e">
        <f t="shared" si="337"/>
        <v>#N/A</v>
      </c>
      <c r="E925" t="e">
        <f t="shared" si="341"/>
        <v>#N/A</v>
      </c>
      <c r="F925" t="e">
        <f t="shared" si="338"/>
        <v>#N/A</v>
      </c>
      <c r="G925" t="e">
        <f t="shared" si="342"/>
        <v>#N/A</v>
      </c>
      <c r="H925" t="e">
        <f t="shared" si="343"/>
        <v>#N/A</v>
      </c>
      <c r="I925" t="e">
        <f t="shared" si="339"/>
        <v>#N/A</v>
      </c>
      <c r="J925" t="e">
        <f t="shared" si="344"/>
        <v>#N/A</v>
      </c>
      <c r="K925" t="e">
        <f t="shared" si="345"/>
        <v>#N/A</v>
      </c>
      <c r="L925" t="e">
        <f t="shared" si="346"/>
        <v>#N/A</v>
      </c>
      <c r="M925" t="e">
        <f t="shared" si="347"/>
        <v>#N/A</v>
      </c>
      <c r="N925" t="e">
        <f t="shared" si="348"/>
        <v>#N/A</v>
      </c>
      <c r="O925">
        <f t="shared" si="349"/>
        <v>2.2009841029523088E-2</v>
      </c>
      <c r="P925">
        <f t="shared" si="350"/>
        <v>3.0280090840272517E-2</v>
      </c>
      <c r="Q925">
        <f t="shared" si="351"/>
        <v>1</v>
      </c>
      <c r="R925">
        <f t="shared" si="352"/>
        <v>2.2009941591864413E-2</v>
      </c>
      <c r="S925">
        <f t="shared" si="353"/>
        <v>-1.7027746410002991E-11</v>
      </c>
      <c r="T925">
        <f t="shared" si="354"/>
        <v>7.7363884569414676E-10</v>
      </c>
      <c r="U925">
        <f t="shared" si="355"/>
        <v>-2.2009942365503257E-2</v>
      </c>
      <c r="V925">
        <f t="shared" si="356"/>
        <v>2.2009941803161931E-2</v>
      </c>
      <c r="W925">
        <f t="shared" si="357"/>
        <v>12.342618894229902</v>
      </c>
      <c r="X925">
        <f t="shared" si="358"/>
        <v>12.342618894229902</v>
      </c>
    </row>
    <row r="926" spans="1:24" x14ac:dyDescent="0.25">
      <c r="A926" s="1">
        <f t="shared" si="359"/>
        <v>922</v>
      </c>
      <c r="B926" s="14">
        <f t="shared" si="340"/>
        <v>46.1</v>
      </c>
      <c r="C926" t="e">
        <f t="shared" si="336"/>
        <v>#N/A</v>
      </c>
      <c r="D926" t="e">
        <f t="shared" si="337"/>
        <v>#N/A</v>
      </c>
      <c r="E926" t="e">
        <f t="shared" si="341"/>
        <v>#N/A</v>
      </c>
      <c r="F926" t="e">
        <f t="shared" si="338"/>
        <v>#N/A</v>
      </c>
      <c r="G926" t="e">
        <f t="shared" si="342"/>
        <v>#N/A</v>
      </c>
      <c r="H926" t="e">
        <f t="shared" si="343"/>
        <v>#N/A</v>
      </c>
      <c r="I926" t="e">
        <f t="shared" si="339"/>
        <v>#N/A</v>
      </c>
      <c r="J926" t="e">
        <f t="shared" si="344"/>
        <v>#N/A</v>
      </c>
      <c r="K926" t="e">
        <f t="shared" si="345"/>
        <v>#N/A</v>
      </c>
      <c r="L926" t="e">
        <f t="shared" si="346"/>
        <v>#N/A</v>
      </c>
      <c r="M926" t="e">
        <f t="shared" si="347"/>
        <v>#N/A</v>
      </c>
      <c r="N926" t="e">
        <f t="shared" si="348"/>
        <v>#N/A</v>
      </c>
      <c r="O926">
        <f t="shared" si="349"/>
        <v>2.20499243570348E-2</v>
      </c>
      <c r="P926">
        <f t="shared" si="350"/>
        <v>3.0257186081694407E-2</v>
      </c>
      <c r="Q926">
        <f t="shared" si="351"/>
        <v>1</v>
      </c>
      <c r="R926">
        <f t="shared" si="352"/>
        <v>2.2050024919376125E-2</v>
      </c>
      <c r="S926">
        <f t="shared" si="353"/>
        <v>-1.7014866117711012E-11</v>
      </c>
      <c r="T926">
        <f t="shared" si="354"/>
        <v>7.7164835805831888E-10</v>
      </c>
      <c r="U926">
        <f t="shared" si="355"/>
        <v>-2.2050025691024482E-2</v>
      </c>
      <c r="V926">
        <f t="shared" si="356"/>
        <v>2.2050025128683155E-2</v>
      </c>
      <c r="W926">
        <f t="shared" si="357"/>
        <v>12.343409088735477</v>
      </c>
      <c r="X926">
        <f t="shared" si="358"/>
        <v>12.343409088735477</v>
      </c>
    </row>
    <row r="927" spans="1:24" x14ac:dyDescent="0.25">
      <c r="A927" s="1">
        <f t="shared" si="359"/>
        <v>923</v>
      </c>
      <c r="B927" s="14">
        <f t="shared" si="340"/>
        <v>46.150000000000006</v>
      </c>
      <c r="C927" t="e">
        <f t="shared" si="336"/>
        <v>#N/A</v>
      </c>
      <c r="D927" t="e">
        <f t="shared" si="337"/>
        <v>#N/A</v>
      </c>
      <c r="E927" t="e">
        <f t="shared" si="341"/>
        <v>#N/A</v>
      </c>
      <c r="F927" t="e">
        <f t="shared" si="338"/>
        <v>#N/A</v>
      </c>
      <c r="G927" t="e">
        <f t="shared" si="342"/>
        <v>#N/A</v>
      </c>
      <c r="H927" t="e">
        <f t="shared" si="343"/>
        <v>#N/A</v>
      </c>
      <c r="I927" t="e">
        <f t="shared" si="339"/>
        <v>#N/A</v>
      </c>
      <c r="J927" t="e">
        <f t="shared" si="344"/>
        <v>#N/A</v>
      </c>
      <c r="K927" t="e">
        <f t="shared" si="345"/>
        <v>#N/A</v>
      </c>
      <c r="L927" t="e">
        <f t="shared" si="346"/>
        <v>#N/A</v>
      </c>
      <c r="M927" t="e">
        <f t="shared" si="347"/>
        <v>#N/A</v>
      </c>
      <c r="N927" t="e">
        <f t="shared" si="348"/>
        <v>#N/A</v>
      </c>
      <c r="O927">
        <f t="shared" si="349"/>
        <v>2.2089947089947094E-2</v>
      </c>
      <c r="P927">
        <f t="shared" si="350"/>
        <v>3.0234315948601664E-2</v>
      </c>
      <c r="Q927">
        <f t="shared" si="351"/>
        <v>1</v>
      </c>
      <c r="R927">
        <f t="shared" si="352"/>
        <v>2.2090047652288419E-2</v>
      </c>
      <c r="S927">
        <f t="shared" si="353"/>
        <v>-1.700200529676036E-11</v>
      </c>
      <c r="T927">
        <f t="shared" si="354"/>
        <v>7.6966808620904104E-10</v>
      </c>
      <c r="U927">
        <f t="shared" si="355"/>
        <v>-2.2090048421956505E-2</v>
      </c>
      <c r="V927">
        <f t="shared" si="356"/>
        <v>2.2090047859615179E-2</v>
      </c>
      <c r="W927">
        <f t="shared" si="357"/>
        <v>12.34419665680146</v>
      </c>
      <c r="X927">
        <f t="shared" si="358"/>
        <v>12.34419665680146</v>
      </c>
    </row>
    <row r="928" spans="1:24" x14ac:dyDescent="0.25">
      <c r="A928" s="1">
        <f t="shared" si="359"/>
        <v>924</v>
      </c>
      <c r="B928" s="14">
        <f t="shared" si="340"/>
        <v>46.2</v>
      </c>
      <c r="C928" t="e">
        <f t="shared" si="336"/>
        <v>#N/A</v>
      </c>
      <c r="D928" t="e">
        <f t="shared" si="337"/>
        <v>#N/A</v>
      </c>
      <c r="E928" t="e">
        <f t="shared" si="341"/>
        <v>#N/A</v>
      </c>
      <c r="F928" t="e">
        <f t="shared" si="338"/>
        <v>#N/A</v>
      </c>
      <c r="G928" t="e">
        <f t="shared" si="342"/>
        <v>#N/A</v>
      </c>
      <c r="H928" t="e">
        <f t="shared" si="343"/>
        <v>#N/A</v>
      </c>
      <c r="I928" t="e">
        <f t="shared" si="339"/>
        <v>#N/A</v>
      </c>
      <c r="J928" t="e">
        <f t="shared" si="344"/>
        <v>#N/A</v>
      </c>
      <c r="K928" t="e">
        <f t="shared" si="345"/>
        <v>#N/A</v>
      </c>
      <c r="L928" t="e">
        <f t="shared" si="346"/>
        <v>#N/A</v>
      </c>
      <c r="M928" t="e">
        <f t="shared" si="347"/>
        <v>#N/A</v>
      </c>
      <c r="N928" t="e">
        <f t="shared" si="348"/>
        <v>#N/A</v>
      </c>
      <c r="O928">
        <f t="shared" si="349"/>
        <v>2.2129909365558913E-2</v>
      </c>
      <c r="P928">
        <f t="shared" si="350"/>
        <v>3.0211480362537763E-2</v>
      </c>
      <c r="Q928">
        <f t="shared" si="351"/>
        <v>1</v>
      </c>
      <c r="R928">
        <f t="shared" si="352"/>
        <v>2.2130009927900238E-2</v>
      </c>
      <c r="S928">
        <f t="shared" si="353"/>
        <v>-1.6989163903031688E-11</v>
      </c>
      <c r="T928">
        <f t="shared" si="354"/>
        <v>7.676979520837568E-10</v>
      </c>
      <c r="U928">
        <f t="shared" si="355"/>
        <v>-2.2130010695598189E-2</v>
      </c>
      <c r="V928">
        <f t="shared" si="356"/>
        <v>2.2130010133256862E-2</v>
      </c>
      <c r="W928">
        <f t="shared" si="357"/>
        <v>12.34498161278928</v>
      </c>
      <c r="X928">
        <f t="shared" si="358"/>
        <v>12.34498161278928</v>
      </c>
    </row>
    <row r="929" spans="1:24" x14ac:dyDescent="0.25">
      <c r="A929" s="1">
        <f t="shared" si="359"/>
        <v>925</v>
      </c>
      <c r="B929" s="14">
        <f t="shared" si="340"/>
        <v>46.25</v>
      </c>
      <c r="C929" t="e">
        <f t="shared" si="336"/>
        <v>#N/A</v>
      </c>
      <c r="D929" t="e">
        <f t="shared" si="337"/>
        <v>#N/A</v>
      </c>
      <c r="E929" t="e">
        <f t="shared" si="341"/>
        <v>#N/A</v>
      </c>
      <c r="F929" t="e">
        <f t="shared" si="338"/>
        <v>#N/A</v>
      </c>
      <c r="G929" t="e">
        <f t="shared" si="342"/>
        <v>#N/A</v>
      </c>
      <c r="H929" t="e">
        <f t="shared" si="343"/>
        <v>#N/A</v>
      </c>
      <c r="I929" t="e">
        <f t="shared" si="339"/>
        <v>#N/A</v>
      </c>
      <c r="J929" t="e">
        <f t="shared" si="344"/>
        <v>#N/A</v>
      </c>
      <c r="K929" t="e">
        <f t="shared" si="345"/>
        <v>#N/A</v>
      </c>
      <c r="L929" t="e">
        <f t="shared" si="346"/>
        <v>#N/A</v>
      </c>
      <c r="M929" t="e">
        <f t="shared" si="347"/>
        <v>#N/A</v>
      </c>
      <c r="N929" t="e">
        <f t="shared" si="348"/>
        <v>#N/A</v>
      </c>
      <c r="O929">
        <f t="shared" si="349"/>
        <v>2.2169811320754716E-2</v>
      </c>
      <c r="P929">
        <f t="shared" si="350"/>
        <v>3.0188679245283019E-2</v>
      </c>
      <c r="Q929">
        <f t="shared" si="351"/>
        <v>1</v>
      </c>
      <c r="R929">
        <f t="shared" si="352"/>
        <v>2.2169911883096041E-2</v>
      </c>
      <c r="S929">
        <f t="shared" si="353"/>
        <v>-1.6976341892538835E-11</v>
      </c>
      <c r="T929">
        <f t="shared" si="354"/>
        <v>7.6573787761990975E-10</v>
      </c>
      <c r="U929">
        <f t="shared" si="355"/>
        <v>-2.2169912648833917E-2</v>
      </c>
      <c r="V929">
        <f t="shared" si="356"/>
        <v>2.2169912086492591E-2</v>
      </c>
      <c r="W929">
        <f t="shared" si="357"/>
        <v>12.345763970948189</v>
      </c>
      <c r="X929">
        <f t="shared" si="358"/>
        <v>12.345763970948189</v>
      </c>
    </row>
    <row r="930" spans="1:24" x14ac:dyDescent="0.25">
      <c r="A930" s="1">
        <f t="shared" si="359"/>
        <v>926</v>
      </c>
      <c r="B930" s="14">
        <f t="shared" si="340"/>
        <v>46.300000000000004</v>
      </c>
      <c r="C930" t="e">
        <f t="shared" si="336"/>
        <v>#N/A</v>
      </c>
      <c r="D930" t="e">
        <f t="shared" si="337"/>
        <v>#N/A</v>
      </c>
      <c r="E930" t="e">
        <f t="shared" si="341"/>
        <v>#N/A</v>
      </c>
      <c r="F930" t="e">
        <f t="shared" si="338"/>
        <v>#N/A</v>
      </c>
      <c r="G930" t="e">
        <f t="shared" si="342"/>
        <v>#N/A</v>
      </c>
      <c r="H930" t="e">
        <f t="shared" si="343"/>
        <v>#N/A</v>
      </c>
      <c r="I930" t="e">
        <f t="shared" si="339"/>
        <v>#N/A</v>
      </c>
      <c r="J930" t="e">
        <f t="shared" si="344"/>
        <v>#N/A</v>
      </c>
      <c r="K930" t="e">
        <f t="shared" si="345"/>
        <v>#N/A</v>
      </c>
      <c r="L930" t="e">
        <f t="shared" si="346"/>
        <v>#N/A</v>
      </c>
      <c r="M930" t="e">
        <f t="shared" si="347"/>
        <v>#N/A</v>
      </c>
      <c r="N930" t="e">
        <f t="shared" si="348"/>
        <v>#N/A</v>
      </c>
      <c r="O930">
        <f t="shared" si="349"/>
        <v>2.2209653092006034E-2</v>
      </c>
      <c r="P930">
        <f t="shared" si="350"/>
        <v>3.0165912518853692E-2</v>
      </c>
      <c r="Q930">
        <f t="shared" si="351"/>
        <v>1</v>
      </c>
      <c r="R930">
        <f t="shared" si="352"/>
        <v>2.220975365434736E-2</v>
      </c>
      <c r="S930">
        <f t="shared" si="353"/>
        <v>-1.696353922142832E-11</v>
      </c>
      <c r="T930">
        <f t="shared" si="354"/>
        <v>7.6378778822439042E-10</v>
      </c>
      <c r="U930">
        <f t="shared" si="355"/>
        <v>-2.220975441813515E-2</v>
      </c>
      <c r="V930">
        <f t="shared" si="356"/>
        <v>2.2209753855793823E-2</v>
      </c>
      <c r="W930">
        <f t="shared" si="357"/>
        <v>12.346543745416422</v>
      </c>
      <c r="X930">
        <f t="shared" si="358"/>
        <v>12.346543745416422</v>
      </c>
    </row>
    <row r="931" spans="1:24" x14ac:dyDescent="0.25">
      <c r="A931" s="1">
        <f t="shared" si="359"/>
        <v>927</v>
      </c>
      <c r="B931" s="14">
        <f t="shared" si="340"/>
        <v>46.35</v>
      </c>
      <c r="C931" t="e">
        <f t="shared" si="336"/>
        <v>#N/A</v>
      </c>
      <c r="D931" t="e">
        <f t="shared" si="337"/>
        <v>#N/A</v>
      </c>
      <c r="E931" t="e">
        <f t="shared" si="341"/>
        <v>#N/A</v>
      </c>
      <c r="F931" t="e">
        <f t="shared" si="338"/>
        <v>#N/A</v>
      </c>
      <c r="G931" t="e">
        <f t="shared" si="342"/>
        <v>#N/A</v>
      </c>
      <c r="H931" t="e">
        <f t="shared" si="343"/>
        <v>#N/A</v>
      </c>
      <c r="I931" t="e">
        <f t="shared" si="339"/>
        <v>#N/A</v>
      </c>
      <c r="J931" t="e">
        <f t="shared" si="344"/>
        <v>#N/A</v>
      </c>
      <c r="K931" t="e">
        <f t="shared" si="345"/>
        <v>#N/A</v>
      </c>
      <c r="L931" t="e">
        <f t="shared" si="346"/>
        <v>#N/A</v>
      </c>
      <c r="M931" t="e">
        <f t="shared" si="347"/>
        <v>#N/A</v>
      </c>
      <c r="N931" t="e">
        <f t="shared" si="348"/>
        <v>#N/A</v>
      </c>
      <c r="O931">
        <f t="shared" si="349"/>
        <v>2.2249434815373021E-2</v>
      </c>
      <c r="P931">
        <f t="shared" si="350"/>
        <v>3.0143180105501134E-2</v>
      </c>
      <c r="Q931">
        <f t="shared" si="351"/>
        <v>1</v>
      </c>
      <c r="R931">
        <f t="shared" si="352"/>
        <v>2.2249535377714347E-2</v>
      </c>
      <c r="S931">
        <f t="shared" si="353"/>
        <v>-1.6950755845978867E-11</v>
      </c>
      <c r="T931">
        <f t="shared" si="354"/>
        <v>7.6184760583464239E-10</v>
      </c>
      <c r="U931">
        <f t="shared" si="355"/>
        <v>-2.2249536139561953E-2</v>
      </c>
      <c r="V931">
        <f t="shared" si="356"/>
        <v>2.2249535577220626E-2</v>
      </c>
      <c r="W931">
        <f t="shared" si="357"/>
        <v>12.347320950222327</v>
      </c>
      <c r="X931">
        <f t="shared" si="358"/>
        <v>12.347320950222327</v>
      </c>
    </row>
    <row r="932" spans="1:24" x14ac:dyDescent="0.25">
      <c r="A932" s="1">
        <f t="shared" si="359"/>
        <v>928</v>
      </c>
      <c r="B932" s="14">
        <f t="shared" si="340"/>
        <v>46.400000000000006</v>
      </c>
      <c r="C932" t="e">
        <f t="shared" si="336"/>
        <v>#N/A</v>
      </c>
      <c r="D932" t="e">
        <f t="shared" si="337"/>
        <v>#N/A</v>
      </c>
      <c r="E932" t="e">
        <f t="shared" si="341"/>
        <v>#N/A</v>
      </c>
      <c r="F932" t="e">
        <f t="shared" si="338"/>
        <v>#N/A</v>
      </c>
      <c r="G932" t="e">
        <f t="shared" si="342"/>
        <v>#N/A</v>
      </c>
      <c r="H932" t="e">
        <f t="shared" si="343"/>
        <v>#N/A</v>
      </c>
      <c r="I932" t="e">
        <f t="shared" si="339"/>
        <v>#N/A</v>
      </c>
      <c r="J932" t="e">
        <f t="shared" si="344"/>
        <v>#N/A</v>
      </c>
      <c r="K932" t="e">
        <f t="shared" si="345"/>
        <v>#N/A</v>
      </c>
      <c r="L932" t="e">
        <f t="shared" si="346"/>
        <v>#N/A</v>
      </c>
      <c r="M932" t="e">
        <f t="shared" si="347"/>
        <v>#N/A</v>
      </c>
      <c r="N932" t="e">
        <f t="shared" si="348"/>
        <v>#N/A</v>
      </c>
      <c r="O932">
        <f t="shared" si="349"/>
        <v>2.2289156626506029E-2</v>
      </c>
      <c r="P932">
        <f t="shared" si="350"/>
        <v>3.0120481927710843E-2</v>
      </c>
      <c r="Q932">
        <f t="shared" si="351"/>
        <v>1</v>
      </c>
      <c r="R932">
        <f t="shared" si="352"/>
        <v>2.2289257188847354E-2</v>
      </c>
      <c r="S932">
        <f t="shared" si="353"/>
        <v>-1.6937991722600871E-11</v>
      </c>
      <c r="T932">
        <f t="shared" si="354"/>
        <v>7.5991725585755621E-10</v>
      </c>
      <c r="U932">
        <f t="shared" si="355"/>
        <v>-2.2289257948764608E-2</v>
      </c>
      <c r="V932">
        <f t="shared" si="356"/>
        <v>2.2289257386423282E-2</v>
      </c>
      <c r="W932">
        <f t="shared" si="357"/>
        <v>12.348095599285482</v>
      </c>
      <c r="X932">
        <f t="shared" si="358"/>
        <v>12.348095599285482</v>
      </c>
    </row>
    <row r="933" spans="1:24" x14ac:dyDescent="0.25">
      <c r="A933" s="1">
        <f t="shared" si="359"/>
        <v>929</v>
      </c>
      <c r="B933" s="14">
        <f t="shared" si="340"/>
        <v>46.45</v>
      </c>
      <c r="C933" t="e">
        <f t="shared" si="336"/>
        <v>#N/A</v>
      </c>
      <c r="D933" t="e">
        <f t="shared" si="337"/>
        <v>#N/A</v>
      </c>
      <c r="E933" t="e">
        <f t="shared" si="341"/>
        <v>#N/A</v>
      </c>
      <c r="F933" t="e">
        <f t="shared" si="338"/>
        <v>#N/A</v>
      </c>
      <c r="G933" t="e">
        <f t="shared" si="342"/>
        <v>#N/A</v>
      </c>
      <c r="H933" t="e">
        <f t="shared" si="343"/>
        <v>#N/A</v>
      </c>
      <c r="I933" t="e">
        <f t="shared" si="339"/>
        <v>#N/A</v>
      </c>
      <c r="J933" t="e">
        <f t="shared" si="344"/>
        <v>#N/A</v>
      </c>
      <c r="K933" t="e">
        <f t="shared" si="345"/>
        <v>#N/A</v>
      </c>
      <c r="L933" t="e">
        <f t="shared" si="346"/>
        <v>#N/A</v>
      </c>
      <c r="M933" t="e">
        <f t="shared" si="347"/>
        <v>#N/A</v>
      </c>
      <c r="N933" t="e">
        <f t="shared" si="348"/>
        <v>#N/A</v>
      </c>
      <c r="O933">
        <f t="shared" si="349"/>
        <v>2.2328818660647103E-2</v>
      </c>
      <c r="P933">
        <f t="shared" si="350"/>
        <v>3.0097817908201652E-2</v>
      </c>
      <c r="Q933">
        <f t="shared" si="351"/>
        <v>1</v>
      </c>
      <c r="R933">
        <f t="shared" si="352"/>
        <v>2.2328919222988429E-2</v>
      </c>
      <c r="S933">
        <f t="shared" si="353"/>
        <v>-1.6925246807835933E-11</v>
      </c>
      <c r="T933">
        <f t="shared" si="354"/>
        <v>7.5799666196529891E-10</v>
      </c>
      <c r="U933">
        <f t="shared" si="355"/>
        <v>-2.2328919980985091E-2</v>
      </c>
      <c r="V933">
        <f t="shared" si="356"/>
        <v>2.2328919418643765E-2</v>
      </c>
      <c r="W933">
        <f t="shared" si="357"/>
        <v>12.348867706417813</v>
      </c>
      <c r="X933">
        <f t="shared" si="358"/>
        <v>12.348867706417813</v>
      </c>
    </row>
    <row r="934" spans="1:24" x14ac:dyDescent="0.25">
      <c r="A934" s="1">
        <f t="shared" si="359"/>
        <v>930</v>
      </c>
      <c r="B934" s="14">
        <f t="shared" si="340"/>
        <v>46.5</v>
      </c>
      <c r="C934" t="e">
        <f t="shared" si="336"/>
        <v>#N/A</v>
      </c>
      <c r="D934" t="e">
        <f t="shared" si="337"/>
        <v>#N/A</v>
      </c>
      <c r="E934" t="e">
        <f t="shared" si="341"/>
        <v>#N/A</v>
      </c>
      <c r="F934" t="e">
        <f t="shared" si="338"/>
        <v>#N/A</v>
      </c>
      <c r="G934" t="e">
        <f t="shared" si="342"/>
        <v>#N/A</v>
      </c>
      <c r="H934" t="e">
        <f t="shared" si="343"/>
        <v>#N/A</v>
      </c>
      <c r="I934" t="e">
        <f t="shared" si="339"/>
        <v>#N/A</v>
      </c>
      <c r="J934" t="e">
        <f t="shared" si="344"/>
        <v>#N/A</v>
      </c>
      <c r="K934" t="e">
        <f t="shared" si="345"/>
        <v>#N/A</v>
      </c>
      <c r="L934" t="e">
        <f t="shared" si="346"/>
        <v>#N/A</v>
      </c>
      <c r="M934" t="e">
        <f t="shared" si="347"/>
        <v>#N/A</v>
      </c>
      <c r="N934" t="e">
        <f t="shared" si="348"/>
        <v>#N/A</v>
      </c>
      <c r="O934">
        <f t="shared" si="349"/>
        <v>2.2368421052631572E-2</v>
      </c>
      <c r="P934">
        <f t="shared" si="350"/>
        <v>3.007518796992481E-2</v>
      </c>
      <c r="Q934">
        <f t="shared" si="351"/>
        <v>1</v>
      </c>
      <c r="R934">
        <f t="shared" si="352"/>
        <v>2.2368521614972898E-2</v>
      </c>
      <c r="S934">
        <f t="shared" si="353"/>
        <v>-1.6912521058356356E-11</v>
      </c>
      <c r="T934">
        <f t="shared" si="354"/>
        <v>7.5608575129948452E-10</v>
      </c>
      <c r="U934">
        <f t="shared" si="355"/>
        <v>-2.2368522371058651E-2</v>
      </c>
      <c r="V934">
        <f t="shared" si="356"/>
        <v>2.2368521808717325E-2</v>
      </c>
      <c r="W934">
        <f t="shared" si="357"/>
        <v>12.349637285324675</v>
      </c>
      <c r="X934">
        <f t="shared" si="358"/>
        <v>12.349637285324675</v>
      </c>
    </row>
    <row r="935" spans="1:24" x14ac:dyDescent="0.25">
      <c r="A935" s="1">
        <f t="shared" si="359"/>
        <v>931</v>
      </c>
      <c r="B935" s="14">
        <f t="shared" si="340"/>
        <v>46.550000000000004</v>
      </c>
      <c r="C935" t="e">
        <f t="shared" si="336"/>
        <v>#N/A</v>
      </c>
      <c r="D935" t="e">
        <f t="shared" si="337"/>
        <v>#N/A</v>
      </c>
      <c r="E935" t="e">
        <f t="shared" si="341"/>
        <v>#N/A</v>
      </c>
      <c r="F935" t="e">
        <f t="shared" si="338"/>
        <v>#N/A</v>
      </c>
      <c r="G935" t="e">
        <f t="shared" si="342"/>
        <v>#N/A</v>
      </c>
      <c r="H935" t="e">
        <f t="shared" si="343"/>
        <v>#N/A</v>
      </c>
      <c r="I935" t="e">
        <f t="shared" si="339"/>
        <v>#N/A</v>
      </c>
      <c r="J935" t="e">
        <f t="shared" si="344"/>
        <v>#N/A</v>
      </c>
      <c r="K935" t="e">
        <f t="shared" si="345"/>
        <v>#N/A</v>
      </c>
      <c r="L935" t="e">
        <f t="shared" si="346"/>
        <v>#N/A</v>
      </c>
      <c r="M935" t="e">
        <f t="shared" si="347"/>
        <v>#N/A</v>
      </c>
      <c r="N935" t="e">
        <f t="shared" si="348"/>
        <v>#N/A</v>
      </c>
      <c r="O935">
        <f t="shared" si="349"/>
        <v>2.2407963936889558E-2</v>
      </c>
      <c r="P935">
        <f t="shared" si="350"/>
        <v>3.0052592036063107E-2</v>
      </c>
      <c r="Q935">
        <f t="shared" si="351"/>
        <v>1</v>
      </c>
      <c r="R935">
        <f t="shared" si="352"/>
        <v>2.2408064499230884E-2</v>
      </c>
      <c r="S935">
        <f t="shared" si="353"/>
        <v>-1.6899814430964654E-11</v>
      </c>
      <c r="T935">
        <f t="shared" si="354"/>
        <v>7.5418445273645052E-10</v>
      </c>
      <c r="U935">
        <f t="shared" si="355"/>
        <v>-2.2408065253415335E-2</v>
      </c>
      <c r="V935">
        <f t="shared" si="356"/>
        <v>2.2408064691074009E-2</v>
      </c>
      <c r="W935">
        <f t="shared" si="357"/>
        <v>12.35040434960594</v>
      </c>
      <c r="X935">
        <f t="shared" si="358"/>
        <v>12.35040434960594</v>
      </c>
    </row>
    <row r="936" spans="1:24" x14ac:dyDescent="0.25">
      <c r="A936" s="1">
        <f t="shared" si="359"/>
        <v>932</v>
      </c>
      <c r="B936" s="14">
        <f t="shared" si="340"/>
        <v>46.6</v>
      </c>
      <c r="C936" t="e">
        <f t="shared" si="336"/>
        <v>#N/A</v>
      </c>
      <c r="D936" t="e">
        <f t="shared" si="337"/>
        <v>#N/A</v>
      </c>
      <c r="E936" t="e">
        <f t="shared" si="341"/>
        <v>#N/A</v>
      </c>
      <c r="F936" t="e">
        <f t="shared" si="338"/>
        <v>#N/A</v>
      </c>
      <c r="G936" t="e">
        <f t="shared" si="342"/>
        <v>#N/A</v>
      </c>
      <c r="H936" t="e">
        <f t="shared" si="343"/>
        <v>#N/A</v>
      </c>
      <c r="I936" t="e">
        <f t="shared" si="339"/>
        <v>#N/A</v>
      </c>
      <c r="J936" t="e">
        <f t="shared" si="344"/>
        <v>#N/A</v>
      </c>
      <c r="K936" t="e">
        <f t="shared" si="345"/>
        <v>#N/A</v>
      </c>
      <c r="L936" t="e">
        <f t="shared" si="346"/>
        <v>#N/A</v>
      </c>
      <c r="M936" t="e">
        <f t="shared" si="347"/>
        <v>#N/A</v>
      </c>
      <c r="N936" t="e">
        <f t="shared" si="348"/>
        <v>#N/A</v>
      </c>
      <c r="O936">
        <f t="shared" si="349"/>
        <v>2.2447447447447453E-2</v>
      </c>
      <c r="P936">
        <f t="shared" si="350"/>
        <v>3.0030030030030033E-2</v>
      </c>
      <c r="Q936">
        <f t="shared" si="351"/>
        <v>1</v>
      </c>
      <c r="R936">
        <f t="shared" si="352"/>
        <v>2.2447548009788779E-2</v>
      </c>
      <c r="S936">
        <f t="shared" si="353"/>
        <v>-1.6887126882593062E-11</v>
      </c>
      <c r="T936">
        <f t="shared" si="354"/>
        <v>7.5229269168308743E-10</v>
      </c>
      <c r="U936">
        <f t="shared" si="355"/>
        <v>-2.2447548762081472E-2</v>
      </c>
      <c r="V936">
        <f t="shared" si="356"/>
        <v>2.2447548199740146E-2</v>
      </c>
      <c r="W936">
        <f t="shared" si="357"/>
        <v>12.351168912757059</v>
      </c>
      <c r="X936">
        <f t="shared" si="358"/>
        <v>12.351168912757059</v>
      </c>
    </row>
    <row r="937" spans="1:24" x14ac:dyDescent="0.25">
      <c r="A937" s="1">
        <f t="shared" si="359"/>
        <v>933</v>
      </c>
      <c r="B937" s="14">
        <f t="shared" si="340"/>
        <v>46.650000000000006</v>
      </c>
      <c r="C937" t="e">
        <f t="shared" si="336"/>
        <v>#N/A</v>
      </c>
      <c r="D937" t="e">
        <f t="shared" si="337"/>
        <v>#N/A</v>
      </c>
      <c r="E937" t="e">
        <f t="shared" si="341"/>
        <v>#N/A</v>
      </c>
      <c r="F937" t="e">
        <f t="shared" si="338"/>
        <v>#N/A</v>
      </c>
      <c r="G937" t="e">
        <f t="shared" si="342"/>
        <v>#N/A</v>
      </c>
      <c r="H937" t="e">
        <f t="shared" si="343"/>
        <v>#N/A</v>
      </c>
      <c r="I937" t="e">
        <f t="shared" si="339"/>
        <v>#N/A</v>
      </c>
      <c r="J937" t="e">
        <f t="shared" si="344"/>
        <v>#N/A</v>
      </c>
      <c r="K937" t="e">
        <f t="shared" si="345"/>
        <v>#N/A</v>
      </c>
      <c r="L937" t="e">
        <f t="shared" si="346"/>
        <v>#N/A</v>
      </c>
      <c r="M937" t="e">
        <f t="shared" si="347"/>
        <v>#N/A</v>
      </c>
      <c r="N937" t="e">
        <f t="shared" si="348"/>
        <v>#N/A</v>
      </c>
      <c r="O937">
        <f t="shared" si="349"/>
        <v>2.2486871717929482E-2</v>
      </c>
      <c r="P937">
        <f t="shared" si="350"/>
        <v>3.0007501875468866E-2</v>
      </c>
      <c r="Q937">
        <f t="shared" si="351"/>
        <v>1</v>
      </c>
      <c r="R937">
        <f t="shared" si="352"/>
        <v>2.2486972280270807E-2</v>
      </c>
      <c r="S937">
        <f t="shared" si="353"/>
        <v>-1.6874458370303041E-11</v>
      </c>
      <c r="T937">
        <f t="shared" si="354"/>
        <v>7.5041039875045623E-10</v>
      </c>
      <c r="U937">
        <f t="shared" si="355"/>
        <v>-2.2486973030681208E-2</v>
      </c>
      <c r="V937">
        <f t="shared" si="356"/>
        <v>2.2486972468339882E-2</v>
      </c>
      <c r="W937">
        <f t="shared" si="357"/>
        <v>12.351930988170114</v>
      </c>
      <c r="X937">
        <f t="shared" si="358"/>
        <v>12.351930988170114</v>
      </c>
    </row>
    <row r="938" spans="1:24" x14ac:dyDescent="0.25">
      <c r="A938" s="1">
        <f t="shared" si="359"/>
        <v>934</v>
      </c>
      <c r="B938" s="14">
        <f t="shared" si="340"/>
        <v>46.7</v>
      </c>
      <c r="C938" t="e">
        <f t="shared" si="336"/>
        <v>#N/A</v>
      </c>
      <c r="D938" t="e">
        <f t="shared" si="337"/>
        <v>#N/A</v>
      </c>
      <c r="E938" t="e">
        <f t="shared" si="341"/>
        <v>#N/A</v>
      </c>
      <c r="F938" t="e">
        <f t="shared" si="338"/>
        <v>#N/A</v>
      </c>
      <c r="G938" t="e">
        <f t="shared" si="342"/>
        <v>#N/A</v>
      </c>
      <c r="H938" t="e">
        <f t="shared" si="343"/>
        <v>#N/A</v>
      </c>
      <c r="I938" t="e">
        <f t="shared" si="339"/>
        <v>#N/A</v>
      </c>
      <c r="J938" t="e">
        <f t="shared" si="344"/>
        <v>#N/A</v>
      </c>
      <c r="K938" t="e">
        <f t="shared" si="345"/>
        <v>#N/A</v>
      </c>
      <c r="L938" t="e">
        <f t="shared" si="346"/>
        <v>#N/A</v>
      </c>
      <c r="M938" t="e">
        <f t="shared" si="347"/>
        <v>#N/A</v>
      </c>
      <c r="N938" t="e">
        <f t="shared" si="348"/>
        <v>#N/A</v>
      </c>
      <c r="O938">
        <f t="shared" si="349"/>
        <v>2.2526236881559216E-2</v>
      </c>
      <c r="P938">
        <f t="shared" si="350"/>
        <v>2.998500749625187E-2</v>
      </c>
      <c r="Q938">
        <f t="shared" si="351"/>
        <v>1</v>
      </c>
      <c r="R938">
        <f t="shared" si="352"/>
        <v>2.2526337443900542E-2</v>
      </c>
      <c r="S938">
        <f t="shared" si="353"/>
        <v>-1.6861808851284821E-11</v>
      </c>
      <c r="T938">
        <f t="shared" si="354"/>
        <v>7.4853749934544744E-10</v>
      </c>
      <c r="U938">
        <f t="shared" si="355"/>
        <v>-2.2526338192438041E-2</v>
      </c>
      <c r="V938">
        <f t="shared" si="356"/>
        <v>2.2526337630096715E-2</v>
      </c>
      <c r="W938">
        <f t="shared" si="357"/>
        <v>12.352690589134857</v>
      </c>
      <c r="X938">
        <f t="shared" si="358"/>
        <v>12.352690589134857</v>
      </c>
    </row>
    <row r="939" spans="1:24" x14ac:dyDescent="0.25">
      <c r="A939" s="1">
        <f t="shared" si="359"/>
        <v>935</v>
      </c>
      <c r="B939" s="14">
        <f t="shared" si="340"/>
        <v>46.75</v>
      </c>
      <c r="C939" t="e">
        <f t="shared" si="336"/>
        <v>#N/A</v>
      </c>
      <c r="D939" t="e">
        <f t="shared" si="337"/>
        <v>#N/A</v>
      </c>
      <c r="E939" t="e">
        <f t="shared" si="341"/>
        <v>#N/A</v>
      </c>
      <c r="F939" t="e">
        <f t="shared" si="338"/>
        <v>#N/A</v>
      </c>
      <c r="G939" t="e">
        <f t="shared" si="342"/>
        <v>#N/A</v>
      </c>
      <c r="H939" t="e">
        <f t="shared" si="343"/>
        <v>#N/A</v>
      </c>
      <c r="I939" t="e">
        <f t="shared" si="339"/>
        <v>#N/A</v>
      </c>
      <c r="J939" t="e">
        <f t="shared" si="344"/>
        <v>#N/A</v>
      </c>
      <c r="K939" t="e">
        <f t="shared" si="345"/>
        <v>#N/A</v>
      </c>
      <c r="L939" t="e">
        <f t="shared" si="346"/>
        <v>#N/A</v>
      </c>
      <c r="M939" t="e">
        <f t="shared" si="347"/>
        <v>#N/A</v>
      </c>
      <c r="N939" t="e">
        <f t="shared" si="348"/>
        <v>#N/A</v>
      </c>
      <c r="O939">
        <f t="shared" si="349"/>
        <v>2.256554307116105E-2</v>
      </c>
      <c r="P939">
        <f t="shared" si="350"/>
        <v>2.9962546816479401E-2</v>
      </c>
      <c r="Q939">
        <f t="shared" si="351"/>
        <v>1</v>
      </c>
      <c r="R939">
        <f t="shared" si="352"/>
        <v>2.2565643633502375E-2</v>
      </c>
      <c r="S939">
        <f t="shared" si="353"/>
        <v>-1.6849178282856894E-11</v>
      </c>
      <c r="T939">
        <f t="shared" si="354"/>
        <v>7.4667392581384551E-10</v>
      </c>
      <c r="U939">
        <f t="shared" si="355"/>
        <v>-2.2565644380176303E-2</v>
      </c>
      <c r="V939">
        <f t="shared" si="356"/>
        <v>2.2565643817834977E-2</v>
      </c>
      <c r="W939">
        <f t="shared" si="357"/>
        <v>12.353447728839738</v>
      </c>
      <c r="X939">
        <f t="shared" si="358"/>
        <v>12.353447728839738</v>
      </c>
    </row>
    <row r="940" spans="1:24" x14ac:dyDescent="0.25">
      <c r="A940" s="1">
        <f t="shared" si="359"/>
        <v>936</v>
      </c>
      <c r="B940" s="14">
        <f t="shared" si="340"/>
        <v>46.800000000000004</v>
      </c>
      <c r="C940" t="e">
        <f t="shared" si="336"/>
        <v>#N/A</v>
      </c>
      <c r="D940" t="e">
        <f t="shared" si="337"/>
        <v>#N/A</v>
      </c>
      <c r="E940" t="e">
        <f t="shared" si="341"/>
        <v>#N/A</v>
      </c>
      <c r="F940" t="e">
        <f t="shared" si="338"/>
        <v>#N/A</v>
      </c>
      <c r="G940" t="e">
        <f t="shared" si="342"/>
        <v>#N/A</v>
      </c>
      <c r="H940" t="e">
        <f t="shared" si="343"/>
        <v>#N/A</v>
      </c>
      <c r="I940" t="e">
        <f t="shared" si="339"/>
        <v>#N/A</v>
      </c>
      <c r="J940" t="e">
        <f t="shared" si="344"/>
        <v>#N/A</v>
      </c>
      <c r="K940" t="e">
        <f t="shared" si="345"/>
        <v>#N/A</v>
      </c>
      <c r="L940" t="e">
        <f t="shared" si="346"/>
        <v>#N/A</v>
      </c>
      <c r="M940" t="e">
        <f t="shared" si="347"/>
        <v>#N/A</v>
      </c>
      <c r="N940" t="e">
        <f t="shared" si="348"/>
        <v>#N/A</v>
      </c>
      <c r="O940">
        <f t="shared" si="349"/>
        <v>2.2604790419161674E-2</v>
      </c>
      <c r="P940">
        <f t="shared" si="350"/>
        <v>2.9940119760479039E-2</v>
      </c>
      <c r="Q940">
        <f t="shared" si="351"/>
        <v>1</v>
      </c>
      <c r="R940">
        <f t="shared" si="352"/>
        <v>2.2604890981502999E-2</v>
      </c>
      <c r="S940">
        <f t="shared" si="353"/>
        <v>-1.6836566622465533E-11</v>
      </c>
      <c r="T940">
        <f t="shared" si="354"/>
        <v>7.4481960876671138E-10</v>
      </c>
      <c r="U940">
        <f t="shared" si="355"/>
        <v>-2.2604891726322608E-2</v>
      </c>
      <c r="V940">
        <f t="shared" si="356"/>
        <v>2.2604891163981282E-2</v>
      </c>
      <c r="W940">
        <f t="shared" si="357"/>
        <v>12.354202420372916</v>
      </c>
      <c r="X940">
        <f t="shared" si="358"/>
        <v>12.354202420372916</v>
      </c>
    </row>
    <row r="941" spans="1:24" x14ac:dyDescent="0.25">
      <c r="A941" s="1">
        <f t="shared" si="359"/>
        <v>937</v>
      </c>
      <c r="B941" s="14">
        <f t="shared" si="340"/>
        <v>46.85</v>
      </c>
      <c r="C941" t="e">
        <f t="shared" si="336"/>
        <v>#N/A</v>
      </c>
      <c r="D941" t="e">
        <f t="shared" si="337"/>
        <v>#N/A</v>
      </c>
      <c r="E941" t="e">
        <f t="shared" si="341"/>
        <v>#N/A</v>
      </c>
      <c r="F941" t="e">
        <f t="shared" si="338"/>
        <v>#N/A</v>
      </c>
      <c r="G941" t="e">
        <f t="shared" si="342"/>
        <v>#N/A</v>
      </c>
      <c r="H941" t="e">
        <f t="shared" si="343"/>
        <v>#N/A</v>
      </c>
      <c r="I941" t="e">
        <f t="shared" si="339"/>
        <v>#N/A</v>
      </c>
      <c r="J941" t="e">
        <f t="shared" si="344"/>
        <v>#N/A</v>
      </c>
      <c r="K941" t="e">
        <f t="shared" si="345"/>
        <v>#N/A</v>
      </c>
      <c r="L941" t="e">
        <f t="shared" si="346"/>
        <v>#N/A</v>
      </c>
      <c r="M941" t="e">
        <f t="shared" si="347"/>
        <v>#N/A</v>
      </c>
      <c r="N941" t="e">
        <f t="shared" si="348"/>
        <v>#N/A</v>
      </c>
      <c r="O941">
        <f t="shared" si="349"/>
        <v>2.2643979057591624E-2</v>
      </c>
      <c r="P941">
        <f t="shared" si="350"/>
        <v>2.991772625280479E-2</v>
      </c>
      <c r="Q941">
        <f t="shared" si="351"/>
        <v>1</v>
      </c>
      <c r="R941">
        <f t="shared" si="352"/>
        <v>2.264407961993295E-2</v>
      </c>
      <c r="S941">
        <f t="shared" si="353"/>
        <v>-1.6823973827684336E-11</v>
      </c>
      <c r="T941">
        <f t="shared" si="354"/>
        <v>7.4297448054982951E-10</v>
      </c>
      <c r="U941">
        <f t="shared" si="355"/>
        <v>-2.264408036290743E-2</v>
      </c>
      <c r="V941">
        <f t="shared" si="356"/>
        <v>2.2644079800566104E-2</v>
      </c>
      <c r="W941">
        <f t="shared" si="357"/>
        <v>12.354954676723263</v>
      </c>
      <c r="X941">
        <f t="shared" si="358"/>
        <v>12.354954676723263</v>
      </c>
    </row>
    <row r="942" spans="1:24" x14ac:dyDescent="0.25">
      <c r="A942" s="1">
        <f t="shared" si="359"/>
        <v>938</v>
      </c>
      <c r="B942" s="14">
        <f t="shared" si="340"/>
        <v>46.900000000000006</v>
      </c>
      <c r="C942" t="e">
        <f t="shared" si="336"/>
        <v>#N/A</v>
      </c>
      <c r="D942" t="e">
        <f t="shared" si="337"/>
        <v>#N/A</v>
      </c>
      <c r="E942" t="e">
        <f t="shared" si="341"/>
        <v>#N/A</v>
      </c>
      <c r="F942" t="e">
        <f t="shared" si="338"/>
        <v>#N/A</v>
      </c>
      <c r="G942" t="e">
        <f t="shared" si="342"/>
        <v>#N/A</v>
      </c>
      <c r="H942" t="e">
        <f t="shared" si="343"/>
        <v>#N/A</v>
      </c>
      <c r="I942" t="e">
        <f t="shared" si="339"/>
        <v>#N/A</v>
      </c>
      <c r="J942" t="e">
        <f t="shared" si="344"/>
        <v>#N/A</v>
      </c>
      <c r="K942" t="e">
        <f t="shared" si="345"/>
        <v>#N/A</v>
      </c>
      <c r="L942" t="e">
        <f t="shared" si="346"/>
        <v>#N/A</v>
      </c>
      <c r="M942" t="e">
        <f t="shared" si="347"/>
        <v>#N/A</v>
      </c>
      <c r="N942" t="e">
        <f t="shared" si="348"/>
        <v>#N/A</v>
      </c>
      <c r="O942">
        <f t="shared" si="349"/>
        <v>2.2683109118086707E-2</v>
      </c>
      <c r="P942">
        <f t="shared" si="350"/>
        <v>2.9895366218236172E-2</v>
      </c>
      <c r="Q942">
        <f t="shared" si="351"/>
        <v>1</v>
      </c>
      <c r="R942">
        <f t="shared" si="352"/>
        <v>2.2683209680428033E-2</v>
      </c>
      <c r="S942">
        <f t="shared" si="353"/>
        <v>-1.6811399856213719E-11</v>
      </c>
      <c r="T942">
        <f t="shared" si="354"/>
        <v>7.4113846830481389E-10</v>
      </c>
      <c r="U942">
        <f t="shared" si="355"/>
        <v>-2.2683210421566499E-2</v>
      </c>
      <c r="V942">
        <f t="shared" si="356"/>
        <v>2.2683209859225173E-2</v>
      </c>
      <c r="W942">
        <f t="shared" si="357"/>
        <v>12.355704510781347</v>
      </c>
      <c r="X942">
        <f t="shared" si="358"/>
        <v>12.355704510781347</v>
      </c>
    </row>
    <row r="943" spans="1:24" x14ac:dyDescent="0.25">
      <c r="A943" s="1">
        <f t="shared" si="359"/>
        <v>939</v>
      </c>
      <c r="B943" s="14">
        <f t="shared" si="340"/>
        <v>46.95</v>
      </c>
      <c r="C943" t="e">
        <f t="shared" si="336"/>
        <v>#N/A</v>
      </c>
      <c r="D943" t="e">
        <f t="shared" si="337"/>
        <v>#N/A</v>
      </c>
      <c r="E943" t="e">
        <f t="shared" si="341"/>
        <v>#N/A</v>
      </c>
      <c r="F943" t="e">
        <f t="shared" si="338"/>
        <v>#N/A</v>
      </c>
      <c r="G943" t="e">
        <f t="shared" si="342"/>
        <v>#N/A</v>
      </c>
      <c r="H943" t="e">
        <f t="shared" si="343"/>
        <v>#N/A</v>
      </c>
      <c r="I943" t="e">
        <f t="shared" si="339"/>
        <v>#N/A</v>
      </c>
      <c r="J943" t="e">
        <f t="shared" si="344"/>
        <v>#N/A</v>
      </c>
      <c r="K943" t="e">
        <f t="shared" si="345"/>
        <v>#N/A</v>
      </c>
      <c r="L943" t="e">
        <f t="shared" si="346"/>
        <v>#N/A</v>
      </c>
      <c r="M943" t="e">
        <f t="shared" si="347"/>
        <v>#N/A</v>
      </c>
      <c r="N943" t="e">
        <f t="shared" si="348"/>
        <v>#N/A</v>
      </c>
      <c r="O943">
        <f t="shared" si="349"/>
        <v>2.2722180731889467E-2</v>
      </c>
      <c r="P943">
        <f t="shared" si="350"/>
        <v>2.9873039581777443E-2</v>
      </c>
      <c r="Q943">
        <f t="shared" si="351"/>
        <v>1</v>
      </c>
      <c r="R943">
        <f t="shared" si="352"/>
        <v>2.2722281294230793E-2</v>
      </c>
      <c r="S943">
        <f t="shared" si="353"/>
        <v>-1.6798844665880472E-11</v>
      </c>
      <c r="T943">
        <f t="shared" si="354"/>
        <v>7.3931151131634287E-10</v>
      </c>
      <c r="U943">
        <f t="shared" si="355"/>
        <v>-2.2722282033542304E-2</v>
      </c>
      <c r="V943">
        <f t="shared" si="356"/>
        <v>2.2722281471200978E-2</v>
      </c>
      <c r="W943">
        <f t="shared" si="357"/>
        <v>12.356451935340411</v>
      </c>
      <c r="X943">
        <f t="shared" si="358"/>
        <v>12.356451935340411</v>
      </c>
    </row>
    <row r="944" spans="1:24" x14ac:dyDescent="0.25">
      <c r="A944" s="1">
        <f t="shared" si="359"/>
        <v>940</v>
      </c>
      <c r="B944" s="14">
        <f t="shared" si="340"/>
        <v>47</v>
      </c>
      <c r="C944" t="e">
        <f t="shared" si="336"/>
        <v>#N/A</v>
      </c>
      <c r="D944" t="e">
        <f t="shared" si="337"/>
        <v>#N/A</v>
      </c>
      <c r="E944" t="e">
        <f t="shared" si="341"/>
        <v>#N/A</v>
      </c>
      <c r="F944" t="e">
        <f t="shared" si="338"/>
        <v>#N/A</v>
      </c>
      <c r="G944" t="e">
        <f t="shared" si="342"/>
        <v>#N/A</v>
      </c>
      <c r="H944" t="e">
        <f t="shared" si="343"/>
        <v>#N/A</v>
      </c>
      <c r="I944" t="e">
        <f t="shared" si="339"/>
        <v>#N/A</v>
      </c>
      <c r="J944" t="e">
        <f t="shared" si="344"/>
        <v>#N/A</v>
      </c>
      <c r="K944" t="e">
        <f t="shared" si="345"/>
        <v>#N/A</v>
      </c>
      <c r="L944" t="e">
        <f t="shared" si="346"/>
        <v>#N/A</v>
      </c>
      <c r="M944" t="e">
        <f t="shared" si="347"/>
        <v>#N/A</v>
      </c>
      <c r="N944" t="e">
        <f t="shared" si="348"/>
        <v>#N/A</v>
      </c>
      <c r="O944">
        <f t="shared" si="349"/>
        <v>2.2761194029850742E-2</v>
      </c>
      <c r="P944">
        <f t="shared" si="350"/>
        <v>2.9850746268656716E-2</v>
      </c>
      <c r="Q944">
        <f t="shared" si="351"/>
        <v>1</v>
      </c>
      <c r="R944">
        <f t="shared" si="352"/>
        <v>2.2761294592192068E-2</v>
      </c>
      <c r="S944">
        <f t="shared" si="353"/>
        <v>-1.678630821463728E-11</v>
      </c>
      <c r="T944">
        <f t="shared" si="354"/>
        <v>7.3749353846075394E-10</v>
      </c>
      <c r="U944">
        <f t="shared" si="355"/>
        <v>-2.2761295329685606E-2</v>
      </c>
      <c r="V944">
        <f t="shared" si="356"/>
        <v>2.276129476734428E-2</v>
      </c>
      <c r="W944">
        <f t="shared" si="357"/>
        <v>12.357196963097342</v>
      </c>
      <c r="X944">
        <f t="shared" si="358"/>
        <v>12.357196963097342</v>
      </c>
    </row>
    <row r="945" spans="1:24" x14ac:dyDescent="0.25">
      <c r="A945" s="1">
        <f t="shared" si="359"/>
        <v>941</v>
      </c>
      <c r="B945" s="14">
        <f t="shared" si="340"/>
        <v>47.050000000000004</v>
      </c>
      <c r="C945" t="e">
        <f t="shared" si="336"/>
        <v>#N/A</v>
      </c>
      <c r="D945" t="e">
        <f t="shared" si="337"/>
        <v>#N/A</v>
      </c>
      <c r="E945" t="e">
        <f t="shared" si="341"/>
        <v>#N/A</v>
      </c>
      <c r="F945" t="e">
        <f t="shared" si="338"/>
        <v>#N/A</v>
      </c>
      <c r="G945" t="e">
        <f t="shared" si="342"/>
        <v>#N/A</v>
      </c>
      <c r="H945" t="e">
        <f t="shared" si="343"/>
        <v>#N/A</v>
      </c>
      <c r="I945" t="e">
        <f t="shared" si="339"/>
        <v>#N/A</v>
      </c>
      <c r="J945" t="e">
        <f t="shared" si="344"/>
        <v>#N/A</v>
      </c>
      <c r="K945" t="e">
        <f t="shared" si="345"/>
        <v>#N/A</v>
      </c>
      <c r="L945" t="e">
        <f t="shared" si="346"/>
        <v>#N/A</v>
      </c>
      <c r="M945" t="e">
        <f t="shared" si="347"/>
        <v>#N/A</v>
      </c>
      <c r="N945" t="e">
        <f t="shared" si="348"/>
        <v>#N/A</v>
      </c>
      <c r="O945">
        <f t="shared" si="349"/>
        <v>2.2800149142431021E-2</v>
      </c>
      <c r="P945">
        <f t="shared" si="350"/>
        <v>2.9828486204325124E-2</v>
      </c>
      <c r="Q945">
        <f t="shared" si="351"/>
        <v>1</v>
      </c>
      <c r="R945">
        <f t="shared" si="352"/>
        <v>2.2800249704772346E-2</v>
      </c>
      <c r="S945">
        <f t="shared" si="353"/>
        <v>-1.677379046056223E-11</v>
      </c>
      <c r="T945">
        <f t="shared" si="354"/>
        <v>7.35684483818555E-10</v>
      </c>
      <c r="U945">
        <f t="shared" si="355"/>
        <v>-2.2800250440456832E-2</v>
      </c>
      <c r="V945">
        <f t="shared" si="356"/>
        <v>2.2800249878115506E-2</v>
      </c>
      <c r="W945">
        <f t="shared" si="357"/>
        <v>12.357939606653614</v>
      </c>
      <c r="X945">
        <f t="shared" si="358"/>
        <v>12.357939606653614</v>
      </c>
    </row>
    <row r="946" spans="1:24" x14ac:dyDescent="0.25">
      <c r="A946" s="1">
        <f t="shared" si="359"/>
        <v>942</v>
      </c>
      <c r="B946" s="14">
        <f t="shared" si="340"/>
        <v>47.1</v>
      </c>
      <c r="C946" t="e">
        <f t="shared" si="336"/>
        <v>#N/A</v>
      </c>
      <c r="D946" t="e">
        <f t="shared" si="337"/>
        <v>#N/A</v>
      </c>
      <c r="E946" t="e">
        <f t="shared" si="341"/>
        <v>#N/A</v>
      </c>
      <c r="F946" t="e">
        <f t="shared" si="338"/>
        <v>#N/A</v>
      </c>
      <c r="G946" t="e">
        <f t="shared" si="342"/>
        <v>#N/A</v>
      </c>
      <c r="H946" t="e">
        <f t="shared" si="343"/>
        <v>#N/A</v>
      </c>
      <c r="I946" t="e">
        <f t="shared" si="339"/>
        <v>#N/A</v>
      </c>
      <c r="J946" t="e">
        <f t="shared" si="344"/>
        <v>#N/A</v>
      </c>
      <c r="K946" t="e">
        <f t="shared" si="345"/>
        <v>#N/A</v>
      </c>
      <c r="L946" t="e">
        <f t="shared" si="346"/>
        <v>#N/A</v>
      </c>
      <c r="M946" t="e">
        <f t="shared" si="347"/>
        <v>#N/A</v>
      </c>
      <c r="N946" t="e">
        <f t="shared" si="348"/>
        <v>#N/A</v>
      </c>
      <c r="O946">
        <f t="shared" si="349"/>
        <v>2.2839046199701941E-2</v>
      </c>
      <c r="P946">
        <f t="shared" si="350"/>
        <v>2.9806259314456039E-2</v>
      </c>
      <c r="Q946">
        <f t="shared" si="351"/>
        <v>1</v>
      </c>
      <c r="R946">
        <f t="shared" si="352"/>
        <v>2.2839146762043266E-2</v>
      </c>
      <c r="S946">
        <f t="shared" si="353"/>
        <v>-1.676129136185839E-11</v>
      </c>
      <c r="T946">
        <f t="shared" si="354"/>
        <v>7.3388428147025397E-10</v>
      </c>
      <c r="U946">
        <f t="shared" si="355"/>
        <v>-2.2839147495927546E-2</v>
      </c>
      <c r="V946">
        <f t="shared" si="356"/>
        <v>2.283914693358622E-2</v>
      </c>
      <c r="W946">
        <f t="shared" si="357"/>
        <v>12.358679878516233</v>
      </c>
      <c r="X946">
        <f t="shared" si="358"/>
        <v>12.358679878516233</v>
      </c>
    </row>
    <row r="947" spans="1:24" x14ac:dyDescent="0.25">
      <c r="A947" s="1">
        <f t="shared" si="359"/>
        <v>943</v>
      </c>
      <c r="B947" s="14">
        <f t="shared" si="340"/>
        <v>47.150000000000006</v>
      </c>
      <c r="C947" t="e">
        <f t="shared" si="336"/>
        <v>#N/A</v>
      </c>
      <c r="D947" t="e">
        <f t="shared" si="337"/>
        <v>#N/A</v>
      </c>
      <c r="E947" t="e">
        <f t="shared" si="341"/>
        <v>#N/A</v>
      </c>
      <c r="F947" t="e">
        <f t="shared" si="338"/>
        <v>#N/A</v>
      </c>
      <c r="G947" t="e">
        <f t="shared" si="342"/>
        <v>#N/A</v>
      </c>
      <c r="H947" t="e">
        <f t="shared" si="343"/>
        <v>#N/A</v>
      </c>
      <c r="I947" t="e">
        <f t="shared" si="339"/>
        <v>#N/A</v>
      </c>
      <c r="J947" t="e">
        <f t="shared" si="344"/>
        <v>#N/A</v>
      </c>
      <c r="K947" t="e">
        <f t="shared" si="345"/>
        <v>#N/A</v>
      </c>
      <c r="L947" t="e">
        <f t="shared" si="346"/>
        <v>#N/A</v>
      </c>
      <c r="M947" t="e">
        <f t="shared" si="347"/>
        <v>#N/A</v>
      </c>
      <c r="N947" t="e">
        <f t="shared" si="348"/>
        <v>#N/A</v>
      </c>
      <c r="O947">
        <f t="shared" si="349"/>
        <v>2.2877885331347731E-2</v>
      </c>
      <c r="P947">
        <f t="shared" si="350"/>
        <v>2.9784065524944156E-2</v>
      </c>
      <c r="Q947">
        <f t="shared" si="351"/>
        <v>1</v>
      </c>
      <c r="R947">
        <f t="shared" si="352"/>
        <v>2.2877985893689057E-2</v>
      </c>
      <c r="S947">
        <f t="shared" si="353"/>
        <v>-1.6748810876853282E-11</v>
      </c>
      <c r="T947">
        <f t="shared" si="354"/>
        <v>7.320928707005292E-10</v>
      </c>
      <c r="U947">
        <f t="shared" si="355"/>
        <v>-2.2877986625781929E-2</v>
      </c>
      <c r="V947">
        <f t="shared" si="356"/>
        <v>2.2877986063440603E-2</v>
      </c>
      <c r="W947">
        <f t="shared" si="357"/>
        <v>12.359417791098668</v>
      </c>
      <c r="X947">
        <f t="shared" si="358"/>
        <v>12.359417791098668</v>
      </c>
    </row>
    <row r="948" spans="1:24" x14ac:dyDescent="0.25">
      <c r="A948" s="1">
        <f t="shared" si="359"/>
        <v>944</v>
      </c>
      <c r="B948" s="14">
        <f t="shared" si="340"/>
        <v>47.2</v>
      </c>
      <c r="C948" t="e">
        <f t="shared" si="336"/>
        <v>#N/A</v>
      </c>
      <c r="D948" t="e">
        <f t="shared" si="337"/>
        <v>#N/A</v>
      </c>
      <c r="E948" t="e">
        <f t="shared" si="341"/>
        <v>#N/A</v>
      </c>
      <c r="F948" t="e">
        <f t="shared" si="338"/>
        <v>#N/A</v>
      </c>
      <c r="G948" t="e">
        <f t="shared" si="342"/>
        <v>#N/A</v>
      </c>
      <c r="H948" t="e">
        <f t="shared" si="343"/>
        <v>#N/A</v>
      </c>
      <c r="I948" t="e">
        <f t="shared" si="339"/>
        <v>#N/A</v>
      </c>
      <c r="J948" t="e">
        <f t="shared" si="344"/>
        <v>#N/A</v>
      </c>
      <c r="K948" t="e">
        <f t="shared" si="345"/>
        <v>#N/A</v>
      </c>
      <c r="L948" t="e">
        <f t="shared" si="346"/>
        <v>#N/A</v>
      </c>
      <c r="M948" t="e">
        <f t="shared" si="347"/>
        <v>#N/A</v>
      </c>
      <c r="N948" t="e">
        <f t="shared" si="348"/>
        <v>#N/A</v>
      </c>
      <c r="O948">
        <f t="shared" si="349"/>
        <v>2.2916666666666665E-2</v>
      </c>
      <c r="P948">
        <f t="shared" si="350"/>
        <v>2.9761904761904757E-2</v>
      </c>
      <c r="Q948">
        <f t="shared" si="351"/>
        <v>1</v>
      </c>
      <c r="R948">
        <f t="shared" si="352"/>
        <v>2.2916767229007991E-2</v>
      </c>
      <c r="S948">
        <f t="shared" si="353"/>
        <v>-1.6736348963998477E-11</v>
      </c>
      <c r="T948">
        <f t="shared" si="354"/>
        <v>7.3031018038571816E-10</v>
      </c>
      <c r="U948">
        <f t="shared" si="355"/>
        <v>-2.2916767959318171E-2</v>
      </c>
      <c r="V948">
        <f t="shared" si="356"/>
        <v>2.2916767396976845E-2</v>
      </c>
      <c r="W948">
        <f t="shared" si="357"/>
        <v>12.360153356721767</v>
      </c>
      <c r="X948">
        <f t="shared" si="358"/>
        <v>12.360153356721767</v>
      </c>
    </row>
    <row r="949" spans="1:24" x14ac:dyDescent="0.25">
      <c r="A949" s="1">
        <f t="shared" si="359"/>
        <v>945</v>
      </c>
      <c r="B949" s="14">
        <f t="shared" si="340"/>
        <v>47.25</v>
      </c>
      <c r="C949" t="e">
        <f t="shared" si="336"/>
        <v>#N/A</v>
      </c>
      <c r="D949" t="e">
        <f t="shared" si="337"/>
        <v>#N/A</v>
      </c>
      <c r="E949" t="e">
        <f t="shared" si="341"/>
        <v>#N/A</v>
      </c>
      <c r="F949" t="e">
        <f t="shared" si="338"/>
        <v>#N/A</v>
      </c>
      <c r="G949" t="e">
        <f t="shared" si="342"/>
        <v>#N/A</v>
      </c>
      <c r="H949" t="e">
        <f t="shared" si="343"/>
        <v>#N/A</v>
      </c>
      <c r="I949" t="e">
        <f t="shared" si="339"/>
        <v>#N/A</v>
      </c>
      <c r="J949" t="e">
        <f t="shared" si="344"/>
        <v>#N/A</v>
      </c>
      <c r="K949" t="e">
        <f t="shared" si="345"/>
        <v>#N/A</v>
      </c>
      <c r="L949" t="e">
        <f t="shared" si="346"/>
        <v>#N/A</v>
      </c>
      <c r="M949" t="e">
        <f t="shared" si="347"/>
        <v>#N/A</v>
      </c>
      <c r="N949" t="e">
        <f t="shared" si="348"/>
        <v>#N/A</v>
      </c>
      <c r="O949">
        <f t="shared" si="349"/>
        <v>2.2955390334572483E-2</v>
      </c>
      <c r="P949">
        <f t="shared" si="350"/>
        <v>2.9739776951672861E-2</v>
      </c>
      <c r="Q949">
        <f t="shared" si="351"/>
        <v>1</v>
      </c>
      <c r="R949">
        <f t="shared" si="352"/>
        <v>2.2955490896913809E-2</v>
      </c>
      <c r="S949">
        <f t="shared" si="353"/>
        <v>-1.6723905581869113E-11</v>
      </c>
      <c r="T949">
        <f t="shared" si="354"/>
        <v>7.2853615327994614E-10</v>
      </c>
      <c r="U949">
        <f t="shared" si="355"/>
        <v>-2.2955491625449964E-2</v>
      </c>
      <c r="V949">
        <f t="shared" si="356"/>
        <v>2.2955491063108638E-2</v>
      </c>
      <c r="W949">
        <f t="shared" si="357"/>
        <v>12.360886587614662</v>
      </c>
      <c r="X949">
        <f t="shared" si="358"/>
        <v>12.360886587614662</v>
      </c>
    </row>
    <row r="950" spans="1:24" x14ac:dyDescent="0.25">
      <c r="A950" s="1">
        <f t="shared" si="359"/>
        <v>946</v>
      </c>
      <c r="B950" s="14">
        <f t="shared" si="340"/>
        <v>47.300000000000004</v>
      </c>
      <c r="C950" t="e">
        <f t="shared" si="336"/>
        <v>#N/A</v>
      </c>
      <c r="D950" t="e">
        <f t="shared" si="337"/>
        <v>#N/A</v>
      </c>
      <c r="E950" t="e">
        <f t="shared" si="341"/>
        <v>#N/A</v>
      </c>
      <c r="F950" t="e">
        <f t="shared" si="338"/>
        <v>#N/A</v>
      </c>
      <c r="G950" t="e">
        <f t="shared" si="342"/>
        <v>#N/A</v>
      </c>
      <c r="H950" t="e">
        <f t="shared" si="343"/>
        <v>#N/A</v>
      </c>
      <c r="I950" t="e">
        <f t="shared" si="339"/>
        <v>#N/A</v>
      </c>
      <c r="J950" t="e">
        <f t="shared" si="344"/>
        <v>#N/A</v>
      </c>
      <c r="K950" t="e">
        <f t="shared" si="345"/>
        <v>#N/A</v>
      </c>
      <c r="L950" t="e">
        <f t="shared" si="346"/>
        <v>#N/A</v>
      </c>
      <c r="M950" t="e">
        <f t="shared" si="347"/>
        <v>#N/A</v>
      </c>
      <c r="N950" t="e">
        <f t="shared" si="348"/>
        <v>#N/A</v>
      </c>
      <c r="O950">
        <f t="shared" si="349"/>
        <v>2.2994056463595838E-2</v>
      </c>
      <c r="P950">
        <f t="shared" si="350"/>
        <v>2.9717682020802372E-2</v>
      </c>
      <c r="Q950">
        <f t="shared" si="351"/>
        <v>1</v>
      </c>
      <c r="R950">
        <f t="shared" si="352"/>
        <v>2.2994157025937163E-2</v>
      </c>
      <c r="S950">
        <f t="shared" si="353"/>
        <v>-1.6711480689163412E-11</v>
      </c>
      <c r="T950">
        <f t="shared" si="354"/>
        <v>7.2677072519844454E-10</v>
      </c>
      <c r="U950">
        <f t="shared" si="355"/>
        <v>-2.299415775270789E-2</v>
      </c>
      <c r="V950">
        <f t="shared" si="356"/>
        <v>2.2994157190366564E-2</v>
      </c>
      <c r="W950">
        <f t="shared" si="357"/>
        <v>12.361617495915663</v>
      </c>
      <c r="X950">
        <f t="shared" si="358"/>
        <v>12.361617495915663</v>
      </c>
    </row>
    <row r="951" spans="1:24" x14ac:dyDescent="0.25">
      <c r="A951" s="1">
        <f t="shared" si="359"/>
        <v>947</v>
      </c>
      <c r="B951" s="14">
        <f t="shared" si="340"/>
        <v>47.35</v>
      </c>
      <c r="C951" t="e">
        <f t="shared" si="336"/>
        <v>#N/A</v>
      </c>
      <c r="D951" t="e">
        <f t="shared" si="337"/>
        <v>#N/A</v>
      </c>
      <c r="E951" t="e">
        <f t="shared" si="341"/>
        <v>#N/A</v>
      </c>
      <c r="F951" t="e">
        <f t="shared" si="338"/>
        <v>#N/A</v>
      </c>
      <c r="G951" t="e">
        <f t="shared" si="342"/>
        <v>#N/A</v>
      </c>
      <c r="H951" t="e">
        <f t="shared" si="343"/>
        <v>#N/A</v>
      </c>
      <c r="I951" t="e">
        <f t="shared" si="339"/>
        <v>#N/A</v>
      </c>
      <c r="J951" t="e">
        <f t="shared" si="344"/>
        <v>#N/A</v>
      </c>
      <c r="K951" t="e">
        <f t="shared" si="345"/>
        <v>#N/A</v>
      </c>
      <c r="L951" t="e">
        <f t="shared" si="346"/>
        <v>#N/A</v>
      </c>
      <c r="M951" t="e">
        <f t="shared" si="347"/>
        <v>#N/A</v>
      </c>
      <c r="N951" t="e">
        <f t="shared" si="348"/>
        <v>#N/A</v>
      </c>
      <c r="O951">
        <f t="shared" si="349"/>
        <v>2.3032665181885677E-2</v>
      </c>
      <c r="P951">
        <f t="shared" si="350"/>
        <v>2.9695619896065333E-2</v>
      </c>
      <c r="Q951">
        <f t="shared" si="351"/>
        <v>1</v>
      </c>
      <c r="R951">
        <f t="shared" si="352"/>
        <v>2.3032765744227003E-2</v>
      </c>
      <c r="S951">
        <f t="shared" si="353"/>
        <v>-1.6699074244702268E-11</v>
      </c>
      <c r="T951">
        <f t="shared" si="354"/>
        <v>7.2501383022172128E-10</v>
      </c>
      <c r="U951">
        <f t="shared" si="355"/>
        <v>-2.3032766469240833E-2</v>
      </c>
      <c r="V951">
        <f t="shared" si="356"/>
        <v>2.3032765906899507E-2</v>
      </c>
      <c r="W951">
        <f t="shared" si="357"/>
        <v>12.362346093673152</v>
      </c>
      <c r="X951">
        <f t="shared" si="358"/>
        <v>12.362346093673152</v>
      </c>
    </row>
    <row r="952" spans="1:24" x14ac:dyDescent="0.25">
      <c r="A952" s="1">
        <f t="shared" si="359"/>
        <v>948</v>
      </c>
      <c r="B952" s="14">
        <f t="shared" si="340"/>
        <v>47.400000000000006</v>
      </c>
      <c r="C952" t="e">
        <f t="shared" si="336"/>
        <v>#N/A</v>
      </c>
      <c r="D952" t="e">
        <f t="shared" si="337"/>
        <v>#N/A</v>
      </c>
      <c r="E952" t="e">
        <f t="shared" si="341"/>
        <v>#N/A</v>
      </c>
      <c r="F952" t="e">
        <f t="shared" si="338"/>
        <v>#N/A</v>
      </c>
      <c r="G952" t="e">
        <f t="shared" si="342"/>
        <v>#N/A</v>
      </c>
      <c r="H952" t="e">
        <f t="shared" si="343"/>
        <v>#N/A</v>
      </c>
      <c r="I952" t="e">
        <f t="shared" si="339"/>
        <v>#N/A</v>
      </c>
      <c r="J952" t="e">
        <f t="shared" si="344"/>
        <v>#N/A</v>
      </c>
      <c r="K952" t="e">
        <f t="shared" si="345"/>
        <v>#N/A</v>
      </c>
      <c r="L952" t="e">
        <f t="shared" si="346"/>
        <v>#N/A</v>
      </c>
      <c r="M952" t="e">
        <f t="shared" si="347"/>
        <v>#N/A</v>
      </c>
      <c r="N952" t="e">
        <f t="shared" si="348"/>
        <v>#N/A</v>
      </c>
      <c r="O952">
        <f t="shared" si="349"/>
        <v>2.307121661721068E-2</v>
      </c>
      <c r="P952">
        <f t="shared" si="350"/>
        <v>2.967359050445104E-2</v>
      </c>
      <c r="Q952">
        <f t="shared" si="351"/>
        <v>1</v>
      </c>
      <c r="R952">
        <f t="shared" si="352"/>
        <v>2.3071317179552006E-2</v>
      </c>
      <c r="S952">
        <f t="shared" si="353"/>
        <v>-1.668668620742875E-11</v>
      </c>
      <c r="T952">
        <f t="shared" si="354"/>
        <v>7.2326540936917816E-10</v>
      </c>
      <c r="U952">
        <f t="shared" si="355"/>
        <v>-2.3071317902817415E-2</v>
      </c>
      <c r="V952">
        <f t="shared" si="356"/>
        <v>2.3071317340476089E-2</v>
      </c>
      <c r="W952">
        <f t="shared" si="357"/>
        <v>12.363072392846442</v>
      </c>
      <c r="X952">
        <f t="shared" si="358"/>
        <v>12.363072392846442</v>
      </c>
    </row>
    <row r="953" spans="1:24" x14ac:dyDescent="0.25">
      <c r="A953" s="1">
        <f t="shared" si="359"/>
        <v>949</v>
      </c>
      <c r="B953" s="14">
        <f t="shared" si="340"/>
        <v>47.45</v>
      </c>
      <c r="C953" t="e">
        <f t="shared" si="336"/>
        <v>#N/A</v>
      </c>
      <c r="D953" t="e">
        <f t="shared" si="337"/>
        <v>#N/A</v>
      </c>
      <c r="E953" t="e">
        <f t="shared" si="341"/>
        <v>#N/A</v>
      </c>
      <c r="F953" t="e">
        <f t="shared" si="338"/>
        <v>#N/A</v>
      </c>
      <c r="G953" t="e">
        <f t="shared" si="342"/>
        <v>#N/A</v>
      </c>
      <c r="H953" t="e">
        <f t="shared" si="343"/>
        <v>#N/A</v>
      </c>
      <c r="I953" t="e">
        <f t="shared" si="339"/>
        <v>#N/A</v>
      </c>
      <c r="J953" t="e">
        <f t="shared" si="344"/>
        <v>#N/A</v>
      </c>
      <c r="K953" t="e">
        <f t="shared" si="345"/>
        <v>#N/A</v>
      </c>
      <c r="L953" t="e">
        <f t="shared" si="346"/>
        <v>#N/A</v>
      </c>
      <c r="M953" t="e">
        <f t="shared" si="347"/>
        <v>#N/A</v>
      </c>
      <c r="N953" t="e">
        <f t="shared" si="348"/>
        <v>#N/A</v>
      </c>
      <c r="O953">
        <f t="shared" si="349"/>
        <v>2.3109710896960716E-2</v>
      </c>
      <c r="P953">
        <f t="shared" si="350"/>
        <v>2.965159377316531E-2</v>
      </c>
      <c r="Q953">
        <f t="shared" si="351"/>
        <v>1</v>
      </c>
      <c r="R953">
        <f t="shared" si="352"/>
        <v>2.3109811459302042E-2</v>
      </c>
      <c r="S953">
        <f t="shared" si="353"/>
        <v>-1.6674316536407679E-11</v>
      </c>
      <c r="T953">
        <f t="shared" si="354"/>
        <v>7.2152540192549353E-10</v>
      </c>
      <c r="U953">
        <f t="shared" si="355"/>
        <v>-2.3109812180827444E-2</v>
      </c>
      <c r="V953">
        <f t="shared" si="356"/>
        <v>2.3109811618486117E-2</v>
      </c>
      <c r="W953">
        <f t="shared" si="357"/>
        <v>12.363796405306655</v>
      </c>
      <c r="X953">
        <f t="shared" si="358"/>
        <v>12.363796405306655</v>
      </c>
    </row>
    <row r="954" spans="1:24" x14ac:dyDescent="0.25">
      <c r="A954" s="1">
        <f t="shared" si="359"/>
        <v>950</v>
      </c>
      <c r="B954" s="14">
        <f t="shared" si="340"/>
        <v>47.5</v>
      </c>
      <c r="C954" t="e">
        <f t="shared" si="336"/>
        <v>#N/A</v>
      </c>
      <c r="D954" t="e">
        <f t="shared" si="337"/>
        <v>#N/A</v>
      </c>
      <c r="E954" t="e">
        <f t="shared" si="341"/>
        <v>#N/A</v>
      </c>
      <c r="F954" t="e">
        <f t="shared" si="338"/>
        <v>#N/A</v>
      </c>
      <c r="G954" t="e">
        <f t="shared" si="342"/>
        <v>#N/A</v>
      </c>
      <c r="H954" t="e">
        <f t="shared" si="343"/>
        <v>#N/A</v>
      </c>
      <c r="I954" t="e">
        <f t="shared" si="339"/>
        <v>#N/A</v>
      </c>
      <c r="J954" t="e">
        <f t="shared" si="344"/>
        <v>#N/A</v>
      </c>
      <c r="K954" t="e">
        <f t="shared" si="345"/>
        <v>#N/A</v>
      </c>
      <c r="L954" t="e">
        <f t="shared" si="346"/>
        <v>#N/A</v>
      </c>
      <c r="M954" t="e">
        <f t="shared" si="347"/>
        <v>#N/A</v>
      </c>
      <c r="N954" t="e">
        <f t="shared" si="348"/>
        <v>#N/A</v>
      </c>
      <c r="O954">
        <f t="shared" si="349"/>
        <v>2.3148148148148147E-2</v>
      </c>
      <c r="P954">
        <f t="shared" si="350"/>
        <v>2.9629629629629627E-2</v>
      </c>
      <c r="Q954">
        <f t="shared" si="351"/>
        <v>1</v>
      </c>
      <c r="R954">
        <f t="shared" si="352"/>
        <v>2.3148248710489473E-2</v>
      </c>
      <c r="S954">
        <f t="shared" si="353"/>
        <v>-1.6661965190825153E-11</v>
      </c>
      <c r="T954">
        <f t="shared" si="354"/>
        <v>7.1979374717534572E-10</v>
      </c>
      <c r="U954">
        <f t="shared" si="355"/>
        <v>-2.3148249430283221E-2</v>
      </c>
      <c r="V954">
        <f t="shared" si="356"/>
        <v>2.3148248867941895E-2</v>
      </c>
      <c r="W954">
        <f t="shared" si="357"/>
        <v>12.364518142837564</v>
      </c>
      <c r="X954">
        <f t="shared" si="358"/>
        <v>12.364518142837564</v>
      </c>
    </row>
    <row r="955" spans="1:24" x14ac:dyDescent="0.25">
      <c r="A955" s="1">
        <f t="shared" si="359"/>
        <v>951</v>
      </c>
      <c r="B955" s="14">
        <f t="shared" si="340"/>
        <v>47.550000000000004</v>
      </c>
      <c r="C955" t="e">
        <f t="shared" si="336"/>
        <v>#N/A</v>
      </c>
      <c r="D955" t="e">
        <f t="shared" si="337"/>
        <v>#N/A</v>
      </c>
      <c r="E955" t="e">
        <f t="shared" si="341"/>
        <v>#N/A</v>
      </c>
      <c r="F955" t="e">
        <f t="shared" si="338"/>
        <v>#N/A</v>
      </c>
      <c r="G955" t="e">
        <f t="shared" si="342"/>
        <v>#N/A</v>
      </c>
      <c r="H955" t="e">
        <f t="shared" si="343"/>
        <v>#N/A</v>
      </c>
      <c r="I955" t="e">
        <f t="shared" si="339"/>
        <v>#N/A</v>
      </c>
      <c r="J955" t="e">
        <f t="shared" si="344"/>
        <v>#N/A</v>
      </c>
      <c r="K955" t="e">
        <f t="shared" si="345"/>
        <v>#N/A</v>
      </c>
      <c r="L955" t="e">
        <f t="shared" si="346"/>
        <v>#N/A</v>
      </c>
      <c r="M955" t="e">
        <f t="shared" si="347"/>
        <v>#N/A</v>
      </c>
      <c r="N955" t="e">
        <f t="shared" si="348"/>
        <v>#N/A</v>
      </c>
      <c r="O955">
        <f t="shared" si="349"/>
        <v>2.318652849740932E-2</v>
      </c>
      <c r="P955">
        <f t="shared" si="350"/>
        <v>2.960769800148038E-2</v>
      </c>
      <c r="Q955">
        <f t="shared" si="351"/>
        <v>1</v>
      </c>
      <c r="R955">
        <f t="shared" si="352"/>
        <v>2.3186629059750646E-2</v>
      </c>
      <c r="S955">
        <f t="shared" si="353"/>
        <v>-1.6649632129988121E-11</v>
      </c>
      <c r="T955">
        <f t="shared" si="354"/>
        <v>7.1807038440341309E-10</v>
      </c>
      <c r="U955">
        <f t="shared" si="355"/>
        <v>-2.318662977782103E-2</v>
      </c>
      <c r="V955">
        <f t="shared" si="356"/>
        <v>2.3186629215479704E-2</v>
      </c>
      <c r="W955">
        <f t="shared" si="357"/>
        <v>12.365237617136446</v>
      </c>
      <c r="X955">
        <f t="shared" si="358"/>
        <v>12.365237617136446</v>
      </c>
    </row>
    <row r="956" spans="1:24" x14ac:dyDescent="0.25">
      <c r="A956" s="1">
        <f t="shared" si="359"/>
        <v>952</v>
      </c>
      <c r="B956" s="14">
        <f t="shared" si="340"/>
        <v>47.6</v>
      </c>
      <c r="C956" t="e">
        <f t="shared" si="336"/>
        <v>#N/A</v>
      </c>
      <c r="D956" t="e">
        <f t="shared" si="337"/>
        <v>#N/A</v>
      </c>
      <c r="E956" t="e">
        <f t="shared" si="341"/>
        <v>#N/A</v>
      </c>
      <c r="F956" t="e">
        <f t="shared" si="338"/>
        <v>#N/A</v>
      </c>
      <c r="G956" t="e">
        <f t="shared" si="342"/>
        <v>#N/A</v>
      </c>
      <c r="H956" t="e">
        <f t="shared" si="343"/>
        <v>#N/A</v>
      </c>
      <c r="I956" t="e">
        <f t="shared" si="339"/>
        <v>#N/A</v>
      </c>
      <c r="J956" t="e">
        <f t="shared" si="344"/>
        <v>#N/A</v>
      </c>
      <c r="K956" t="e">
        <f t="shared" si="345"/>
        <v>#N/A</v>
      </c>
      <c r="L956" t="e">
        <f t="shared" si="346"/>
        <v>#N/A</v>
      </c>
      <c r="M956" t="e">
        <f t="shared" si="347"/>
        <v>#N/A</v>
      </c>
      <c r="N956" t="e">
        <f t="shared" si="348"/>
        <v>#N/A</v>
      </c>
      <c r="O956">
        <f t="shared" si="349"/>
        <v>2.3224852071005917E-2</v>
      </c>
      <c r="P956">
        <f t="shared" si="350"/>
        <v>2.9585798816568049E-2</v>
      </c>
      <c r="Q956">
        <f t="shared" si="351"/>
        <v>1</v>
      </c>
      <c r="R956">
        <f t="shared" si="352"/>
        <v>2.3224952633347243E-2</v>
      </c>
      <c r="S956">
        <f t="shared" si="353"/>
        <v>-1.6637317313323934E-11</v>
      </c>
      <c r="T956">
        <f t="shared" si="354"/>
        <v>7.1635525289437396E-10</v>
      </c>
      <c r="U956">
        <f t="shared" si="355"/>
        <v>-2.3224953349702496E-2</v>
      </c>
      <c r="V956">
        <f t="shared" si="356"/>
        <v>2.3224952787361169E-2</v>
      </c>
      <c r="W956">
        <f t="shared" si="357"/>
        <v>12.365954839814899</v>
      </c>
      <c r="X956">
        <f t="shared" si="358"/>
        <v>12.365954839814899</v>
      </c>
    </row>
    <row r="957" spans="1:24" x14ac:dyDescent="0.25">
      <c r="A957" s="1">
        <f t="shared" si="359"/>
        <v>953</v>
      </c>
      <c r="B957" s="14">
        <f t="shared" si="340"/>
        <v>47.650000000000006</v>
      </c>
      <c r="C957" t="e">
        <f t="shared" si="336"/>
        <v>#N/A</v>
      </c>
      <c r="D957" t="e">
        <f t="shared" si="337"/>
        <v>#N/A</v>
      </c>
      <c r="E957" t="e">
        <f t="shared" si="341"/>
        <v>#N/A</v>
      </c>
      <c r="F957" t="e">
        <f t="shared" si="338"/>
        <v>#N/A</v>
      </c>
      <c r="G957" t="e">
        <f t="shared" si="342"/>
        <v>#N/A</v>
      </c>
      <c r="H957" t="e">
        <f t="shared" si="343"/>
        <v>#N/A</v>
      </c>
      <c r="I957" t="e">
        <f t="shared" si="339"/>
        <v>#N/A</v>
      </c>
      <c r="J957" t="e">
        <f t="shared" si="344"/>
        <v>#N/A</v>
      </c>
      <c r="K957" t="e">
        <f t="shared" si="345"/>
        <v>#N/A</v>
      </c>
      <c r="L957" t="e">
        <f t="shared" si="346"/>
        <v>#N/A</v>
      </c>
      <c r="M957" t="e">
        <f t="shared" si="347"/>
        <v>#N/A</v>
      </c>
      <c r="N957" t="e">
        <f t="shared" si="348"/>
        <v>#N/A</v>
      </c>
      <c r="O957">
        <f t="shared" si="349"/>
        <v>2.3263118994826318E-2</v>
      </c>
      <c r="P957">
        <f t="shared" si="350"/>
        <v>2.9563932002956393E-2</v>
      </c>
      <c r="Q957">
        <f t="shared" si="351"/>
        <v>1</v>
      </c>
      <c r="R957">
        <f t="shared" si="352"/>
        <v>2.3263219557167644E-2</v>
      </c>
      <c r="S957">
        <f t="shared" si="353"/>
        <v>-1.6625020700379863E-11</v>
      </c>
      <c r="T957">
        <f t="shared" si="354"/>
        <v>7.1464829540235364E-10</v>
      </c>
      <c r="U957">
        <f t="shared" si="355"/>
        <v>-2.3263220271815939E-2</v>
      </c>
      <c r="V957">
        <f t="shared" si="356"/>
        <v>2.3263219709474613E-2</v>
      </c>
      <c r="W957">
        <f t="shared" si="357"/>
        <v>12.366669822399686</v>
      </c>
      <c r="X957">
        <f t="shared" si="358"/>
        <v>12.366669822399686</v>
      </c>
    </row>
    <row r="958" spans="1:24" x14ac:dyDescent="0.25">
      <c r="A958" s="1">
        <f t="shared" si="359"/>
        <v>954</v>
      </c>
      <c r="B958" s="14">
        <f t="shared" si="340"/>
        <v>47.7</v>
      </c>
      <c r="C958" t="e">
        <f t="shared" si="336"/>
        <v>#N/A</v>
      </c>
      <c r="D958" t="e">
        <f t="shared" si="337"/>
        <v>#N/A</v>
      </c>
      <c r="E958" t="e">
        <f t="shared" si="341"/>
        <v>#N/A</v>
      </c>
      <c r="F958" t="e">
        <f t="shared" si="338"/>
        <v>#N/A</v>
      </c>
      <c r="G958" t="e">
        <f t="shared" si="342"/>
        <v>#N/A</v>
      </c>
      <c r="H958" t="e">
        <f t="shared" si="343"/>
        <v>#N/A</v>
      </c>
      <c r="I958" t="e">
        <f t="shared" si="339"/>
        <v>#N/A</v>
      </c>
      <c r="J958" t="e">
        <f t="shared" si="344"/>
        <v>#N/A</v>
      </c>
      <c r="K958" t="e">
        <f t="shared" si="345"/>
        <v>#N/A</v>
      </c>
      <c r="L958" t="e">
        <f t="shared" si="346"/>
        <v>#N/A</v>
      </c>
      <c r="M958" t="e">
        <f t="shared" si="347"/>
        <v>#N/A</v>
      </c>
      <c r="N958" t="e">
        <f t="shared" si="348"/>
        <v>#N/A</v>
      </c>
      <c r="O958">
        <f t="shared" si="349"/>
        <v>2.3301329394387001E-2</v>
      </c>
      <c r="P958">
        <f t="shared" si="350"/>
        <v>2.9542097488921715E-2</v>
      </c>
      <c r="Q958">
        <f t="shared" si="351"/>
        <v>1</v>
      </c>
      <c r="R958">
        <f t="shared" si="352"/>
        <v>2.3301429956728327E-2</v>
      </c>
      <c r="S958">
        <f t="shared" si="353"/>
        <v>-1.6612742250822715E-11</v>
      </c>
      <c r="T958">
        <f t="shared" si="354"/>
        <v>7.1294945294675394E-10</v>
      </c>
      <c r="U958">
        <f t="shared" si="355"/>
        <v>-2.330143066967778E-2</v>
      </c>
      <c r="V958">
        <f t="shared" si="356"/>
        <v>2.3301430107336454E-2</v>
      </c>
      <c r="W958">
        <f t="shared" si="357"/>
        <v>12.367382576333529</v>
      </c>
      <c r="X958">
        <f t="shared" si="358"/>
        <v>12.367382576333529</v>
      </c>
    </row>
    <row r="959" spans="1:24" x14ac:dyDescent="0.25">
      <c r="A959" s="1">
        <f t="shared" si="359"/>
        <v>955</v>
      </c>
      <c r="B959" s="14">
        <f t="shared" si="340"/>
        <v>47.75</v>
      </c>
      <c r="C959" t="e">
        <f t="shared" si="336"/>
        <v>#N/A</v>
      </c>
      <c r="D959" t="e">
        <f t="shared" si="337"/>
        <v>#N/A</v>
      </c>
      <c r="E959" t="e">
        <f t="shared" si="341"/>
        <v>#N/A</v>
      </c>
      <c r="F959" t="e">
        <f t="shared" si="338"/>
        <v>#N/A</v>
      </c>
      <c r="G959" t="e">
        <f t="shared" si="342"/>
        <v>#N/A</v>
      </c>
      <c r="H959" t="e">
        <f t="shared" si="343"/>
        <v>#N/A</v>
      </c>
      <c r="I959" t="e">
        <f t="shared" si="339"/>
        <v>#N/A</v>
      </c>
      <c r="J959" t="e">
        <f t="shared" si="344"/>
        <v>#N/A</v>
      </c>
      <c r="K959" t="e">
        <f t="shared" si="345"/>
        <v>#N/A</v>
      </c>
      <c r="L959" t="e">
        <f t="shared" si="346"/>
        <v>#N/A</v>
      </c>
      <c r="M959" t="e">
        <f t="shared" si="347"/>
        <v>#N/A</v>
      </c>
      <c r="N959" t="e">
        <f t="shared" si="348"/>
        <v>#N/A</v>
      </c>
      <c r="O959">
        <f t="shared" si="349"/>
        <v>2.3339483394833944E-2</v>
      </c>
      <c r="P959">
        <f t="shared" si="350"/>
        <v>2.9520295202952029E-2</v>
      </c>
      <c r="Q959">
        <f t="shared" si="351"/>
        <v>1</v>
      </c>
      <c r="R959">
        <f t="shared" si="352"/>
        <v>2.333958395717527E-2</v>
      </c>
      <c r="S959">
        <f t="shared" si="353"/>
        <v>-1.6600481924438343E-11</v>
      </c>
      <c r="T959">
        <f t="shared" si="354"/>
        <v>7.1125866828170015E-10</v>
      </c>
      <c r="U959">
        <f t="shared" si="355"/>
        <v>-2.3339584668433937E-2</v>
      </c>
      <c r="V959">
        <f t="shared" si="356"/>
        <v>2.333958410609261E-2</v>
      </c>
      <c r="W959">
        <f t="shared" si="357"/>
        <v>12.36809311297592</v>
      </c>
      <c r="X959">
        <f t="shared" si="358"/>
        <v>12.36809311297592</v>
      </c>
    </row>
    <row r="960" spans="1:24" x14ac:dyDescent="0.25">
      <c r="A960" s="1">
        <f t="shared" si="359"/>
        <v>956</v>
      </c>
      <c r="B960" s="14">
        <f t="shared" si="340"/>
        <v>47.800000000000004</v>
      </c>
      <c r="C960" t="e">
        <f t="shared" si="336"/>
        <v>#N/A</v>
      </c>
      <c r="D960" t="e">
        <f t="shared" si="337"/>
        <v>#N/A</v>
      </c>
      <c r="E960" t="e">
        <f t="shared" si="341"/>
        <v>#N/A</v>
      </c>
      <c r="F960" t="e">
        <f t="shared" si="338"/>
        <v>#N/A</v>
      </c>
      <c r="G960" t="e">
        <f t="shared" si="342"/>
        <v>#N/A</v>
      </c>
      <c r="H960" t="e">
        <f t="shared" si="343"/>
        <v>#N/A</v>
      </c>
      <c r="I960" t="e">
        <f t="shared" si="339"/>
        <v>#N/A</v>
      </c>
      <c r="J960" t="e">
        <f t="shared" si="344"/>
        <v>#N/A</v>
      </c>
      <c r="K960" t="e">
        <f t="shared" si="345"/>
        <v>#N/A</v>
      </c>
      <c r="L960" t="e">
        <f t="shared" si="346"/>
        <v>#N/A</v>
      </c>
      <c r="M960" t="e">
        <f t="shared" si="347"/>
        <v>#N/A</v>
      </c>
      <c r="N960" t="e">
        <f t="shared" si="348"/>
        <v>#N/A</v>
      </c>
      <c r="O960">
        <f t="shared" si="349"/>
        <v>2.3377581120943954E-2</v>
      </c>
      <c r="P960">
        <f t="shared" si="350"/>
        <v>2.9498525073746309E-2</v>
      </c>
      <c r="Q960">
        <f t="shared" si="351"/>
        <v>1</v>
      </c>
      <c r="R960">
        <f t="shared" si="352"/>
        <v>2.337768168328528E-2</v>
      </c>
      <c r="S960">
        <f t="shared" si="353"/>
        <v>-1.6588239681131234E-11</v>
      </c>
      <c r="T960">
        <f t="shared" si="354"/>
        <v>7.0957588416131756E-10</v>
      </c>
      <c r="U960">
        <f t="shared" si="355"/>
        <v>-2.3377682392861164E-2</v>
      </c>
      <c r="V960">
        <f t="shared" si="356"/>
        <v>2.3377681830519838E-2</v>
      </c>
      <c r="W960">
        <f t="shared" si="357"/>
        <v>12.368801443603918</v>
      </c>
      <c r="X960">
        <f t="shared" si="358"/>
        <v>12.368801443603918</v>
      </c>
    </row>
    <row r="961" spans="1:24" x14ac:dyDescent="0.25">
      <c r="A961" s="1">
        <f t="shared" si="359"/>
        <v>957</v>
      </c>
      <c r="B961" s="14">
        <f t="shared" si="340"/>
        <v>47.85</v>
      </c>
      <c r="C961" t="e">
        <f t="shared" si="336"/>
        <v>#N/A</v>
      </c>
      <c r="D961" t="e">
        <f t="shared" si="337"/>
        <v>#N/A</v>
      </c>
      <c r="E961" t="e">
        <f t="shared" si="341"/>
        <v>#N/A</v>
      </c>
      <c r="F961" t="e">
        <f t="shared" si="338"/>
        <v>#N/A</v>
      </c>
      <c r="G961" t="e">
        <f t="shared" si="342"/>
        <v>#N/A</v>
      </c>
      <c r="H961" t="e">
        <f t="shared" si="343"/>
        <v>#N/A</v>
      </c>
      <c r="I961" t="e">
        <f t="shared" si="339"/>
        <v>#N/A</v>
      </c>
      <c r="J961" t="e">
        <f t="shared" si="344"/>
        <v>#N/A</v>
      </c>
      <c r="K961" t="e">
        <f t="shared" si="345"/>
        <v>#N/A</v>
      </c>
      <c r="L961" t="e">
        <f t="shared" si="346"/>
        <v>#N/A</v>
      </c>
      <c r="M961" t="e">
        <f t="shared" si="347"/>
        <v>#N/A</v>
      </c>
      <c r="N961" t="e">
        <f t="shared" si="348"/>
        <v>#N/A</v>
      </c>
      <c r="O961">
        <f t="shared" si="349"/>
        <v>2.3415622697126014E-2</v>
      </c>
      <c r="P961">
        <f t="shared" si="350"/>
        <v>2.9476787030213711E-2</v>
      </c>
      <c r="Q961">
        <f t="shared" si="351"/>
        <v>1</v>
      </c>
      <c r="R961">
        <f t="shared" si="352"/>
        <v>2.3415723259467339E-2</v>
      </c>
      <c r="S961">
        <f t="shared" si="353"/>
        <v>-1.6576015480924068E-11</v>
      </c>
      <c r="T961">
        <f t="shared" si="354"/>
        <v>7.0790104680917842E-10</v>
      </c>
      <c r="U961">
        <f t="shared" si="355"/>
        <v>-2.3415723967368386E-2</v>
      </c>
      <c r="V961">
        <f t="shared" si="356"/>
        <v>2.341572340502706E-2</v>
      </c>
      <c r="W961">
        <f t="shared" si="357"/>
        <v>12.369507579412927</v>
      </c>
      <c r="X961">
        <f t="shared" si="358"/>
        <v>12.369507579412927</v>
      </c>
    </row>
    <row r="962" spans="1:24" x14ac:dyDescent="0.25">
      <c r="A962" s="1">
        <f t="shared" si="359"/>
        <v>958</v>
      </c>
      <c r="B962" s="14">
        <f t="shared" si="340"/>
        <v>47.900000000000006</v>
      </c>
      <c r="C962" t="e">
        <f t="shared" si="336"/>
        <v>#N/A</v>
      </c>
      <c r="D962" t="e">
        <f t="shared" si="337"/>
        <v>#N/A</v>
      </c>
      <c r="E962" t="e">
        <f t="shared" si="341"/>
        <v>#N/A</v>
      </c>
      <c r="F962" t="e">
        <f t="shared" si="338"/>
        <v>#N/A</v>
      </c>
      <c r="G962" t="e">
        <f t="shared" si="342"/>
        <v>#N/A</v>
      </c>
      <c r="H962" t="e">
        <f t="shared" si="343"/>
        <v>#N/A</v>
      </c>
      <c r="I962" t="e">
        <f t="shared" si="339"/>
        <v>#N/A</v>
      </c>
      <c r="J962" t="e">
        <f t="shared" si="344"/>
        <v>#N/A</v>
      </c>
      <c r="K962" t="e">
        <f t="shared" si="345"/>
        <v>#N/A</v>
      </c>
      <c r="L962" t="e">
        <f t="shared" si="346"/>
        <v>#N/A</v>
      </c>
      <c r="M962" t="e">
        <f t="shared" si="347"/>
        <v>#N/A</v>
      </c>
      <c r="N962" t="e">
        <f t="shared" si="348"/>
        <v>#N/A</v>
      </c>
      <c r="O962">
        <f t="shared" si="349"/>
        <v>2.3453608247422684E-2</v>
      </c>
      <c r="P962">
        <f t="shared" si="350"/>
        <v>2.9455081001472753E-2</v>
      </c>
      <c r="Q962">
        <f t="shared" si="351"/>
        <v>1</v>
      </c>
      <c r="R962">
        <f t="shared" si="352"/>
        <v>2.345370880976401E-2</v>
      </c>
      <c r="S962">
        <f t="shared" si="353"/>
        <v>-1.6563809283957256E-11</v>
      </c>
      <c r="T962">
        <f t="shared" si="354"/>
        <v>7.062340937752376E-10</v>
      </c>
      <c r="U962">
        <f t="shared" si="355"/>
        <v>-2.3453709515998102E-2</v>
      </c>
      <c r="V962">
        <f t="shared" si="356"/>
        <v>2.3453708953656775E-2</v>
      </c>
      <c r="W962">
        <f t="shared" si="357"/>
        <v>12.370211531517473</v>
      </c>
      <c r="X962">
        <f t="shared" si="358"/>
        <v>12.370211531517473</v>
      </c>
    </row>
    <row r="963" spans="1:24" x14ac:dyDescent="0.25">
      <c r="A963" s="1">
        <f t="shared" si="359"/>
        <v>959</v>
      </c>
      <c r="B963" s="14">
        <f t="shared" si="340"/>
        <v>47.95</v>
      </c>
      <c r="C963" t="e">
        <f t="shared" si="336"/>
        <v>#N/A</v>
      </c>
      <c r="D963" t="e">
        <f t="shared" si="337"/>
        <v>#N/A</v>
      </c>
      <c r="E963" t="e">
        <f t="shared" si="341"/>
        <v>#N/A</v>
      </c>
      <c r="F963" t="e">
        <f t="shared" si="338"/>
        <v>#N/A</v>
      </c>
      <c r="G963" t="e">
        <f t="shared" si="342"/>
        <v>#N/A</v>
      </c>
      <c r="H963" t="e">
        <f t="shared" si="343"/>
        <v>#N/A</v>
      </c>
      <c r="I963" t="e">
        <f t="shared" si="339"/>
        <v>#N/A</v>
      </c>
      <c r="J963" t="e">
        <f t="shared" si="344"/>
        <v>#N/A</v>
      </c>
      <c r="K963" t="e">
        <f t="shared" si="345"/>
        <v>#N/A</v>
      </c>
      <c r="L963" t="e">
        <f t="shared" si="346"/>
        <v>#N/A</v>
      </c>
      <c r="M963" t="e">
        <f t="shared" si="347"/>
        <v>#N/A</v>
      </c>
      <c r="N963" t="e">
        <f t="shared" si="348"/>
        <v>#N/A</v>
      </c>
      <c r="O963">
        <f t="shared" si="349"/>
        <v>2.3491537895511408E-2</v>
      </c>
      <c r="P963">
        <f t="shared" si="350"/>
        <v>2.9433406916850629E-2</v>
      </c>
      <c r="Q963">
        <f t="shared" si="351"/>
        <v>1</v>
      </c>
      <c r="R963">
        <f t="shared" si="352"/>
        <v>2.3491638457852734E-2</v>
      </c>
      <c r="S963">
        <f t="shared" si="353"/>
        <v>-1.6551621050488564E-11</v>
      </c>
      <c r="T963">
        <f t="shared" si="354"/>
        <v>7.0457497301779082E-10</v>
      </c>
      <c r="U963">
        <f t="shared" si="355"/>
        <v>-2.3491639162427705E-2</v>
      </c>
      <c r="V963">
        <f t="shared" si="356"/>
        <v>2.3491638600086379E-2</v>
      </c>
      <c r="W963">
        <f t="shared" si="357"/>
        <v>12.37091331095197</v>
      </c>
      <c r="X963">
        <f t="shared" si="358"/>
        <v>12.37091331095197</v>
      </c>
    </row>
    <row r="964" spans="1:24" x14ac:dyDescent="0.25">
      <c r="A964" s="1">
        <f t="shared" si="359"/>
        <v>960</v>
      </c>
      <c r="B964" s="14">
        <f t="shared" si="340"/>
        <v>48</v>
      </c>
      <c r="C964" t="e">
        <f t="shared" ref="C964:C1003" si="360">IF((($AB$5*$AB$4/1000)-($AB$8*B964/1000))&gt;0,(($AB$5*$AB$4/1000)-($AB$8*B964/1000))/((B964+$AB$4)/1000),NA())</f>
        <v>#N/A</v>
      </c>
      <c r="D964" t="e">
        <f t="shared" ref="D964:D1003" si="361">IF(C964&gt;0,($AB$8*B964/1000)/((B964+$AB$4)/1000),NA())</f>
        <v>#N/A</v>
      </c>
      <c r="E964" t="e">
        <f t="shared" si="341"/>
        <v>#N/A</v>
      </c>
      <c r="F964" t="e">
        <f t="shared" ref="F964:F1003" si="362">IF(C964&gt;0,D964+10^(-7)+10^(-$AB$6),NA())</f>
        <v>#N/A</v>
      </c>
      <c r="G964" t="e">
        <f t="shared" si="342"/>
        <v>#N/A</v>
      </c>
      <c r="H964" t="e">
        <f t="shared" si="343"/>
        <v>#N/A</v>
      </c>
      <c r="I964" t="e">
        <f t="shared" ref="I964:I1003" si="363">IF(C964&gt;0,((-F964)-SQRT(F964^(2)-4*E964*G964))/(2*E964),NA())</f>
        <v>#N/A</v>
      </c>
      <c r="J964" t="e">
        <f t="shared" si="344"/>
        <v>#N/A</v>
      </c>
      <c r="K964" t="e">
        <f t="shared" si="345"/>
        <v>#N/A</v>
      </c>
      <c r="L964" t="e">
        <f t="shared" si="346"/>
        <v>#N/A</v>
      </c>
      <c r="M964" t="e">
        <f t="shared" si="347"/>
        <v>#N/A</v>
      </c>
      <c r="N964" t="e">
        <f t="shared" si="348"/>
        <v>#N/A</v>
      </c>
      <c r="O964">
        <f t="shared" si="349"/>
        <v>2.3529411764705872E-2</v>
      </c>
      <c r="P964">
        <f t="shared" si="350"/>
        <v>2.9411764705882353E-2</v>
      </c>
      <c r="Q964">
        <f t="shared" si="351"/>
        <v>1</v>
      </c>
      <c r="R964">
        <f t="shared" si="352"/>
        <v>2.3529512327047197E-2</v>
      </c>
      <c r="S964">
        <f t="shared" si="353"/>
        <v>-1.6539450740892615E-11</v>
      </c>
      <c r="T964">
        <f t="shared" si="354"/>
        <v>7.0292363076041031E-10</v>
      </c>
      <c r="U964">
        <f t="shared" si="355"/>
        <v>-2.3529513029970826E-2</v>
      </c>
      <c r="V964">
        <f t="shared" si="356"/>
        <v>2.35295124676295E-2</v>
      </c>
      <c r="W964">
        <f t="shared" si="357"/>
        <v>12.371612928671482</v>
      </c>
      <c r="X964">
        <f t="shared" si="358"/>
        <v>12.371612928671482</v>
      </c>
    </row>
    <row r="965" spans="1:24" x14ac:dyDescent="0.25">
      <c r="A965" s="1">
        <f t="shared" si="359"/>
        <v>961</v>
      </c>
      <c r="B965" s="14">
        <f t="shared" ref="B965:B966" si="364">A965*$AB$9</f>
        <v>48.050000000000004</v>
      </c>
      <c r="C965" t="e">
        <f t="shared" si="360"/>
        <v>#N/A</v>
      </c>
      <c r="D965" t="e">
        <f t="shared" si="361"/>
        <v>#N/A</v>
      </c>
      <c r="E965" t="e">
        <f t="shared" ref="E965:E1003" si="365">IF(C965&gt;0,1,NA())</f>
        <v>#N/A</v>
      </c>
      <c r="F965" t="e">
        <f t="shared" si="362"/>
        <v>#N/A</v>
      </c>
      <c r="G965" t="e">
        <f t="shared" ref="G965:G1003" si="366">IF(C965&gt;0,(10^(-7)*D965)-(10^(-$AB$6)*C965),NA())</f>
        <v>#N/A</v>
      </c>
      <c r="H965" t="e">
        <f t="shared" ref="H965:H1003" si="367">IF(C965&gt;0,((-F965)+SQRT(F965^(2)-4*E965*G965))/(2*E965),NA())</f>
        <v>#N/A</v>
      </c>
      <c r="I965" t="e">
        <f t="shared" si="363"/>
        <v>#N/A</v>
      </c>
      <c r="J965" t="e">
        <f t="shared" ref="J965:J1003" si="368">IF(C965&gt;0,C965-H965,NA())</f>
        <v>#N/A</v>
      </c>
      <c r="K965" t="e">
        <f t="shared" ref="K965:K1003" si="369">IF(C965&gt;0,H965+10^(-7),NA())</f>
        <v>#N/A</v>
      </c>
      <c r="L965" t="e">
        <f t="shared" ref="L965:L1003" si="370">IF(C965&gt;0,D965+H965,NA())</f>
        <v>#N/A</v>
      </c>
      <c r="M965" t="e">
        <f t="shared" ref="M965:M1003" si="371">IF(C965&gt;0,-LOG(K965),NA())</f>
        <v>#N/A</v>
      </c>
      <c r="N965" t="e">
        <f t="shared" ref="N965:N1003" si="372">IF(M965&gt;$AF$11,NA(),M965)</f>
        <v>#N/A</v>
      </c>
      <c r="O965">
        <f t="shared" ref="O965:O1003" si="373">IF((($AB$8*B965/1000)-($AB$5*$AB$4/1000))&gt;0,(($AB$8*B965/1000)-($AB$5*$AB$4/1000))/((B965+$AB$4)/1000),NA())</f>
        <v>2.356722997795738E-2</v>
      </c>
      <c r="P965">
        <f t="shared" ref="P965:P1003" si="374">IF(O965&gt;0,($AB$5*$AB$4/1000)/((B965+$AB$4)/1000),NA())</f>
        <v>2.9390154298310062E-2</v>
      </c>
      <c r="Q965">
        <f t="shared" ref="Q965:Q1003" si="375">IF(O965&gt;0,1,NA())</f>
        <v>1</v>
      </c>
      <c r="R965">
        <f t="shared" ref="R965:R1003" si="376">IF(O965&gt;0,O965+10^(-7)+10^(-(14-$AB$6)),NA())</f>
        <v>2.3567330540298706E-2</v>
      </c>
      <c r="S965">
        <f t="shared" ref="S965:S1003" si="377">IF(O965&gt;0,-(10^(-(14-$AB$6))*P965),NA())</f>
        <v>-1.6527298315660508E-11</v>
      </c>
      <c r="T965">
        <f t="shared" ref="T965:T1003" si="378">IF(O965&gt;0,((-R965)+SQRT(R965^(2)-4*Q965*S965))/(2*Q965),NA())</f>
        <v>7.0128001149194485E-10</v>
      </c>
      <c r="U965">
        <f t="shared" ref="U965:U1003" si="379">IF(O965&gt;0,((-R965)-SQRT(R965^(2)-4*Q965*S965))/(2*Q965),NA())</f>
        <v>-2.3567331241578719E-2</v>
      </c>
      <c r="V965">
        <f t="shared" ref="V965:V1003" si="380">IF(Q965&gt;0,O965+10^(-7)+T965,NA())</f>
        <v>2.3567330679237393E-2</v>
      </c>
      <c r="W965">
        <f t="shared" ref="W965:W1003" si="381">IF(O965&gt;0,14+LOG(V965),NA())</f>
        <v>12.372310395552462</v>
      </c>
      <c r="X965">
        <f t="shared" ref="X965:X1003" si="382">IF(W965&lt;$AF$11,NA(),W965)</f>
        <v>12.372310395552462</v>
      </c>
    </row>
    <row r="966" spans="1:24" x14ac:dyDescent="0.25">
      <c r="A966" s="1">
        <f t="shared" ref="A966:A1003" si="383">A965+1</f>
        <v>962</v>
      </c>
      <c r="B966" s="14">
        <f t="shared" si="364"/>
        <v>48.1</v>
      </c>
      <c r="C966" t="e">
        <f t="shared" si="360"/>
        <v>#N/A</v>
      </c>
      <c r="D966" t="e">
        <f t="shared" si="361"/>
        <v>#N/A</v>
      </c>
      <c r="E966" t="e">
        <f t="shared" si="365"/>
        <v>#N/A</v>
      </c>
      <c r="F966" t="e">
        <f t="shared" si="362"/>
        <v>#N/A</v>
      </c>
      <c r="G966" t="e">
        <f t="shared" si="366"/>
        <v>#N/A</v>
      </c>
      <c r="H966" t="e">
        <f t="shared" si="367"/>
        <v>#N/A</v>
      </c>
      <c r="I966" t="e">
        <f t="shared" si="363"/>
        <v>#N/A</v>
      </c>
      <c r="J966" t="e">
        <f t="shared" si="368"/>
        <v>#N/A</v>
      </c>
      <c r="K966" t="e">
        <f t="shared" si="369"/>
        <v>#N/A</v>
      </c>
      <c r="L966" t="e">
        <f t="shared" si="370"/>
        <v>#N/A</v>
      </c>
      <c r="M966" t="e">
        <f t="shared" si="371"/>
        <v>#N/A</v>
      </c>
      <c r="N966" t="e">
        <f t="shared" si="372"/>
        <v>#N/A</v>
      </c>
      <c r="O966">
        <f t="shared" si="373"/>
        <v>2.3604992657856094E-2</v>
      </c>
      <c r="P966">
        <f t="shared" si="374"/>
        <v>2.9368575624082235E-2</v>
      </c>
      <c r="Q966">
        <f t="shared" si="375"/>
        <v>1</v>
      </c>
      <c r="R966">
        <f t="shared" si="376"/>
        <v>2.360509322019742E-2</v>
      </c>
      <c r="S966">
        <f t="shared" si="377"/>
        <v>-1.6515163735399383E-11</v>
      </c>
      <c r="T966">
        <f t="shared" si="378"/>
        <v>6.9964405970124321E-10</v>
      </c>
      <c r="U966">
        <f t="shared" si="379"/>
        <v>-2.3605093919841481E-2</v>
      </c>
      <c r="V966">
        <f t="shared" si="380"/>
        <v>2.3605093357500155E-2</v>
      </c>
      <c r="W966">
        <f t="shared" si="381"/>
        <v>12.373005722393497</v>
      </c>
      <c r="X966">
        <f t="shared" si="382"/>
        <v>12.373005722393497</v>
      </c>
    </row>
    <row r="967" spans="1:24" x14ac:dyDescent="0.25">
      <c r="A967" s="1">
        <f t="shared" si="383"/>
        <v>963</v>
      </c>
      <c r="B967" s="14">
        <f t="shared" ref="B967:B1003" si="384">A967*$AB$9</f>
        <v>48.150000000000006</v>
      </c>
      <c r="C967" t="e">
        <f t="shared" si="360"/>
        <v>#N/A</v>
      </c>
      <c r="D967" t="e">
        <f t="shared" si="361"/>
        <v>#N/A</v>
      </c>
      <c r="E967" t="e">
        <f t="shared" si="365"/>
        <v>#N/A</v>
      </c>
      <c r="F967" t="e">
        <f t="shared" si="362"/>
        <v>#N/A</v>
      </c>
      <c r="G967" t="e">
        <f t="shared" si="366"/>
        <v>#N/A</v>
      </c>
      <c r="H967" t="e">
        <f t="shared" si="367"/>
        <v>#N/A</v>
      </c>
      <c r="I967" t="e">
        <f t="shared" si="363"/>
        <v>#N/A</v>
      </c>
      <c r="J967" t="e">
        <f t="shared" si="368"/>
        <v>#N/A</v>
      </c>
      <c r="K967" t="e">
        <f t="shared" si="369"/>
        <v>#N/A</v>
      </c>
      <c r="L967" t="e">
        <f t="shared" si="370"/>
        <v>#N/A</v>
      </c>
      <c r="M967" t="e">
        <f t="shared" si="371"/>
        <v>#N/A</v>
      </c>
      <c r="N967" t="e">
        <f t="shared" si="372"/>
        <v>#N/A</v>
      </c>
      <c r="O967">
        <f t="shared" si="373"/>
        <v>2.3642699926632427E-2</v>
      </c>
      <c r="P967">
        <f t="shared" si="374"/>
        <v>2.9347028613352897E-2</v>
      </c>
      <c r="Q967">
        <f t="shared" si="375"/>
        <v>1</v>
      </c>
      <c r="R967">
        <f t="shared" si="376"/>
        <v>2.3642800488973752E-2</v>
      </c>
      <c r="S967">
        <f t="shared" si="377"/>
        <v>-1.6503046960831957E-11</v>
      </c>
      <c r="T967">
        <f t="shared" si="378"/>
        <v>6.9801572161187764E-10</v>
      </c>
      <c r="U967">
        <f t="shared" si="379"/>
        <v>-2.3642801186989474E-2</v>
      </c>
      <c r="V967">
        <f t="shared" si="380"/>
        <v>2.3642800624648148E-2</v>
      </c>
      <c r="W967">
        <f t="shared" si="381"/>
        <v>12.373698919916034</v>
      </c>
      <c r="X967">
        <f t="shared" si="382"/>
        <v>12.373698919916034</v>
      </c>
    </row>
    <row r="968" spans="1:24" x14ac:dyDescent="0.25">
      <c r="A968" s="1">
        <f t="shared" si="383"/>
        <v>964</v>
      </c>
      <c r="B968" s="14">
        <f t="shared" si="384"/>
        <v>48.2</v>
      </c>
      <c r="C968" t="e">
        <f t="shared" si="360"/>
        <v>#N/A</v>
      </c>
      <c r="D968" t="e">
        <f t="shared" si="361"/>
        <v>#N/A</v>
      </c>
      <c r="E968" t="e">
        <f t="shared" si="365"/>
        <v>#N/A</v>
      </c>
      <c r="F968" t="e">
        <f t="shared" si="362"/>
        <v>#N/A</v>
      </c>
      <c r="G968" t="e">
        <f t="shared" si="366"/>
        <v>#N/A</v>
      </c>
      <c r="H968" t="e">
        <f t="shared" si="367"/>
        <v>#N/A</v>
      </c>
      <c r="I968" t="e">
        <f t="shared" si="363"/>
        <v>#N/A</v>
      </c>
      <c r="J968" t="e">
        <f t="shared" si="368"/>
        <v>#N/A</v>
      </c>
      <c r="K968" t="e">
        <f t="shared" si="369"/>
        <v>#N/A</v>
      </c>
      <c r="L968" t="e">
        <f t="shared" si="370"/>
        <v>#N/A</v>
      </c>
      <c r="M968" t="e">
        <f t="shared" si="371"/>
        <v>#N/A</v>
      </c>
      <c r="N968" t="e">
        <f t="shared" si="372"/>
        <v>#N/A</v>
      </c>
      <c r="O968">
        <f t="shared" si="373"/>
        <v>2.3680351906158359E-2</v>
      </c>
      <c r="P968">
        <f t="shared" si="374"/>
        <v>2.932551319648094E-2</v>
      </c>
      <c r="Q968">
        <f t="shared" si="375"/>
        <v>1</v>
      </c>
      <c r="R968">
        <f t="shared" si="376"/>
        <v>2.3680452468499685E-2</v>
      </c>
      <c r="S968">
        <f t="shared" si="377"/>
        <v>-1.6490947952796157E-11</v>
      </c>
      <c r="T968">
        <f t="shared" si="378"/>
        <v>6.9639494865159079E-10</v>
      </c>
      <c r="U968">
        <f t="shared" si="379"/>
        <v>-2.3680453164894633E-2</v>
      </c>
      <c r="V968">
        <f t="shared" si="380"/>
        <v>2.3680452602553307E-2</v>
      </c>
      <c r="W968">
        <f t="shared" si="381"/>
        <v>12.37438999876511</v>
      </c>
      <c r="X968">
        <f t="shared" si="382"/>
        <v>12.37438999876511</v>
      </c>
    </row>
    <row r="969" spans="1:24" x14ac:dyDescent="0.25">
      <c r="A969" s="1">
        <f t="shared" si="383"/>
        <v>965</v>
      </c>
      <c r="B969" s="14">
        <f t="shared" si="384"/>
        <v>48.25</v>
      </c>
      <c r="C969" t="e">
        <f t="shared" si="360"/>
        <v>#N/A</v>
      </c>
      <c r="D969" t="e">
        <f t="shared" si="361"/>
        <v>#N/A</v>
      </c>
      <c r="E969" t="e">
        <f t="shared" si="365"/>
        <v>#N/A</v>
      </c>
      <c r="F969" t="e">
        <f t="shared" si="362"/>
        <v>#N/A</v>
      </c>
      <c r="G969" t="e">
        <f t="shared" si="366"/>
        <v>#N/A</v>
      </c>
      <c r="H969" t="e">
        <f t="shared" si="367"/>
        <v>#N/A</v>
      </c>
      <c r="I969" t="e">
        <f t="shared" si="363"/>
        <v>#N/A</v>
      </c>
      <c r="J969" t="e">
        <f t="shared" si="368"/>
        <v>#N/A</v>
      </c>
      <c r="K969" t="e">
        <f t="shared" si="369"/>
        <v>#N/A</v>
      </c>
      <c r="L969" t="e">
        <f t="shared" si="370"/>
        <v>#N/A</v>
      </c>
      <c r="M969" t="e">
        <f t="shared" si="371"/>
        <v>#N/A</v>
      </c>
      <c r="N969" t="e">
        <f t="shared" si="372"/>
        <v>#N/A</v>
      </c>
      <c r="O969">
        <f t="shared" si="373"/>
        <v>2.3717948717948717E-2</v>
      </c>
      <c r="P969">
        <f t="shared" si="374"/>
        <v>2.9304029304029304E-2</v>
      </c>
      <c r="Q969">
        <f t="shared" si="375"/>
        <v>1</v>
      </c>
      <c r="R969">
        <f t="shared" si="376"/>
        <v>2.3718049280290043E-2</v>
      </c>
      <c r="S969">
        <f t="shared" si="377"/>
        <v>-1.6478866672244655E-11</v>
      </c>
      <c r="T969">
        <f t="shared" si="378"/>
        <v>6.9478168357450798E-10</v>
      </c>
      <c r="U969">
        <f t="shared" si="379"/>
        <v>-2.3718049975071726E-2</v>
      </c>
      <c r="V969">
        <f t="shared" si="380"/>
        <v>2.37180494127304E-2</v>
      </c>
      <c r="W969">
        <f t="shared" si="381"/>
        <v>12.375078969510062</v>
      </c>
      <c r="X969">
        <f t="shared" si="382"/>
        <v>12.375078969510062</v>
      </c>
    </row>
    <row r="970" spans="1:24" x14ac:dyDescent="0.25">
      <c r="A970" s="1">
        <f t="shared" si="383"/>
        <v>966</v>
      </c>
      <c r="B970" s="14">
        <f t="shared" si="384"/>
        <v>48.300000000000004</v>
      </c>
      <c r="C970" t="e">
        <f t="shared" si="360"/>
        <v>#N/A</v>
      </c>
      <c r="D970" t="e">
        <f t="shared" si="361"/>
        <v>#N/A</v>
      </c>
      <c r="E970" t="e">
        <f t="shared" si="365"/>
        <v>#N/A</v>
      </c>
      <c r="F970" t="e">
        <f t="shared" si="362"/>
        <v>#N/A</v>
      </c>
      <c r="G970" t="e">
        <f t="shared" si="366"/>
        <v>#N/A</v>
      </c>
      <c r="H970" t="e">
        <f t="shared" si="367"/>
        <v>#N/A</v>
      </c>
      <c r="I970" t="e">
        <f t="shared" si="363"/>
        <v>#N/A</v>
      </c>
      <c r="J970" t="e">
        <f t="shared" si="368"/>
        <v>#N/A</v>
      </c>
      <c r="K970" t="e">
        <f t="shared" si="369"/>
        <v>#N/A</v>
      </c>
      <c r="L970" t="e">
        <f t="shared" si="370"/>
        <v>#N/A</v>
      </c>
      <c r="M970" t="e">
        <f t="shared" si="371"/>
        <v>#N/A</v>
      </c>
      <c r="N970" t="e">
        <f t="shared" si="372"/>
        <v>#N/A</v>
      </c>
      <c r="O970">
        <f t="shared" si="373"/>
        <v>2.3755490483162511E-2</v>
      </c>
      <c r="P970">
        <f t="shared" si="374"/>
        <v>2.9282576866764269E-2</v>
      </c>
      <c r="Q970">
        <f t="shared" si="375"/>
        <v>1</v>
      </c>
      <c r="R970">
        <f t="shared" si="376"/>
        <v>2.3755591045503836E-2</v>
      </c>
      <c r="S970">
        <f t="shared" si="377"/>
        <v>-1.6466803080244473E-11</v>
      </c>
      <c r="T970">
        <f t="shared" si="378"/>
        <v>6.9317587433892491E-10</v>
      </c>
      <c r="U970">
        <f t="shared" si="379"/>
        <v>-2.3755591738679711E-2</v>
      </c>
      <c r="V970">
        <f t="shared" si="380"/>
        <v>2.3755591176338384E-2</v>
      </c>
      <c r="W970">
        <f t="shared" si="381"/>
        <v>12.375765842645222</v>
      </c>
      <c r="X970">
        <f t="shared" si="382"/>
        <v>12.375765842645222</v>
      </c>
    </row>
    <row r="971" spans="1:24" x14ac:dyDescent="0.25">
      <c r="A971" s="1">
        <f t="shared" si="383"/>
        <v>967</v>
      </c>
      <c r="B971" s="14">
        <f t="shared" si="384"/>
        <v>48.35</v>
      </c>
      <c r="C971" t="e">
        <f t="shared" si="360"/>
        <v>#N/A</v>
      </c>
      <c r="D971" t="e">
        <f t="shared" si="361"/>
        <v>#N/A</v>
      </c>
      <c r="E971" t="e">
        <f t="shared" si="365"/>
        <v>#N/A</v>
      </c>
      <c r="F971" t="e">
        <f t="shared" si="362"/>
        <v>#N/A</v>
      </c>
      <c r="G971" t="e">
        <f t="shared" si="366"/>
        <v>#N/A</v>
      </c>
      <c r="H971" t="e">
        <f t="shared" si="367"/>
        <v>#N/A</v>
      </c>
      <c r="I971" t="e">
        <f t="shared" si="363"/>
        <v>#N/A</v>
      </c>
      <c r="J971" t="e">
        <f t="shared" si="368"/>
        <v>#N/A</v>
      </c>
      <c r="K971" t="e">
        <f t="shared" si="369"/>
        <v>#N/A</v>
      </c>
      <c r="L971" t="e">
        <f t="shared" si="370"/>
        <v>#N/A</v>
      </c>
      <c r="M971" t="e">
        <f t="shared" si="371"/>
        <v>#N/A</v>
      </c>
      <c r="N971" t="e">
        <f t="shared" si="372"/>
        <v>#N/A</v>
      </c>
      <c r="O971">
        <f t="shared" si="373"/>
        <v>2.3792977322604238E-2</v>
      </c>
      <c r="P971">
        <f t="shared" si="374"/>
        <v>2.9261155815654721E-2</v>
      </c>
      <c r="Q971">
        <f t="shared" si="375"/>
        <v>1</v>
      </c>
      <c r="R971">
        <f t="shared" si="376"/>
        <v>2.3793077884945564E-2</v>
      </c>
      <c r="S971">
        <f t="shared" si="377"/>
        <v>-1.6454757137976561E-11</v>
      </c>
      <c r="T971">
        <f t="shared" si="378"/>
        <v>6.9157747237258427E-10</v>
      </c>
      <c r="U971">
        <f t="shared" si="379"/>
        <v>-2.3793078576523036E-2</v>
      </c>
      <c r="V971">
        <f t="shared" si="380"/>
        <v>2.379307801418171E-2</v>
      </c>
      <c r="W971">
        <f t="shared" si="381"/>
        <v>12.376450628590637</v>
      </c>
      <c r="X971">
        <f t="shared" si="382"/>
        <v>12.376450628590637</v>
      </c>
    </row>
    <row r="972" spans="1:24" x14ac:dyDescent="0.25">
      <c r="A972" s="1">
        <f t="shared" si="383"/>
        <v>968</v>
      </c>
      <c r="B972" s="14">
        <f t="shared" si="384"/>
        <v>48.400000000000006</v>
      </c>
      <c r="C972" t="e">
        <f t="shared" si="360"/>
        <v>#N/A</v>
      </c>
      <c r="D972" t="e">
        <f t="shared" si="361"/>
        <v>#N/A</v>
      </c>
      <c r="E972" t="e">
        <f t="shared" si="365"/>
        <v>#N/A</v>
      </c>
      <c r="F972" t="e">
        <f t="shared" si="362"/>
        <v>#N/A</v>
      </c>
      <c r="G972" t="e">
        <f t="shared" si="366"/>
        <v>#N/A</v>
      </c>
      <c r="H972" t="e">
        <f t="shared" si="367"/>
        <v>#N/A</v>
      </c>
      <c r="I972" t="e">
        <f t="shared" si="363"/>
        <v>#N/A</v>
      </c>
      <c r="J972" t="e">
        <f t="shared" si="368"/>
        <v>#N/A</v>
      </c>
      <c r="K972" t="e">
        <f t="shared" si="369"/>
        <v>#N/A</v>
      </c>
      <c r="L972" t="e">
        <f t="shared" si="370"/>
        <v>#N/A</v>
      </c>
      <c r="M972" t="e">
        <f t="shared" si="371"/>
        <v>#N/A</v>
      </c>
      <c r="N972" t="e">
        <f t="shared" si="372"/>
        <v>#N/A</v>
      </c>
      <c r="O972">
        <f t="shared" si="373"/>
        <v>2.383040935672515E-2</v>
      </c>
      <c r="P972">
        <f t="shared" si="374"/>
        <v>2.9239766081871343E-2</v>
      </c>
      <c r="Q972">
        <f t="shared" si="375"/>
        <v>1</v>
      </c>
      <c r="R972">
        <f t="shared" si="376"/>
        <v>2.3830509919066475E-2</v>
      </c>
      <c r="S972">
        <f t="shared" si="377"/>
        <v>-1.6442728806735346E-11</v>
      </c>
      <c r="T972">
        <f t="shared" si="378"/>
        <v>6.8998642389905829E-10</v>
      </c>
      <c r="U972">
        <f t="shared" si="379"/>
        <v>-2.3830510609052898E-2</v>
      </c>
      <c r="V972">
        <f t="shared" si="380"/>
        <v>2.3830510046711571E-2</v>
      </c>
      <c r="W972">
        <f t="shared" si="381"/>
        <v>12.377133337692735</v>
      </c>
      <c r="X972">
        <f t="shared" si="382"/>
        <v>12.377133337692735</v>
      </c>
    </row>
    <row r="973" spans="1:24" x14ac:dyDescent="0.25">
      <c r="A973" s="1">
        <f t="shared" si="383"/>
        <v>969</v>
      </c>
      <c r="B973" s="14">
        <f t="shared" si="384"/>
        <v>48.45</v>
      </c>
      <c r="C973" t="e">
        <f t="shared" si="360"/>
        <v>#N/A</v>
      </c>
      <c r="D973" t="e">
        <f t="shared" si="361"/>
        <v>#N/A</v>
      </c>
      <c r="E973" t="e">
        <f t="shared" si="365"/>
        <v>#N/A</v>
      </c>
      <c r="F973" t="e">
        <f t="shared" si="362"/>
        <v>#N/A</v>
      </c>
      <c r="G973" t="e">
        <f t="shared" si="366"/>
        <v>#N/A</v>
      </c>
      <c r="H973" t="e">
        <f t="shared" si="367"/>
        <v>#N/A</v>
      </c>
      <c r="I973" t="e">
        <f t="shared" si="363"/>
        <v>#N/A</v>
      </c>
      <c r="J973" t="e">
        <f t="shared" si="368"/>
        <v>#N/A</v>
      </c>
      <c r="K973" t="e">
        <f t="shared" si="369"/>
        <v>#N/A</v>
      </c>
      <c r="L973" t="e">
        <f t="shared" si="370"/>
        <v>#N/A</v>
      </c>
      <c r="M973" t="e">
        <f t="shared" si="371"/>
        <v>#N/A</v>
      </c>
      <c r="N973" t="e">
        <f t="shared" si="372"/>
        <v>#N/A</v>
      </c>
      <c r="O973">
        <f t="shared" si="373"/>
        <v>2.386778670562454E-2</v>
      </c>
      <c r="P973">
        <f t="shared" si="374"/>
        <v>2.9218407596785977E-2</v>
      </c>
      <c r="Q973">
        <f t="shared" si="375"/>
        <v>1</v>
      </c>
      <c r="R973">
        <f t="shared" si="376"/>
        <v>2.3867887267965866E-2</v>
      </c>
      <c r="S973">
        <f t="shared" si="377"/>
        <v>-1.6430718047928382E-11</v>
      </c>
      <c r="T973">
        <f t="shared" si="378"/>
        <v>6.8840268034608965E-10</v>
      </c>
      <c r="U973">
        <f t="shared" si="379"/>
        <v>-2.3867887956368544E-2</v>
      </c>
      <c r="V973">
        <f t="shared" si="380"/>
        <v>2.3867887394027218E-2</v>
      </c>
      <c r="W973">
        <f t="shared" si="381"/>
        <v>12.377813980225019</v>
      </c>
      <c r="X973">
        <f t="shared" si="382"/>
        <v>12.377813980225019</v>
      </c>
    </row>
    <row r="974" spans="1:24" x14ac:dyDescent="0.25">
      <c r="A974" s="1">
        <f t="shared" si="383"/>
        <v>970</v>
      </c>
      <c r="B974" s="14">
        <f t="shared" si="384"/>
        <v>48.5</v>
      </c>
      <c r="C974" t="e">
        <f t="shared" si="360"/>
        <v>#N/A</v>
      </c>
      <c r="D974" t="e">
        <f t="shared" si="361"/>
        <v>#N/A</v>
      </c>
      <c r="E974" t="e">
        <f t="shared" si="365"/>
        <v>#N/A</v>
      </c>
      <c r="F974" t="e">
        <f t="shared" si="362"/>
        <v>#N/A</v>
      </c>
      <c r="G974" t="e">
        <f t="shared" si="366"/>
        <v>#N/A</v>
      </c>
      <c r="H974" t="e">
        <f t="shared" si="367"/>
        <v>#N/A</v>
      </c>
      <c r="I974" t="e">
        <f t="shared" si="363"/>
        <v>#N/A</v>
      </c>
      <c r="J974" t="e">
        <f t="shared" si="368"/>
        <v>#N/A</v>
      </c>
      <c r="K974" t="e">
        <f t="shared" si="369"/>
        <v>#N/A</v>
      </c>
      <c r="L974" t="e">
        <f t="shared" si="370"/>
        <v>#N/A</v>
      </c>
      <c r="M974" t="e">
        <f t="shared" si="371"/>
        <v>#N/A</v>
      </c>
      <c r="N974" t="e">
        <f t="shared" si="372"/>
        <v>#N/A</v>
      </c>
      <c r="O974">
        <f t="shared" si="373"/>
        <v>2.3905109489051089E-2</v>
      </c>
      <c r="P974">
        <f t="shared" si="374"/>
        <v>2.9197080291970802E-2</v>
      </c>
      <c r="Q974">
        <f t="shared" si="375"/>
        <v>1</v>
      </c>
      <c r="R974">
        <f t="shared" si="376"/>
        <v>2.3905210051392414E-2</v>
      </c>
      <c r="S974">
        <f t="shared" si="377"/>
        <v>-1.6418724823075881E-11</v>
      </c>
      <c r="T974">
        <f t="shared" si="378"/>
        <v>6.8682619140669754E-10</v>
      </c>
      <c r="U974">
        <f t="shared" si="379"/>
        <v>-2.3905210738218607E-2</v>
      </c>
      <c r="V974">
        <f t="shared" si="380"/>
        <v>2.3905210175877281E-2</v>
      </c>
      <c r="W974">
        <f t="shared" si="381"/>
        <v>12.37849256638874</v>
      </c>
      <c r="X974">
        <f t="shared" si="382"/>
        <v>12.37849256638874</v>
      </c>
    </row>
    <row r="975" spans="1:24" x14ac:dyDescent="0.25">
      <c r="A975" s="1">
        <f t="shared" si="383"/>
        <v>971</v>
      </c>
      <c r="B975" s="14">
        <f t="shared" si="384"/>
        <v>48.550000000000004</v>
      </c>
      <c r="C975" t="e">
        <f t="shared" si="360"/>
        <v>#N/A</v>
      </c>
      <c r="D975" t="e">
        <f t="shared" si="361"/>
        <v>#N/A</v>
      </c>
      <c r="E975" t="e">
        <f t="shared" si="365"/>
        <v>#N/A</v>
      </c>
      <c r="F975" t="e">
        <f t="shared" si="362"/>
        <v>#N/A</v>
      </c>
      <c r="G975" t="e">
        <f t="shared" si="366"/>
        <v>#N/A</v>
      </c>
      <c r="H975" t="e">
        <f t="shared" si="367"/>
        <v>#N/A</v>
      </c>
      <c r="I975" t="e">
        <f t="shared" si="363"/>
        <v>#N/A</v>
      </c>
      <c r="J975" t="e">
        <f t="shared" si="368"/>
        <v>#N/A</v>
      </c>
      <c r="K975" t="e">
        <f t="shared" si="369"/>
        <v>#N/A</v>
      </c>
      <c r="L975" t="e">
        <f t="shared" si="370"/>
        <v>#N/A</v>
      </c>
      <c r="M975" t="e">
        <f t="shared" si="371"/>
        <v>#N/A</v>
      </c>
      <c r="N975" t="e">
        <f t="shared" si="372"/>
        <v>#N/A</v>
      </c>
      <c r="O975">
        <f t="shared" si="373"/>
        <v>2.3942377826404085E-2</v>
      </c>
      <c r="P975">
        <f t="shared" si="374"/>
        <v>2.917578409919766E-2</v>
      </c>
      <c r="Q975">
        <f t="shared" si="375"/>
        <v>1</v>
      </c>
      <c r="R975">
        <f t="shared" si="376"/>
        <v>2.3942478388745411E-2</v>
      </c>
      <c r="S975">
        <f t="shared" si="377"/>
        <v>-1.6406749093810323E-11</v>
      </c>
      <c r="T975">
        <f t="shared" si="378"/>
        <v>6.8525690330445421E-10</v>
      </c>
      <c r="U975">
        <f t="shared" si="379"/>
        <v>-2.3942479074002314E-2</v>
      </c>
      <c r="V975">
        <f t="shared" si="380"/>
        <v>2.3942478511660988E-2</v>
      </c>
      <c r="W975">
        <f t="shared" si="381"/>
        <v>12.379169106313558</v>
      </c>
      <c r="X975">
        <f t="shared" si="382"/>
        <v>12.379169106313558</v>
      </c>
    </row>
    <row r="976" spans="1:24" x14ac:dyDescent="0.25">
      <c r="A976" s="1">
        <f t="shared" si="383"/>
        <v>972</v>
      </c>
      <c r="B976" s="14">
        <f t="shared" si="384"/>
        <v>48.6</v>
      </c>
      <c r="C976" t="e">
        <f t="shared" si="360"/>
        <v>#N/A</v>
      </c>
      <c r="D976" t="e">
        <f t="shared" si="361"/>
        <v>#N/A</v>
      </c>
      <c r="E976" t="e">
        <f t="shared" si="365"/>
        <v>#N/A</v>
      </c>
      <c r="F976" t="e">
        <f t="shared" si="362"/>
        <v>#N/A</v>
      </c>
      <c r="G976" t="e">
        <f t="shared" si="366"/>
        <v>#N/A</v>
      </c>
      <c r="H976" t="e">
        <f t="shared" si="367"/>
        <v>#N/A</v>
      </c>
      <c r="I976" t="e">
        <f t="shared" si="363"/>
        <v>#N/A</v>
      </c>
      <c r="J976" t="e">
        <f t="shared" si="368"/>
        <v>#N/A</v>
      </c>
      <c r="K976" t="e">
        <f t="shared" si="369"/>
        <v>#N/A</v>
      </c>
      <c r="L976" t="e">
        <f t="shared" si="370"/>
        <v>#N/A</v>
      </c>
      <c r="M976" t="e">
        <f t="shared" si="371"/>
        <v>#N/A</v>
      </c>
      <c r="N976" t="e">
        <f t="shared" si="372"/>
        <v>#N/A</v>
      </c>
      <c r="O976">
        <f t="shared" si="373"/>
        <v>2.3979591836734693E-2</v>
      </c>
      <c r="P976">
        <f t="shared" si="374"/>
        <v>2.915451895043732E-2</v>
      </c>
      <c r="Q976">
        <f t="shared" si="375"/>
        <v>1</v>
      </c>
      <c r="R976">
        <f t="shared" si="376"/>
        <v>2.3979692399076019E-2</v>
      </c>
      <c r="S976">
        <f t="shared" si="377"/>
        <v>-1.6394790821876062E-11</v>
      </c>
      <c r="T976">
        <f t="shared" si="378"/>
        <v>6.8369477267127277E-10</v>
      </c>
      <c r="U976">
        <f t="shared" si="379"/>
        <v>-2.3979693082770794E-2</v>
      </c>
      <c r="V976">
        <f t="shared" si="380"/>
        <v>2.3979692520429467E-2</v>
      </c>
      <c r="W976">
        <f t="shared" si="381"/>
        <v>12.379843610058204</v>
      </c>
      <c r="X976">
        <f t="shared" si="382"/>
        <v>12.379843610058204</v>
      </c>
    </row>
    <row r="977" spans="1:24" x14ac:dyDescent="0.25">
      <c r="A977" s="1">
        <f t="shared" si="383"/>
        <v>973</v>
      </c>
      <c r="B977" s="14">
        <f t="shared" si="384"/>
        <v>48.650000000000006</v>
      </c>
      <c r="C977" t="e">
        <f t="shared" si="360"/>
        <v>#N/A</v>
      </c>
      <c r="D977" t="e">
        <f t="shared" si="361"/>
        <v>#N/A</v>
      </c>
      <c r="E977" t="e">
        <f t="shared" si="365"/>
        <v>#N/A</v>
      </c>
      <c r="F977" t="e">
        <f t="shared" si="362"/>
        <v>#N/A</v>
      </c>
      <c r="G977" t="e">
        <f t="shared" si="366"/>
        <v>#N/A</v>
      </c>
      <c r="H977" t="e">
        <f t="shared" si="367"/>
        <v>#N/A</v>
      </c>
      <c r="I977" t="e">
        <f t="shared" si="363"/>
        <v>#N/A</v>
      </c>
      <c r="J977" t="e">
        <f t="shared" si="368"/>
        <v>#N/A</v>
      </c>
      <c r="K977" t="e">
        <f t="shared" si="369"/>
        <v>#N/A</v>
      </c>
      <c r="L977" t="e">
        <f t="shared" si="370"/>
        <v>#N/A</v>
      </c>
      <c r="M977" t="e">
        <f t="shared" si="371"/>
        <v>#N/A</v>
      </c>
      <c r="N977" t="e">
        <f t="shared" si="372"/>
        <v>#N/A</v>
      </c>
      <c r="O977">
        <f t="shared" si="373"/>
        <v>2.401675163874727E-2</v>
      </c>
      <c r="P977">
        <f t="shared" si="374"/>
        <v>2.9133284777858703E-2</v>
      </c>
      <c r="Q977">
        <f t="shared" si="375"/>
        <v>1</v>
      </c>
      <c r="R977">
        <f t="shared" si="376"/>
        <v>2.4016852201088595E-2</v>
      </c>
      <c r="S977">
        <f t="shared" si="377"/>
        <v>-1.6382849969128883E-11</v>
      </c>
      <c r="T977">
        <f t="shared" si="378"/>
        <v>6.8213974746544892E-10</v>
      </c>
      <c r="U977">
        <f t="shared" si="379"/>
        <v>-2.4016852883228343E-2</v>
      </c>
      <c r="V977">
        <f t="shared" si="380"/>
        <v>2.4016852320887017E-2</v>
      </c>
      <c r="W977">
        <f t="shared" si="381"/>
        <v>12.380516087611129</v>
      </c>
      <c r="X977">
        <f t="shared" si="382"/>
        <v>12.380516087611129</v>
      </c>
    </row>
    <row r="978" spans="1:24" x14ac:dyDescent="0.25">
      <c r="A978" s="1">
        <f t="shared" si="383"/>
        <v>974</v>
      </c>
      <c r="B978" s="14">
        <f t="shared" si="384"/>
        <v>48.7</v>
      </c>
      <c r="C978" t="e">
        <f t="shared" si="360"/>
        <v>#N/A</v>
      </c>
      <c r="D978" t="e">
        <f t="shared" si="361"/>
        <v>#N/A</v>
      </c>
      <c r="E978" t="e">
        <f t="shared" si="365"/>
        <v>#N/A</v>
      </c>
      <c r="F978" t="e">
        <f t="shared" si="362"/>
        <v>#N/A</v>
      </c>
      <c r="G978" t="e">
        <f t="shared" si="366"/>
        <v>#N/A</v>
      </c>
      <c r="H978" t="e">
        <f t="shared" si="367"/>
        <v>#N/A</v>
      </c>
      <c r="I978" t="e">
        <f t="shared" si="363"/>
        <v>#N/A</v>
      </c>
      <c r="J978" t="e">
        <f t="shared" si="368"/>
        <v>#N/A</v>
      </c>
      <c r="K978" t="e">
        <f t="shared" si="369"/>
        <v>#N/A</v>
      </c>
      <c r="L978" t="e">
        <f t="shared" si="370"/>
        <v>#N/A</v>
      </c>
      <c r="M978" t="e">
        <f t="shared" si="371"/>
        <v>#N/A</v>
      </c>
      <c r="N978" t="e">
        <f t="shared" si="372"/>
        <v>#N/A</v>
      </c>
      <c r="O978">
        <f t="shared" si="373"/>
        <v>2.4053857350800581E-2</v>
      </c>
      <c r="P978">
        <f t="shared" si="374"/>
        <v>2.9112081513828242E-2</v>
      </c>
      <c r="Q978">
        <f t="shared" si="375"/>
        <v>1</v>
      </c>
      <c r="R978">
        <f t="shared" si="376"/>
        <v>2.4053957913141907E-2</v>
      </c>
      <c r="S978">
        <f t="shared" si="377"/>
        <v>-1.6370926497535631E-11</v>
      </c>
      <c r="T978">
        <f t="shared" si="378"/>
        <v>6.8059178084944882E-10</v>
      </c>
      <c r="U978">
        <f t="shared" si="379"/>
        <v>-2.4053958593733687E-2</v>
      </c>
      <c r="V978">
        <f t="shared" si="380"/>
        <v>2.4053958031392361E-2</v>
      </c>
      <c r="W978">
        <f t="shared" si="381"/>
        <v>12.381186548891145</v>
      </c>
      <c r="X978">
        <f t="shared" si="382"/>
        <v>12.381186548891145</v>
      </c>
    </row>
    <row r="979" spans="1:24" x14ac:dyDescent="0.25">
      <c r="A979" s="1">
        <f t="shared" si="383"/>
        <v>975</v>
      </c>
      <c r="B979" s="14">
        <f t="shared" si="384"/>
        <v>48.75</v>
      </c>
      <c r="C979" t="e">
        <f t="shared" si="360"/>
        <v>#N/A</v>
      </c>
      <c r="D979" t="e">
        <f t="shared" si="361"/>
        <v>#N/A</v>
      </c>
      <c r="E979" t="e">
        <f t="shared" si="365"/>
        <v>#N/A</v>
      </c>
      <c r="F979" t="e">
        <f t="shared" si="362"/>
        <v>#N/A</v>
      </c>
      <c r="G979" t="e">
        <f t="shared" si="366"/>
        <v>#N/A</v>
      </c>
      <c r="H979" t="e">
        <f t="shared" si="367"/>
        <v>#N/A</v>
      </c>
      <c r="I979" t="e">
        <f t="shared" si="363"/>
        <v>#N/A</v>
      </c>
      <c r="J979" t="e">
        <f t="shared" si="368"/>
        <v>#N/A</v>
      </c>
      <c r="K979" t="e">
        <f t="shared" si="369"/>
        <v>#N/A</v>
      </c>
      <c r="L979" t="e">
        <f t="shared" si="370"/>
        <v>#N/A</v>
      </c>
      <c r="M979" t="e">
        <f t="shared" si="371"/>
        <v>#N/A</v>
      </c>
      <c r="N979" t="e">
        <f t="shared" si="372"/>
        <v>#N/A</v>
      </c>
      <c r="O979">
        <f t="shared" si="373"/>
        <v>2.409090909090909E-2</v>
      </c>
      <c r="P979">
        <f t="shared" si="374"/>
        <v>2.9090909090909091E-2</v>
      </c>
      <c r="Q979">
        <f t="shared" si="375"/>
        <v>1</v>
      </c>
      <c r="R979">
        <f t="shared" si="376"/>
        <v>2.4091009653250416E-2</v>
      </c>
      <c r="S979">
        <f t="shared" si="377"/>
        <v>-1.6359020369173785E-11</v>
      </c>
      <c r="T979">
        <f t="shared" si="378"/>
        <v>6.790508207815682E-10</v>
      </c>
      <c r="U979">
        <f t="shared" si="379"/>
        <v>-2.4091010332301238E-2</v>
      </c>
      <c r="V979">
        <f t="shared" si="380"/>
        <v>2.4091009769959912E-2</v>
      </c>
      <c r="W979">
        <f t="shared" si="381"/>
        <v>12.381855003748067</v>
      </c>
      <c r="X979">
        <f t="shared" si="382"/>
        <v>12.381855003748067</v>
      </c>
    </row>
    <row r="980" spans="1:24" x14ac:dyDescent="0.25">
      <c r="A980" s="1">
        <f t="shared" si="383"/>
        <v>976</v>
      </c>
      <c r="B980" s="14">
        <f t="shared" si="384"/>
        <v>48.800000000000004</v>
      </c>
      <c r="C980" t="e">
        <f t="shared" si="360"/>
        <v>#N/A</v>
      </c>
      <c r="D980" t="e">
        <f t="shared" si="361"/>
        <v>#N/A</v>
      </c>
      <c r="E980" t="e">
        <f t="shared" si="365"/>
        <v>#N/A</v>
      </c>
      <c r="F980" t="e">
        <f t="shared" si="362"/>
        <v>#N/A</v>
      </c>
      <c r="G980" t="e">
        <f t="shared" si="366"/>
        <v>#N/A</v>
      </c>
      <c r="H980" t="e">
        <f t="shared" si="367"/>
        <v>#N/A</v>
      </c>
      <c r="I980" t="e">
        <f t="shared" si="363"/>
        <v>#N/A</v>
      </c>
      <c r="J980" t="e">
        <f t="shared" si="368"/>
        <v>#N/A</v>
      </c>
      <c r="K980" t="e">
        <f t="shared" si="369"/>
        <v>#N/A</v>
      </c>
      <c r="L980" t="e">
        <f t="shared" si="370"/>
        <v>#N/A</v>
      </c>
      <c r="M980" t="e">
        <f t="shared" si="371"/>
        <v>#N/A</v>
      </c>
      <c r="N980" t="e">
        <f t="shared" si="372"/>
        <v>#N/A</v>
      </c>
      <c r="O980">
        <f t="shared" si="373"/>
        <v>2.4127906976744183E-2</v>
      </c>
      <c r="P980">
        <f t="shared" si="374"/>
        <v>2.9069767441860461E-2</v>
      </c>
      <c r="Q980">
        <f t="shared" si="375"/>
        <v>1</v>
      </c>
      <c r="R980">
        <f t="shared" si="376"/>
        <v>2.4128007539085509E-2</v>
      </c>
      <c r="S980">
        <f t="shared" si="377"/>
        <v>-1.6347131546231072E-11</v>
      </c>
      <c r="T980">
        <f t="shared" si="378"/>
        <v>6.7751682562844362E-10</v>
      </c>
      <c r="U980">
        <f t="shared" si="379"/>
        <v>-2.4128008216602333E-2</v>
      </c>
      <c r="V980">
        <f t="shared" si="380"/>
        <v>2.4128007654261006E-2</v>
      </c>
      <c r="W980">
        <f t="shared" si="381"/>
        <v>12.382521461963337</v>
      </c>
      <c r="X980">
        <f t="shared" si="382"/>
        <v>12.382521461963337</v>
      </c>
    </row>
    <row r="981" spans="1:24" x14ac:dyDescent="0.25">
      <c r="A981" s="1">
        <f t="shared" si="383"/>
        <v>977</v>
      </c>
      <c r="B981" s="14">
        <f t="shared" si="384"/>
        <v>48.85</v>
      </c>
      <c r="C981" t="e">
        <f t="shared" si="360"/>
        <v>#N/A</v>
      </c>
      <c r="D981" t="e">
        <f t="shared" si="361"/>
        <v>#N/A</v>
      </c>
      <c r="E981" t="e">
        <f t="shared" si="365"/>
        <v>#N/A</v>
      </c>
      <c r="F981" t="e">
        <f t="shared" si="362"/>
        <v>#N/A</v>
      </c>
      <c r="G981" t="e">
        <f t="shared" si="366"/>
        <v>#N/A</v>
      </c>
      <c r="H981" t="e">
        <f t="shared" si="367"/>
        <v>#N/A</v>
      </c>
      <c r="I981" t="e">
        <f t="shared" si="363"/>
        <v>#N/A</v>
      </c>
      <c r="J981" t="e">
        <f t="shared" si="368"/>
        <v>#N/A</v>
      </c>
      <c r="K981" t="e">
        <f t="shared" si="369"/>
        <v>#N/A</v>
      </c>
      <c r="L981" t="e">
        <f t="shared" si="370"/>
        <v>#N/A</v>
      </c>
      <c r="M981" t="e">
        <f t="shared" si="371"/>
        <v>#N/A</v>
      </c>
      <c r="N981" t="e">
        <f t="shared" si="372"/>
        <v>#N/A</v>
      </c>
      <c r="O981">
        <f t="shared" si="373"/>
        <v>2.4164851125635441E-2</v>
      </c>
      <c r="P981">
        <f t="shared" si="374"/>
        <v>2.9048656499636893E-2</v>
      </c>
      <c r="Q981">
        <f t="shared" si="375"/>
        <v>1</v>
      </c>
      <c r="R981">
        <f t="shared" si="376"/>
        <v>2.4164951687976766E-2</v>
      </c>
      <c r="S981">
        <f t="shared" si="377"/>
        <v>-1.6335259991005053E-11</v>
      </c>
      <c r="T981">
        <f t="shared" si="378"/>
        <v>6.7598974508309428E-10</v>
      </c>
      <c r="U981">
        <f t="shared" si="379"/>
        <v>-2.4164952363966513E-2</v>
      </c>
      <c r="V981">
        <f t="shared" si="380"/>
        <v>2.4164951801625187E-2</v>
      </c>
      <c r="W981">
        <f t="shared" si="381"/>
        <v>12.383185933250646</v>
      </c>
      <c r="X981">
        <f t="shared" si="382"/>
        <v>12.383185933250646</v>
      </c>
    </row>
    <row r="982" spans="1:24" x14ac:dyDescent="0.25">
      <c r="A982" s="1">
        <f t="shared" si="383"/>
        <v>978</v>
      </c>
      <c r="B982" s="14">
        <f t="shared" si="384"/>
        <v>48.900000000000006</v>
      </c>
      <c r="C982" t="e">
        <f t="shared" si="360"/>
        <v>#N/A</v>
      </c>
      <c r="D982" t="e">
        <f t="shared" si="361"/>
        <v>#N/A</v>
      </c>
      <c r="E982" t="e">
        <f t="shared" si="365"/>
        <v>#N/A</v>
      </c>
      <c r="F982" t="e">
        <f t="shared" si="362"/>
        <v>#N/A</v>
      </c>
      <c r="G982" t="e">
        <f t="shared" si="366"/>
        <v>#N/A</v>
      </c>
      <c r="H982" t="e">
        <f t="shared" si="367"/>
        <v>#N/A</v>
      </c>
      <c r="I982" t="e">
        <f t="shared" si="363"/>
        <v>#N/A</v>
      </c>
      <c r="J982" t="e">
        <f t="shared" si="368"/>
        <v>#N/A</v>
      </c>
      <c r="K982" t="e">
        <f t="shared" si="369"/>
        <v>#N/A</v>
      </c>
      <c r="L982" t="e">
        <f t="shared" si="370"/>
        <v>#N/A</v>
      </c>
      <c r="M982" t="e">
        <f t="shared" si="371"/>
        <v>#N/A</v>
      </c>
      <c r="N982" t="e">
        <f t="shared" si="372"/>
        <v>#N/A</v>
      </c>
      <c r="O982">
        <f t="shared" si="373"/>
        <v>2.420174165457185E-2</v>
      </c>
      <c r="P982">
        <f t="shared" si="374"/>
        <v>2.9027576197387519E-2</v>
      </c>
      <c r="Q982">
        <f t="shared" si="375"/>
        <v>1</v>
      </c>
      <c r="R982">
        <f t="shared" si="376"/>
        <v>2.4201842216913176E-2</v>
      </c>
      <c r="S982">
        <f t="shared" si="377"/>
        <v>-1.6323405665902726E-11</v>
      </c>
      <c r="T982">
        <f t="shared" si="378"/>
        <v>6.7446953230798634E-10</v>
      </c>
      <c r="U982">
        <f t="shared" si="379"/>
        <v>-2.4201842891382708E-2</v>
      </c>
      <c r="V982">
        <f t="shared" si="380"/>
        <v>2.4201842329041382E-2</v>
      </c>
      <c r="W982">
        <f t="shared" si="381"/>
        <v>12.383848427256549</v>
      </c>
      <c r="X982">
        <f t="shared" si="382"/>
        <v>12.383848427256549</v>
      </c>
    </row>
    <row r="983" spans="1:24" x14ac:dyDescent="0.25">
      <c r="A983" s="1">
        <f t="shared" si="383"/>
        <v>979</v>
      </c>
      <c r="B983" s="14">
        <f t="shared" si="384"/>
        <v>48.95</v>
      </c>
      <c r="C983" t="e">
        <f t="shared" si="360"/>
        <v>#N/A</v>
      </c>
      <c r="D983" t="e">
        <f t="shared" si="361"/>
        <v>#N/A</v>
      </c>
      <c r="E983" t="e">
        <f t="shared" si="365"/>
        <v>#N/A</v>
      </c>
      <c r="F983" t="e">
        <f t="shared" si="362"/>
        <v>#N/A</v>
      </c>
      <c r="G983" t="e">
        <f t="shared" si="366"/>
        <v>#N/A</v>
      </c>
      <c r="H983" t="e">
        <f t="shared" si="367"/>
        <v>#N/A</v>
      </c>
      <c r="I983" t="e">
        <f t="shared" si="363"/>
        <v>#N/A</v>
      </c>
      <c r="J983" t="e">
        <f t="shared" si="368"/>
        <v>#N/A</v>
      </c>
      <c r="K983" t="e">
        <f t="shared" si="369"/>
        <v>#N/A</v>
      </c>
      <c r="L983" t="e">
        <f t="shared" si="370"/>
        <v>#N/A</v>
      </c>
      <c r="M983" t="e">
        <f t="shared" si="371"/>
        <v>#N/A</v>
      </c>
      <c r="N983" t="e">
        <f t="shared" si="372"/>
        <v>#N/A</v>
      </c>
      <c r="O983">
        <f t="shared" si="373"/>
        <v>2.4238578680203047E-2</v>
      </c>
      <c r="P983">
        <f t="shared" si="374"/>
        <v>2.9006526468455404E-2</v>
      </c>
      <c r="Q983">
        <f t="shared" si="375"/>
        <v>1</v>
      </c>
      <c r="R983">
        <f t="shared" si="376"/>
        <v>2.4238679242544373E-2</v>
      </c>
      <c r="S983">
        <f t="shared" si="377"/>
        <v>-1.6311568533440144E-11</v>
      </c>
      <c r="T983">
        <f t="shared" si="378"/>
        <v>6.7295614220030942E-10</v>
      </c>
      <c r="U983">
        <f t="shared" si="379"/>
        <v>-2.4238679915500515E-2</v>
      </c>
      <c r="V983">
        <f t="shared" si="380"/>
        <v>2.4238679353159188E-2</v>
      </c>
      <c r="W983">
        <f t="shared" si="381"/>
        <v>12.384508953561072</v>
      </c>
      <c r="X983">
        <f t="shared" si="382"/>
        <v>12.384508953561072</v>
      </c>
    </row>
    <row r="984" spans="1:24" x14ac:dyDescent="0.25">
      <c r="A984" s="1">
        <f t="shared" si="383"/>
        <v>980</v>
      </c>
      <c r="B984" s="14">
        <f t="shared" si="384"/>
        <v>49</v>
      </c>
      <c r="C984" t="e">
        <f t="shared" si="360"/>
        <v>#N/A</v>
      </c>
      <c r="D984" t="e">
        <f t="shared" si="361"/>
        <v>#N/A</v>
      </c>
      <c r="E984" t="e">
        <f t="shared" si="365"/>
        <v>#N/A</v>
      </c>
      <c r="F984" t="e">
        <f t="shared" si="362"/>
        <v>#N/A</v>
      </c>
      <c r="G984" t="e">
        <f t="shared" si="366"/>
        <v>#N/A</v>
      </c>
      <c r="H984" t="e">
        <f t="shared" si="367"/>
        <v>#N/A</v>
      </c>
      <c r="I984" t="e">
        <f t="shared" si="363"/>
        <v>#N/A</v>
      </c>
      <c r="J984" t="e">
        <f t="shared" si="368"/>
        <v>#N/A</v>
      </c>
      <c r="K984" t="e">
        <f t="shared" si="369"/>
        <v>#N/A</v>
      </c>
      <c r="L984" t="e">
        <f t="shared" si="370"/>
        <v>#N/A</v>
      </c>
      <c r="M984" t="e">
        <f t="shared" si="371"/>
        <v>#N/A</v>
      </c>
      <c r="N984" t="e">
        <f t="shared" si="372"/>
        <v>#N/A</v>
      </c>
      <c r="O984">
        <f t="shared" si="373"/>
        <v>2.4275362318840574E-2</v>
      </c>
      <c r="P984">
        <f t="shared" si="374"/>
        <v>2.8985507246376808E-2</v>
      </c>
      <c r="Q984">
        <f t="shared" si="375"/>
        <v>1</v>
      </c>
      <c r="R984">
        <f t="shared" si="376"/>
        <v>2.4275462881181899E-2</v>
      </c>
      <c r="S984">
        <f t="shared" si="377"/>
        <v>-1.6299748556241995E-11</v>
      </c>
      <c r="T984">
        <f t="shared" si="378"/>
        <v>6.7144952792252965E-10</v>
      </c>
      <c r="U984">
        <f t="shared" si="379"/>
        <v>-2.4275463552631427E-2</v>
      </c>
      <c r="V984">
        <f t="shared" si="380"/>
        <v>2.4275462990290101E-2</v>
      </c>
      <c r="W984">
        <f t="shared" si="381"/>
        <v>12.385167521678319</v>
      </c>
      <c r="X984">
        <f t="shared" si="382"/>
        <v>12.385167521678319</v>
      </c>
    </row>
    <row r="985" spans="1:24" x14ac:dyDescent="0.25">
      <c r="A985" s="1">
        <f t="shared" si="383"/>
        <v>981</v>
      </c>
      <c r="B985" s="14">
        <f t="shared" si="384"/>
        <v>49.050000000000004</v>
      </c>
      <c r="C985" t="e">
        <f t="shared" si="360"/>
        <v>#N/A</v>
      </c>
      <c r="D985" t="e">
        <f t="shared" si="361"/>
        <v>#N/A</v>
      </c>
      <c r="E985" t="e">
        <f t="shared" si="365"/>
        <v>#N/A</v>
      </c>
      <c r="F985" t="e">
        <f t="shared" si="362"/>
        <v>#N/A</v>
      </c>
      <c r="G985" t="e">
        <f t="shared" si="366"/>
        <v>#N/A</v>
      </c>
      <c r="H985" t="e">
        <f t="shared" si="367"/>
        <v>#N/A</v>
      </c>
      <c r="I985" t="e">
        <f t="shared" si="363"/>
        <v>#N/A</v>
      </c>
      <c r="J985" t="e">
        <f t="shared" si="368"/>
        <v>#N/A</v>
      </c>
      <c r="K985" t="e">
        <f t="shared" si="369"/>
        <v>#N/A</v>
      </c>
      <c r="L985" t="e">
        <f t="shared" si="370"/>
        <v>#N/A</v>
      </c>
      <c r="M985" t="e">
        <f t="shared" si="371"/>
        <v>#N/A</v>
      </c>
      <c r="N985" t="e">
        <f t="shared" si="372"/>
        <v>#N/A</v>
      </c>
      <c r="O985">
        <f t="shared" si="373"/>
        <v>2.4312092686459084E-2</v>
      </c>
      <c r="P985">
        <f t="shared" si="374"/>
        <v>2.8964518464880518E-2</v>
      </c>
      <c r="Q985">
        <f t="shared" si="375"/>
        <v>1</v>
      </c>
      <c r="R985">
        <f t="shared" si="376"/>
        <v>2.431219324880041E-2</v>
      </c>
      <c r="S985">
        <f t="shared" si="377"/>
        <v>-1.6287945697041239E-11</v>
      </c>
      <c r="T985">
        <f t="shared" si="378"/>
        <v>6.6994964610656016E-10</v>
      </c>
      <c r="U985">
        <f t="shared" si="379"/>
        <v>-2.4312193918750058E-2</v>
      </c>
      <c r="V985">
        <f t="shared" si="380"/>
        <v>2.4312193356408732E-2</v>
      </c>
      <c r="W985">
        <f t="shared" si="381"/>
        <v>12.385824141057055</v>
      </c>
      <c r="X985">
        <f t="shared" si="382"/>
        <v>12.385824141057055</v>
      </c>
    </row>
    <row r="986" spans="1:24" x14ac:dyDescent="0.25">
      <c r="A986" s="1">
        <f t="shared" si="383"/>
        <v>982</v>
      </c>
      <c r="B986" s="14">
        <f t="shared" si="384"/>
        <v>49.1</v>
      </c>
      <c r="C986" t="e">
        <f t="shared" si="360"/>
        <v>#N/A</v>
      </c>
      <c r="D986" t="e">
        <f t="shared" si="361"/>
        <v>#N/A</v>
      </c>
      <c r="E986" t="e">
        <f t="shared" si="365"/>
        <v>#N/A</v>
      </c>
      <c r="F986" t="e">
        <f t="shared" si="362"/>
        <v>#N/A</v>
      </c>
      <c r="G986" t="e">
        <f t="shared" si="366"/>
        <v>#N/A</v>
      </c>
      <c r="H986" t="e">
        <f t="shared" si="367"/>
        <v>#N/A</v>
      </c>
      <c r="I986" t="e">
        <f t="shared" si="363"/>
        <v>#N/A</v>
      </c>
      <c r="J986" t="e">
        <f t="shared" si="368"/>
        <v>#N/A</v>
      </c>
      <c r="K986" t="e">
        <f t="shared" si="369"/>
        <v>#N/A</v>
      </c>
      <c r="L986" t="e">
        <f t="shared" si="370"/>
        <v>#N/A</v>
      </c>
      <c r="M986" t="e">
        <f t="shared" si="371"/>
        <v>#N/A</v>
      </c>
      <c r="N986" t="e">
        <f t="shared" si="372"/>
        <v>#N/A</v>
      </c>
      <c r="O986">
        <f t="shared" si="373"/>
        <v>2.4348769898697543E-2</v>
      </c>
      <c r="P986">
        <f t="shared" si="374"/>
        <v>2.8943560057887122E-2</v>
      </c>
      <c r="Q986">
        <f t="shared" si="375"/>
        <v>1</v>
      </c>
      <c r="R986">
        <f t="shared" si="376"/>
        <v>2.4348870461038868E-2</v>
      </c>
      <c r="S986">
        <f t="shared" si="377"/>
        <v>-1.6276159918678695E-11</v>
      </c>
      <c r="T986">
        <f t="shared" si="378"/>
        <v>6.684564481801436E-10</v>
      </c>
      <c r="U986">
        <f t="shared" si="379"/>
        <v>-2.4348871129495318E-2</v>
      </c>
      <c r="V986">
        <f t="shared" si="380"/>
        <v>2.4348870567153992E-2</v>
      </c>
      <c r="W986">
        <f t="shared" si="381"/>
        <v>12.386478821081301</v>
      </c>
      <c r="X986">
        <f t="shared" si="382"/>
        <v>12.386478821081301</v>
      </c>
    </row>
    <row r="987" spans="1:24" x14ac:dyDescent="0.25">
      <c r="A987" s="1">
        <f t="shared" si="383"/>
        <v>983</v>
      </c>
      <c r="B987" s="14">
        <f t="shared" si="384"/>
        <v>49.150000000000006</v>
      </c>
      <c r="C987" t="e">
        <f t="shared" si="360"/>
        <v>#N/A</v>
      </c>
      <c r="D987" t="e">
        <f t="shared" si="361"/>
        <v>#N/A</v>
      </c>
      <c r="E987" t="e">
        <f t="shared" si="365"/>
        <v>#N/A</v>
      </c>
      <c r="F987" t="e">
        <f t="shared" si="362"/>
        <v>#N/A</v>
      </c>
      <c r="G987" t="e">
        <f t="shared" si="366"/>
        <v>#N/A</v>
      </c>
      <c r="H987" t="e">
        <f t="shared" si="367"/>
        <v>#N/A</v>
      </c>
      <c r="I987" t="e">
        <f t="shared" si="363"/>
        <v>#N/A</v>
      </c>
      <c r="J987" t="e">
        <f t="shared" si="368"/>
        <v>#N/A</v>
      </c>
      <c r="K987" t="e">
        <f t="shared" si="369"/>
        <v>#N/A</v>
      </c>
      <c r="L987" t="e">
        <f t="shared" si="370"/>
        <v>#N/A</v>
      </c>
      <c r="M987" t="e">
        <f t="shared" si="371"/>
        <v>#N/A</v>
      </c>
      <c r="N987" t="e">
        <f t="shared" si="372"/>
        <v>#N/A</v>
      </c>
      <c r="O987">
        <f t="shared" si="373"/>
        <v>2.4385394070860451E-2</v>
      </c>
      <c r="P987">
        <f t="shared" si="374"/>
        <v>2.8922631959508314E-2</v>
      </c>
      <c r="Q987">
        <f t="shared" si="375"/>
        <v>1</v>
      </c>
      <c r="R987">
        <f t="shared" si="376"/>
        <v>2.4385494633201776E-2</v>
      </c>
      <c r="S987">
        <f t="shared" si="377"/>
        <v>-1.6264391184102641E-11</v>
      </c>
      <c r="T987">
        <f t="shared" si="378"/>
        <v>6.6696989250991656E-10</v>
      </c>
      <c r="U987">
        <f t="shared" si="379"/>
        <v>-2.4385495300171669E-2</v>
      </c>
      <c r="V987">
        <f t="shared" si="380"/>
        <v>2.4385494737830343E-2</v>
      </c>
      <c r="W987">
        <f t="shared" si="381"/>
        <v>12.387131571070915</v>
      </c>
      <c r="X987">
        <f t="shared" si="382"/>
        <v>12.387131571070915</v>
      </c>
    </row>
    <row r="988" spans="1:24" x14ac:dyDescent="0.25">
      <c r="A988" s="1">
        <f t="shared" si="383"/>
        <v>984</v>
      </c>
      <c r="B988" s="14">
        <f t="shared" si="384"/>
        <v>49.2</v>
      </c>
      <c r="C988" t="e">
        <f t="shared" si="360"/>
        <v>#N/A</v>
      </c>
      <c r="D988" t="e">
        <f t="shared" si="361"/>
        <v>#N/A</v>
      </c>
      <c r="E988" t="e">
        <f t="shared" si="365"/>
        <v>#N/A</v>
      </c>
      <c r="F988" t="e">
        <f t="shared" si="362"/>
        <v>#N/A</v>
      </c>
      <c r="G988" t="e">
        <f t="shared" si="366"/>
        <v>#N/A</v>
      </c>
      <c r="H988" t="e">
        <f t="shared" si="367"/>
        <v>#N/A</v>
      </c>
      <c r="I988" t="e">
        <f t="shared" si="363"/>
        <v>#N/A</v>
      </c>
      <c r="J988" t="e">
        <f t="shared" si="368"/>
        <v>#N/A</v>
      </c>
      <c r="K988" t="e">
        <f t="shared" si="369"/>
        <v>#N/A</v>
      </c>
      <c r="L988" t="e">
        <f t="shared" si="370"/>
        <v>#N/A</v>
      </c>
      <c r="M988" t="e">
        <f t="shared" si="371"/>
        <v>#N/A</v>
      </c>
      <c r="N988" t="e">
        <f t="shared" si="372"/>
        <v>#N/A</v>
      </c>
      <c r="O988">
        <f t="shared" si="373"/>
        <v>2.4421965317919077E-2</v>
      </c>
      <c r="P988">
        <f t="shared" si="374"/>
        <v>2.8901734104046246E-2</v>
      </c>
      <c r="Q988">
        <f t="shared" si="375"/>
        <v>1</v>
      </c>
      <c r="R988">
        <f t="shared" si="376"/>
        <v>2.4422065880260403E-2</v>
      </c>
      <c r="S988">
        <f t="shared" si="377"/>
        <v>-1.6252639456368466E-11</v>
      </c>
      <c r="T988">
        <f t="shared" si="378"/>
        <v>6.6548993399306866E-10</v>
      </c>
      <c r="U988">
        <f t="shared" si="379"/>
        <v>-2.4422066545750337E-2</v>
      </c>
      <c r="V988">
        <f t="shared" si="380"/>
        <v>2.442206598340901E-2</v>
      </c>
      <c r="W988">
        <f t="shared" si="381"/>
        <v>12.387782400282163</v>
      </c>
      <c r="X988">
        <f t="shared" si="382"/>
        <v>12.387782400282163</v>
      </c>
    </row>
    <row r="989" spans="1:24" x14ac:dyDescent="0.25">
      <c r="A989" s="1">
        <f t="shared" si="383"/>
        <v>985</v>
      </c>
      <c r="B989" s="14">
        <f t="shared" si="384"/>
        <v>49.25</v>
      </c>
      <c r="C989" t="e">
        <f t="shared" si="360"/>
        <v>#N/A</v>
      </c>
      <c r="D989" t="e">
        <f t="shared" si="361"/>
        <v>#N/A</v>
      </c>
      <c r="E989" t="e">
        <f t="shared" si="365"/>
        <v>#N/A</v>
      </c>
      <c r="F989" t="e">
        <f t="shared" si="362"/>
        <v>#N/A</v>
      </c>
      <c r="G989" t="e">
        <f t="shared" si="366"/>
        <v>#N/A</v>
      </c>
      <c r="H989" t="e">
        <f t="shared" si="367"/>
        <v>#N/A</v>
      </c>
      <c r="I989" t="e">
        <f t="shared" si="363"/>
        <v>#N/A</v>
      </c>
      <c r="J989" t="e">
        <f t="shared" si="368"/>
        <v>#N/A</v>
      </c>
      <c r="K989" t="e">
        <f t="shared" si="369"/>
        <v>#N/A</v>
      </c>
      <c r="L989" t="e">
        <f t="shared" si="370"/>
        <v>#N/A</v>
      </c>
      <c r="M989" t="e">
        <f t="shared" si="371"/>
        <v>#N/A</v>
      </c>
      <c r="N989" t="e">
        <f t="shared" si="372"/>
        <v>#N/A</v>
      </c>
      <c r="O989">
        <f t="shared" si="373"/>
        <v>2.4458483754512626E-2</v>
      </c>
      <c r="P989">
        <f t="shared" si="374"/>
        <v>2.8880866425992777E-2</v>
      </c>
      <c r="Q989">
        <f t="shared" si="375"/>
        <v>1</v>
      </c>
      <c r="R989">
        <f t="shared" si="376"/>
        <v>2.4458584316853951E-2</v>
      </c>
      <c r="S989">
        <f t="shared" si="377"/>
        <v>-1.6240904698638234E-11</v>
      </c>
      <c r="T989">
        <f t="shared" si="378"/>
        <v>6.64016529261513E-10</v>
      </c>
      <c r="U989">
        <f t="shared" si="379"/>
        <v>-2.4458584980870481E-2</v>
      </c>
      <c r="V989">
        <f t="shared" si="380"/>
        <v>2.4458584418529154E-2</v>
      </c>
      <c r="W989">
        <f t="shared" si="381"/>
        <v>12.388431317908287</v>
      </c>
      <c r="X989">
        <f t="shared" si="382"/>
        <v>12.388431317908287</v>
      </c>
    </row>
    <row r="990" spans="1:24" x14ac:dyDescent="0.25">
      <c r="A990" s="1">
        <f t="shared" si="383"/>
        <v>986</v>
      </c>
      <c r="B990" s="14">
        <f t="shared" si="384"/>
        <v>49.300000000000004</v>
      </c>
      <c r="C990" t="e">
        <f t="shared" si="360"/>
        <v>#N/A</v>
      </c>
      <c r="D990" t="e">
        <f t="shared" si="361"/>
        <v>#N/A</v>
      </c>
      <c r="E990" t="e">
        <f t="shared" si="365"/>
        <v>#N/A</v>
      </c>
      <c r="F990" t="e">
        <f t="shared" si="362"/>
        <v>#N/A</v>
      </c>
      <c r="G990" t="e">
        <f t="shared" si="366"/>
        <v>#N/A</v>
      </c>
      <c r="H990" t="e">
        <f t="shared" si="367"/>
        <v>#N/A</v>
      </c>
      <c r="I990" t="e">
        <f t="shared" si="363"/>
        <v>#N/A</v>
      </c>
      <c r="J990" t="e">
        <f t="shared" si="368"/>
        <v>#N/A</v>
      </c>
      <c r="K990" t="e">
        <f t="shared" si="369"/>
        <v>#N/A</v>
      </c>
      <c r="L990" t="e">
        <f t="shared" si="370"/>
        <v>#N/A</v>
      </c>
      <c r="M990" t="e">
        <f t="shared" si="371"/>
        <v>#N/A</v>
      </c>
      <c r="N990" t="e">
        <f t="shared" si="372"/>
        <v>#N/A</v>
      </c>
      <c r="O990">
        <f t="shared" si="373"/>
        <v>2.4494949494949493E-2</v>
      </c>
      <c r="P990">
        <f t="shared" si="374"/>
        <v>2.8860028860028853E-2</v>
      </c>
      <c r="Q990">
        <f t="shared" si="375"/>
        <v>1</v>
      </c>
      <c r="R990">
        <f t="shared" si="376"/>
        <v>2.4495050057290819E-2</v>
      </c>
      <c r="S990">
        <f t="shared" si="377"/>
        <v>-1.622918687418034E-11</v>
      </c>
      <c r="T990">
        <f t="shared" si="378"/>
        <v>6.625496332124392E-10</v>
      </c>
      <c r="U990">
        <f t="shared" si="379"/>
        <v>-2.4495050719840452E-2</v>
      </c>
      <c r="V990">
        <f t="shared" si="380"/>
        <v>2.4495050157499126E-2</v>
      </c>
      <c r="W990">
        <f t="shared" si="381"/>
        <v>12.389078333080073</v>
      </c>
      <c r="X990">
        <f t="shared" si="382"/>
        <v>12.389078333080073</v>
      </c>
    </row>
    <row r="991" spans="1:24" x14ac:dyDescent="0.25">
      <c r="A991" s="1">
        <f t="shared" si="383"/>
        <v>987</v>
      </c>
      <c r="B991" s="14">
        <f t="shared" si="384"/>
        <v>49.35</v>
      </c>
      <c r="C991" t="e">
        <f t="shared" si="360"/>
        <v>#N/A</v>
      </c>
      <c r="D991" t="e">
        <f t="shared" si="361"/>
        <v>#N/A</v>
      </c>
      <c r="E991" t="e">
        <f t="shared" si="365"/>
        <v>#N/A</v>
      </c>
      <c r="F991" t="e">
        <f t="shared" si="362"/>
        <v>#N/A</v>
      </c>
      <c r="G991" t="e">
        <f t="shared" si="366"/>
        <v>#N/A</v>
      </c>
      <c r="H991" t="e">
        <f t="shared" si="367"/>
        <v>#N/A</v>
      </c>
      <c r="I991" t="e">
        <f t="shared" si="363"/>
        <v>#N/A</v>
      </c>
      <c r="J991" t="e">
        <f t="shared" si="368"/>
        <v>#N/A</v>
      </c>
      <c r="K991" t="e">
        <f t="shared" si="369"/>
        <v>#N/A</v>
      </c>
      <c r="L991" t="e">
        <f t="shared" si="370"/>
        <v>#N/A</v>
      </c>
      <c r="M991" t="e">
        <f t="shared" si="371"/>
        <v>#N/A</v>
      </c>
      <c r="N991" t="e">
        <f t="shared" si="372"/>
        <v>#N/A</v>
      </c>
      <c r="O991">
        <f t="shared" si="373"/>
        <v>2.4531362653208367E-2</v>
      </c>
      <c r="P991">
        <f t="shared" si="374"/>
        <v>2.8839221341023794E-2</v>
      </c>
      <c r="Q991">
        <f t="shared" si="375"/>
        <v>1</v>
      </c>
      <c r="R991">
        <f t="shared" si="376"/>
        <v>2.4531463215549693E-2</v>
      </c>
      <c r="S991">
        <f t="shared" si="377"/>
        <v>-1.6217485946369111E-11</v>
      </c>
      <c r="T991">
        <f t="shared" si="378"/>
        <v>6.6108920421248385E-10</v>
      </c>
      <c r="U991">
        <f t="shared" si="379"/>
        <v>-2.4531463876638897E-2</v>
      </c>
      <c r="V991">
        <f t="shared" si="380"/>
        <v>2.453146331429757E-2</v>
      </c>
      <c r="W991">
        <f t="shared" si="381"/>
        <v>12.389723454866399</v>
      </c>
      <c r="X991">
        <f t="shared" si="382"/>
        <v>12.389723454866399</v>
      </c>
    </row>
    <row r="992" spans="1:24" x14ac:dyDescent="0.25">
      <c r="A992" s="1">
        <f t="shared" si="383"/>
        <v>988</v>
      </c>
      <c r="B992" s="14">
        <f t="shared" si="384"/>
        <v>49.400000000000006</v>
      </c>
      <c r="C992" t="e">
        <f t="shared" si="360"/>
        <v>#N/A</v>
      </c>
      <c r="D992" t="e">
        <f t="shared" si="361"/>
        <v>#N/A</v>
      </c>
      <c r="E992" t="e">
        <f t="shared" si="365"/>
        <v>#N/A</v>
      </c>
      <c r="F992" t="e">
        <f t="shared" si="362"/>
        <v>#N/A</v>
      </c>
      <c r="G992" t="e">
        <f t="shared" si="366"/>
        <v>#N/A</v>
      </c>
      <c r="H992" t="e">
        <f t="shared" si="367"/>
        <v>#N/A</v>
      </c>
      <c r="I992" t="e">
        <f t="shared" si="363"/>
        <v>#N/A</v>
      </c>
      <c r="J992" t="e">
        <f t="shared" si="368"/>
        <v>#N/A</v>
      </c>
      <c r="K992" t="e">
        <f t="shared" si="369"/>
        <v>#N/A</v>
      </c>
      <c r="L992" t="e">
        <f t="shared" si="370"/>
        <v>#N/A</v>
      </c>
      <c r="M992" t="e">
        <f t="shared" si="371"/>
        <v>#N/A</v>
      </c>
      <c r="N992" t="e">
        <f t="shared" si="372"/>
        <v>#N/A</v>
      </c>
      <c r="O992">
        <f t="shared" si="373"/>
        <v>2.4567723342939479E-2</v>
      </c>
      <c r="P992">
        <f t="shared" si="374"/>
        <v>2.8818443804034581E-2</v>
      </c>
      <c r="Q992">
        <f t="shared" si="375"/>
        <v>1</v>
      </c>
      <c r="R992">
        <f t="shared" si="376"/>
        <v>2.4567823905280804E-2</v>
      </c>
      <c r="S992">
        <f t="shared" si="377"/>
        <v>-1.6205801878684407E-11</v>
      </c>
      <c r="T992">
        <f t="shared" si="378"/>
        <v>6.5963520062828351E-10</v>
      </c>
      <c r="U992">
        <f t="shared" si="379"/>
        <v>-2.4567824564916005E-2</v>
      </c>
      <c r="V992">
        <f t="shared" si="380"/>
        <v>2.4567824002574679E-2</v>
      </c>
      <c r="W992">
        <f t="shared" si="381"/>
        <v>12.390366692274787</v>
      </c>
      <c r="X992">
        <f t="shared" si="382"/>
        <v>12.390366692274787</v>
      </c>
    </row>
    <row r="993" spans="1:24" x14ac:dyDescent="0.25">
      <c r="A993" s="1">
        <f t="shared" si="383"/>
        <v>989</v>
      </c>
      <c r="B993" s="14">
        <f t="shared" si="384"/>
        <v>49.45</v>
      </c>
      <c r="C993" t="e">
        <f t="shared" si="360"/>
        <v>#N/A</v>
      </c>
      <c r="D993" t="e">
        <f t="shared" si="361"/>
        <v>#N/A</v>
      </c>
      <c r="E993" t="e">
        <f t="shared" si="365"/>
        <v>#N/A</v>
      </c>
      <c r="F993" t="e">
        <f t="shared" si="362"/>
        <v>#N/A</v>
      </c>
      <c r="G993" t="e">
        <f t="shared" si="366"/>
        <v>#N/A</v>
      </c>
      <c r="H993" t="e">
        <f t="shared" si="367"/>
        <v>#N/A</v>
      </c>
      <c r="I993" t="e">
        <f t="shared" si="363"/>
        <v>#N/A</v>
      </c>
      <c r="J993" t="e">
        <f t="shared" si="368"/>
        <v>#N/A</v>
      </c>
      <c r="K993" t="e">
        <f t="shared" si="369"/>
        <v>#N/A</v>
      </c>
      <c r="L993" t="e">
        <f t="shared" si="370"/>
        <v>#N/A</v>
      </c>
      <c r="M993" t="e">
        <f t="shared" si="371"/>
        <v>#N/A</v>
      </c>
      <c r="N993" t="e">
        <f t="shared" si="372"/>
        <v>#N/A</v>
      </c>
      <c r="O993">
        <f t="shared" si="373"/>
        <v>2.4604031677465808E-2</v>
      </c>
      <c r="P993">
        <f t="shared" si="374"/>
        <v>2.8797696184305256E-2</v>
      </c>
      <c r="Q993">
        <f t="shared" si="375"/>
        <v>1</v>
      </c>
      <c r="R993">
        <f t="shared" si="376"/>
        <v>2.4604132239807133E-2</v>
      </c>
      <c r="S993">
        <f t="shared" si="377"/>
        <v>-1.6194134634711271E-11</v>
      </c>
      <c r="T993">
        <f t="shared" si="378"/>
        <v>6.5818757735702782E-10</v>
      </c>
      <c r="U993">
        <f t="shared" si="379"/>
        <v>-2.4604132897994711E-2</v>
      </c>
      <c r="V993">
        <f t="shared" si="380"/>
        <v>2.4604132335653384E-2</v>
      </c>
      <c r="W993">
        <f t="shared" si="381"/>
        <v>12.391008054251948</v>
      </c>
      <c r="X993">
        <f t="shared" si="382"/>
        <v>12.391008054251948</v>
      </c>
    </row>
    <row r="994" spans="1:24" x14ac:dyDescent="0.25">
      <c r="A994" s="1">
        <f t="shared" si="383"/>
        <v>990</v>
      </c>
      <c r="B994" s="14">
        <f t="shared" si="384"/>
        <v>49.5</v>
      </c>
      <c r="C994" t="e">
        <f t="shared" si="360"/>
        <v>#N/A</v>
      </c>
      <c r="D994" t="e">
        <f t="shared" si="361"/>
        <v>#N/A</v>
      </c>
      <c r="E994" t="e">
        <f t="shared" si="365"/>
        <v>#N/A</v>
      </c>
      <c r="F994" t="e">
        <f t="shared" si="362"/>
        <v>#N/A</v>
      </c>
      <c r="G994" t="e">
        <f t="shared" si="366"/>
        <v>#N/A</v>
      </c>
      <c r="H994" t="e">
        <f t="shared" si="367"/>
        <v>#N/A</v>
      </c>
      <c r="I994" t="e">
        <f t="shared" si="363"/>
        <v>#N/A</v>
      </c>
      <c r="J994" t="e">
        <f t="shared" si="368"/>
        <v>#N/A</v>
      </c>
      <c r="K994" t="e">
        <f t="shared" si="369"/>
        <v>#N/A</v>
      </c>
      <c r="L994" t="e">
        <f t="shared" si="370"/>
        <v>#N/A</v>
      </c>
      <c r="M994" t="e">
        <f t="shared" si="371"/>
        <v>#N/A</v>
      </c>
      <c r="N994" t="e">
        <f t="shared" si="372"/>
        <v>#N/A</v>
      </c>
      <c r="O994">
        <f t="shared" si="373"/>
        <v>2.4640287769784171E-2</v>
      </c>
      <c r="P994">
        <f t="shared" si="374"/>
        <v>2.8776978417266185E-2</v>
      </c>
      <c r="Q994">
        <f t="shared" si="375"/>
        <v>1</v>
      </c>
      <c r="R994">
        <f t="shared" si="376"/>
        <v>2.4640388332125496E-2</v>
      </c>
      <c r="S994">
        <f t="shared" si="377"/>
        <v>-1.6182484178139534E-11</v>
      </c>
      <c r="T994">
        <f t="shared" si="378"/>
        <v>6.5674629450007682E-10</v>
      </c>
      <c r="U994">
        <f t="shared" si="379"/>
        <v>-2.4640388988871789E-2</v>
      </c>
      <c r="V994">
        <f t="shared" si="380"/>
        <v>2.4640388426530463E-2</v>
      </c>
      <c r="W994">
        <f t="shared" si="381"/>
        <v>12.391647549684318</v>
      </c>
      <c r="X994">
        <f t="shared" si="382"/>
        <v>12.391647549684318</v>
      </c>
    </row>
    <row r="995" spans="1:24" x14ac:dyDescent="0.25">
      <c r="A995" s="1">
        <f t="shared" si="383"/>
        <v>991</v>
      </c>
      <c r="B995" s="14">
        <f t="shared" si="384"/>
        <v>49.550000000000004</v>
      </c>
      <c r="C995" t="e">
        <f t="shared" si="360"/>
        <v>#N/A</v>
      </c>
      <c r="D995" t="e">
        <f t="shared" si="361"/>
        <v>#N/A</v>
      </c>
      <c r="E995" t="e">
        <f t="shared" si="365"/>
        <v>#N/A</v>
      </c>
      <c r="F995" t="e">
        <f t="shared" si="362"/>
        <v>#N/A</v>
      </c>
      <c r="G995" t="e">
        <f t="shared" si="366"/>
        <v>#N/A</v>
      </c>
      <c r="H995" t="e">
        <f t="shared" si="367"/>
        <v>#N/A</v>
      </c>
      <c r="I995" t="e">
        <f t="shared" si="363"/>
        <v>#N/A</v>
      </c>
      <c r="J995" t="e">
        <f t="shared" si="368"/>
        <v>#N/A</v>
      </c>
      <c r="K995" t="e">
        <f t="shared" si="369"/>
        <v>#N/A</v>
      </c>
      <c r="L995" t="e">
        <f t="shared" si="370"/>
        <v>#N/A</v>
      </c>
      <c r="M995" t="e">
        <f t="shared" si="371"/>
        <v>#N/A</v>
      </c>
      <c r="N995" t="e">
        <f t="shared" si="372"/>
        <v>#N/A</v>
      </c>
      <c r="O995">
        <f t="shared" si="373"/>
        <v>2.4676491732566492E-2</v>
      </c>
      <c r="P995">
        <f t="shared" si="374"/>
        <v>2.8756290438533425E-2</v>
      </c>
      <c r="Q995">
        <f t="shared" si="375"/>
        <v>1</v>
      </c>
      <c r="R995">
        <f t="shared" si="376"/>
        <v>2.4676592294907818E-2</v>
      </c>
      <c r="S995">
        <f t="shared" si="377"/>
        <v>-1.6170850472763444E-11</v>
      </c>
      <c r="T995">
        <f t="shared" si="378"/>
        <v>6.5531131042406709E-10</v>
      </c>
      <c r="U995">
        <f t="shared" si="379"/>
        <v>-2.467659295021913E-2</v>
      </c>
      <c r="V995">
        <f t="shared" si="380"/>
        <v>2.4676592387877803E-2</v>
      </c>
      <c r="W995">
        <f t="shared" si="381"/>
        <v>12.392285187398592</v>
      </c>
      <c r="X995">
        <f t="shared" si="382"/>
        <v>12.392285187398592</v>
      </c>
    </row>
    <row r="996" spans="1:24" x14ac:dyDescent="0.25">
      <c r="A996" s="1">
        <f t="shared" si="383"/>
        <v>992</v>
      </c>
      <c r="B996" s="14">
        <f t="shared" si="384"/>
        <v>49.6</v>
      </c>
      <c r="C996" t="e">
        <f t="shared" si="360"/>
        <v>#N/A</v>
      </c>
      <c r="D996" t="e">
        <f t="shared" si="361"/>
        <v>#N/A</v>
      </c>
      <c r="E996" t="e">
        <f t="shared" si="365"/>
        <v>#N/A</v>
      </c>
      <c r="F996" t="e">
        <f t="shared" si="362"/>
        <v>#N/A</v>
      </c>
      <c r="G996" t="e">
        <f t="shared" si="366"/>
        <v>#N/A</v>
      </c>
      <c r="H996" t="e">
        <f t="shared" si="367"/>
        <v>#N/A</v>
      </c>
      <c r="I996" t="e">
        <f t="shared" si="363"/>
        <v>#N/A</v>
      </c>
      <c r="J996" t="e">
        <f t="shared" si="368"/>
        <v>#N/A</v>
      </c>
      <c r="K996" t="e">
        <f t="shared" si="369"/>
        <v>#N/A</v>
      </c>
      <c r="L996" t="e">
        <f t="shared" si="370"/>
        <v>#N/A</v>
      </c>
      <c r="M996" t="e">
        <f t="shared" si="371"/>
        <v>#N/A</v>
      </c>
      <c r="N996" t="e">
        <f t="shared" si="372"/>
        <v>#N/A</v>
      </c>
      <c r="O996">
        <f t="shared" si="373"/>
        <v>2.4712643678160919E-2</v>
      </c>
      <c r="P996">
        <f t="shared" si="374"/>
        <v>2.8735632183908049E-2</v>
      </c>
      <c r="Q996">
        <f t="shared" si="375"/>
        <v>1</v>
      </c>
      <c r="R996">
        <f t="shared" si="376"/>
        <v>2.4712744240502245E-2</v>
      </c>
      <c r="S996">
        <f t="shared" si="377"/>
        <v>-1.6159233482481293E-11</v>
      </c>
      <c r="T996">
        <f t="shared" si="378"/>
        <v>6.5388258349563522E-10</v>
      </c>
      <c r="U996">
        <f t="shared" si="379"/>
        <v>-2.4712744894384828E-2</v>
      </c>
      <c r="V996">
        <f t="shared" si="380"/>
        <v>2.4712744332043502E-2</v>
      </c>
      <c r="W996">
        <f t="shared" si="381"/>
        <v>12.392920976162243</v>
      </c>
      <c r="X996">
        <f t="shared" si="382"/>
        <v>12.392920976162243</v>
      </c>
    </row>
    <row r="997" spans="1:24" x14ac:dyDescent="0.25">
      <c r="A997" s="1">
        <f t="shared" si="383"/>
        <v>993</v>
      </c>
      <c r="B997" s="14">
        <f t="shared" si="384"/>
        <v>49.650000000000006</v>
      </c>
      <c r="C997" t="e">
        <f t="shared" si="360"/>
        <v>#N/A</v>
      </c>
      <c r="D997" t="e">
        <f t="shared" si="361"/>
        <v>#N/A</v>
      </c>
      <c r="E997" t="e">
        <f t="shared" si="365"/>
        <v>#N/A</v>
      </c>
      <c r="F997" t="e">
        <f t="shared" si="362"/>
        <v>#N/A</v>
      </c>
      <c r="G997" t="e">
        <f t="shared" si="366"/>
        <v>#N/A</v>
      </c>
      <c r="H997" t="e">
        <f t="shared" si="367"/>
        <v>#N/A</v>
      </c>
      <c r="I997" t="e">
        <f t="shared" si="363"/>
        <v>#N/A</v>
      </c>
      <c r="J997" t="e">
        <f t="shared" si="368"/>
        <v>#N/A</v>
      </c>
      <c r="K997" t="e">
        <f t="shared" si="369"/>
        <v>#N/A</v>
      </c>
      <c r="L997" t="e">
        <f t="shared" si="370"/>
        <v>#N/A</v>
      </c>
      <c r="M997" t="e">
        <f t="shared" si="371"/>
        <v>#N/A</v>
      </c>
      <c r="N997" t="e">
        <f t="shared" si="372"/>
        <v>#N/A</v>
      </c>
      <c r="O997">
        <f t="shared" si="373"/>
        <v>2.474874371859297E-2</v>
      </c>
      <c r="P997">
        <f t="shared" si="374"/>
        <v>2.8715003589375447E-2</v>
      </c>
      <c r="Q997">
        <f t="shared" si="375"/>
        <v>1</v>
      </c>
      <c r="R997">
        <f t="shared" si="376"/>
        <v>2.4748844280934296E-2</v>
      </c>
      <c r="S997">
        <f t="shared" si="377"/>
        <v>-1.6147633171295015E-11</v>
      </c>
      <c r="T997">
        <f t="shared" si="378"/>
        <v>6.5246007208141776E-10</v>
      </c>
      <c r="U997">
        <f t="shared" si="379"/>
        <v>-2.4748844933394368E-2</v>
      </c>
      <c r="V997">
        <f t="shared" si="380"/>
        <v>2.4748844371053041E-2</v>
      </c>
      <c r="W997">
        <f t="shared" si="381"/>
        <v>12.393554924684047</v>
      </c>
      <c r="X997">
        <f t="shared" si="382"/>
        <v>12.393554924684047</v>
      </c>
    </row>
    <row r="998" spans="1:24" x14ac:dyDescent="0.25">
      <c r="A998" s="1">
        <f t="shared" si="383"/>
        <v>994</v>
      </c>
      <c r="B998" s="14">
        <f t="shared" si="384"/>
        <v>49.7</v>
      </c>
      <c r="C998" t="e">
        <f t="shared" si="360"/>
        <v>#N/A</v>
      </c>
      <c r="D998" t="e">
        <f t="shared" si="361"/>
        <v>#N/A</v>
      </c>
      <c r="E998" t="e">
        <f t="shared" si="365"/>
        <v>#N/A</v>
      </c>
      <c r="F998" t="e">
        <f t="shared" si="362"/>
        <v>#N/A</v>
      </c>
      <c r="G998" t="e">
        <f t="shared" si="366"/>
        <v>#N/A</v>
      </c>
      <c r="H998" t="e">
        <f t="shared" si="367"/>
        <v>#N/A</v>
      </c>
      <c r="I998" t="e">
        <f t="shared" si="363"/>
        <v>#N/A</v>
      </c>
      <c r="J998" t="e">
        <f t="shared" si="368"/>
        <v>#N/A</v>
      </c>
      <c r="K998" t="e">
        <f t="shared" si="369"/>
        <v>#N/A</v>
      </c>
      <c r="L998" t="e">
        <f t="shared" si="370"/>
        <v>#N/A</v>
      </c>
      <c r="M998" t="e">
        <f t="shared" si="371"/>
        <v>#N/A</v>
      </c>
      <c r="N998" t="e">
        <f t="shared" si="372"/>
        <v>#N/A</v>
      </c>
      <c r="O998">
        <f t="shared" si="373"/>
        <v>2.4784791965566714E-2</v>
      </c>
      <c r="P998">
        <f t="shared" si="374"/>
        <v>2.8694404591104734E-2</v>
      </c>
      <c r="Q998">
        <f t="shared" si="375"/>
        <v>1</v>
      </c>
      <c r="R998">
        <f t="shared" si="376"/>
        <v>2.478489252790804E-2</v>
      </c>
      <c r="S998">
        <f t="shared" si="377"/>
        <v>-1.6136049503309869E-11</v>
      </c>
      <c r="T998">
        <f t="shared" si="378"/>
        <v>6.5104373801749826E-10</v>
      </c>
      <c r="U998">
        <f t="shared" si="379"/>
        <v>-2.4784893178951779E-2</v>
      </c>
      <c r="V998">
        <f t="shared" si="380"/>
        <v>2.4784892616610453E-2</v>
      </c>
      <c r="W998">
        <f t="shared" si="381"/>
        <v>12.394187041614598</v>
      </c>
      <c r="X998">
        <f t="shared" si="382"/>
        <v>12.394187041614598</v>
      </c>
    </row>
    <row r="999" spans="1:24" x14ac:dyDescent="0.25">
      <c r="A999" s="1">
        <f t="shared" si="383"/>
        <v>995</v>
      </c>
      <c r="B999" s="14">
        <f t="shared" si="384"/>
        <v>49.75</v>
      </c>
      <c r="C999" t="e">
        <f t="shared" si="360"/>
        <v>#N/A</v>
      </c>
      <c r="D999" t="e">
        <f t="shared" si="361"/>
        <v>#N/A</v>
      </c>
      <c r="E999" t="e">
        <f t="shared" si="365"/>
        <v>#N/A</v>
      </c>
      <c r="F999" t="e">
        <f t="shared" si="362"/>
        <v>#N/A</v>
      </c>
      <c r="G999" t="e">
        <f t="shared" si="366"/>
        <v>#N/A</v>
      </c>
      <c r="H999" t="e">
        <f t="shared" si="367"/>
        <v>#N/A</v>
      </c>
      <c r="I999" t="e">
        <f t="shared" si="363"/>
        <v>#N/A</v>
      </c>
      <c r="J999" t="e">
        <f t="shared" si="368"/>
        <v>#N/A</v>
      </c>
      <c r="K999" t="e">
        <f t="shared" si="369"/>
        <v>#N/A</v>
      </c>
      <c r="L999" t="e">
        <f t="shared" si="370"/>
        <v>#N/A</v>
      </c>
      <c r="M999" t="e">
        <f t="shared" si="371"/>
        <v>#N/A</v>
      </c>
      <c r="N999" t="e">
        <f t="shared" si="372"/>
        <v>#N/A</v>
      </c>
      <c r="O999">
        <f t="shared" si="373"/>
        <v>2.4820788530465942E-2</v>
      </c>
      <c r="P999">
        <f t="shared" si="374"/>
        <v>2.8673835125448025E-2</v>
      </c>
      <c r="Q999">
        <f t="shared" si="375"/>
        <v>1</v>
      </c>
      <c r="R999">
        <f t="shared" si="376"/>
        <v>2.4820889092807268E-2</v>
      </c>
      <c r="S999">
        <f t="shared" si="377"/>
        <v>-1.6124482442734016E-11</v>
      </c>
      <c r="T999">
        <f t="shared" si="378"/>
        <v>6.4963353793578982E-10</v>
      </c>
      <c r="U999">
        <f t="shared" si="379"/>
        <v>-2.4820889742440806E-2</v>
      </c>
      <c r="V999">
        <f t="shared" si="380"/>
        <v>2.4820889180099479E-2</v>
      </c>
      <c r="W999">
        <f t="shared" si="381"/>
        <v>12.394817335546819</v>
      </c>
      <c r="X999">
        <f t="shared" si="382"/>
        <v>12.394817335546819</v>
      </c>
    </row>
    <row r="1000" spans="1:24" x14ac:dyDescent="0.25">
      <c r="A1000" s="1">
        <f t="shared" si="383"/>
        <v>996</v>
      </c>
      <c r="B1000" s="14">
        <f t="shared" si="384"/>
        <v>49.800000000000004</v>
      </c>
      <c r="C1000" t="e">
        <f t="shared" si="360"/>
        <v>#N/A</v>
      </c>
      <c r="D1000" t="e">
        <f t="shared" si="361"/>
        <v>#N/A</v>
      </c>
      <c r="E1000" t="e">
        <f t="shared" si="365"/>
        <v>#N/A</v>
      </c>
      <c r="F1000" t="e">
        <f t="shared" si="362"/>
        <v>#N/A</v>
      </c>
      <c r="G1000" t="e">
        <f t="shared" si="366"/>
        <v>#N/A</v>
      </c>
      <c r="H1000" t="e">
        <f t="shared" si="367"/>
        <v>#N/A</v>
      </c>
      <c r="I1000" t="e">
        <f t="shared" si="363"/>
        <v>#N/A</v>
      </c>
      <c r="J1000" t="e">
        <f t="shared" si="368"/>
        <v>#N/A</v>
      </c>
      <c r="K1000" t="e">
        <f t="shared" si="369"/>
        <v>#N/A</v>
      </c>
      <c r="L1000" t="e">
        <f t="shared" si="370"/>
        <v>#N/A</v>
      </c>
      <c r="M1000" t="e">
        <f t="shared" si="371"/>
        <v>#N/A</v>
      </c>
      <c r="N1000" t="e">
        <f t="shared" si="372"/>
        <v>#N/A</v>
      </c>
      <c r="O1000">
        <f t="shared" si="373"/>
        <v>2.4856733524355301E-2</v>
      </c>
      <c r="P1000">
        <f t="shared" si="374"/>
        <v>2.8653295128939823E-2</v>
      </c>
      <c r="Q1000">
        <f t="shared" si="375"/>
        <v>1</v>
      </c>
      <c r="R1000">
        <f t="shared" si="376"/>
        <v>2.4856834086696627E-2</v>
      </c>
      <c r="S1000">
        <f t="shared" si="377"/>
        <v>-1.6112931953878189E-11</v>
      </c>
      <c r="T1000">
        <f t="shared" si="378"/>
        <v>6.4822943540709943E-10</v>
      </c>
      <c r="U1000">
        <f t="shared" si="379"/>
        <v>-2.4856834734926062E-2</v>
      </c>
      <c r="V1000">
        <f t="shared" si="380"/>
        <v>2.4856834172584736E-2</v>
      </c>
      <c r="W1000">
        <f t="shared" si="381"/>
        <v>12.395445815016455</v>
      </c>
      <c r="X1000">
        <f t="shared" si="382"/>
        <v>12.395445815016455</v>
      </c>
    </row>
    <row r="1001" spans="1:24" x14ac:dyDescent="0.25">
      <c r="A1001" s="1">
        <f t="shared" si="383"/>
        <v>997</v>
      </c>
      <c r="B1001" s="14">
        <f t="shared" si="384"/>
        <v>49.85</v>
      </c>
      <c r="C1001" t="e">
        <f t="shared" si="360"/>
        <v>#N/A</v>
      </c>
      <c r="D1001" t="e">
        <f t="shared" si="361"/>
        <v>#N/A</v>
      </c>
      <c r="E1001" t="e">
        <f t="shared" si="365"/>
        <v>#N/A</v>
      </c>
      <c r="F1001" t="e">
        <f t="shared" si="362"/>
        <v>#N/A</v>
      </c>
      <c r="G1001" t="e">
        <f t="shared" si="366"/>
        <v>#N/A</v>
      </c>
      <c r="H1001" t="e">
        <f t="shared" si="367"/>
        <v>#N/A</v>
      </c>
      <c r="I1001" t="e">
        <f t="shared" si="363"/>
        <v>#N/A</v>
      </c>
      <c r="J1001" t="e">
        <f t="shared" si="368"/>
        <v>#N/A</v>
      </c>
      <c r="K1001" t="e">
        <f t="shared" si="369"/>
        <v>#N/A</v>
      </c>
      <c r="L1001" t="e">
        <f t="shared" si="370"/>
        <v>#N/A</v>
      </c>
      <c r="M1001" t="e">
        <f t="shared" si="371"/>
        <v>#N/A</v>
      </c>
      <c r="N1001" t="e">
        <f t="shared" si="372"/>
        <v>#N/A</v>
      </c>
      <c r="O1001">
        <f t="shared" si="373"/>
        <v>2.4892627057981388E-2</v>
      </c>
      <c r="P1001">
        <f t="shared" si="374"/>
        <v>2.8632784538296353E-2</v>
      </c>
      <c r="Q1001">
        <f t="shared" si="375"/>
        <v>1</v>
      </c>
      <c r="R1001">
        <f t="shared" si="376"/>
        <v>2.4892727620322713E-2</v>
      </c>
      <c r="S1001">
        <f t="shared" si="377"/>
        <v>-1.6101398001155304E-11</v>
      </c>
      <c r="T1001">
        <f t="shared" si="378"/>
        <v>6.4683138879806368E-10</v>
      </c>
      <c r="U1001">
        <f t="shared" si="379"/>
        <v>-2.48927282671541E-2</v>
      </c>
      <c r="V1001">
        <f t="shared" si="380"/>
        <v>2.4892727704812774E-2</v>
      </c>
      <c r="W1001">
        <f t="shared" si="381"/>
        <v>12.396072488502579</v>
      </c>
      <c r="X1001">
        <f t="shared" si="382"/>
        <v>12.396072488502579</v>
      </c>
    </row>
    <row r="1002" spans="1:24" x14ac:dyDescent="0.25">
      <c r="A1002" s="1">
        <f t="shared" si="383"/>
        <v>998</v>
      </c>
      <c r="B1002" s="14">
        <f t="shared" si="384"/>
        <v>49.900000000000006</v>
      </c>
      <c r="C1002" t="e">
        <f t="shared" si="360"/>
        <v>#N/A</v>
      </c>
      <c r="D1002" t="e">
        <f t="shared" si="361"/>
        <v>#N/A</v>
      </c>
      <c r="E1002" t="e">
        <f t="shared" si="365"/>
        <v>#N/A</v>
      </c>
      <c r="F1002" t="e">
        <f t="shared" si="362"/>
        <v>#N/A</v>
      </c>
      <c r="G1002" t="e">
        <f t="shared" si="366"/>
        <v>#N/A</v>
      </c>
      <c r="H1002" t="e">
        <f t="shared" si="367"/>
        <v>#N/A</v>
      </c>
      <c r="I1002" t="e">
        <f t="shared" si="363"/>
        <v>#N/A</v>
      </c>
      <c r="J1002" t="e">
        <f t="shared" si="368"/>
        <v>#N/A</v>
      </c>
      <c r="K1002" t="e">
        <f t="shared" si="369"/>
        <v>#N/A</v>
      </c>
      <c r="L1002" t="e">
        <f t="shared" si="370"/>
        <v>#N/A</v>
      </c>
      <c r="M1002" t="e">
        <f t="shared" si="371"/>
        <v>#N/A</v>
      </c>
      <c r="N1002" t="e">
        <f t="shared" si="372"/>
        <v>#N/A</v>
      </c>
      <c r="O1002">
        <f t="shared" si="373"/>
        <v>2.4928469241773964E-2</v>
      </c>
      <c r="P1002">
        <f t="shared" si="374"/>
        <v>2.8612303290414878E-2</v>
      </c>
      <c r="Q1002">
        <f t="shared" si="375"/>
        <v>1</v>
      </c>
      <c r="R1002">
        <f t="shared" si="376"/>
        <v>2.4928569804115289E-2</v>
      </c>
      <c r="S1002">
        <f t="shared" si="377"/>
        <v>-1.6089880549080081E-11</v>
      </c>
      <c r="T1002">
        <f t="shared" si="378"/>
        <v>6.4543935994476609E-10</v>
      </c>
      <c r="U1002">
        <f t="shared" si="379"/>
        <v>-2.4928570449554648E-2</v>
      </c>
      <c r="V1002">
        <f t="shared" si="380"/>
        <v>2.4928569887213321E-2</v>
      </c>
      <c r="W1002">
        <f t="shared" si="381"/>
        <v>12.396697364428086</v>
      </c>
      <c r="X1002">
        <f t="shared" si="382"/>
        <v>12.396697364428086</v>
      </c>
    </row>
    <row r="1003" spans="1:24" x14ac:dyDescent="0.25">
      <c r="A1003" s="1">
        <f t="shared" si="383"/>
        <v>999</v>
      </c>
      <c r="B1003" s="14">
        <f t="shared" si="384"/>
        <v>49.95</v>
      </c>
      <c r="C1003" t="e">
        <f t="shared" si="360"/>
        <v>#N/A</v>
      </c>
      <c r="D1003" t="e">
        <f t="shared" si="361"/>
        <v>#N/A</v>
      </c>
      <c r="E1003" t="e">
        <f t="shared" si="365"/>
        <v>#N/A</v>
      </c>
      <c r="F1003" t="e">
        <f t="shared" si="362"/>
        <v>#N/A</v>
      </c>
      <c r="G1003" t="e">
        <f t="shared" si="366"/>
        <v>#N/A</v>
      </c>
      <c r="H1003" t="e">
        <f t="shared" si="367"/>
        <v>#N/A</v>
      </c>
      <c r="I1003" t="e">
        <f t="shared" si="363"/>
        <v>#N/A</v>
      </c>
      <c r="J1003" t="e">
        <f t="shared" si="368"/>
        <v>#N/A</v>
      </c>
      <c r="K1003" t="e">
        <f t="shared" si="369"/>
        <v>#N/A</v>
      </c>
      <c r="L1003" t="e">
        <f t="shared" si="370"/>
        <v>#N/A</v>
      </c>
      <c r="M1003" t="e">
        <f t="shared" si="371"/>
        <v>#N/A</v>
      </c>
      <c r="N1003" t="e">
        <f t="shared" si="372"/>
        <v>#N/A</v>
      </c>
      <c r="O1003">
        <f t="shared" si="373"/>
        <v>2.4964260185847034E-2</v>
      </c>
      <c r="P1003">
        <f t="shared" si="374"/>
        <v>2.8591851322373126E-2</v>
      </c>
      <c r="Q1003">
        <f t="shared" si="375"/>
        <v>1</v>
      </c>
      <c r="R1003">
        <f t="shared" si="376"/>
        <v>2.496436074818836E-2</v>
      </c>
      <c r="S1003">
        <f t="shared" si="377"/>
        <v>-1.6078379562268734E-11</v>
      </c>
      <c r="T1003">
        <f t="shared" si="378"/>
        <v>6.4405330894856672E-10</v>
      </c>
      <c r="U1003">
        <f t="shared" si="379"/>
        <v>-2.4964361392241667E-2</v>
      </c>
      <c r="V1003">
        <f t="shared" si="380"/>
        <v>2.4964360829900341E-2</v>
      </c>
      <c r="W1003">
        <f t="shared" si="381"/>
        <v>12.397320451160171</v>
      </c>
      <c r="X1003">
        <f t="shared" si="382"/>
        <v>12.397320451160171</v>
      </c>
    </row>
  </sheetData>
  <mergeCells count="7">
    <mergeCell ref="A1:A3"/>
    <mergeCell ref="B1:B3"/>
    <mergeCell ref="N1:X1"/>
    <mergeCell ref="W3:X3"/>
    <mergeCell ref="C2:N2"/>
    <mergeCell ref="M3:N3"/>
    <mergeCell ref="O2:X2"/>
  </mergeCells>
  <pageMargins left="0.7" right="0.7" top="0.75" bottom="0.75" header="0.3" footer="0.3"/>
  <pageSetup paperSize="9" orientation="portrait" horizontalDpi="1200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Check Box 1">
              <controlPr defaultSize="0" autoFill="0" autoLine="0" autoPict="0">
                <anchor moveWithCells="1">
                  <from>
                    <xdr:col>29</xdr:col>
                    <xdr:colOff>238125</xdr:colOff>
                    <xdr:row>3</xdr:row>
                    <xdr:rowOff>19050</xdr:rowOff>
                  </from>
                  <to>
                    <xdr:col>30</xdr:col>
                    <xdr:colOff>504825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5" name="Check Box 2">
              <controlPr defaultSize="0" autoFill="0" autoLine="0" autoPict="0">
                <anchor moveWithCells="1">
                  <from>
                    <xdr:col>29</xdr:col>
                    <xdr:colOff>238125</xdr:colOff>
                    <xdr:row>5</xdr:row>
                    <xdr:rowOff>28575</xdr:rowOff>
                  </from>
                  <to>
                    <xdr:col>30</xdr:col>
                    <xdr:colOff>600075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6" name="Check Box 3">
              <controlPr defaultSize="0" autoFill="0" autoLine="0" autoPict="0">
                <anchor moveWithCells="1">
                  <from>
                    <xdr:col>29</xdr:col>
                    <xdr:colOff>219075</xdr:colOff>
                    <xdr:row>7</xdr:row>
                    <xdr:rowOff>19050</xdr:rowOff>
                  </from>
                  <to>
                    <xdr:col>31</xdr:col>
                    <xdr:colOff>0</xdr:colOff>
                    <xdr:row>8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T1003"/>
  <sheetViews>
    <sheetView tabSelected="1" topLeftCell="Y1" zoomScale="110" zoomScaleNormal="110" workbookViewId="0">
      <selection activeCell="AJ8" sqref="AJ8"/>
    </sheetView>
  </sheetViews>
  <sheetFormatPr defaultColWidth="9.140625" defaultRowHeight="15" x14ac:dyDescent="0.25"/>
  <cols>
    <col min="6" max="6" width="12.28515625" bestFit="1" customWidth="1"/>
    <col min="7" max="7" width="13" bestFit="1" customWidth="1"/>
    <col min="21" max="22" width="11.42578125" customWidth="1"/>
    <col min="24" max="24" width="9.140625" customWidth="1"/>
    <col min="26" max="26" width="28.42578125" customWidth="1"/>
    <col min="33" max="33" width="10.5703125" bestFit="1" customWidth="1"/>
    <col min="34" max="35" width="9.5703125" customWidth="1"/>
    <col min="36" max="36" width="28.85546875" customWidth="1"/>
    <col min="37" max="37" width="9.140625" customWidth="1"/>
  </cols>
  <sheetData>
    <row r="1" spans="1:46" ht="18" customHeight="1" x14ac:dyDescent="0.25">
      <c r="A1" s="72" t="s">
        <v>0</v>
      </c>
      <c r="B1" s="72" t="s">
        <v>9</v>
      </c>
      <c r="C1" s="59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6"/>
    </row>
    <row r="2" spans="1:46" ht="18" customHeight="1" x14ac:dyDescent="0.25">
      <c r="A2" s="73"/>
      <c r="B2" s="73"/>
      <c r="C2" s="67" t="s">
        <v>36</v>
      </c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5" t="s">
        <v>18</v>
      </c>
      <c r="P2" s="75"/>
      <c r="Q2" s="75"/>
      <c r="R2" s="75"/>
      <c r="S2" s="75"/>
      <c r="T2" s="75"/>
      <c r="U2" s="75"/>
      <c r="V2" s="75"/>
      <c r="W2" s="75"/>
      <c r="X2" s="76"/>
    </row>
    <row r="3" spans="1:46" ht="18" customHeight="1" x14ac:dyDescent="0.25">
      <c r="A3" s="74"/>
      <c r="B3" s="74"/>
      <c r="C3" s="57" t="s">
        <v>41</v>
      </c>
      <c r="D3" s="50" t="s">
        <v>42</v>
      </c>
      <c r="E3" s="50" t="s">
        <v>26</v>
      </c>
      <c r="F3" s="50" t="s">
        <v>27</v>
      </c>
      <c r="G3" s="50" t="s">
        <v>28</v>
      </c>
      <c r="H3" s="50" t="s">
        <v>29</v>
      </c>
      <c r="I3" s="50" t="s">
        <v>30</v>
      </c>
      <c r="J3" s="50" t="s">
        <v>43</v>
      </c>
      <c r="K3" s="50" t="s">
        <v>32</v>
      </c>
      <c r="L3" s="50" t="s">
        <v>45</v>
      </c>
      <c r="M3" s="69" t="s">
        <v>1</v>
      </c>
      <c r="N3" s="69"/>
      <c r="O3" s="50" t="s">
        <v>46</v>
      </c>
      <c r="P3" s="50" t="s">
        <v>47</v>
      </c>
      <c r="Q3" s="50" t="s">
        <v>26</v>
      </c>
      <c r="R3" s="58" t="s">
        <v>27</v>
      </c>
      <c r="S3" s="58" t="s">
        <v>28</v>
      </c>
      <c r="T3" s="50" t="s">
        <v>29</v>
      </c>
      <c r="U3" s="50" t="s">
        <v>30</v>
      </c>
      <c r="V3" s="50" t="s">
        <v>33</v>
      </c>
      <c r="W3" s="69" t="s">
        <v>1</v>
      </c>
      <c r="X3" s="70"/>
    </row>
    <row r="4" spans="1:46" ht="18" x14ac:dyDescent="0.35">
      <c r="A4" s="1">
        <v>0</v>
      </c>
      <c r="B4">
        <v>0</v>
      </c>
      <c r="C4">
        <f>IF((($AB$5*$AB$4/1000)-($AB$8*B4/1000))&gt;0,(($AB$5*$AB$4/1000)-($AB$8*B4/1000))/((B4+$AB$4)/1000),NA())</f>
        <v>0.01</v>
      </c>
      <c r="D4">
        <f>IF(C4&gt;0,($AB$8*B4/1000)/((B4+$AB$4)/1000),NA())</f>
        <v>0</v>
      </c>
      <c r="E4">
        <f>IF(C4&gt;0,1,NA())</f>
        <v>1</v>
      </c>
      <c r="F4">
        <f>IF(C4&gt;0,D4+10^(-7)+10^(-$AD$6),NA())</f>
        <v>2.0052623149688802E-5</v>
      </c>
      <c r="G4">
        <f>IF(C4&gt;0,(10^(-7)*D4)-(10^(-$AD$6)*C4),NA())</f>
        <v>-1.9952623149688803E-7</v>
      </c>
      <c r="H4">
        <f>IF(C4&gt;0,((-F4)+SQRT(F4^(2)-4*E4*G4))/(2*E4),NA())</f>
        <v>4.3676979228091204E-4</v>
      </c>
      <c r="I4">
        <f>IF(C4&gt;0,((-F4)-SQRT(F4^(2)-4*E4*G4))/(2*E4),NA())</f>
        <v>-4.5682241543060079E-4</v>
      </c>
      <c r="J4">
        <f>IF(C4&gt;0,C4-H4,NA())</f>
        <v>9.5632302077190874E-3</v>
      </c>
      <c r="K4">
        <f>IF(C4&gt;0,H4+10^(-7),NA())</f>
        <v>4.3686979228091204E-4</v>
      </c>
      <c r="L4">
        <f>IF(C4&gt;0,D4+H4,NA())</f>
        <v>4.3676979228091204E-4</v>
      </c>
      <c r="M4">
        <f>IF(C4&gt;0,14+LOG(K4),NA())</f>
        <v>10.640352016100588</v>
      </c>
      <c r="N4">
        <f>IF(M4&lt;$AG$11,NA(),M4)</f>
        <v>10.640352016100588</v>
      </c>
      <c r="O4" t="e">
        <f>IF((($AB$8*B4/1000)-($AB$5*$AB$4/1000))&gt;0,(($AB$8*B4/1000)-($AB$5*$AB$4/1000))/((B4+$AB$4)/1000),NA())</f>
        <v>#N/A</v>
      </c>
      <c r="P4" t="e">
        <f>IF(O4&gt;0,($AB$5*$AB$4/1000)/((B4+$AB$4)/1000),NA())</f>
        <v>#N/A</v>
      </c>
      <c r="Q4" t="e">
        <f>IF(O4&gt;0,1,NA())</f>
        <v>#N/A</v>
      </c>
      <c r="R4" t="e">
        <f>IF(O4&gt;0,O4+10^(-7)+10^(-(14-$AD$6)),NA())</f>
        <v>#N/A</v>
      </c>
      <c r="S4" t="e">
        <f>IF(O4&gt;0,-(10^(-(14-$AD$6))*P4),NA())</f>
        <v>#N/A</v>
      </c>
      <c r="T4" t="e">
        <f>IF(O4&gt;0,((-R4)+SQRT(R4^(2)-4*Q4*S4))/(2*Q4),NA())</f>
        <v>#N/A</v>
      </c>
      <c r="U4" t="e">
        <f>IF(O4&gt;0,((-R4)-SQRT(R4^(2)-4*Q4*S4))/(2*Q4),NA())</f>
        <v>#N/A</v>
      </c>
      <c r="V4" t="e">
        <f>IF(Q4&gt;0,O4+10^(-7)+T4,NA())</f>
        <v>#N/A</v>
      </c>
      <c r="W4" t="e">
        <f>IF(O4&gt;0,-LOG(V4),NA())</f>
        <v>#N/A</v>
      </c>
      <c r="X4" t="e">
        <f>IF(W4&gt;$AG$11,NA(),W4)</f>
        <v>#N/A</v>
      </c>
      <c r="Z4" s="3" t="s">
        <v>23</v>
      </c>
      <c r="AA4" s="5" t="s">
        <v>15</v>
      </c>
      <c r="AB4" s="15">
        <v>25</v>
      </c>
      <c r="AC4" s="5" t="s">
        <v>3</v>
      </c>
      <c r="AD4" s="6"/>
      <c r="AG4" s="22">
        <v>20</v>
      </c>
    </row>
    <row r="5" spans="1:46" ht="18" x14ac:dyDescent="0.35">
      <c r="A5" s="1">
        <f>A4+1</f>
        <v>1</v>
      </c>
      <c r="B5" s="14">
        <f>A5*$AB$9</f>
        <v>0.05</v>
      </c>
      <c r="C5">
        <f>IF((($AB$5*$AB$4/1000)-($AB$8*B5/1000))&gt;0,(($AB$5*$AB$4/1000)-($AB$8*B5/1000))/((B5+$AB$4)/1000),NA())</f>
        <v>9.9500998003992022E-3</v>
      </c>
      <c r="D5">
        <f t="shared" ref="D5:D67" si="0">IF(C5&gt;0,($AB$8*B5/1000)/((B5+$AB$4)/1000),NA())</f>
        <v>2.9940119760479045E-5</v>
      </c>
      <c r="E5">
        <f t="shared" ref="E5:E68" si="1">IF(C5&gt;0,1,NA())</f>
        <v>1</v>
      </c>
      <c r="F5">
        <f t="shared" ref="F5:F68" si="2">IF(C5&gt;0,D5+10^(-7)+10^(-$AD$6),NA())</f>
        <v>4.9992742910167851E-5</v>
      </c>
      <c r="G5">
        <f t="shared" ref="G5:G68" si="3">IF(C5&gt;0,(10^(-7)*D5)-(10^(-$AD$6)*C5),NA())</f>
        <v>-1.98527597607183E-7</v>
      </c>
      <c r="H5">
        <f t="shared" ref="H5:H68" si="4">IF(C5&gt;0,((-F5)+SQRT(F5^(2)-4*E5*G5))/(2*E5),NA())</f>
        <v>4.2126859041521968E-4</v>
      </c>
      <c r="I5">
        <f t="shared" ref="I5:I67" si="5">IF(C5&gt;0,((-F5)-SQRT(F5^(2)-4*E5*G5))/(2*E5),NA())</f>
        <v>-4.7126133332538753E-4</v>
      </c>
      <c r="J5">
        <f t="shared" ref="J5:J68" si="6">IF(C5&gt;0,C5-H5,NA())</f>
        <v>9.5288312099839831E-3</v>
      </c>
      <c r="K5">
        <f t="shared" ref="K5:K68" si="7">IF(C5&gt;0,H5+10^(-7),NA())</f>
        <v>4.2136859041521968E-4</v>
      </c>
      <c r="L5">
        <f t="shared" ref="L5:L68" si="8">IF(C5&gt;0,D5+H5,NA())</f>
        <v>4.5120871017569872E-4</v>
      </c>
      <c r="M5">
        <f t="shared" ref="M5:M68" si="9">IF(C5&gt;0,14+LOG(K5),NA())</f>
        <v>10.624662159374243</v>
      </c>
      <c r="N5">
        <f t="shared" ref="N5:N68" si="10">IF(M5&lt;$AG$11,NA(),M5)</f>
        <v>10.624662159374243</v>
      </c>
      <c r="O5" t="e">
        <f t="shared" ref="O5:O68" si="11">IF((($AB$8*B5/1000)-($AB$5*$AB$4/1000))&gt;0,(($AB$8*B5/1000)-($AB$5*$AB$4/1000))/((B5+$AB$4)/1000),NA())</f>
        <v>#N/A</v>
      </c>
      <c r="P5" t="e">
        <f t="shared" ref="P5:P68" si="12">IF(O5&gt;0,($AB$5*$AB$4/1000)/((B5+$AB$4)/1000),NA())</f>
        <v>#N/A</v>
      </c>
      <c r="Q5" t="e">
        <f t="shared" ref="Q5:Q68" si="13">IF(O5&gt;0,1,NA())</f>
        <v>#N/A</v>
      </c>
      <c r="R5" t="e">
        <f t="shared" ref="R5:R68" si="14">IF(O5&gt;0,O5+10^(-7)+10^(-(14-$AD$6)),NA())</f>
        <v>#N/A</v>
      </c>
      <c r="S5" t="e">
        <f t="shared" ref="S5:S68" si="15">IF(O5&gt;0,-(10^(-(14-$AD$6))*P5),NA())</f>
        <v>#N/A</v>
      </c>
      <c r="T5" t="e">
        <f t="shared" ref="T5:T68" si="16">IF(O5&gt;0,((-R5)+SQRT(R5^(2)-4*Q5*S5))/(2*Q5),NA())</f>
        <v>#N/A</v>
      </c>
      <c r="U5" t="e">
        <f t="shared" ref="U5:U68" si="17">IF(O5&gt;0,((-R5)-SQRT(R5^(2)-4*Q5*S5))/(2*Q5),NA())</f>
        <v>#N/A</v>
      </c>
      <c r="V5" t="e">
        <f t="shared" ref="V5:V68" si="18">IF(Q5&gt;0,O5+10^(-7)+T5,NA())</f>
        <v>#N/A</v>
      </c>
      <c r="W5" t="e">
        <f t="shared" ref="W5:W68" si="19">IF(O5&gt;0,-LOG(V5),NA())</f>
        <v>#N/A</v>
      </c>
      <c r="X5" t="e">
        <f t="shared" ref="X5:X68" si="20">IF(W5&gt;$AG$11,NA(),W5)</f>
        <v>#N/A</v>
      </c>
      <c r="AA5" s="7" t="s">
        <v>8</v>
      </c>
      <c r="AB5" s="17">
        <v>0.01</v>
      </c>
      <c r="AC5" s="8" t="s">
        <v>11</v>
      </c>
      <c r="AD5" s="9"/>
    </row>
    <row r="6" spans="1:46" ht="18" x14ac:dyDescent="0.35">
      <c r="A6" s="1">
        <f t="shared" ref="A6:A69" si="21">A5+1</f>
        <v>2</v>
      </c>
      <c r="B6" s="14">
        <f>A6*$AB$9</f>
        <v>0.1</v>
      </c>
      <c r="C6">
        <f t="shared" ref="C6:C67" si="22">IF((($AB$5*$AB$4/1000)-($AB$8*B6/1000))&gt;0,(($AB$5*$AB$4/1000)-($AB$8*B6/1000))/((B6+$AB$4)/1000),NA())</f>
        <v>9.900398406374503E-3</v>
      </c>
      <c r="D6">
        <f t="shared" si="0"/>
        <v>5.9760956175298807E-5</v>
      </c>
      <c r="E6">
        <f t="shared" si="1"/>
        <v>1</v>
      </c>
      <c r="F6">
        <f t="shared" si="2"/>
        <v>7.9813579324987616E-5</v>
      </c>
      <c r="G6">
        <f t="shared" si="3"/>
        <v>-1.9753294233855251E-7</v>
      </c>
      <c r="H6">
        <f t="shared" si="4"/>
        <v>4.0632800750119565E-4</v>
      </c>
      <c r="I6">
        <f t="shared" si="5"/>
        <v>-4.8614158682618323E-4</v>
      </c>
      <c r="J6">
        <f t="shared" si="6"/>
        <v>9.4940703988733079E-3</v>
      </c>
      <c r="K6">
        <f t="shared" si="7"/>
        <v>4.0642800750119565E-4</v>
      </c>
      <c r="L6">
        <f t="shared" si="8"/>
        <v>4.6608896367649442E-4</v>
      </c>
      <c r="M6">
        <f t="shared" si="9"/>
        <v>10.608983628124559</v>
      </c>
      <c r="N6">
        <f t="shared" si="10"/>
        <v>10.608983628124559</v>
      </c>
      <c r="O6" t="e">
        <f t="shared" si="11"/>
        <v>#N/A</v>
      </c>
      <c r="P6" t="e">
        <f t="shared" si="12"/>
        <v>#N/A</v>
      </c>
      <c r="Q6" t="e">
        <f t="shared" si="13"/>
        <v>#N/A</v>
      </c>
      <c r="R6" t="e">
        <f t="shared" si="14"/>
        <v>#N/A</v>
      </c>
      <c r="S6" t="e">
        <f t="shared" si="15"/>
        <v>#N/A</v>
      </c>
      <c r="T6" t="e">
        <f t="shared" si="16"/>
        <v>#N/A</v>
      </c>
      <c r="U6" t="e">
        <f t="shared" si="17"/>
        <v>#N/A</v>
      </c>
      <c r="V6" t="e">
        <f t="shared" si="18"/>
        <v>#N/A</v>
      </c>
      <c r="W6" t="e">
        <f t="shared" si="19"/>
        <v>#N/A</v>
      </c>
      <c r="X6" t="e">
        <f t="shared" si="20"/>
        <v>#N/A</v>
      </c>
      <c r="AA6" s="10" t="s">
        <v>5</v>
      </c>
      <c r="AB6" s="13">
        <v>9.3000000000000007</v>
      </c>
      <c r="AC6" s="60" t="s">
        <v>34</v>
      </c>
      <c r="AD6" s="11">
        <f>14-AB6</f>
        <v>4.6999999999999993</v>
      </c>
    </row>
    <row r="7" spans="1:46" x14ac:dyDescent="0.25">
      <c r="A7" s="1">
        <f t="shared" si="21"/>
        <v>3</v>
      </c>
      <c r="B7" s="14">
        <f t="shared" ref="B7:B70" si="23">A7*$AB$9</f>
        <v>0.15000000000000002</v>
      </c>
      <c r="C7">
        <f t="shared" si="22"/>
        <v>9.8508946322067616E-3</v>
      </c>
      <c r="D7">
        <f t="shared" si="0"/>
        <v>8.9463220675944336E-5</v>
      </c>
      <c r="E7">
        <f t="shared" si="1"/>
        <v>1</v>
      </c>
      <c r="F7">
        <f t="shared" si="2"/>
        <v>1.0951584382563314E-4</v>
      </c>
      <c r="G7">
        <f t="shared" si="3"/>
        <v>-1.9654224196164621E-7</v>
      </c>
      <c r="H7">
        <f t="shared" si="4"/>
        <v>3.9194183404621277E-4</v>
      </c>
      <c r="I7">
        <f t="shared" si="5"/>
        <v>-5.0145767787184586E-4</v>
      </c>
      <c r="J7">
        <f t="shared" si="6"/>
        <v>9.4589527981605494E-3</v>
      </c>
      <c r="K7">
        <f t="shared" si="7"/>
        <v>3.9204183404621277E-4</v>
      </c>
      <c r="L7">
        <f t="shared" si="8"/>
        <v>4.8140505472215711E-4</v>
      </c>
      <c r="M7">
        <f t="shared" si="9"/>
        <v>10.593332412239945</v>
      </c>
      <c r="N7">
        <f t="shared" si="10"/>
        <v>10.593332412239945</v>
      </c>
      <c r="O7" t="e">
        <f t="shared" si="11"/>
        <v>#N/A</v>
      </c>
      <c r="P7" t="e">
        <f t="shared" si="12"/>
        <v>#N/A</v>
      </c>
      <c r="Q7" t="e">
        <f t="shared" si="13"/>
        <v>#N/A</v>
      </c>
      <c r="R7" t="e">
        <f t="shared" si="14"/>
        <v>#N/A</v>
      </c>
      <c r="S7" t="e">
        <f t="shared" si="15"/>
        <v>#N/A</v>
      </c>
      <c r="T7" t="e">
        <f t="shared" si="16"/>
        <v>#N/A</v>
      </c>
      <c r="U7" t="e">
        <f t="shared" si="17"/>
        <v>#N/A</v>
      </c>
      <c r="V7" t="e">
        <f t="shared" si="18"/>
        <v>#N/A</v>
      </c>
      <c r="W7" t="e">
        <f t="shared" si="19"/>
        <v>#N/A</v>
      </c>
      <c r="X7" t="e">
        <f t="shared" si="20"/>
        <v>#N/A</v>
      </c>
    </row>
    <row r="8" spans="1:46" ht="18" x14ac:dyDescent="0.35">
      <c r="A8" s="1">
        <f t="shared" si="21"/>
        <v>4</v>
      </c>
      <c r="B8" s="14">
        <f t="shared" si="23"/>
        <v>0.2</v>
      </c>
      <c r="C8">
        <f t="shared" si="22"/>
        <v>9.8015873015873008E-3</v>
      </c>
      <c r="D8">
        <f t="shared" si="0"/>
        <v>1.1904761904761905E-4</v>
      </c>
      <c r="E8">
        <f t="shared" si="1"/>
        <v>1</v>
      </c>
      <c r="F8">
        <f t="shared" si="2"/>
        <v>1.3910024219730786E-4</v>
      </c>
      <c r="G8">
        <f t="shared" si="3"/>
        <v>-1.9555547293544182E-7</v>
      </c>
      <c r="H8">
        <f t="shared" si="4"/>
        <v>3.7810230241793917E-4</v>
      </c>
      <c r="I8">
        <f t="shared" si="5"/>
        <v>-5.1720254461524702E-4</v>
      </c>
      <c r="J8">
        <f t="shared" si="6"/>
        <v>9.4234849991693612E-3</v>
      </c>
      <c r="K8">
        <f t="shared" si="7"/>
        <v>3.7820230241793917E-4</v>
      </c>
      <c r="L8">
        <f t="shared" si="8"/>
        <v>4.9714992146555827E-4</v>
      </c>
      <c r="M8">
        <f t="shared" si="9"/>
        <v>10.577724168412676</v>
      </c>
      <c r="N8">
        <f t="shared" si="10"/>
        <v>10.577724168412676</v>
      </c>
      <c r="O8" t="e">
        <f t="shared" si="11"/>
        <v>#N/A</v>
      </c>
      <c r="P8" t="e">
        <f t="shared" si="12"/>
        <v>#N/A</v>
      </c>
      <c r="Q8" t="e">
        <f t="shared" si="13"/>
        <v>#N/A</v>
      </c>
      <c r="R8" t="e">
        <f t="shared" si="14"/>
        <v>#N/A</v>
      </c>
      <c r="S8" t="e">
        <f t="shared" si="15"/>
        <v>#N/A</v>
      </c>
      <c r="T8" t="e">
        <f t="shared" si="16"/>
        <v>#N/A</v>
      </c>
      <c r="U8" t="e">
        <f t="shared" si="17"/>
        <v>#N/A</v>
      </c>
      <c r="V8" t="e">
        <f t="shared" si="18"/>
        <v>#N/A</v>
      </c>
      <c r="W8" t="e">
        <f t="shared" si="19"/>
        <v>#N/A</v>
      </c>
      <c r="X8" t="e">
        <f t="shared" si="20"/>
        <v>#N/A</v>
      </c>
      <c r="Z8" s="3" t="s">
        <v>22</v>
      </c>
      <c r="AA8" s="5" t="s">
        <v>4</v>
      </c>
      <c r="AB8" s="16">
        <v>1.4999999999999999E-2</v>
      </c>
      <c r="AC8" s="6" t="s">
        <v>11</v>
      </c>
      <c r="AD8" s="8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</row>
    <row r="9" spans="1:46" ht="18" x14ac:dyDescent="0.35">
      <c r="A9" s="1">
        <f t="shared" si="21"/>
        <v>5</v>
      </c>
      <c r="B9" s="14">
        <f t="shared" si="23"/>
        <v>0.25</v>
      </c>
      <c r="C9">
        <f t="shared" si="22"/>
        <v>9.7524752475247525E-3</v>
      </c>
      <c r="D9">
        <f t="shared" si="0"/>
        <v>1.4851485148514848E-4</v>
      </c>
      <c r="E9">
        <f t="shared" si="1"/>
        <v>1</v>
      </c>
      <c r="F9">
        <f t="shared" si="2"/>
        <v>1.6856747463483729E-4</v>
      </c>
      <c r="G9">
        <f t="shared" si="3"/>
        <v>-1.9457261190538091E-7</v>
      </c>
      <c r="H9">
        <f t="shared" si="4"/>
        <v>3.6480017497690138E-4</v>
      </c>
      <c r="I9">
        <f t="shared" si="5"/>
        <v>-5.3336764961173862E-4</v>
      </c>
      <c r="J9">
        <f t="shared" si="6"/>
        <v>9.3876750725478512E-3</v>
      </c>
      <c r="K9">
        <f t="shared" si="7"/>
        <v>3.6490017497690138E-4</v>
      </c>
      <c r="L9">
        <f t="shared" si="8"/>
        <v>5.1331502646204986E-4</v>
      </c>
      <c r="M9">
        <f t="shared" si="9"/>
        <v>10.562174071617552</v>
      </c>
      <c r="N9">
        <f t="shared" si="10"/>
        <v>10.562174071617552</v>
      </c>
      <c r="O9" t="e">
        <f t="shared" si="11"/>
        <v>#N/A</v>
      </c>
      <c r="P9" t="e">
        <f t="shared" si="12"/>
        <v>#N/A</v>
      </c>
      <c r="Q9" t="e">
        <f t="shared" si="13"/>
        <v>#N/A</v>
      </c>
      <c r="R9" t="e">
        <f t="shared" si="14"/>
        <v>#N/A</v>
      </c>
      <c r="S9" t="e">
        <f t="shared" si="15"/>
        <v>#N/A</v>
      </c>
      <c r="T9" t="e">
        <f t="shared" si="16"/>
        <v>#N/A</v>
      </c>
      <c r="U9" t="e">
        <f t="shared" si="17"/>
        <v>#N/A</v>
      </c>
      <c r="V9" t="e">
        <f t="shared" si="18"/>
        <v>#N/A</v>
      </c>
      <c r="W9" t="e">
        <f t="shared" si="19"/>
        <v>#N/A</v>
      </c>
      <c r="X9" t="e">
        <f t="shared" si="20"/>
        <v>#N/A</v>
      </c>
      <c r="AA9" s="10" t="s">
        <v>21</v>
      </c>
      <c r="AB9" s="12">
        <v>0.05</v>
      </c>
      <c r="AC9" s="11" t="s">
        <v>3</v>
      </c>
      <c r="AD9" s="8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</row>
    <row r="10" spans="1:46" x14ac:dyDescent="0.25">
      <c r="A10" s="1">
        <f t="shared" si="21"/>
        <v>6</v>
      </c>
      <c r="B10" s="14">
        <f t="shared" si="23"/>
        <v>0.30000000000000004</v>
      </c>
      <c r="C10">
        <f t="shared" si="22"/>
        <v>9.7035573122529646E-3</v>
      </c>
      <c r="D10">
        <f t="shared" si="0"/>
        <v>1.7786561264822136E-4</v>
      </c>
      <c r="E10">
        <f t="shared" si="1"/>
        <v>1</v>
      </c>
      <c r="F10">
        <f t="shared" si="2"/>
        <v>1.9791823579791017E-4</v>
      </c>
      <c r="G10">
        <f t="shared" si="3"/>
        <v>-1.9359363570152574E-7</v>
      </c>
      <c r="H10">
        <f t="shared" si="4"/>
        <v>3.5202485378614263E-4</v>
      </c>
      <c r="I10">
        <f t="shared" si="5"/>
        <v>-5.4994308958405285E-4</v>
      </c>
      <c r="J10">
        <f t="shared" si="6"/>
        <v>9.3515324584668227E-3</v>
      </c>
      <c r="K10">
        <f t="shared" si="7"/>
        <v>3.5212485378614263E-4</v>
      </c>
      <c r="L10">
        <f t="shared" si="8"/>
        <v>5.2989046643436399E-4</v>
      </c>
      <c r="M10">
        <f t="shared" si="9"/>
        <v>10.546696679660469</v>
      </c>
      <c r="N10">
        <f t="shared" si="10"/>
        <v>10.546696679660469</v>
      </c>
      <c r="O10" t="e">
        <f t="shared" si="11"/>
        <v>#N/A</v>
      </c>
      <c r="P10" t="e">
        <f t="shared" si="12"/>
        <v>#N/A</v>
      </c>
      <c r="Q10" t="e">
        <f t="shared" si="13"/>
        <v>#N/A</v>
      </c>
      <c r="R10" t="e">
        <f t="shared" si="14"/>
        <v>#N/A</v>
      </c>
      <c r="S10" t="e">
        <f t="shared" si="15"/>
        <v>#N/A</v>
      </c>
      <c r="T10" t="e">
        <f t="shared" si="16"/>
        <v>#N/A</v>
      </c>
      <c r="U10" t="e">
        <f t="shared" si="17"/>
        <v>#N/A</v>
      </c>
      <c r="V10" t="e">
        <f t="shared" si="18"/>
        <v>#N/A</v>
      </c>
      <c r="W10" t="e">
        <f t="shared" si="19"/>
        <v>#N/A</v>
      </c>
      <c r="X10" t="e">
        <f t="shared" si="20"/>
        <v>#N/A</v>
      </c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</row>
    <row r="11" spans="1:46" ht="18" x14ac:dyDescent="0.35">
      <c r="A11" s="1">
        <f t="shared" si="21"/>
        <v>7</v>
      </c>
      <c r="B11" s="14">
        <f t="shared" si="23"/>
        <v>0.35000000000000003</v>
      </c>
      <c r="C11">
        <f t="shared" si="22"/>
        <v>9.6548323471400393E-3</v>
      </c>
      <c r="D11">
        <f t="shared" si="0"/>
        <v>2.0710059171597634E-4</v>
      </c>
      <c r="E11">
        <f t="shared" si="1"/>
        <v>1</v>
      </c>
      <c r="F11">
        <f t="shared" si="2"/>
        <v>2.2715321486566515E-4</v>
      </c>
      <c r="G11">
        <f t="shared" si="3"/>
        <v>-1.9261852133673903E-7</v>
      </c>
      <c r="H11">
        <f t="shared" si="4"/>
        <v>3.3976450816632726E-4</v>
      </c>
      <c r="I11">
        <f t="shared" si="5"/>
        <v>-5.6691772303199236E-4</v>
      </c>
      <c r="J11">
        <f t="shared" si="6"/>
        <v>9.3150678389737115E-3</v>
      </c>
      <c r="K11">
        <f t="shared" si="7"/>
        <v>3.3986450816632727E-4</v>
      </c>
      <c r="L11">
        <f t="shared" si="8"/>
        <v>5.468650998823036E-4</v>
      </c>
      <c r="M11">
        <f t="shared" si="9"/>
        <v>10.531305813855431</v>
      </c>
      <c r="N11">
        <f t="shared" si="10"/>
        <v>10.531305813855431</v>
      </c>
      <c r="O11" t="e">
        <f t="shared" si="11"/>
        <v>#N/A</v>
      </c>
      <c r="P11" t="e">
        <f t="shared" si="12"/>
        <v>#N/A</v>
      </c>
      <c r="Q11" t="e">
        <f t="shared" si="13"/>
        <v>#N/A</v>
      </c>
      <c r="R11" t="e">
        <f t="shared" si="14"/>
        <v>#N/A</v>
      </c>
      <c r="S11" t="e">
        <f t="shared" si="15"/>
        <v>#N/A</v>
      </c>
      <c r="T11" t="e">
        <f t="shared" si="16"/>
        <v>#N/A</v>
      </c>
      <c r="U11" t="e">
        <f t="shared" si="17"/>
        <v>#N/A</v>
      </c>
      <c r="V11" t="e">
        <f t="shared" si="18"/>
        <v>#N/A</v>
      </c>
      <c r="W11" t="e">
        <f t="shared" si="19"/>
        <v>#N/A</v>
      </c>
      <c r="X11" t="e">
        <f t="shared" si="20"/>
        <v>#N/A</v>
      </c>
      <c r="Z11" s="3" t="s">
        <v>12</v>
      </c>
      <c r="AA11" s="4" t="s">
        <v>2</v>
      </c>
      <c r="AB11" s="25">
        <f>AB4*AB5/AB8</f>
        <v>16.666666666666668</v>
      </c>
      <c r="AC11" s="4" t="s">
        <v>3</v>
      </c>
      <c r="AD11" s="4"/>
      <c r="AE11" s="4"/>
      <c r="AF11" s="4" t="s">
        <v>14</v>
      </c>
      <c r="AG11" s="26">
        <f>0.5*AB6-0.5*LOG((AB5*AB8)/(AB5+AB8))</f>
        <v>5.7609243748081784</v>
      </c>
      <c r="AH11" s="19"/>
      <c r="AI11" s="19"/>
      <c r="AJ11" s="39"/>
      <c r="AK11" s="35" t="b">
        <v>1</v>
      </c>
      <c r="AL11" s="35">
        <f>IF(AK11=FALSE,"",0)</f>
        <v>0</v>
      </c>
      <c r="AM11" s="36">
        <f>IF(AK11=FALSE,"",AG11)</f>
        <v>5.7609243748081784</v>
      </c>
      <c r="AN11" s="38">
        <f>IF(AK11=FALSE,"",AL12)</f>
        <v>16.666666666666668</v>
      </c>
      <c r="AO11" s="35">
        <f>IF(AK11=FALSE,"",0)</f>
        <v>0</v>
      </c>
      <c r="AP11" s="29"/>
      <c r="AQ11" s="29"/>
      <c r="AR11" s="29"/>
      <c r="AS11" s="29"/>
      <c r="AT11" s="29"/>
    </row>
    <row r="12" spans="1:46" x14ac:dyDescent="0.25">
      <c r="A12" s="1">
        <f t="shared" si="21"/>
        <v>8</v>
      </c>
      <c r="B12" s="14">
        <f t="shared" si="23"/>
        <v>0.4</v>
      </c>
      <c r="C12">
        <f t="shared" si="22"/>
        <v>9.6062992125984254E-3</v>
      </c>
      <c r="D12">
        <f t="shared" si="0"/>
        <v>2.3622047244094488E-4</v>
      </c>
      <c r="E12">
        <f t="shared" si="1"/>
        <v>1</v>
      </c>
      <c r="F12">
        <f t="shared" si="2"/>
        <v>2.5627309559063367E-4</v>
      </c>
      <c r="G12">
        <f t="shared" si="3"/>
        <v>-1.9164724600488456E-7</v>
      </c>
      <c r="H12">
        <f t="shared" si="4"/>
        <v>3.2800621591554818E-4</v>
      </c>
      <c r="I12">
        <f t="shared" si="5"/>
        <v>-5.842793115061819E-4</v>
      </c>
      <c r="J12">
        <f t="shared" si="6"/>
        <v>9.2782929966828773E-3</v>
      </c>
      <c r="K12">
        <f t="shared" si="7"/>
        <v>3.2810621591554818E-4</v>
      </c>
      <c r="L12">
        <f t="shared" si="8"/>
        <v>5.6422668835649304E-4</v>
      </c>
      <c r="M12">
        <f t="shared" si="9"/>
        <v>10.516014458097878</v>
      </c>
      <c r="N12">
        <f t="shared" si="10"/>
        <v>10.516014458097878</v>
      </c>
      <c r="O12" t="e">
        <f t="shared" si="11"/>
        <v>#N/A</v>
      </c>
      <c r="P12" t="e">
        <f t="shared" si="12"/>
        <v>#N/A</v>
      </c>
      <c r="Q12" t="e">
        <f t="shared" si="13"/>
        <v>#N/A</v>
      </c>
      <c r="R12" t="e">
        <f t="shared" si="14"/>
        <v>#N/A</v>
      </c>
      <c r="S12" t="e">
        <f t="shared" si="15"/>
        <v>#N/A</v>
      </c>
      <c r="T12" t="e">
        <f t="shared" si="16"/>
        <v>#N/A</v>
      </c>
      <c r="U12" t="e">
        <f t="shared" si="17"/>
        <v>#N/A</v>
      </c>
      <c r="V12" t="e">
        <f t="shared" si="18"/>
        <v>#N/A</v>
      </c>
      <c r="W12" t="e">
        <f t="shared" si="19"/>
        <v>#N/A</v>
      </c>
      <c r="X12" t="e">
        <f t="shared" si="20"/>
        <v>#N/A</v>
      </c>
      <c r="Z12" s="8"/>
      <c r="AA12" s="8"/>
      <c r="AB12" s="28"/>
      <c r="AC12" s="8"/>
      <c r="AD12" s="8"/>
      <c r="AE12" s="8"/>
      <c r="AF12" s="8"/>
      <c r="AG12" s="27"/>
      <c r="AH12" s="8"/>
      <c r="AI12" s="8"/>
      <c r="AJ12" s="42"/>
      <c r="AK12" s="35"/>
      <c r="AL12" s="38">
        <f>IF(AK11=FALSE,NA(),AB11)</f>
        <v>16.666666666666668</v>
      </c>
      <c r="AM12" s="36">
        <f>IF(AK11=FALSE,NA(),AG11)</f>
        <v>5.7609243748081784</v>
      </c>
      <c r="AN12" s="38">
        <f>IF(AK11=FALSE,"",AL12)</f>
        <v>16.666666666666668</v>
      </c>
      <c r="AO12" s="35">
        <f>IF(AK11=FALSE,"",15)</f>
        <v>15</v>
      </c>
      <c r="AP12" s="29"/>
      <c r="AQ12" s="29"/>
      <c r="AR12" s="29"/>
      <c r="AS12" s="29"/>
      <c r="AT12" s="29"/>
    </row>
    <row r="13" spans="1:46" ht="18" x14ac:dyDescent="0.35">
      <c r="A13" s="1">
        <f t="shared" si="21"/>
        <v>9</v>
      </c>
      <c r="B13" s="14">
        <f t="shared" si="23"/>
        <v>0.45</v>
      </c>
      <c r="C13">
        <f t="shared" si="22"/>
        <v>9.5579567779960715E-3</v>
      </c>
      <c r="D13">
        <f t="shared" si="0"/>
        <v>2.6522593320235758E-4</v>
      </c>
      <c r="E13">
        <f t="shared" si="1"/>
        <v>1</v>
      </c>
      <c r="F13">
        <f t="shared" si="2"/>
        <v>2.8527855635204638E-4</v>
      </c>
      <c r="G13">
        <f t="shared" si="3"/>
        <v>-1.906797870790492E-7</v>
      </c>
      <c r="H13">
        <f t="shared" si="4"/>
        <v>3.1673611380489923E-4</v>
      </c>
      <c r="I13">
        <f t="shared" si="5"/>
        <v>-6.0201467015694567E-4</v>
      </c>
      <c r="J13">
        <f t="shared" si="6"/>
        <v>9.2412206641911722E-3</v>
      </c>
      <c r="K13">
        <f t="shared" si="7"/>
        <v>3.1683611380489923E-4</v>
      </c>
      <c r="L13">
        <f t="shared" si="8"/>
        <v>5.8196204700725681E-4</v>
      </c>
      <c r="M13">
        <f t="shared" si="9"/>
        <v>10.500834677754266</v>
      </c>
      <c r="N13">
        <f t="shared" si="10"/>
        <v>10.500834677754266</v>
      </c>
      <c r="O13" t="e">
        <f t="shared" si="11"/>
        <v>#N/A</v>
      </c>
      <c r="P13" t="e">
        <f t="shared" si="12"/>
        <v>#N/A</v>
      </c>
      <c r="Q13" t="e">
        <f t="shared" si="13"/>
        <v>#N/A</v>
      </c>
      <c r="R13" t="e">
        <f t="shared" si="14"/>
        <v>#N/A</v>
      </c>
      <c r="S13" t="e">
        <f t="shared" si="15"/>
        <v>#N/A</v>
      </c>
      <c r="T13" t="e">
        <f t="shared" si="16"/>
        <v>#N/A</v>
      </c>
      <c r="U13" t="e">
        <f t="shared" si="17"/>
        <v>#N/A</v>
      </c>
      <c r="V13" t="e">
        <f t="shared" si="18"/>
        <v>#N/A</v>
      </c>
      <c r="W13" t="e">
        <f t="shared" si="19"/>
        <v>#N/A</v>
      </c>
      <c r="X13" t="e">
        <f t="shared" si="20"/>
        <v>#N/A</v>
      </c>
      <c r="Z13" s="3" t="s">
        <v>13</v>
      </c>
      <c r="AA13" s="4" t="s">
        <v>2</v>
      </c>
      <c r="AB13" s="25">
        <f>AB11/2</f>
        <v>8.3333333333333339</v>
      </c>
      <c r="AC13" s="4" t="s">
        <v>3</v>
      </c>
      <c r="AD13" s="4"/>
      <c r="AE13" s="4"/>
      <c r="AF13" s="4" t="s">
        <v>14</v>
      </c>
      <c r="AG13" s="26">
        <f>AB6</f>
        <v>9.3000000000000007</v>
      </c>
      <c r="AH13" s="39"/>
      <c r="AI13" s="39"/>
      <c r="AJ13" s="39"/>
      <c r="AK13" s="35"/>
      <c r="AL13" s="40">
        <f>IF(AK11=FALSE,"",B1003)</f>
        <v>49.95</v>
      </c>
      <c r="AM13" s="36">
        <f>IF(AK11=FALSE,"",AG11)</f>
        <v>5.7609243748081784</v>
      </c>
      <c r="AN13" s="35"/>
      <c r="AO13" s="35"/>
      <c r="AP13" s="29"/>
      <c r="AQ13" s="29"/>
      <c r="AR13" s="29"/>
      <c r="AS13" s="29"/>
      <c r="AT13" s="29"/>
    </row>
    <row r="14" spans="1:46" x14ac:dyDescent="0.25">
      <c r="A14" s="1">
        <f t="shared" si="21"/>
        <v>10</v>
      </c>
      <c r="B14" s="14">
        <f t="shared" si="23"/>
        <v>0.5</v>
      </c>
      <c r="C14">
        <f t="shared" si="22"/>
        <v>9.5098039215686294E-3</v>
      </c>
      <c r="D14">
        <f t="shared" si="0"/>
        <v>2.941176470588235E-4</v>
      </c>
      <c r="E14">
        <f t="shared" si="1"/>
        <v>1</v>
      </c>
      <c r="F14">
        <f t="shared" si="2"/>
        <v>3.1417027020851231E-4</v>
      </c>
      <c r="G14">
        <f t="shared" si="3"/>
        <v>-1.8971612210978571E-7</v>
      </c>
      <c r="H14">
        <f t="shared" si="4"/>
        <v>3.0593955298538358E-4</v>
      </c>
      <c r="I14">
        <f t="shared" si="5"/>
        <v>-6.2010982319389584E-4</v>
      </c>
      <c r="J14">
        <f t="shared" si="6"/>
        <v>9.2038643685832464E-3</v>
      </c>
      <c r="K14">
        <f t="shared" si="7"/>
        <v>3.0603955298538359E-4</v>
      </c>
      <c r="L14">
        <f t="shared" si="8"/>
        <v>6.0005720004420709E-4</v>
      </c>
      <c r="M14">
        <f t="shared" si="9"/>
        <v>10.485777558943068</v>
      </c>
      <c r="N14">
        <f t="shared" si="10"/>
        <v>10.485777558943068</v>
      </c>
      <c r="O14" t="e">
        <f t="shared" si="11"/>
        <v>#N/A</v>
      </c>
      <c r="P14" t="e">
        <f t="shared" si="12"/>
        <v>#N/A</v>
      </c>
      <c r="Q14" t="e">
        <f t="shared" si="13"/>
        <v>#N/A</v>
      </c>
      <c r="R14" t="e">
        <f t="shared" si="14"/>
        <v>#N/A</v>
      </c>
      <c r="S14" t="e">
        <f t="shared" si="15"/>
        <v>#N/A</v>
      </c>
      <c r="T14" t="e">
        <f t="shared" si="16"/>
        <v>#N/A</v>
      </c>
      <c r="U14" t="e">
        <f t="shared" si="17"/>
        <v>#N/A</v>
      </c>
      <c r="V14" t="e">
        <f t="shared" si="18"/>
        <v>#N/A</v>
      </c>
      <c r="W14" t="e">
        <f t="shared" si="19"/>
        <v>#N/A</v>
      </c>
      <c r="X14" t="e">
        <f t="shared" si="20"/>
        <v>#N/A</v>
      </c>
      <c r="AE14" s="32"/>
      <c r="AF14" s="32"/>
      <c r="AG14" s="33" t="e">
        <f>IF(AA14=FALSE,NA(),$AG$15-($AB$15-AB14)/($AB$16-$AB$15)*($AG$16-$AG$15))</f>
        <v>#N/A</v>
      </c>
      <c r="AH14" s="29"/>
      <c r="AI14" s="29"/>
      <c r="AJ14" s="29"/>
      <c r="AK14" s="35" t="b">
        <v>1</v>
      </c>
      <c r="AL14" s="35">
        <f>IF(AK14=FALSE,"",0)</f>
        <v>0</v>
      </c>
      <c r="AM14" s="36">
        <f>IF(AK14=FALSE,"",AG13)</f>
        <v>9.3000000000000007</v>
      </c>
      <c r="AN14" s="35">
        <f>IF(AK14=FALSE,"",AL15)</f>
        <v>8.3333333333333339</v>
      </c>
      <c r="AO14" s="35">
        <f>IF(AK14=FALSE,"",0)</f>
        <v>0</v>
      </c>
      <c r="AP14" s="29"/>
      <c r="AQ14" s="29"/>
      <c r="AR14" s="29"/>
      <c r="AS14" s="29"/>
      <c r="AT14" s="29"/>
    </row>
    <row r="15" spans="1:46" x14ac:dyDescent="0.25">
      <c r="A15" s="1">
        <f t="shared" si="21"/>
        <v>11</v>
      </c>
      <c r="B15" s="14">
        <f t="shared" si="23"/>
        <v>0.55000000000000004</v>
      </c>
      <c r="C15">
        <f t="shared" si="22"/>
        <v>9.4618395303326802E-3</v>
      </c>
      <c r="D15">
        <f t="shared" si="0"/>
        <v>3.2289628180039143E-4</v>
      </c>
      <c r="E15">
        <f t="shared" si="1"/>
        <v>1</v>
      </c>
      <c r="F15">
        <f t="shared" si="2"/>
        <v>3.4294890495008024E-4</v>
      </c>
      <c r="G15">
        <f t="shared" si="3"/>
        <v>-1.8875622882337643E-7</v>
      </c>
      <c r="H15">
        <f t="shared" si="4"/>
        <v>2.95601255173079E-4</v>
      </c>
      <c r="I15">
        <f t="shared" si="5"/>
        <v>-6.3855016012315919E-4</v>
      </c>
      <c r="J15">
        <f t="shared" si="6"/>
        <v>9.1662382751596019E-3</v>
      </c>
      <c r="K15">
        <f t="shared" si="7"/>
        <v>2.95701255173079E-4</v>
      </c>
      <c r="L15">
        <f t="shared" si="8"/>
        <v>6.1849753697347043E-4</v>
      </c>
      <c r="M15">
        <f t="shared" si="9"/>
        <v>10.470853167994447</v>
      </c>
      <c r="N15">
        <f t="shared" si="10"/>
        <v>10.470853167994447</v>
      </c>
      <c r="O15" t="e">
        <f t="shared" si="11"/>
        <v>#N/A</v>
      </c>
      <c r="P15" t="e">
        <f t="shared" si="12"/>
        <v>#N/A</v>
      </c>
      <c r="Q15" t="e">
        <f t="shared" si="13"/>
        <v>#N/A</v>
      </c>
      <c r="R15" t="e">
        <f t="shared" si="14"/>
        <v>#N/A</v>
      </c>
      <c r="S15" t="e">
        <f t="shared" si="15"/>
        <v>#N/A</v>
      </c>
      <c r="T15" t="e">
        <f t="shared" si="16"/>
        <v>#N/A</v>
      </c>
      <c r="U15" t="e">
        <f t="shared" si="17"/>
        <v>#N/A</v>
      </c>
      <c r="V15" t="e">
        <f t="shared" si="18"/>
        <v>#N/A</v>
      </c>
      <c r="W15" t="e">
        <f t="shared" si="19"/>
        <v>#N/A</v>
      </c>
      <c r="X15" t="e">
        <f t="shared" si="20"/>
        <v>#N/A</v>
      </c>
      <c r="Y15" t="s">
        <v>17</v>
      </c>
      <c r="Z15" s="2"/>
      <c r="AB15" s="54"/>
      <c r="AE15" s="32"/>
      <c r="AF15" s="32"/>
      <c r="AG15" s="33" t="e">
        <f>IF(AA14=FALSE,NA(),14+LOG((($AB$8*AB15/1000)-($AB$4*$AB$5/1000))/(($AB$4+AB15)/1000)))</f>
        <v>#N/A</v>
      </c>
      <c r="AH15" s="29"/>
      <c r="AI15" s="29"/>
      <c r="AJ15" s="29"/>
      <c r="AK15" s="35"/>
      <c r="AL15" s="35">
        <f>IF(AK14=FALSE,NA(),AB13)</f>
        <v>8.3333333333333339</v>
      </c>
      <c r="AM15" s="36">
        <f>IF(AK14=FALSE,NA(),AG13)</f>
        <v>9.3000000000000007</v>
      </c>
      <c r="AN15" s="35">
        <f>IF(AK14=FALSE,"",AL15)</f>
        <v>8.3333333333333339</v>
      </c>
      <c r="AO15" s="35">
        <f>IF(AK14=FALSE,"",15)</f>
        <v>15</v>
      </c>
      <c r="AP15" s="29"/>
      <c r="AQ15" s="29"/>
      <c r="AR15" s="29"/>
      <c r="AS15" s="29"/>
      <c r="AT15" s="29"/>
    </row>
    <row r="16" spans="1:46" x14ac:dyDescent="0.25">
      <c r="A16" s="1">
        <f t="shared" si="21"/>
        <v>12</v>
      </c>
      <c r="B16" s="14">
        <f t="shared" si="23"/>
        <v>0.60000000000000009</v>
      </c>
      <c r="C16">
        <f t="shared" si="22"/>
        <v>9.4140624999999988E-3</v>
      </c>
      <c r="D16">
        <f t="shared" si="0"/>
        <v>3.5156249999999999E-4</v>
      </c>
      <c r="E16">
        <f t="shared" si="1"/>
        <v>1</v>
      </c>
      <c r="F16">
        <f t="shared" si="2"/>
        <v>3.716151231496888E-4</v>
      </c>
      <c r="G16">
        <f t="shared" si="3"/>
        <v>-1.8780008512011723E-7</v>
      </c>
      <c r="H16">
        <f t="shared" si="4"/>
        <v>2.8570546587880594E-4</v>
      </c>
      <c r="I16">
        <f t="shared" si="5"/>
        <v>-6.5732058902849479E-4</v>
      </c>
      <c r="J16">
        <f t="shared" si="6"/>
        <v>9.1283570341211921E-3</v>
      </c>
      <c r="K16">
        <f t="shared" si="7"/>
        <v>2.8580546587880594E-4</v>
      </c>
      <c r="L16">
        <f t="shared" si="8"/>
        <v>6.3726796587880593E-4</v>
      </c>
      <c r="M16">
        <f t="shared" si="9"/>
        <v>10.456070530187301</v>
      </c>
      <c r="N16">
        <f t="shared" si="10"/>
        <v>10.456070530187301</v>
      </c>
      <c r="O16" t="e">
        <f t="shared" si="11"/>
        <v>#N/A</v>
      </c>
      <c r="P16" t="e">
        <f t="shared" si="12"/>
        <v>#N/A</v>
      </c>
      <c r="Q16" t="e">
        <f t="shared" si="13"/>
        <v>#N/A</v>
      </c>
      <c r="R16" t="e">
        <f t="shared" si="14"/>
        <v>#N/A</v>
      </c>
      <c r="S16" t="e">
        <f t="shared" si="15"/>
        <v>#N/A</v>
      </c>
      <c r="T16" t="e">
        <f t="shared" si="16"/>
        <v>#N/A</v>
      </c>
      <c r="U16" t="e">
        <f t="shared" si="17"/>
        <v>#N/A</v>
      </c>
      <c r="V16" t="e">
        <f t="shared" si="18"/>
        <v>#N/A</v>
      </c>
      <c r="W16" t="e">
        <f t="shared" si="19"/>
        <v>#N/A</v>
      </c>
      <c r="X16" t="e">
        <f t="shared" si="20"/>
        <v>#N/A</v>
      </c>
      <c r="Z16" s="34"/>
      <c r="AA16" s="35"/>
      <c r="AB16" s="32" t="e">
        <f>IF(AA14=FALSE,NA(),AB15+AB9)</f>
        <v>#N/A</v>
      </c>
      <c r="AC16" s="32"/>
      <c r="AD16" s="32"/>
      <c r="AE16" s="32"/>
      <c r="AF16" s="32"/>
      <c r="AG16" s="33" t="e">
        <f>IF(AA14=FALSE,NA(),14+LOG((($AB$8*AB16/1000)-($AB$4*$AB$5/1000))/(($AB$4+AB16)/1000)))</f>
        <v>#N/A</v>
      </c>
      <c r="AH16" s="29"/>
      <c r="AI16" s="29"/>
      <c r="AJ16" s="29"/>
      <c r="AK16" s="35"/>
      <c r="AL16" s="40">
        <f>IF(AK14=FALSE,"",B1003)</f>
        <v>49.95</v>
      </c>
      <c r="AM16" s="36">
        <f>IF(AK14=FALSE,"",AG13)</f>
        <v>9.3000000000000007</v>
      </c>
      <c r="AN16" s="35"/>
      <c r="AO16" s="35"/>
      <c r="AP16" s="29"/>
      <c r="AQ16" s="29"/>
      <c r="AR16" s="29"/>
      <c r="AS16" s="29"/>
      <c r="AT16" s="29"/>
    </row>
    <row r="17" spans="1:46" x14ac:dyDescent="0.25">
      <c r="A17" s="1">
        <f t="shared" si="21"/>
        <v>13</v>
      </c>
      <c r="B17" s="14">
        <f t="shared" si="23"/>
        <v>0.65</v>
      </c>
      <c r="C17">
        <f t="shared" si="22"/>
        <v>9.3664717348927885E-3</v>
      </c>
      <c r="D17">
        <f t="shared" si="0"/>
        <v>3.8011695906432747E-4</v>
      </c>
      <c r="E17">
        <f t="shared" si="1"/>
        <v>1</v>
      </c>
      <c r="F17">
        <f t="shared" si="2"/>
        <v>4.0016958221401628E-4</v>
      </c>
      <c r="G17">
        <f t="shared" si="3"/>
        <v>-1.8684766907262124E-7</v>
      </c>
      <c r="H17">
        <f t="shared" si="4"/>
        <v>2.7623610146957863E-4</v>
      </c>
      <c r="I17">
        <f t="shared" si="5"/>
        <v>-6.7640568368359491E-4</v>
      </c>
      <c r="J17">
        <f t="shared" si="6"/>
        <v>9.09023563342321E-3</v>
      </c>
      <c r="K17">
        <f t="shared" si="7"/>
        <v>2.7633610146957863E-4</v>
      </c>
      <c r="L17">
        <f t="shared" si="8"/>
        <v>6.5635306053390616E-4</v>
      </c>
      <c r="M17">
        <f t="shared" si="9"/>
        <v>10.441437626302053</v>
      </c>
      <c r="N17">
        <f t="shared" si="10"/>
        <v>10.441437626302053</v>
      </c>
      <c r="O17" t="e">
        <f t="shared" si="11"/>
        <v>#N/A</v>
      </c>
      <c r="P17" t="e">
        <f t="shared" si="12"/>
        <v>#N/A</v>
      </c>
      <c r="Q17" t="e">
        <f t="shared" si="13"/>
        <v>#N/A</v>
      </c>
      <c r="R17" t="e">
        <f t="shared" si="14"/>
        <v>#N/A</v>
      </c>
      <c r="S17" t="e">
        <f t="shared" si="15"/>
        <v>#N/A</v>
      </c>
      <c r="T17" t="e">
        <f t="shared" si="16"/>
        <v>#N/A</v>
      </c>
      <c r="U17" t="e">
        <f t="shared" si="17"/>
        <v>#N/A</v>
      </c>
      <c r="V17" t="e">
        <f t="shared" si="18"/>
        <v>#N/A</v>
      </c>
      <c r="W17" t="e">
        <f t="shared" si="19"/>
        <v>#N/A</v>
      </c>
      <c r="X17" t="e">
        <f t="shared" si="20"/>
        <v>#N/A</v>
      </c>
      <c r="Z17" s="30" t="s">
        <v>24</v>
      </c>
      <c r="AA17" s="31" t="str">
        <f>IF(AA18=TRUE,AG4,"")</f>
        <v/>
      </c>
      <c r="AB17" s="32" t="e">
        <f>IF(AA18=FALSE,NA(),0)</f>
        <v>#N/A</v>
      </c>
      <c r="AC17" s="32"/>
      <c r="AD17" s="32"/>
      <c r="AE17" s="32"/>
      <c r="AF17" s="32"/>
      <c r="AG17" s="33" t="e">
        <f>IF(AA18=FALSE,NA(),$AG$19-($AB$19-AB17)/($AB$20-$AB$19)*($AG$20-$AG$19))</f>
        <v>#N/A</v>
      </c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</row>
    <row r="18" spans="1:46" x14ac:dyDescent="0.25">
      <c r="A18" s="1">
        <f t="shared" si="21"/>
        <v>14</v>
      </c>
      <c r="B18" s="14">
        <f t="shared" si="23"/>
        <v>0.70000000000000007</v>
      </c>
      <c r="C18">
        <f t="shared" si="22"/>
        <v>9.3190661478599213E-3</v>
      </c>
      <c r="D18">
        <f t="shared" si="0"/>
        <v>4.0856031128404675E-4</v>
      </c>
      <c r="E18">
        <f t="shared" si="1"/>
        <v>1</v>
      </c>
      <c r="F18">
        <f t="shared" si="2"/>
        <v>4.2861293443373556E-4</v>
      </c>
      <c r="G18">
        <f t="shared" si="3"/>
        <v>-1.8589895892414272E-7</v>
      </c>
      <c r="H18">
        <f t="shared" si="4"/>
        <v>2.671768874436201E-4</v>
      </c>
      <c r="I18">
        <f t="shared" si="5"/>
        <v>-6.9578982187735571E-4</v>
      </c>
      <c r="J18">
        <f t="shared" si="6"/>
        <v>9.0518892604163018E-3</v>
      </c>
      <c r="K18">
        <f t="shared" si="7"/>
        <v>2.672768874436201E-4</v>
      </c>
      <c r="L18">
        <f t="shared" si="8"/>
        <v>6.7573719872766685E-4</v>
      </c>
      <c r="M18">
        <f t="shared" si="9"/>
        <v>10.426961405110129</v>
      </c>
      <c r="N18">
        <f t="shared" si="10"/>
        <v>10.426961405110129</v>
      </c>
      <c r="O18" t="e">
        <f t="shared" si="11"/>
        <v>#N/A</v>
      </c>
      <c r="P18" t="e">
        <f t="shared" si="12"/>
        <v>#N/A</v>
      </c>
      <c r="Q18" t="e">
        <f t="shared" si="13"/>
        <v>#N/A</v>
      </c>
      <c r="R18" t="e">
        <f t="shared" si="14"/>
        <v>#N/A</v>
      </c>
      <c r="S18" t="e">
        <f t="shared" si="15"/>
        <v>#N/A</v>
      </c>
      <c r="T18" t="e">
        <f t="shared" si="16"/>
        <v>#N/A</v>
      </c>
      <c r="U18" t="e">
        <f t="shared" si="17"/>
        <v>#N/A</v>
      </c>
      <c r="V18" t="e">
        <f t="shared" si="18"/>
        <v>#N/A</v>
      </c>
      <c r="W18" t="e">
        <f t="shared" si="19"/>
        <v>#N/A</v>
      </c>
      <c r="X18" t="e">
        <f t="shared" si="20"/>
        <v>#N/A</v>
      </c>
      <c r="Z18" s="30"/>
      <c r="AA18" s="31" t="b">
        <v>0</v>
      </c>
      <c r="AB18" s="32" t="e">
        <f>IF(AA18=FALSE,NA(),AB11)</f>
        <v>#N/A</v>
      </c>
      <c r="AC18" s="32"/>
      <c r="AD18" s="32"/>
      <c r="AE18" s="32"/>
      <c r="AF18" s="32"/>
      <c r="AG18" s="33" t="e">
        <f>IF(AA18=FALSE,NA(),$AG$19-($AB$19-AB18)/($AB$20-$AB$19)*($AG$20-$AG$19))</f>
        <v>#N/A</v>
      </c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</row>
    <row r="19" spans="1:46" x14ac:dyDescent="0.25">
      <c r="A19" s="1">
        <f t="shared" si="21"/>
        <v>15</v>
      </c>
      <c r="B19" s="14">
        <f t="shared" si="23"/>
        <v>0.75</v>
      </c>
      <c r="C19">
        <f t="shared" si="22"/>
        <v>9.2718446601941749E-3</v>
      </c>
      <c r="D19">
        <f t="shared" si="0"/>
        <v>4.3689320388349515E-4</v>
      </c>
      <c r="E19">
        <f t="shared" si="1"/>
        <v>1</v>
      </c>
      <c r="F19">
        <f t="shared" si="2"/>
        <v>4.5694582703318396E-4</v>
      </c>
      <c r="G19">
        <f t="shared" si="3"/>
        <v>-1.8495393308692048E-7</v>
      </c>
      <c r="H19">
        <f t="shared" si="4"/>
        <v>2.5851148592314428E-4</v>
      </c>
      <c r="I19">
        <f t="shared" si="5"/>
        <v>-7.1545731295632824E-4</v>
      </c>
      <c r="J19">
        <f t="shared" si="6"/>
        <v>9.01333317427103E-3</v>
      </c>
      <c r="K19">
        <f t="shared" si="7"/>
        <v>2.5861148592314429E-4</v>
      </c>
      <c r="L19">
        <f t="shared" si="8"/>
        <v>6.9540468980663949E-4</v>
      </c>
      <c r="M19">
        <f t="shared" si="9"/>
        <v>10.412647809648263</v>
      </c>
      <c r="N19">
        <f t="shared" si="10"/>
        <v>10.412647809648263</v>
      </c>
      <c r="O19" t="e">
        <f t="shared" si="11"/>
        <v>#N/A</v>
      </c>
      <c r="P19" t="e">
        <f t="shared" si="12"/>
        <v>#N/A</v>
      </c>
      <c r="Q19" t="e">
        <f t="shared" si="13"/>
        <v>#N/A</v>
      </c>
      <c r="R19" t="e">
        <f t="shared" si="14"/>
        <v>#N/A</v>
      </c>
      <c r="S19" t="e">
        <f t="shared" si="15"/>
        <v>#N/A</v>
      </c>
      <c r="T19" t="e">
        <f t="shared" si="16"/>
        <v>#N/A</v>
      </c>
      <c r="U19" t="e">
        <f t="shared" si="17"/>
        <v>#N/A</v>
      </c>
      <c r="V19" t="e">
        <f t="shared" si="18"/>
        <v>#N/A</v>
      </c>
      <c r="W19" t="e">
        <f t="shared" si="19"/>
        <v>#N/A</v>
      </c>
      <c r="X19" t="e">
        <f t="shared" si="20"/>
        <v>#N/A</v>
      </c>
      <c r="Z19" s="30"/>
      <c r="AA19" s="31"/>
      <c r="AB19" s="32" t="e">
        <f>IF(AA18=FALSE,NA(),AB11+AA17*AB9)</f>
        <v>#N/A</v>
      </c>
      <c r="AC19" s="32"/>
      <c r="AD19" s="32"/>
      <c r="AE19" s="32"/>
      <c r="AF19" s="32"/>
      <c r="AG19" s="33" t="e">
        <f>IF(AA18=FALSE,NA(),-LOG((($AB$8*AB19/1000)-($AB$4*$AB$5/1000))/(($AB$4+AB19)/1000)))</f>
        <v>#N/A</v>
      </c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</row>
    <row r="20" spans="1:46" x14ac:dyDescent="0.25">
      <c r="A20" s="1">
        <f t="shared" si="21"/>
        <v>16</v>
      </c>
      <c r="B20" s="14">
        <f t="shared" si="23"/>
        <v>0.8</v>
      </c>
      <c r="C20">
        <f t="shared" si="22"/>
        <v>9.2248062015503878E-3</v>
      </c>
      <c r="D20">
        <f t="shared" si="0"/>
        <v>4.6511627906976747E-4</v>
      </c>
      <c r="E20">
        <f t="shared" si="1"/>
        <v>1</v>
      </c>
      <c r="F20">
        <f t="shared" si="2"/>
        <v>4.8516890221945628E-4</v>
      </c>
      <c r="G20">
        <f t="shared" si="3"/>
        <v>-1.8401257014054013E-7</v>
      </c>
      <c r="H20">
        <f t="shared" si="4"/>
        <v>2.5022361098011659E-4</v>
      </c>
      <c r="I20">
        <f t="shared" si="5"/>
        <v>-7.3539251319957287E-4</v>
      </c>
      <c r="J20">
        <f t="shared" si="6"/>
        <v>8.9745825905702716E-3</v>
      </c>
      <c r="K20">
        <f t="shared" si="7"/>
        <v>2.5032361098011659E-4</v>
      </c>
      <c r="L20">
        <f t="shared" si="8"/>
        <v>7.15339890049884E-4</v>
      </c>
      <c r="M20">
        <f t="shared" si="9"/>
        <v>10.398501814988839</v>
      </c>
      <c r="N20">
        <f t="shared" si="10"/>
        <v>10.398501814988839</v>
      </c>
      <c r="O20" t="e">
        <f t="shared" si="11"/>
        <v>#N/A</v>
      </c>
      <c r="P20" t="e">
        <f t="shared" si="12"/>
        <v>#N/A</v>
      </c>
      <c r="Q20" t="e">
        <f t="shared" si="13"/>
        <v>#N/A</v>
      </c>
      <c r="R20" t="e">
        <f t="shared" si="14"/>
        <v>#N/A</v>
      </c>
      <c r="S20" t="e">
        <f t="shared" si="15"/>
        <v>#N/A</v>
      </c>
      <c r="T20" t="e">
        <f t="shared" si="16"/>
        <v>#N/A</v>
      </c>
      <c r="U20" t="e">
        <f t="shared" si="17"/>
        <v>#N/A</v>
      </c>
      <c r="V20" t="e">
        <f t="shared" si="18"/>
        <v>#N/A</v>
      </c>
      <c r="W20" t="e">
        <f t="shared" si="19"/>
        <v>#N/A</v>
      </c>
      <c r="X20" t="e">
        <f t="shared" si="20"/>
        <v>#N/A</v>
      </c>
      <c r="Z20" s="44"/>
      <c r="AA20" s="45"/>
      <c r="AB20" s="32" t="e">
        <f>IF(AA18=FALSE,NA(),AB19+AB9)</f>
        <v>#N/A</v>
      </c>
      <c r="AC20" s="32"/>
      <c r="AD20" s="32"/>
      <c r="AE20" s="32"/>
      <c r="AF20" s="32"/>
      <c r="AG20" s="33" t="e">
        <f>IF(AA18=FALSE,NA(),-LOG((($AB$8*AB20/1000)-($AB$4*$AB$5/1000))/(($AB$4+AB20)/1000)))</f>
        <v>#N/A</v>
      </c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</row>
    <row r="21" spans="1:46" x14ac:dyDescent="0.25">
      <c r="A21" s="1">
        <f t="shared" si="21"/>
        <v>17</v>
      </c>
      <c r="B21" s="14">
        <f t="shared" si="23"/>
        <v>0.85000000000000009</v>
      </c>
      <c r="C21">
        <f t="shared" si="22"/>
        <v>9.1779497098646023E-3</v>
      </c>
      <c r="D21">
        <f t="shared" si="0"/>
        <v>4.9323017408123792E-4</v>
      </c>
      <c r="E21">
        <f t="shared" si="1"/>
        <v>1</v>
      </c>
      <c r="F21">
        <f t="shared" si="2"/>
        <v>5.1328279723092667E-4</v>
      </c>
      <c r="G21">
        <f t="shared" si="3"/>
        <v>-1.8307484883031598E-7</v>
      </c>
      <c r="H21">
        <f t="shared" si="4"/>
        <v>2.4229713097873143E-4</v>
      </c>
      <c r="I21">
        <f t="shared" si="5"/>
        <v>-7.5557992820965815E-4</v>
      </c>
      <c r="J21">
        <f t="shared" si="6"/>
        <v>8.9356525788858703E-3</v>
      </c>
      <c r="K21">
        <f t="shared" si="7"/>
        <v>2.4239713097873143E-4</v>
      </c>
      <c r="L21">
        <f t="shared" si="8"/>
        <v>7.355273050599694E-4</v>
      </c>
      <c r="M21">
        <f t="shared" si="9"/>
        <v>10.384527475199366</v>
      </c>
      <c r="N21">
        <f t="shared" si="10"/>
        <v>10.384527475199366</v>
      </c>
      <c r="O21" t="e">
        <f t="shared" si="11"/>
        <v>#N/A</v>
      </c>
      <c r="P21" t="e">
        <f t="shared" si="12"/>
        <v>#N/A</v>
      </c>
      <c r="Q21" t="e">
        <f t="shared" si="13"/>
        <v>#N/A</v>
      </c>
      <c r="R21" t="e">
        <f t="shared" si="14"/>
        <v>#N/A</v>
      </c>
      <c r="S21" t="e">
        <f t="shared" si="15"/>
        <v>#N/A</v>
      </c>
      <c r="T21" t="e">
        <f t="shared" si="16"/>
        <v>#N/A</v>
      </c>
      <c r="U21" t="e">
        <f t="shared" si="17"/>
        <v>#N/A</v>
      </c>
      <c r="V21" t="e">
        <f t="shared" si="18"/>
        <v>#N/A</v>
      </c>
      <c r="W21" t="e">
        <f t="shared" si="19"/>
        <v>#N/A</v>
      </c>
      <c r="X21" t="e">
        <f t="shared" si="20"/>
        <v>#N/A</v>
      </c>
      <c r="Z21" s="44"/>
      <c r="AA21" s="45"/>
      <c r="AB21" s="46" t="e">
        <f>IF(AA18=FALSE,NA(),B1003)</f>
        <v>#N/A</v>
      </c>
      <c r="AC21" s="46"/>
      <c r="AD21" s="46"/>
      <c r="AE21" s="46"/>
      <c r="AF21" s="46"/>
      <c r="AG21" s="47" t="e">
        <f>IF(AA18=FALSE,NA(),$AG$20+(AB21-$AB$20)/($AB$20-$AB$19)*($AG$20-$AG$19))</f>
        <v>#N/A</v>
      </c>
      <c r="AH21" s="29"/>
      <c r="AI21" s="29"/>
      <c r="AJ21" s="29"/>
    </row>
    <row r="22" spans="1:46" x14ac:dyDescent="0.25">
      <c r="A22" s="1">
        <f t="shared" si="21"/>
        <v>18</v>
      </c>
      <c r="B22" s="14">
        <f t="shared" si="23"/>
        <v>0.9</v>
      </c>
      <c r="C22">
        <f t="shared" si="22"/>
        <v>9.1312741312741322E-3</v>
      </c>
      <c r="D22">
        <f t="shared" si="0"/>
        <v>5.2123552123552121E-4</v>
      </c>
      <c r="E22">
        <f t="shared" si="1"/>
        <v>1</v>
      </c>
      <c r="F22">
        <f t="shared" si="2"/>
        <v>5.4128814438520996E-4</v>
      </c>
      <c r="G22">
        <f t="shared" si="3"/>
        <v>-1.8214074806569122E-7</v>
      </c>
      <c r="H22">
        <f t="shared" si="4"/>
        <v>2.3471615762241246E-4</v>
      </c>
      <c r="I22">
        <f t="shared" si="5"/>
        <v>-7.7600430200762242E-4</v>
      </c>
      <c r="J22">
        <f t="shared" si="6"/>
        <v>8.8965579736517194E-3</v>
      </c>
      <c r="K22">
        <f t="shared" si="7"/>
        <v>2.3481615762241246E-4</v>
      </c>
      <c r="L22">
        <f t="shared" si="8"/>
        <v>7.5595167885793367E-4</v>
      </c>
      <c r="M22">
        <f t="shared" si="9"/>
        <v>10.370727977263925</v>
      </c>
      <c r="N22">
        <f t="shared" si="10"/>
        <v>10.370727977263925</v>
      </c>
      <c r="O22" t="e">
        <f t="shared" si="11"/>
        <v>#N/A</v>
      </c>
      <c r="P22" t="e">
        <f t="shared" si="12"/>
        <v>#N/A</v>
      </c>
      <c r="Q22" t="e">
        <f t="shared" si="13"/>
        <v>#N/A</v>
      </c>
      <c r="R22" t="e">
        <f t="shared" si="14"/>
        <v>#N/A</v>
      </c>
      <c r="S22" t="e">
        <f t="shared" si="15"/>
        <v>#N/A</v>
      </c>
      <c r="T22" t="e">
        <f t="shared" si="16"/>
        <v>#N/A</v>
      </c>
      <c r="U22" t="e">
        <f t="shared" si="17"/>
        <v>#N/A</v>
      </c>
      <c r="V22" t="e">
        <f t="shared" si="18"/>
        <v>#N/A</v>
      </c>
      <c r="W22" t="e">
        <f t="shared" si="19"/>
        <v>#N/A</v>
      </c>
      <c r="X22" t="e">
        <f t="shared" si="20"/>
        <v>#N/A</v>
      </c>
      <c r="Z22" s="44" t="s">
        <v>12</v>
      </c>
      <c r="AA22" s="45"/>
      <c r="AB22" s="46" t="e">
        <f>IF(AA18=FALSE,NA(),AB17)</f>
        <v>#N/A</v>
      </c>
      <c r="AC22" s="45"/>
      <c r="AD22" s="45"/>
      <c r="AE22" s="45"/>
      <c r="AF22" s="45"/>
      <c r="AG22" s="47" t="e">
        <f>IF(AA18=FALSE,NA(),AG17-(AG18-AG23))</f>
        <v>#N/A</v>
      </c>
      <c r="AH22" s="29"/>
      <c r="AI22" s="29"/>
      <c r="AJ22" s="29"/>
    </row>
    <row r="23" spans="1:46" x14ac:dyDescent="0.25">
      <c r="A23" s="1">
        <f t="shared" si="21"/>
        <v>19</v>
      </c>
      <c r="B23" s="14">
        <f t="shared" si="23"/>
        <v>0.95000000000000007</v>
      </c>
      <c r="C23">
        <f t="shared" si="22"/>
        <v>9.0847784200385352E-3</v>
      </c>
      <c r="D23">
        <f t="shared" si="0"/>
        <v>5.4913294797687866E-4</v>
      </c>
      <c r="E23">
        <f t="shared" si="1"/>
        <v>1</v>
      </c>
      <c r="F23">
        <f t="shared" si="2"/>
        <v>5.6918557112656742E-4</v>
      </c>
      <c r="G23">
        <f t="shared" si="3"/>
        <v>-1.8121024691865648E-7</v>
      </c>
      <c r="H23">
        <f t="shared" si="4"/>
        <v>2.2746512181958805E-4</v>
      </c>
      <c r="I23">
        <f t="shared" si="5"/>
        <v>-7.9665069294615541E-4</v>
      </c>
      <c r="J23">
        <f t="shared" si="6"/>
        <v>8.8573132982189464E-3</v>
      </c>
      <c r="K23">
        <f t="shared" si="7"/>
        <v>2.2756512181958805E-4</v>
      </c>
      <c r="L23">
        <f t="shared" si="8"/>
        <v>7.7659806979646666E-4</v>
      </c>
      <c r="M23">
        <f>IF(C23&gt;0,14+LOG(K23),NA())</f>
        <v>10.357105699893379</v>
      </c>
      <c r="N23">
        <f t="shared" si="10"/>
        <v>10.357105699893379</v>
      </c>
      <c r="O23" t="e">
        <f t="shared" si="11"/>
        <v>#N/A</v>
      </c>
      <c r="P23" t="e">
        <f t="shared" si="12"/>
        <v>#N/A</v>
      </c>
      <c r="Q23" t="e">
        <f t="shared" si="13"/>
        <v>#N/A</v>
      </c>
      <c r="R23" t="e">
        <f t="shared" si="14"/>
        <v>#N/A</v>
      </c>
      <c r="S23" t="e">
        <f t="shared" si="15"/>
        <v>#N/A</v>
      </c>
      <c r="T23" t="e">
        <f t="shared" si="16"/>
        <v>#N/A</v>
      </c>
      <c r="U23" t="e">
        <f t="shared" si="17"/>
        <v>#N/A</v>
      </c>
      <c r="V23" t="e">
        <f t="shared" si="18"/>
        <v>#N/A</v>
      </c>
      <c r="W23" t="e">
        <f t="shared" si="19"/>
        <v>#N/A</v>
      </c>
      <c r="X23" t="e">
        <f t="shared" si="20"/>
        <v>#N/A</v>
      </c>
      <c r="Z23" s="44"/>
      <c r="AA23" s="45"/>
      <c r="AB23" s="48" t="e">
        <f>IF(AA18=FALSE,NA(),AB11)</f>
        <v>#N/A</v>
      </c>
      <c r="AC23" s="45"/>
      <c r="AD23" s="45"/>
      <c r="AE23" s="45"/>
      <c r="AF23" s="45"/>
      <c r="AG23" s="46" t="e">
        <f>IF(AA18=FALSE,NA(),AG11)</f>
        <v>#N/A</v>
      </c>
      <c r="AH23" s="29"/>
      <c r="AI23" s="29"/>
      <c r="AJ23" s="29"/>
    </row>
    <row r="24" spans="1:46" x14ac:dyDescent="0.25">
      <c r="A24" s="1">
        <f t="shared" si="21"/>
        <v>20</v>
      </c>
      <c r="B24" s="14">
        <f t="shared" si="23"/>
        <v>1</v>
      </c>
      <c r="C24">
        <f t="shared" si="22"/>
        <v>9.0384615384615404E-3</v>
      </c>
      <c r="D24">
        <f t="shared" si="0"/>
        <v>5.7692307692307687E-4</v>
      </c>
      <c r="E24">
        <f t="shared" si="1"/>
        <v>1</v>
      </c>
      <c r="F24">
        <f t="shared" si="2"/>
        <v>5.9697570007276562E-4</v>
      </c>
      <c r="G24">
        <f t="shared" si="3"/>
        <v>-1.8028332462218732E-7</v>
      </c>
      <c r="H24">
        <f t="shared" si="4"/>
        <v>2.2052883682592745E-4</v>
      </c>
      <c r="I24">
        <f t="shared" si="5"/>
        <v>-8.1750453689869308E-4</v>
      </c>
      <c r="J24">
        <f t="shared" si="6"/>
        <v>8.817932701635613E-3</v>
      </c>
      <c r="K24">
        <f t="shared" si="7"/>
        <v>2.2062883682592746E-4</v>
      </c>
      <c r="L24">
        <f t="shared" si="8"/>
        <v>7.9745191374900432E-4</v>
      </c>
      <c r="M24">
        <f t="shared" si="9"/>
        <v>10.343662275356666</v>
      </c>
      <c r="N24">
        <f t="shared" si="10"/>
        <v>10.343662275356666</v>
      </c>
      <c r="O24" t="e">
        <f t="shared" si="11"/>
        <v>#N/A</v>
      </c>
      <c r="P24" t="e">
        <f t="shared" si="12"/>
        <v>#N/A</v>
      </c>
      <c r="Q24" t="e">
        <f t="shared" si="13"/>
        <v>#N/A</v>
      </c>
      <c r="R24" t="e">
        <f t="shared" si="14"/>
        <v>#N/A</v>
      </c>
      <c r="S24" t="e">
        <f t="shared" si="15"/>
        <v>#N/A</v>
      </c>
      <c r="T24" t="e">
        <f t="shared" si="16"/>
        <v>#N/A</v>
      </c>
      <c r="U24" t="e">
        <f t="shared" si="17"/>
        <v>#N/A</v>
      </c>
      <c r="V24" t="e">
        <f t="shared" si="18"/>
        <v>#N/A</v>
      </c>
      <c r="W24" t="e">
        <f t="shared" si="19"/>
        <v>#N/A</v>
      </c>
      <c r="X24" t="e">
        <f t="shared" si="20"/>
        <v>#N/A</v>
      </c>
      <c r="Z24" s="44"/>
      <c r="AA24" s="45"/>
      <c r="AB24" s="46" t="e">
        <f>IF(AA18=FALSE,NA(),AB21)</f>
        <v>#N/A</v>
      </c>
      <c r="AC24" s="45"/>
      <c r="AD24" s="45"/>
      <c r="AE24" s="45"/>
      <c r="AF24" s="45"/>
      <c r="AG24" s="47" t="e">
        <f>IF(AA18=FALSE,NA(),AG21-(AG18-AG23))</f>
        <v>#N/A</v>
      </c>
      <c r="AH24" s="29"/>
      <c r="AI24" s="29"/>
      <c r="AJ24" s="29"/>
    </row>
    <row r="25" spans="1:46" x14ac:dyDescent="0.25">
      <c r="A25" s="1">
        <f t="shared" si="21"/>
        <v>21</v>
      </c>
      <c r="B25" s="14">
        <f t="shared" si="23"/>
        <v>1.05</v>
      </c>
      <c r="C25">
        <f t="shared" si="22"/>
        <v>8.9923224568138199E-3</v>
      </c>
      <c r="D25">
        <f t="shared" si="0"/>
        <v>6.0460652591170822E-4</v>
      </c>
      <c r="E25">
        <f t="shared" si="1"/>
        <v>1</v>
      </c>
      <c r="F25">
        <f t="shared" si="2"/>
        <v>6.2465914906139697E-4</v>
      </c>
      <c r="G25">
        <f t="shared" si="3"/>
        <v>-1.7935996056869874E-7</v>
      </c>
      <c r="H25">
        <f t="shared" si="4"/>
        <v>2.1389254938203274E-4</v>
      </c>
      <c r="I25">
        <f t="shared" si="5"/>
        <v>-8.3855169844342971E-4</v>
      </c>
      <c r="J25">
        <f t="shared" si="6"/>
        <v>8.7784299074317867E-3</v>
      </c>
      <c r="K25">
        <f t="shared" si="7"/>
        <v>2.1399254938203274E-4</v>
      </c>
      <c r="L25">
        <f t="shared" si="8"/>
        <v>8.1849907529374095E-4</v>
      </c>
      <c r="M25">
        <f t="shared" si="9"/>
        <v>10.330398652701531</v>
      </c>
      <c r="N25">
        <f t="shared" si="10"/>
        <v>10.330398652701531</v>
      </c>
      <c r="O25" t="e">
        <f t="shared" si="11"/>
        <v>#N/A</v>
      </c>
      <c r="P25" t="e">
        <f t="shared" si="12"/>
        <v>#N/A</v>
      </c>
      <c r="Q25" t="e">
        <f t="shared" si="13"/>
        <v>#N/A</v>
      </c>
      <c r="R25" t="e">
        <f t="shared" si="14"/>
        <v>#N/A</v>
      </c>
      <c r="S25" t="e">
        <f t="shared" si="15"/>
        <v>#N/A</v>
      </c>
      <c r="T25" t="e">
        <f t="shared" si="16"/>
        <v>#N/A</v>
      </c>
      <c r="U25" t="e">
        <f t="shared" si="17"/>
        <v>#N/A</v>
      </c>
      <c r="V25" t="e">
        <f t="shared" si="18"/>
        <v>#N/A</v>
      </c>
      <c r="W25" t="e">
        <f t="shared" si="19"/>
        <v>#N/A</v>
      </c>
      <c r="X25" t="e">
        <f t="shared" si="20"/>
        <v>#N/A</v>
      </c>
      <c r="Z25" s="44" t="s">
        <v>25</v>
      </c>
      <c r="AA25" s="45"/>
      <c r="AB25" s="46" t="e">
        <f>IF(AA18=FALSE,NA(),AB17)</f>
        <v>#N/A</v>
      </c>
      <c r="AC25" s="45"/>
      <c r="AD25" s="45"/>
      <c r="AE25" s="45"/>
      <c r="AF25" s="45"/>
      <c r="AG25" s="47" t="e">
        <f>IF(AA18=FALSE,NA(),AG26-((AB26-AB25)/(AB27-AB26))*(AG27-AG26))</f>
        <v>#N/A</v>
      </c>
      <c r="AH25" s="29"/>
      <c r="AI25" s="29"/>
      <c r="AJ25" s="29"/>
    </row>
    <row r="26" spans="1:46" x14ac:dyDescent="0.25">
      <c r="A26" s="1">
        <f t="shared" si="21"/>
        <v>22</v>
      </c>
      <c r="B26" s="14">
        <f t="shared" si="23"/>
        <v>1.1000000000000001</v>
      </c>
      <c r="C26">
        <f t="shared" si="22"/>
        <v>8.9463601532567046E-3</v>
      </c>
      <c r="D26">
        <f t="shared" si="0"/>
        <v>6.3218390804597698E-4</v>
      </c>
      <c r="E26">
        <f t="shared" si="1"/>
        <v>1</v>
      </c>
      <c r="F26">
        <f t="shared" si="2"/>
        <v>6.5223653119566574E-4</v>
      </c>
      <c r="G26">
        <f t="shared" si="3"/>
        <v>-1.7844013430851858E-7</v>
      </c>
      <c r="H26">
        <f t="shared" si="4"/>
        <v>2.0754197975032617E-4</v>
      </c>
      <c r="I26">
        <f t="shared" si="5"/>
        <v>-8.5977851094599196E-4</v>
      </c>
      <c r="J26">
        <f t="shared" si="6"/>
        <v>8.7388181735063783E-3</v>
      </c>
      <c r="K26">
        <f t="shared" si="7"/>
        <v>2.0764197975032617E-4</v>
      </c>
      <c r="L26">
        <f t="shared" si="8"/>
        <v>8.397258877963032E-4</v>
      </c>
      <c r="M26">
        <f t="shared" si="9"/>
        <v>10.31731516098192</v>
      </c>
      <c r="N26">
        <f t="shared" si="10"/>
        <v>10.31731516098192</v>
      </c>
      <c r="O26" t="e">
        <f t="shared" si="11"/>
        <v>#N/A</v>
      </c>
      <c r="P26" t="e">
        <f t="shared" si="12"/>
        <v>#N/A</v>
      </c>
      <c r="Q26" t="e">
        <f t="shared" si="13"/>
        <v>#N/A</v>
      </c>
      <c r="R26" t="e">
        <f t="shared" si="14"/>
        <v>#N/A</v>
      </c>
      <c r="S26" t="e">
        <f t="shared" si="15"/>
        <v>#N/A</v>
      </c>
      <c r="T26" t="e">
        <f t="shared" si="16"/>
        <v>#N/A</v>
      </c>
      <c r="U26" t="e">
        <f t="shared" si="17"/>
        <v>#N/A</v>
      </c>
      <c r="V26" t="e">
        <f t="shared" si="18"/>
        <v>#N/A</v>
      </c>
      <c r="W26" t="e">
        <f t="shared" si="19"/>
        <v>#N/A</v>
      </c>
      <c r="X26" t="e">
        <f t="shared" si="20"/>
        <v>#N/A</v>
      </c>
      <c r="Z26" s="45"/>
      <c r="AA26" s="45"/>
      <c r="AB26" s="46" t="e">
        <f>IF(AA18=FALSE,NA(),AB27-AB9)</f>
        <v>#N/A</v>
      </c>
      <c r="AC26" s="45"/>
      <c r="AD26" s="45"/>
      <c r="AE26" s="45"/>
      <c r="AF26" s="45"/>
      <c r="AG26" s="45" t="e">
        <f>IF(AA18=FALSE,NA(),$AB$6+LOG((($AB$4*$AB$5/1000)-($AB$8*AB26/1000))/($AB$8*AB26/1000)))</f>
        <v>#N/A</v>
      </c>
      <c r="AH26" s="29"/>
      <c r="AI26" s="29"/>
      <c r="AJ26" s="29"/>
    </row>
    <row r="27" spans="1:46" x14ac:dyDescent="0.25">
      <c r="A27" s="1">
        <f t="shared" si="21"/>
        <v>23</v>
      </c>
      <c r="B27" s="14">
        <f t="shared" si="23"/>
        <v>1.1500000000000001</v>
      </c>
      <c r="C27">
        <f t="shared" si="22"/>
        <v>8.9005736137667303E-3</v>
      </c>
      <c r="D27">
        <f t="shared" si="0"/>
        <v>6.5965583173996183E-4</v>
      </c>
      <c r="E27">
        <f t="shared" si="1"/>
        <v>1</v>
      </c>
      <c r="F27">
        <f t="shared" si="2"/>
        <v>6.7970845488965058E-4</v>
      </c>
      <c r="G27">
        <f t="shared" si="3"/>
        <v>-1.7752382554837738E-7</v>
      </c>
      <c r="H27">
        <f t="shared" si="4"/>
        <v>2.0146335167162691E-4</v>
      </c>
      <c r="I27">
        <f t="shared" si="5"/>
        <v>-8.8117180656127744E-4</v>
      </c>
      <c r="J27">
        <f t="shared" si="6"/>
        <v>8.6991102620951038E-3</v>
      </c>
      <c r="K27">
        <f t="shared" si="7"/>
        <v>2.0156335167162691E-4</v>
      </c>
      <c r="L27">
        <f t="shared" si="8"/>
        <v>8.6111918341158868E-4</v>
      </c>
      <c r="M27">
        <f t="shared" si="9"/>
        <v>10.304411571356635</v>
      </c>
      <c r="N27">
        <f t="shared" si="10"/>
        <v>10.304411571356635</v>
      </c>
      <c r="O27" t="e">
        <f t="shared" si="11"/>
        <v>#N/A</v>
      </c>
      <c r="P27" t="e">
        <f t="shared" si="12"/>
        <v>#N/A</v>
      </c>
      <c r="Q27" t="e">
        <f t="shared" si="13"/>
        <v>#N/A</v>
      </c>
      <c r="R27" t="e">
        <f t="shared" si="14"/>
        <v>#N/A</v>
      </c>
      <c r="S27" t="e">
        <f t="shared" si="15"/>
        <v>#N/A</v>
      </c>
      <c r="T27" t="e">
        <f t="shared" si="16"/>
        <v>#N/A</v>
      </c>
      <c r="U27" t="e">
        <f t="shared" si="17"/>
        <v>#N/A</v>
      </c>
      <c r="V27" t="e">
        <f t="shared" si="18"/>
        <v>#N/A</v>
      </c>
      <c r="W27" t="e">
        <f t="shared" si="19"/>
        <v>#N/A</v>
      </c>
      <c r="X27" t="e">
        <f t="shared" si="20"/>
        <v>#N/A</v>
      </c>
      <c r="Z27" s="45"/>
      <c r="AA27" s="45"/>
      <c r="AB27" s="46" t="e">
        <f>IF(AA18=FALSE,NA(),AB11-AA17*AB9)</f>
        <v>#N/A</v>
      </c>
      <c r="AC27" s="45"/>
      <c r="AD27" s="45"/>
      <c r="AE27" s="45"/>
      <c r="AF27" s="45"/>
      <c r="AG27" s="45" t="e">
        <f>IF(AA18=FALSE,NA(),$AB$6+LOG((($AB$4*$AB$5/1000)-($AB$8*AB27/1000))/($AB$8*AB27/1000)))</f>
        <v>#N/A</v>
      </c>
      <c r="AH27" s="29"/>
      <c r="AI27" s="29"/>
      <c r="AJ27" s="29"/>
    </row>
    <row r="28" spans="1:46" x14ac:dyDescent="0.25">
      <c r="A28" s="1">
        <f t="shared" si="21"/>
        <v>24</v>
      </c>
      <c r="B28" s="14">
        <f t="shared" si="23"/>
        <v>1.2000000000000002</v>
      </c>
      <c r="C28">
        <f t="shared" si="22"/>
        <v>8.8549618320610691E-3</v>
      </c>
      <c r="D28">
        <f t="shared" si="0"/>
        <v>6.8702290076335889E-4</v>
      </c>
      <c r="E28">
        <f t="shared" si="1"/>
        <v>1</v>
      </c>
      <c r="F28">
        <f t="shared" si="2"/>
        <v>7.0707552391304765E-4</v>
      </c>
      <c r="G28">
        <f t="shared" si="3"/>
        <v>-1.7661101414991614E-7</v>
      </c>
      <c r="H28">
        <f t="shared" si="4"/>
        <v>1.9564341332094671E-4</v>
      </c>
      <c r="I28">
        <f t="shared" si="5"/>
        <v>-9.0271893723399435E-4</v>
      </c>
      <c r="J28">
        <f t="shared" si="6"/>
        <v>8.6593184187401216E-3</v>
      </c>
      <c r="K28">
        <f t="shared" si="7"/>
        <v>1.9574341332094671E-4</v>
      </c>
      <c r="L28">
        <f t="shared" si="8"/>
        <v>8.826663140843056E-4</v>
      </c>
      <c r="M28">
        <f t="shared" si="9"/>
        <v>10.291687157159128</v>
      </c>
      <c r="N28">
        <f t="shared" si="10"/>
        <v>10.291687157159128</v>
      </c>
      <c r="O28" t="e">
        <f t="shared" si="11"/>
        <v>#N/A</v>
      </c>
      <c r="P28" t="e">
        <f t="shared" si="12"/>
        <v>#N/A</v>
      </c>
      <c r="Q28" t="e">
        <f t="shared" si="13"/>
        <v>#N/A</v>
      </c>
      <c r="R28" t="e">
        <f t="shared" si="14"/>
        <v>#N/A</v>
      </c>
      <c r="S28" t="e">
        <f t="shared" si="15"/>
        <v>#N/A</v>
      </c>
      <c r="T28" t="e">
        <f t="shared" si="16"/>
        <v>#N/A</v>
      </c>
      <c r="U28" t="e">
        <f t="shared" si="17"/>
        <v>#N/A</v>
      </c>
      <c r="V28" t="e">
        <f t="shared" si="18"/>
        <v>#N/A</v>
      </c>
      <c r="W28" t="e">
        <f t="shared" si="19"/>
        <v>#N/A</v>
      </c>
      <c r="X28" t="e">
        <f t="shared" si="20"/>
        <v>#N/A</v>
      </c>
      <c r="Z28" s="45"/>
      <c r="AA28" s="45"/>
      <c r="AB28" s="46" t="e">
        <f>IF(AA18=FALSE,NA(),AB21)</f>
        <v>#N/A</v>
      </c>
      <c r="AC28" s="45"/>
      <c r="AD28" s="45"/>
      <c r="AE28" s="45"/>
      <c r="AF28" s="45"/>
      <c r="AG28" s="45" t="e">
        <f>IF(AA18=FALSE,NA(),AG27+(AB28-AB27)/(AB27-AB26)*(AG27-AG26))</f>
        <v>#N/A</v>
      </c>
      <c r="AH28" s="29"/>
      <c r="AI28" s="29"/>
      <c r="AJ28" s="29"/>
    </row>
    <row r="29" spans="1:46" x14ac:dyDescent="0.25">
      <c r="A29" s="1">
        <f t="shared" si="21"/>
        <v>25</v>
      </c>
      <c r="B29" s="14">
        <f t="shared" si="23"/>
        <v>1.25</v>
      </c>
      <c r="C29">
        <f t="shared" si="22"/>
        <v>8.8095238095238105E-3</v>
      </c>
      <c r="D29">
        <f t="shared" si="0"/>
        <v>7.1428571428571429E-4</v>
      </c>
      <c r="E29">
        <f t="shared" si="1"/>
        <v>1</v>
      </c>
      <c r="F29">
        <f t="shared" si="2"/>
        <v>7.3433833743540304E-4</v>
      </c>
      <c r="G29">
        <f t="shared" si="3"/>
        <v>-1.757016801282109E-7</v>
      </c>
      <c r="H29">
        <f t="shared" si="4"/>
        <v>1.9006945035410949E-4</v>
      </c>
      <c r="I29">
        <f t="shared" si="5"/>
        <v>-9.2440778778951258E-4</v>
      </c>
      <c r="J29">
        <f t="shared" si="6"/>
        <v>8.6194543591697013E-3</v>
      </c>
      <c r="K29">
        <f t="shared" si="7"/>
        <v>1.9016945035410949E-4</v>
      </c>
      <c r="L29">
        <f t="shared" si="8"/>
        <v>9.0435516463982383E-4</v>
      </c>
      <c r="M29">
        <f t="shared" si="9"/>
        <v>10.279140751254102</v>
      </c>
      <c r="N29">
        <f t="shared" si="10"/>
        <v>10.279140751254102</v>
      </c>
      <c r="O29" t="e">
        <f t="shared" si="11"/>
        <v>#N/A</v>
      </c>
      <c r="P29" t="e">
        <f t="shared" si="12"/>
        <v>#N/A</v>
      </c>
      <c r="Q29" t="e">
        <f t="shared" si="13"/>
        <v>#N/A</v>
      </c>
      <c r="R29" t="e">
        <f t="shared" si="14"/>
        <v>#N/A</v>
      </c>
      <c r="S29" t="e">
        <f t="shared" si="15"/>
        <v>#N/A</v>
      </c>
      <c r="T29" t="e">
        <f t="shared" si="16"/>
        <v>#N/A</v>
      </c>
      <c r="U29" t="e">
        <f t="shared" si="17"/>
        <v>#N/A</v>
      </c>
      <c r="V29" t="e">
        <f t="shared" si="18"/>
        <v>#N/A</v>
      </c>
      <c r="W29" t="e">
        <f t="shared" si="19"/>
        <v>#N/A</v>
      </c>
      <c r="X29" t="e">
        <f t="shared" si="20"/>
        <v>#N/A</v>
      </c>
      <c r="Z29" s="35"/>
      <c r="AA29" s="35"/>
      <c r="AB29" s="35"/>
      <c r="AC29" s="35"/>
      <c r="AD29" s="35"/>
      <c r="AE29" s="35"/>
      <c r="AF29" s="35"/>
      <c r="AG29" s="35"/>
      <c r="AH29" s="29"/>
      <c r="AI29" s="29"/>
      <c r="AJ29" s="29"/>
    </row>
    <row r="30" spans="1:46" x14ac:dyDescent="0.25">
      <c r="A30" s="1">
        <f t="shared" si="21"/>
        <v>26</v>
      </c>
      <c r="B30" s="14">
        <f t="shared" si="23"/>
        <v>1.3</v>
      </c>
      <c r="C30">
        <f t="shared" si="22"/>
        <v>8.7642585551330806E-3</v>
      </c>
      <c r="D30">
        <f t="shared" si="0"/>
        <v>7.4144486692015205E-4</v>
      </c>
      <c r="E30">
        <f t="shared" si="1"/>
        <v>1</v>
      </c>
      <c r="F30">
        <f t="shared" si="2"/>
        <v>7.614974900698408E-4</v>
      </c>
      <c r="G30">
        <f t="shared" si="3"/>
        <v>-1.7479580365031441E-7</v>
      </c>
      <c r="H30">
        <f t="shared" si="4"/>
        <v>1.8472929211239554E-4</v>
      </c>
      <c r="I30">
        <f t="shared" si="5"/>
        <v>-9.462267821822364E-4</v>
      </c>
      <c r="J30">
        <f t="shared" si="6"/>
        <v>8.5795292630206858E-3</v>
      </c>
      <c r="K30">
        <f t="shared" si="7"/>
        <v>1.8482929211239554E-4</v>
      </c>
      <c r="L30">
        <f t="shared" si="8"/>
        <v>9.2617415903254764E-4</v>
      </c>
      <c r="M30">
        <f t="shared" si="9"/>
        <v>10.266770800188562</v>
      </c>
      <c r="N30">
        <f t="shared" si="10"/>
        <v>10.266770800188562</v>
      </c>
      <c r="O30" t="e">
        <f t="shared" si="11"/>
        <v>#N/A</v>
      </c>
      <c r="P30" t="e">
        <f t="shared" si="12"/>
        <v>#N/A</v>
      </c>
      <c r="Q30" t="e">
        <f t="shared" si="13"/>
        <v>#N/A</v>
      </c>
      <c r="R30" t="e">
        <f t="shared" si="14"/>
        <v>#N/A</v>
      </c>
      <c r="S30" t="e">
        <f t="shared" si="15"/>
        <v>#N/A</v>
      </c>
      <c r="T30" t="e">
        <f t="shared" si="16"/>
        <v>#N/A</v>
      </c>
      <c r="U30" t="e">
        <f t="shared" si="17"/>
        <v>#N/A</v>
      </c>
      <c r="V30" t="e">
        <f t="shared" si="18"/>
        <v>#N/A</v>
      </c>
      <c r="W30" t="e">
        <f t="shared" si="19"/>
        <v>#N/A</v>
      </c>
      <c r="X30" t="e">
        <f t="shared" si="20"/>
        <v>#N/A</v>
      </c>
      <c r="Z30" s="35"/>
      <c r="AA30" s="35"/>
      <c r="AB30" s="35"/>
      <c r="AC30" s="35"/>
      <c r="AD30" s="35"/>
      <c r="AE30" s="35"/>
      <c r="AF30" s="35"/>
      <c r="AG30" s="35"/>
      <c r="AH30" s="29"/>
      <c r="AI30" s="29"/>
      <c r="AJ30" s="29"/>
    </row>
    <row r="31" spans="1:46" x14ac:dyDescent="0.25">
      <c r="A31" s="1">
        <f t="shared" si="21"/>
        <v>27</v>
      </c>
      <c r="B31" s="14">
        <f t="shared" si="23"/>
        <v>1.35</v>
      </c>
      <c r="C31">
        <f t="shared" si="22"/>
        <v>8.7191650853889937E-3</v>
      </c>
      <c r="D31">
        <f t="shared" si="0"/>
        <v>7.6850094876660334E-4</v>
      </c>
      <c r="E31">
        <f t="shared" si="1"/>
        <v>1</v>
      </c>
      <c r="F31">
        <f t="shared" si="2"/>
        <v>7.885535719162921E-4</v>
      </c>
      <c r="G31">
        <f t="shared" si="3"/>
        <v>-1.7389336503381412E-7</v>
      </c>
      <c r="H31">
        <f t="shared" si="4"/>
        <v>1.7961131200111623E-4</v>
      </c>
      <c r="I31">
        <f t="shared" si="5"/>
        <v>-9.6816488391740833E-4</v>
      </c>
      <c r="J31">
        <f t="shared" si="6"/>
        <v>8.5395537733878781E-3</v>
      </c>
      <c r="K31">
        <f t="shared" si="7"/>
        <v>1.7971131200111623E-4</v>
      </c>
      <c r="L31">
        <f t="shared" si="8"/>
        <v>9.4811226076771957E-4</v>
      </c>
      <c r="M31">
        <f t="shared" si="9"/>
        <v>10.254575414810942</v>
      </c>
      <c r="N31">
        <f t="shared" si="10"/>
        <v>10.254575414810942</v>
      </c>
      <c r="O31" t="e">
        <f t="shared" si="11"/>
        <v>#N/A</v>
      </c>
      <c r="P31" t="e">
        <f t="shared" si="12"/>
        <v>#N/A</v>
      </c>
      <c r="Q31" t="e">
        <f t="shared" si="13"/>
        <v>#N/A</v>
      </c>
      <c r="R31" t="e">
        <f t="shared" si="14"/>
        <v>#N/A</v>
      </c>
      <c r="S31" t="e">
        <f t="shared" si="15"/>
        <v>#N/A</v>
      </c>
      <c r="T31" t="e">
        <f t="shared" si="16"/>
        <v>#N/A</v>
      </c>
      <c r="U31" t="e">
        <f t="shared" si="17"/>
        <v>#N/A</v>
      </c>
      <c r="V31" t="e">
        <f t="shared" si="18"/>
        <v>#N/A</v>
      </c>
      <c r="W31" t="e">
        <f t="shared" si="19"/>
        <v>#N/A</v>
      </c>
      <c r="X31" t="e">
        <f t="shared" si="20"/>
        <v>#N/A</v>
      </c>
      <c r="Z31" s="29"/>
      <c r="AA31" s="29"/>
      <c r="AB31" s="29"/>
      <c r="AC31" s="29"/>
      <c r="AD31" s="29"/>
      <c r="AE31" s="29"/>
      <c r="AF31" s="29"/>
      <c r="AG31" s="29"/>
    </row>
    <row r="32" spans="1:46" x14ac:dyDescent="0.25">
      <c r="A32" s="1">
        <f t="shared" si="21"/>
        <v>28</v>
      </c>
      <c r="B32" s="14">
        <f t="shared" si="23"/>
        <v>1.4000000000000001</v>
      </c>
      <c r="C32">
        <f t="shared" si="22"/>
        <v>8.6742424242424246E-3</v>
      </c>
      <c r="D32">
        <f t="shared" si="0"/>
        <v>7.9545454545454559E-4</v>
      </c>
      <c r="E32">
        <f t="shared" si="1"/>
        <v>1</v>
      </c>
      <c r="F32">
        <f t="shared" si="2"/>
        <v>8.1550716860423434E-4</v>
      </c>
      <c r="G32">
        <f t="shared" si="3"/>
        <v>-1.7299434474540667E-7</v>
      </c>
      <c r="H32">
        <f t="shared" si="4"/>
        <v>1.7470442298822E-4</v>
      </c>
      <c r="I32">
        <f t="shared" si="5"/>
        <v>-9.9021159159245423E-4</v>
      </c>
      <c r="J32">
        <f t="shared" si="6"/>
        <v>8.4995380012542043E-3</v>
      </c>
      <c r="K32">
        <f t="shared" si="7"/>
        <v>1.7480442298822E-4</v>
      </c>
      <c r="L32">
        <f t="shared" si="8"/>
        <v>9.7015896844276559E-4</v>
      </c>
      <c r="M32">
        <f t="shared" si="9"/>
        <v>10.242552417171815</v>
      </c>
      <c r="N32">
        <f t="shared" si="10"/>
        <v>10.242552417171815</v>
      </c>
      <c r="O32" t="e">
        <f t="shared" si="11"/>
        <v>#N/A</v>
      </c>
      <c r="P32" t="e">
        <f t="shared" si="12"/>
        <v>#N/A</v>
      </c>
      <c r="Q32" t="e">
        <f t="shared" si="13"/>
        <v>#N/A</v>
      </c>
      <c r="R32" t="e">
        <f t="shared" si="14"/>
        <v>#N/A</v>
      </c>
      <c r="S32" t="e">
        <f t="shared" si="15"/>
        <v>#N/A</v>
      </c>
      <c r="T32" t="e">
        <f t="shared" si="16"/>
        <v>#N/A</v>
      </c>
      <c r="U32" t="e">
        <f t="shared" si="17"/>
        <v>#N/A</v>
      </c>
      <c r="V32" t="e">
        <f t="shared" si="18"/>
        <v>#N/A</v>
      </c>
      <c r="W32" t="e">
        <f t="shared" si="19"/>
        <v>#N/A</v>
      </c>
      <c r="X32" t="e">
        <f t="shared" si="20"/>
        <v>#N/A</v>
      </c>
      <c r="Z32" s="29"/>
      <c r="AA32" s="29"/>
      <c r="AB32" s="29"/>
      <c r="AC32" s="29"/>
      <c r="AD32" s="29"/>
      <c r="AE32" s="29"/>
      <c r="AF32" s="29"/>
      <c r="AG32" s="29"/>
    </row>
    <row r="33" spans="1:33" x14ac:dyDescent="0.25">
      <c r="A33" s="1">
        <f t="shared" si="21"/>
        <v>29</v>
      </c>
      <c r="B33" s="14">
        <f t="shared" si="23"/>
        <v>1.4500000000000002</v>
      </c>
      <c r="C33">
        <f t="shared" si="22"/>
        <v>8.6294896030245753E-3</v>
      </c>
      <c r="D33">
        <f t="shared" si="0"/>
        <v>8.2230623818525545E-4</v>
      </c>
      <c r="E33">
        <f t="shared" si="1"/>
        <v>1</v>
      </c>
      <c r="F33">
        <f t="shared" si="2"/>
        <v>8.4235886133494421E-4</v>
      </c>
      <c r="G33">
        <f t="shared" si="3"/>
        <v>-1.7209872339948844E-7</v>
      </c>
      <c r="H33">
        <f t="shared" si="4"/>
        <v>1.6999806908777433E-4</v>
      </c>
      <c r="I33">
        <f t="shared" si="5"/>
        <v>-1.0123569304227185E-3</v>
      </c>
      <c r="J33">
        <f t="shared" si="6"/>
        <v>8.4594915339368006E-3</v>
      </c>
      <c r="K33">
        <f t="shared" si="7"/>
        <v>1.7009806908777433E-4</v>
      </c>
      <c r="L33">
        <f t="shared" si="8"/>
        <v>9.9230430727302978E-4</v>
      </c>
      <c r="M33">
        <f t="shared" si="9"/>
        <v>10.230699383634413</v>
      </c>
      <c r="N33">
        <f t="shared" si="10"/>
        <v>10.230699383634413</v>
      </c>
      <c r="O33" t="e">
        <f t="shared" si="11"/>
        <v>#N/A</v>
      </c>
      <c r="P33" t="e">
        <f t="shared" si="12"/>
        <v>#N/A</v>
      </c>
      <c r="Q33" t="e">
        <f t="shared" si="13"/>
        <v>#N/A</v>
      </c>
      <c r="R33" t="e">
        <f t="shared" si="14"/>
        <v>#N/A</v>
      </c>
      <c r="S33" t="e">
        <f t="shared" si="15"/>
        <v>#N/A</v>
      </c>
      <c r="T33" t="e">
        <f t="shared" si="16"/>
        <v>#N/A</v>
      </c>
      <c r="U33" t="e">
        <f t="shared" si="17"/>
        <v>#N/A</v>
      </c>
      <c r="V33" t="e">
        <f t="shared" si="18"/>
        <v>#N/A</v>
      </c>
      <c r="W33" t="e">
        <f t="shared" si="19"/>
        <v>#N/A</v>
      </c>
      <c r="X33" t="e">
        <f t="shared" si="20"/>
        <v>#N/A</v>
      </c>
      <c r="Z33" s="29"/>
      <c r="AA33" s="29"/>
      <c r="AB33" s="29"/>
      <c r="AC33" s="29"/>
      <c r="AD33" s="29"/>
      <c r="AE33" s="29"/>
      <c r="AF33" s="29"/>
      <c r="AG33" s="29"/>
    </row>
    <row r="34" spans="1:33" x14ac:dyDescent="0.25">
      <c r="A34" s="1">
        <f t="shared" si="21"/>
        <v>30</v>
      </c>
      <c r="B34" s="14">
        <f t="shared" si="23"/>
        <v>1.5</v>
      </c>
      <c r="C34">
        <f t="shared" si="22"/>
        <v>8.584905660377359E-3</v>
      </c>
      <c r="D34">
        <f t="shared" si="0"/>
        <v>8.4905660377358489E-4</v>
      </c>
      <c r="E34">
        <f t="shared" si="1"/>
        <v>1</v>
      </c>
      <c r="F34">
        <f t="shared" si="2"/>
        <v>8.6910922692327365E-4</v>
      </c>
      <c r="G34">
        <f t="shared" si="3"/>
        <v>-1.7120648175676237E-7</v>
      </c>
      <c r="H34">
        <f t="shared" si="4"/>
        <v>1.6548221360613159E-4</v>
      </c>
      <c r="I34">
        <f t="shared" si="5"/>
        <v>-1.0345914405294051E-3</v>
      </c>
      <c r="J34">
        <f t="shared" si="6"/>
        <v>8.4194234467712282E-3</v>
      </c>
      <c r="K34">
        <f t="shared" si="7"/>
        <v>1.6558221360613159E-4</v>
      </c>
      <c r="L34">
        <f t="shared" si="8"/>
        <v>1.0145388173797166E-3</v>
      </c>
      <c r="M34">
        <f t="shared" si="9"/>
        <v>10.219013684214747</v>
      </c>
      <c r="N34">
        <f t="shared" si="10"/>
        <v>10.219013684214747</v>
      </c>
      <c r="O34" t="e">
        <f t="shared" si="11"/>
        <v>#N/A</v>
      </c>
      <c r="P34" t="e">
        <f t="shared" si="12"/>
        <v>#N/A</v>
      </c>
      <c r="Q34" t="e">
        <f t="shared" si="13"/>
        <v>#N/A</v>
      </c>
      <c r="R34" t="e">
        <f t="shared" si="14"/>
        <v>#N/A</v>
      </c>
      <c r="S34" t="e">
        <f t="shared" si="15"/>
        <v>#N/A</v>
      </c>
      <c r="T34" t="e">
        <f t="shared" si="16"/>
        <v>#N/A</v>
      </c>
      <c r="U34" t="e">
        <f t="shared" si="17"/>
        <v>#N/A</v>
      </c>
      <c r="V34" t="e">
        <f t="shared" si="18"/>
        <v>#N/A</v>
      </c>
      <c r="W34" t="e">
        <f t="shared" si="19"/>
        <v>#N/A</v>
      </c>
      <c r="X34" t="e">
        <f t="shared" si="20"/>
        <v>#N/A</v>
      </c>
      <c r="Z34" s="29"/>
      <c r="AA34" s="29"/>
      <c r="AB34" s="29"/>
      <c r="AC34" s="29"/>
      <c r="AD34" s="29"/>
      <c r="AE34" s="29"/>
      <c r="AF34" s="29"/>
      <c r="AG34" s="29"/>
    </row>
    <row r="35" spans="1:33" x14ac:dyDescent="0.25">
      <c r="A35" s="1">
        <f t="shared" si="21"/>
        <v>31</v>
      </c>
      <c r="B35" s="14">
        <f t="shared" si="23"/>
        <v>1.55</v>
      </c>
      <c r="C35">
        <f t="shared" si="22"/>
        <v>8.5404896421845573E-3</v>
      </c>
      <c r="D35">
        <f t="shared" si="0"/>
        <v>8.7570621468926546E-4</v>
      </c>
      <c r="E35">
        <f t="shared" si="1"/>
        <v>1</v>
      </c>
      <c r="F35">
        <f t="shared" si="2"/>
        <v>8.9575883783895422E-4</v>
      </c>
      <c r="G35">
        <f t="shared" si="3"/>
        <v>-1.7031760072286012E-7</v>
      </c>
      <c r="H35">
        <f t="shared" si="4"/>
        <v>1.611473248401944E-4</v>
      </c>
      <c r="I35">
        <f t="shared" si="5"/>
        <v>-1.0569061626791486E-3</v>
      </c>
      <c r="J35">
        <f t="shared" si="6"/>
        <v>8.3793423173443623E-3</v>
      </c>
      <c r="K35">
        <f t="shared" si="7"/>
        <v>1.612473248401944E-4</v>
      </c>
      <c r="L35">
        <f t="shared" si="8"/>
        <v>1.0368535395294599E-3</v>
      </c>
      <c r="M35">
        <f t="shared" si="9"/>
        <v>10.207492518242008</v>
      </c>
      <c r="N35">
        <f t="shared" si="10"/>
        <v>10.207492518242008</v>
      </c>
      <c r="O35" t="e">
        <f t="shared" si="11"/>
        <v>#N/A</v>
      </c>
      <c r="P35" t="e">
        <f t="shared" si="12"/>
        <v>#N/A</v>
      </c>
      <c r="Q35" t="e">
        <f t="shared" si="13"/>
        <v>#N/A</v>
      </c>
      <c r="R35" t="e">
        <f t="shared" si="14"/>
        <v>#N/A</v>
      </c>
      <c r="S35" t="e">
        <f t="shared" si="15"/>
        <v>#N/A</v>
      </c>
      <c r="T35" t="e">
        <f t="shared" si="16"/>
        <v>#N/A</v>
      </c>
      <c r="U35" t="e">
        <f t="shared" si="17"/>
        <v>#N/A</v>
      </c>
      <c r="V35" t="e">
        <f t="shared" si="18"/>
        <v>#N/A</v>
      </c>
      <c r="W35" t="e">
        <f t="shared" si="19"/>
        <v>#N/A</v>
      </c>
      <c r="X35" t="e">
        <f t="shared" si="20"/>
        <v>#N/A</v>
      </c>
      <c r="Z35" s="29"/>
      <c r="AA35" s="29"/>
      <c r="AB35" s="29"/>
      <c r="AC35" s="29"/>
      <c r="AD35" s="29"/>
      <c r="AE35" s="29"/>
      <c r="AF35" s="29"/>
      <c r="AG35" s="29"/>
    </row>
    <row r="36" spans="1:33" x14ac:dyDescent="0.25">
      <c r="A36" s="1">
        <f t="shared" si="21"/>
        <v>32</v>
      </c>
      <c r="B36" s="14">
        <f t="shared" si="23"/>
        <v>1.6</v>
      </c>
      <c r="C36">
        <f t="shared" si="22"/>
        <v>8.4962406015037586E-3</v>
      </c>
      <c r="D36">
        <f t="shared" si="0"/>
        <v>9.0225563909774426E-4</v>
      </c>
      <c r="E36">
        <f t="shared" si="1"/>
        <v>1</v>
      </c>
      <c r="F36">
        <f t="shared" si="2"/>
        <v>9.2230826224743302E-4</v>
      </c>
      <c r="G36">
        <f t="shared" si="3"/>
        <v>-1.6943206134698005E-7</v>
      </c>
      <c r="H36">
        <f t="shared" si="4"/>
        <v>1.5698435983073773E-4</v>
      </c>
      <c r="I36">
        <f t="shared" si="5"/>
        <v>-1.0792926220781708E-3</v>
      </c>
      <c r="J36">
        <f t="shared" si="6"/>
        <v>8.3392562416730216E-3</v>
      </c>
      <c r="K36">
        <f t="shared" si="7"/>
        <v>1.5708435983073773E-4</v>
      </c>
      <c r="L36">
        <f t="shared" si="8"/>
        <v>1.059239998928482E-3</v>
      </c>
      <c r="M36">
        <f t="shared" si="9"/>
        <v>10.19613294648274</v>
      </c>
      <c r="N36">
        <f t="shared" si="10"/>
        <v>10.19613294648274</v>
      </c>
      <c r="O36" t="e">
        <f t="shared" si="11"/>
        <v>#N/A</v>
      </c>
      <c r="P36" t="e">
        <f t="shared" si="12"/>
        <v>#N/A</v>
      </c>
      <c r="Q36" t="e">
        <f t="shared" si="13"/>
        <v>#N/A</v>
      </c>
      <c r="R36" t="e">
        <f t="shared" si="14"/>
        <v>#N/A</v>
      </c>
      <c r="S36" t="e">
        <f t="shared" si="15"/>
        <v>#N/A</v>
      </c>
      <c r="T36" t="e">
        <f t="shared" si="16"/>
        <v>#N/A</v>
      </c>
      <c r="U36" t="e">
        <f t="shared" si="17"/>
        <v>#N/A</v>
      </c>
      <c r="V36" t="e">
        <f t="shared" si="18"/>
        <v>#N/A</v>
      </c>
      <c r="W36" t="e">
        <f t="shared" si="19"/>
        <v>#N/A</v>
      </c>
      <c r="X36" t="e">
        <f t="shared" si="20"/>
        <v>#N/A</v>
      </c>
      <c r="Z36" s="29"/>
      <c r="AA36" s="29"/>
      <c r="AB36" s="29"/>
      <c r="AC36" s="29"/>
      <c r="AD36" s="29"/>
      <c r="AE36" s="29"/>
      <c r="AF36" s="29"/>
      <c r="AG36" s="29"/>
    </row>
    <row r="37" spans="1:33" x14ac:dyDescent="0.25">
      <c r="A37" s="1">
        <f t="shared" si="21"/>
        <v>33</v>
      </c>
      <c r="B37" s="14">
        <f t="shared" si="23"/>
        <v>1.6500000000000001</v>
      </c>
      <c r="C37">
        <f t="shared" si="22"/>
        <v>8.4521575984990611E-3</v>
      </c>
      <c r="D37">
        <f t="shared" si="0"/>
        <v>9.2870544090056296E-4</v>
      </c>
      <c r="E37">
        <f t="shared" si="1"/>
        <v>1</v>
      </c>
      <c r="F37">
        <f t="shared" si="2"/>
        <v>9.4875806405025171E-4</v>
      </c>
      <c r="G37">
        <f t="shared" si="3"/>
        <v>-1.6854984482054043E-7</v>
      </c>
      <c r="H37">
        <f t="shared" si="4"/>
        <v>1.5298474669152577E-4</v>
      </c>
      <c r="I37">
        <f t="shared" si="5"/>
        <v>-1.1017428107417775E-3</v>
      </c>
      <c r="J37">
        <f t="shared" si="6"/>
        <v>8.2991728518075347E-3</v>
      </c>
      <c r="K37">
        <f t="shared" si="7"/>
        <v>1.5308474669152578E-4</v>
      </c>
      <c r="L37">
        <f t="shared" si="8"/>
        <v>1.0816901875920887E-3</v>
      </c>
      <c r="M37">
        <f t="shared" si="9"/>
        <v>10.18493191990977</v>
      </c>
      <c r="N37">
        <f t="shared" si="10"/>
        <v>10.18493191990977</v>
      </c>
      <c r="O37" t="e">
        <f t="shared" si="11"/>
        <v>#N/A</v>
      </c>
      <c r="P37" t="e">
        <f t="shared" si="12"/>
        <v>#N/A</v>
      </c>
      <c r="Q37" t="e">
        <f t="shared" si="13"/>
        <v>#N/A</v>
      </c>
      <c r="R37" t="e">
        <f t="shared" si="14"/>
        <v>#N/A</v>
      </c>
      <c r="S37" t="e">
        <f t="shared" si="15"/>
        <v>#N/A</v>
      </c>
      <c r="T37" t="e">
        <f t="shared" si="16"/>
        <v>#N/A</v>
      </c>
      <c r="U37" t="e">
        <f t="shared" si="17"/>
        <v>#N/A</v>
      </c>
      <c r="V37" t="e">
        <f t="shared" si="18"/>
        <v>#N/A</v>
      </c>
      <c r="W37" t="e">
        <f t="shared" si="19"/>
        <v>#N/A</v>
      </c>
      <c r="X37" t="e">
        <f t="shared" si="20"/>
        <v>#N/A</v>
      </c>
    </row>
    <row r="38" spans="1:33" x14ac:dyDescent="0.25">
      <c r="A38" s="1">
        <f t="shared" si="21"/>
        <v>34</v>
      </c>
      <c r="B38" s="14">
        <f t="shared" si="23"/>
        <v>1.7000000000000002</v>
      </c>
      <c r="C38">
        <f t="shared" si="22"/>
        <v>8.4082397003745323E-3</v>
      </c>
      <c r="D38">
        <f t="shared" si="0"/>
        <v>9.5505617977528106E-4</v>
      </c>
      <c r="E38">
        <f t="shared" si="1"/>
        <v>1</v>
      </c>
      <c r="F38">
        <f t="shared" si="2"/>
        <v>9.7510880292496981E-4</v>
      </c>
      <c r="G38">
        <f t="shared" si="3"/>
        <v>-1.6767093247584779E-7</v>
      </c>
      <c r="H38">
        <f t="shared" si="4"/>
        <v>1.4914036595852165E-4</v>
      </c>
      <c r="I38">
        <f t="shared" si="5"/>
        <v>-1.1242491688834915E-3</v>
      </c>
      <c r="J38">
        <f t="shared" si="6"/>
        <v>8.2590993344160112E-3</v>
      </c>
      <c r="K38">
        <f t="shared" si="7"/>
        <v>1.4924036595852165E-4</v>
      </c>
      <c r="L38">
        <f t="shared" si="8"/>
        <v>1.1041965457338028E-3</v>
      </c>
      <c r="M38">
        <f t="shared" si="9"/>
        <v>10.173886305321698</v>
      </c>
      <c r="N38">
        <f t="shared" si="10"/>
        <v>10.173886305321698</v>
      </c>
      <c r="O38" t="e">
        <f t="shared" si="11"/>
        <v>#N/A</v>
      </c>
      <c r="P38" t="e">
        <f t="shared" si="12"/>
        <v>#N/A</v>
      </c>
      <c r="Q38" t="e">
        <f t="shared" si="13"/>
        <v>#N/A</v>
      </c>
      <c r="R38" t="e">
        <f t="shared" si="14"/>
        <v>#N/A</v>
      </c>
      <c r="S38" t="e">
        <f t="shared" si="15"/>
        <v>#N/A</v>
      </c>
      <c r="T38" t="e">
        <f t="shared" si="16"/>
        <v>#N/A</v>
      </c>
      <c r="U38" t="e">
        <f t="shared" si="17"/>
        <v>#N/A</v>
      </c>
      <c r="V38" t="e">
        <f t="shared" si="18"/>
        <v>#N/A</v>
      </c>
      <c r="W38" t="e">
        <f t="shared" si="19"/>
        <v>#N/A</v>
      </c>
      <c r="X38" t="e">
        <f t="shared" si="20"/>
        <v>#N/A</v>
      </c>
    </row>
    <row r="39" spans="1:33" x14ac:dyDescent="0.25">
      <c r="A39" s="1">
        <f t="shared" si="21"/>
        <v>35</v>
      </c>
      <c r="B39" s="14">
        <f t="shared" si="23"/>
        <v>1.75</v>
      </c>
      <c r="C39">
        <f t="shared" si="22"/>
        <v>8.3644859813084126E-3</v>
      </c>
      <c r="D39">
        <f t="shared" si="0"/>
        <v>9.8130841121495311E-4</v>
      </c>
      <c r="E39">
        <f t="shared" si="1"/>
        <v>1</v>
      </c>
      <c r="F39">
        <f t="shared" si="2"/>
        <v>1.0013610343646419E-3</v>
      </c>
      <c r="G39">
        <f t="shared" si="3"/>
        <v>-1.6679530578478018E-7</v>
      </c>
      <c r="H39">
        <f t="shared" si="4"/>
        <v>1.454435313337025E-4</v>
      </c>
      <c r="I39">
        <f t="shared" si="5"/>
        <v>-1.1468045656983445E-3</v>
      </c>
      <c r="J39">
        <f t="shared" si="6"/>
        <v>8.2190424499747096E-3</v>
      </c>
      <c r="K39">
        <f t="shared" si="7"/>
        <v>1.455435313337025E-4</v>
      </c>
      <c r="L39">
        <f t="shared" si="8"/>
        <v>1.1267519425486555E-3</v>
      </c>
      <c r="M39">
        <f t="shared" si="9"/>
        <v>10.162992908033111</v>
      </c>
      <c r="N39">
        <f t="shared" si="10"/>
        <v>10.162992908033111</v>
      </c>
      <c r="O39" t="e">
        <f t="shared" si="11"/>
        <v>#N/A</v>
      </c>
      <c r="P39" t="e">
        <f t="shared" si="12"/>
        <v>#N/A</v>
      </c>
      <c r="Q39" t="e">
        <f t="shared" si="13"/>
        <v>#N/A</v>
      </c>
      <c r="R39" t="e">
        <f t="shared" si="14"/>
        <v>#N/A</v>
      </c>
      <c r="S39" t="e">
        <f t="shared" si="15"/>
        <v>#N/A</v>
      </c>
      <c r="T39" t="e">
        <f t="shared" si="16"/>
        <v>#N/A</v>
      </c>
      <c r="U39" t="e">
        <f t="shared" si="17"/>
        <v>#N/A</v>
      </c>
      <c r="V39" t="e">
        <f t="shared" si="18"/>
        <v>#N/A</v>
      </c>
      <c r="W39" t="e">
        <f t="shared" si="19"/>
        <v>#N/A</v>
      </c>
      <c r="X39" t="e">
        <f t="shared" si="20"/>
        <v>#N/A</v>
      </c>
    </row>
    <row r="40" spans="1:33" x14ac:dyDescent="0.25">
      <c r="A40" s="1">
        <f t="shared" si="21"/>
        <v>36</v>
      </c>
      <c r="B40" s="14">
        <f t="shared" si="23"/>
        <v>1.8</v>
      </c>
      <c r="C40">
        <f t="shared" si="22"/>
        <v>8.3208955223880599E-3</v>
      </c>
      <c r="D40">
        <f t="shared" si="0"/>
        <v>1.007462686567164E-3</v>
      </c>
      <c r="E40">
        <f t="shared" si="1"/>
        <v>1</v>
      </c>
      <c r="F40">
        <f t="shared" si="2"/>
        <v>1.0275153097168528E-3</v>
      </c>
      <c r="G40">
        <f t="shared" si="3"/>
        <v>-1.6592294635748521E-7</v>
      </c>
      <c r="H40">
        <f t="shared" si="4"/>
        <v>1.4188697013526274E-4</v>
      </c>
      <c r="I40">
        <f t="shared" si="5"/>
        <v>-1.1694022798521154E-3</v>
      </c>
      <c r="J40">
        <f t="shared" si="6"/>
        <v>8.1790085522527971E-3</v>
      </c>
      <c r="K40">
        <f t="shared" si="7"/>
        <v>1.4198697013526274E-4</v>
      </c>
      <c r="L40">
        <f t="shared" si="8"/>
        <v>1.1493496567024268E-3</v>
      </c>
      <c r="M40">
        <f t="shared" si="9"/>
        <v>10.152248491861959</v>
      </c>
      <c r="N40">
        <f t="shared" si="10"/>
        <v>10.152248491861959</v>
      </c>
      <c r="O40" t="e">
        <f t="shared" si="11"/>
        <v>#N/A</v>
      </c>
      <c r="P40" t="e">
        <f t="shared" si="12"/>
        <v>#N/A</v>
      </c>
      <c r="Q40" t="e">
        <f t="shared" si="13"/>
        <v>#N/A</v>
      </c>
      <c r="R40" t="e">
        <f t="shared" si="14"/>
        <v>#N/A</v>
      </c>
      <c r="S40" t="e">
        <f t="shared" si="15"/>
        <v>#N/A</v>
      </c>
      <c r="T40" t="e">
        <f t="shared" si="16"/>
        <v>#N/A</v>
      </c>
      <c r="U40" t="e">
        <f t="shared" si="17"/>
        <v>#N/A</v>
      </c>
      <c r="V40" t="e">
        <f t="shared" si="18"/>
        <v>#N/A</v>
      </c>
      <c r="W40" t="e">
        <f t="shared" si="19"/>
        <v>#N/A</v>
      </c>
      <c r="X40" t="e">
        <f t="shared" si="20"/>
        <v>#N/A</v>
      </c>
    </row>
    <row r="41" spans="1:33" x14ac:dyDescent="0.25">
      <c r="A41" s="1">
        <f t="shared" si="21"/>
        <v>37</v>
      </c>
      <c r="B41" s="14">
        <f t="shared" si="23"/>
        <v>1.85</v>
      </c>
      <c r="C41">
        <f t="shared" si="22"/>
        <v>8.2774674115456241E-3</v>
      </c>
      <c r="D41">
        <f t="shared" si="0"/>
        <v>1.0335195530726256E-3</v>
      </c>
      <c r="E41">
        <f t="shared" si="1"/>
        <v>1</v>
      </c>
      <c r="F41">
        <f t="shared" si="2"/>
        <v>1.0535721762223143E-3</v>
      </c>
      <c r="G41">
        <f t="shared" si="3"/>
        <v>-1.6505383594109262E-7</v>
      </c>
      <c r="H41">
        <f t="shared" si="4"/>
        <v>1.3846380371036618E-4</v>
      </c>
      <c r="I41">
        <f t="shared" si="5"/>
        <v>-1.1920359799326805E-3</v>
      </c>
      <c r="J41">
        <f t="shared" si="6"/>
        <v>8.1390036078352584E-3</v>
      </c>
      <c r="K41">
        <f t="shared" si="7"/>
        <v>1.3856380371036618E-4</v>
      </c>
      <c r="L41">
        <f t="shared" si="8"/>
        <v>1.1719833567829917E-3</v>
      </c>
      <c r="M41">
        <f t="shared" si="9"/>
        <v>10.141649796640282</v>
      </c>
      <c r="N41">
        <f t="shared" si="10"/>
        <v>10.141649796640282</v>
      </c>
      <c r="O41" t="e">
        <f t="shared" si="11"/>
        <v>#N/A</v>
      </c>
      <c r="P41" t="e">
        <f t="shared" si="12"/>
        <v>#N/A</v>
      </c>
      <c r="Q41" t="e">
        <f t="shared" si="13"/>
        <v>#N/A</v>
      </c>
      <c r="R41" t="e">
        <f t="shared" si="14"/>
        <v>#N/A</v>
      </c>
      <c r="S41" t="e">
        <f t="shared" si="15"/>
        <v>#N/A</v>
      </c>
      <c r="T41" t="e">
        <f t="shared" si="16"/>
        <v>#N/A</v>
      </c>
      <c r="U41" t="e">
        <f t="shared" si="17"/>
        <v>#N/A</v>
      </c>
      <c r="V41" t="e">
        <f t="shared" si="18"/>
        <v>#N/A</v>
      </c>
      <c r="W41" t="e">
        <f t="shared" si="19"/>
        <v>#N/A</v>
      </c>
      <c r="X41" t="e">
        <f t="shared" si="20"/>
        <v>#N/A</v>
      </c>
    </row>
    <row r="42" spans="1:33" x14ac:dyDescent="0.25">
      <c r="A42" s="1">
        <f t="shared" si="21"/>
        <v>38</v>
      </c>
      <c r="B42" s="14">
        <f t="shared" si="23"/>
        <v>1.9000000000000001</v>
      </c>
      <c r="C42">
        <f t="shared" si="22"/>
        <v>8.2342007434944246E-3</v>
      </c>
      <c r="D42">
        <f t="shared" si="0"/>
        <v>1.0594795539033458E-3</v>
      </c>
      <c r="E42">
        <f t="shared" si="1"/>
        <v>1</v>
      </c>
      <c r="F42">
        <f t="shared" si="2"/>
        <v>1.0795321770530346E-3</v>
      </c>
      <c r="G42">
        <f t="shared" si="3"/>
        <v>-1.6418795641844128E-7</v>
      </c>
      <c r="H42">
        <f t="shared" si="4"/>
        <v>1.3516752801784879E-4</v>
      </c>
      <c r="I42">
        <f t="shared" si="5"/>
        <v>-1.2146997050708833E-3</v>
      </c>
      <c r="J42">
        <f t="shared" si="6"/>
        <v>8.0990332154765761E-3</v>
      </c>
      <c r="K42">
        <f t="shared" si="7"/>
        <v>1.352675280178488E-4</v>
      </c>
      <c r="L42">
        <f t="shared" si="8"/>
        <v>1.1946470819211947E-3</v>
      </c>
      <c r="M42">
        <f t="shared" si="9"/>
        <v>10.13119355346959</v>
      </c>
      <c r="N42">
        <f t="shared" si="10"/>
        <v>10.13119355346959</v>
      </c>
      <c r="O42" t="e">
        <f t="shared" si="11"/>
        <v>#N/A</v>
      </c>
      <c r="P42" t="e">
        <f t="shared" si="12"/>
        <v>#N/A</v>
      </c>
      <c r="Q42" t="e">
        <f t="shared" si="13"/>
        <v>#N/A</v>
      </c>
      <c r="R42" t="e">
        <f t="shared" si="14"/>
        <v>#N/A</v>
      </c>
      <c r="S42" t="e">
        <f t="shared" si="15"/>
        <v>#N/A</v>
      </c>
      <c r="T42" t="e">
        <f t="shared" si="16"/>
        <v>#N/A</v>
      </c>
      <c r="U42" t="e">
        <f t="shared" si="17"/>
        <v>#N/A</v>
      </c>
      <c r="V42" t="e">
        <f t="shared" si="18"/>
        <v>#N/A</v>
      </c>
      <c r="W42" t="e">
        <f t="shared" si="19"/>
        <v>#N/A</v>
      </c>
      <c r="X42" t="e">
        <f t="shared" si="20"/>
        <v>#N/A</v>
      </c>
    </row>
    <row r="43" spans="1:33" x14ac:dyDescent="0.25">
      <c r="A43" s="1">
        <f t="shared" si="21"/>
        <v>39</v>
      </c>
      <c r="B43" s="14">
        <f t="shared" si="23"/>
        <v>1.9500000000000002</v>
      </c>
      <c r="C43">
        <f t="shared" si="22"/>
        <v>8.1910946196660488E-3</v>
      </c>
      <c r="D43">
        <f t="shared" si="0"/>
        <v>1.0853432282003713E-3</v>
      </c>
      <c r="E43">
        <f t="shared" si="1"/>
        <v>1</v>
      </c>
      <c r="F43">
        <f t="shared" si="2"/>
        <v>1.10539585135006E-3</v>
      </c>
      <c r="G43">
        <f t="shared" si="3"/>
        <v>-1.6332528980682017E-7</v>
      </c>
      <c r="H43">
        <f t="shared" si="4"/>
        <v>1.3199199454601513E-4</v>
      </c>
      <c r="I43">
        <f t="shared" si="5"/>
        <v>-1.2373878458960751E-3</v>
      </c>
      <c r="J43">
        <f t="shared" si="6"/>
        <v>8.0591026251200341E-3</v>
      </c>
      <c r="K43">
        <f t="shared" si="7"/>
        <v>1.3209199454601513E-4</v>
      </c>
      <c r="L43">
        <f t="shared" si="8"/>
        <v>1.2173352227463864E-3</v>
      </c>
      <c r="M43">
        <f t="shared" si="9"/>
        <v>10.120876497933661</v>
      </c>
      <c r="N43">
        <f t="shared" si="10"/>
        <v>10.120876497933661</v>
      </c>
      <c r="O43" t="e">
        <f t="shared" si="11"/>
        <v>#N/A</v>
      </c>
      <c r="P43" t="e">
        <f t="shared" si="12"/>
        <v>#N/A</v>
      </c>
      <c r="Q43" t="e">
        <f t="shared" si="13"/>
        <v>#N/A</v>
      </c>
      <c r="R43" t="e">
        <f t="shared" si="14"/>
        <v>#N/A</v>
      </c>
      <c r="S43" t="e">
        <f t="shared" si="15"/>
        <v>#N/A</v>
      </c>
      <c r="T43" t="e">
        <f t="shared" si="16"/>
        <v>#N/A</v>
      </c>
      <c r="U43" t="e">
        <f t="shared" si="17"/>
        <v>#N/A</v>
      </c>
      <c r="V43" t="e">
        <f t="shared" si="18"/>
        <v>#N/A</v>
      </c>
      <c r="W43" t="e">
        <f t="shared" si="19"/>
        <v>#N/A</v>
      </c>
      <c r="X43" t="e">
        <f t="shared" si="20"/>
        <v>#N/A</v>
      </c>
    </row>
    <row r="44" spans="1:33" x14ac:dyDescent="0.25">
      <c r="A44" s="1">
        <f t="shared" si="21"/>
        <v>40</v>
      </c>
      <c r="B44" s="14">
        <f t="shared" si="23"/>
        <v>2</v>
      </c>
      <c r="C44">
        <f t="shared" si="22"/>
        <v>8.1481481481481492E-3</v>
      </c>
      <c r="D44">
        <f t="shared" si="0"/>
        <v>1.1111111111111111E-3</v>
      </c>
      <c r="E44">
        <f t="shared" si="1"/>
        <v>1</v>
      </c>
      <c r="F44">
        <f t="shared" si="2"/>
        <v>1.1311637342607999E-3</v>
      </c>
      <c r="G44">
        <f t="shared" si="3"/>
        <v>-1.6246581825672361E-7</v>
      </c>
      <c r="H44">
        <f t="shared" si="4"/>
        <v>1.289313916943924E-4</v>
      </c>
      <c r="I44">
        <f t="shared" si="5"/>
        <v>-1.2600951259551922E-3</v>
      </c>
      <c r="J44">
        <f t="shared" si="6"/>
        <v>8.0192167564537564E-3</v>
      </c>
      <c r="K44">
        <f t="shared" si="7"/>
        <v>1.2903139169439241E-4</v>
      </c>
      <c r="L44">
        <f t="shared" si="8"/>
        <v>1.2400425028055036E-3</v>
      </c>
      <c r="M44">
        <f t="shared" si="9"/>
        <v>10.110695381470729</v>
      </c>
      <c r="N44">
        <f t="shared" si="10"/>
        <v>10.110695381470729</v>
      </c>
      <c r="O44" t="e">
        <f t="shared" si="11"/>
        <v>#N/A</v>
      </c>
      <c r="P44" t="e">
        <f t="shared" si="12"/>
        <v>#N/A</v>
      </c>
      <c r="Q44" t="e">
        <f t="shared" si="13"/>
        <v>#N/A</v>
      </c>
      <c r="R44" t="e">
        <f t="shared" si="14"/>
        <v>#N/A</v>
      </c>
      <c r="S44" t="e">
        <f t="shared" si="15"/>
        <v>#N/A</v>
      </c>
      <c r="T44" t="e">
        <f t="shared" si="16"/>
        <v>#N/A</v>
      </c>
      <c r="U44" t="e">
        <f t="shared" si="17"/>
        <v>#N/A</v>
      </c>
      <c r="V44" t="e">
        <f t="shared" si="18"/>
        <v>#N/A</v>
      </c>
      <c r="W44" t="e">
        <f t="shared" si="19"/>
        <v>#N/A</v>
      </c>
      <c r="X44" t="e">
        <f t="shared" si="20"/>
        <v>#N/A</v>
      </c>
    </row>
    <row r="45" spans="1:33" x14ac:dyDescent="0.25">
      <c r="A45" s="1">
        <f t="shared" si="21"/>
        <v>41</v>
      </c>
      <c r="B45" s="14">
        <f t="shared" si="23"/>
        <v>2.0500000000000003</v>
      </c>
      <c r="C45">
        <f t="shared" si="22"/>
        <v>8.1053604436229203E-3</v>
      </c>
      <c r="D45">
        <f t="shared" si="0"/>
        <v>1.1367837338262477E-3</v>
      </c>
      <c r="E45">
        <f t="shared" si="1"/>
        <v>1</v>
      </c>
      <c r="F45">
        <f t="shared" si="2"/>
        <v>1.1568363569759365E-3</v>
      </c>
      <c r="G45">
        <f t="shared" si="3"/>
        <v>-1.6160952405061996E-7</v>
      </c>
      <c r="H45">
        <f t="shared" si="4"/>
        <v>1.2598022671746591E-4</v>
      </c>
      <c r="I45">
        <f t="shared" si="5"/>
        <v>-1.2828165836934024E-3</v>
      </c>
      <c r="J45">
        <f t="shared" si="6"/>
        <v>7.9793802169054549E-3</v>
      </c>
      <c r="K45">
        <f t="shared" si="7"/>
        <v>1.2608022671746591E-4</v>
      </c>
      <c r="L45">
        <f t="shared" si="8"/>
        <v>1.2627639605437137E-3</v>
      </c>
      <c r="M45">
        <f t="shared" si="9"/>
        <v>10.100646981094528</v>
      </c>
      <c r="N45">
        <f t="shared" si="10"/>
        <v>10.100646981094528</v>
      </c>
      <c r="O45" t="e">
        <f t="shared" si="11"/>
        <v>#N/A</v>
      </c>
      <c r="P45" t="e">
        <f t="shared" si="12"/>
        <v>#N/A</v>
      </c>
      <c r="Q45" t="e">
        <f t="shared" si="13"/>
        <v>#N/A</v>
      </c>
      <c r="R45" t="e">
        <f t="shared" si="14"/>
        <v>#N/A</v>
      </c>
      <c r="S45" t="e">
        <f t="shared" si="15"/>
        <v>#N/A</v>
      </c>
      <c r="T45" t="e">
        <f t="shared" si="16"/>
        <v>#N/A</v>
      </c>
      <c r="U45" t="e">
        <f t="shared" si="17"/>
        <v>#N/A</v>
      </c>
      <c r="V45" t="e">
        <f t="shared" si="18"/>
        <v>#N/A</v>
      </c>
      <c r="W45" t="e">
        <f t="shared" si="19"/>
        <v>#N/A</v>
      </c>
      <c r="X45" t="e">
        <f t="shared" si="20"/>
        <v>#N/A</v>
      </c>
    </row>
    <row r="46" spans="1:33" x14ac:dyDescent="0.25">
      <c r="A46" s="1">
        <f t="shared" si="21"/>
        <v>42</v>
      </c>
      <c r="B46" s="14">
        <f t="shared" si="23"/>
        <v>2.1</v>
      </c>
      <c r="C46">
        <f t="shared" si="22"/>
        <v>8.0627306273062718E-3</v>
      </c>
      <c r="D46">
        <f t="shared" si="0"/>
        <v>1.1623616236162361E-3</v>
      </c>
      <c r="E46">
        <f t="shared" si="1"/>
        <v>1</v>
      </c>
      <c r="F46">
        <f t="shared" si="2"/>
        <v>1.1824142467659249E-3</v>
      </c>
      <c r="G46">
        <f t="shared" si="3"/>
        <v>-1.6075638960173442E-7</v>
      </c>
      <c r="H46">
        <f t="shared" si="4"/>
        <v>1.2313330830244324E-4</v>
      </c>
      <c r="I46">
        <f t="shared" si="5"/>
        <v>-1.3055475550683682E-3</v>
      </c>
      <c r="J46">
        <f t="shared" si="6"/>
        <v>7.9395973190038282E-3</v>
      </c>
      <c r="K46">
        <f t="shared" si="7"/>
        <v>1.2323330830244324E-4</v>
      </c>
      <c r="L46">
        <f t="shared" si="8"/>
        <v>1.2854949319186793E-3</v>
      </c>
      <c r="M46">
        <f t="shared" si="9"/>
        <v>10.090728107640473</v>
      </c>
      <c r="N46">
        <f t="shared" si="10"/>
        <v>10.090728107640473</v>
      </c>
      <c r="O46" t="e">
        <f t="shared" si="11"/>
        <v>#N/A</v>
      </c>
      <c r="P46" t="e">
        <f t="shared" si="12"/>
        <v>#N/A</v>
      </c>
      <c r="Q46" t="e">
        <f t="shared" si="13"/>
        <v>#N/A</v>
      </c>
      <c r="R46" t="e">
        <f t="shared" si="14"/>
        <v>#N/A</v>
      </c>
      <c r="S46" t="e">
        <f t="shared" si="15"/>
        <v>#N/A</v>
      </c>
      <c r="T46" t="e">
        <f t="shared" si="16"/>
        <v>#N/A</v>
      </c>
      <c r="U46" t="e">
        <f t="shared" si="17"/>
        <v>#N/A</v>
      </c>
      <c r="V46" t="e">
        <f t="shared" si="18"/>
        <v>#N/A</v>
      </c>
      <c r="W46" t="e">
        <f t="shared" si="19"/>
        <v>#N/A</v>
      </c>
      <c r="X46" t="e">
        <f t="shared" si="20"/>
        <v>#N/A</v>
      </c>
    </row>
    <row r="47" spans="1:33" x14ac:dyDescent="0.25">
      <c r="A47" s="1">
        <f t="shared" si="21"/>
        <v>43</v>
      </c>
      <c r="B47" s="14">
        <f t="shared" si="23"/>
        <v>2.15</v>
      </c>
      <c r="C47">
        <f t="shared" si="22"/>
        <v>8.0202578268876619E-3</v>
      </c>
      <c r="D47">
        <f t="shared" si="0"/>
        <v>1.1878453038674033E-3</v>
      </c>
      <c r="E47">
        <f t="shared" si="1"/>
        <v>1</v>
      </c>
      <c r="F47">
        <f t="shared" si="2"/>
        <v>1.2078979270170921E-3</v>
      </c>
      <c r="G47">
        <f t="shared" si="3"/>
        <v>-1.5990639745284484E-7</v>
      </c>
      <c r="H47">
        <f t="shared" si="4"/>
        <v>1.2038572983141262E-4</v>
      </c>
      <c r="I47">
        <f t="shared" si="5"/>
        <v>-1.3282836568485048E-3</v>
      </c>
      <c r="J47">
        <f t="shared" si="6"/>
        <v>7.8998720970562489E-3</v>
      </c>
      <c r="K47">
        <f t="shared" si="7"/>
        <v>1.2048572983141263E-4</v>
      </c>
      <c r="L47">
        <f t="shared" si="8"/>
        <v>1.3082310336988159E-3</v>
      </c>
      <c r="M47">
        <f t="shared" si="9"/>
        <v>10.080935612699534</v>
      </c>
      <c r="N47">
        <f t="shared" si="10"/>
        <v>10.080935612699534</v>
      </c>
      <c r="O47" t="e">
        <f t="shared" si="11"/>
        <v>#N/A</v>
      </c>
      <c r="P47" t="e">
        <f t="shared" si="12"/>
        <v>#N/A</v>
      </c>
      <c r="Q47" t="e">
        <f t="shared" si="13"/>
        <v>#N/A</v>
      </c>
      <c r="R47" t="e">
        <f t="shared" si="14"/>
        <v>#N/A</v>
      </c>
      <c r="S47" t="e">
        <f t="shared" si="15"/>
        <v>#N/A</v>
      </c>
      <c r="T47" t="e">
        <f t="shared" si="16"/>
        <v>#N/A</v>
      </c>
      <c r="U47" t="e">
        <f t="shared" si="17"/>
        <v>#N/A</v>
      </c>
      <c r="V47" t="e">
        <f t="shared" si="18"/>
        <v>#N/A</v>
      </c>
      <c r="W47" t="e">
        <f t="shared" si="19"/>
        <v>#N/A</v>
      </c>
      <c r="X47" t="e">
        <f t="shared" si="20"/>
        <v>#N/A</v>
      </c>
    </row>
    <row r="48" spans="1:33" x14ac:dyDescent="0.25">
      <c r="A48" s="1">
        <f t="shared" si="21"/>
        <v>44</v>
      </c>
      <c r="B48" s="14">
        <f t="shared" si="23"/>
        <v>2.2000000000000002</v>
      </c>
      <c r="C48">
        <f t="shared" si="22"/>
        <v>7.9779411764705887E-3</v>
      </c>
      <c r="D48">
        <f t="shared" si="0"/>
        <v>1.2132352941176471E-3</v>
      </c>
      <c r="E48">
        <f t="shared" si="1"/>
        <v>1</v>
      </c>
      <c r="F48">
        <f t="shared" si="2"/>
        <v>1.2332879172673359E-3</v>
      </c>
      <c r="G48">
        <f t="shared" si="3"/>
        <v>-1.5905953027509082E-7</v>
      </c>
      <c r="H48">
        <f t="shared" si="4"/>
        <v>1.177328533603462E-4</v>
      </c>
      <c r="I48">
        <f t="shared" si="5"/>
        <v>-1.351020770627682E-3</v>
      </c>
      <c r="J48">
        <f t="shared" si="6"/>
        <v>7.8602083231102422E-3</v>
      </c>
      <c r="K48">
        <f t="shared" si="7"/>
        <v>1.1783285336034621E-4</v>
      </c>
      <c r="L48">
        <f t="shared" si="8"/>
        <v>1.3309681474779934E-3</v>
      </c>
      <c r="M48">
        <f t="shared" si="9"/>
        <v>10.071266394388834</v>
      </c>
      <c r="N48">
        <f t="shared" si="10"/>
        <v>10.071266394388834</v>
      </c>
      <c r="O48" t="e">
        <f t="shared" si="11"/>
        <v>#N/A</v>
      </c>
      <c r="P48" t="e">
        <f t="shared" si="12"/>
        <v>#N/A</v>
      </c>
      <c r="Q48" t="e">
        <f t="shared" si="13"/>
        <v>#N/A</v>
      </c>
      <c r="R48" t="e">
        <f t="shared" si="14"/>
        <v>#N/A</v>
      </c>
      <c r="S48" t="e">
        <f t="shared" si="15"/>
        <v>#N/A</v>
      </c>
      <c r="T48" t="e">
        <f t="shared" si="16"/>
        <v>#N/A</v>
      </c>
      <c r="U48" t="e">
        <f t="shared" si="17"/>
        <v>#N/A</v>
      </c>
      <c r="V48" t="e">
        <f t="shared" si="18"/>
        <v>#N/A</v>
      </c>
      <c r="W48" t="e">
        <f t="shared" si="19"/>
        <v>#N/A</v>
      </c>
      <c r="X48" t="e">
        <f t="shared" si="20"/>
        <v>#N/A</v>
      </c>
    </row>
    <row r="49" spans="1:24" x14ac:dyDescent="0.25">
      <c r="A49" s="1">
        <f t="shared" si="21"/>
        <v>45</v>
      </c>
      <c r="B49" s="14">
        <f t="shared" si="23"/>
        <v>2.25</v>
      </c>
      <c r="C49">
        <f t="shared" si="22"/>
        <v>7.9357798165137616E-3</v>
      </c>
      <c r="D49">
        <f t="shared" si="0"/>
        <v>1.2385321100917431E-3</v>
      </c>
      <c r="E49">
        <f t="shared" si="1"/>
        <v>1</v>
      </c>
      <c r="F49">
        <f t="shared" si="2"/>
        <v>1.2585847332414319E-3</v>
      </c>
      <c r="G49">
        <f t="shared" si="3"/>
        <v>-1.5821577086679648E-7</v>
      </c>
      <c r="H49">
        <f t="shared" si="4"/>
        <v>1.1517029433273846E-4</v>
      </c>
      <c r="I49">
        <f t="shared" si="5"/>
        <v>-1.3737550275741703E-3</v>
      </c>
      <c r="J49">
        <f t="shared" si="6"/>
        <v>7.8206095221810233E-3</v>
      </c>
      <c r="K49">
        <f t="shared" si="7"/>
        <v>1.1527029433273847E-4</v>
      </c>
      <c r="L49">
        <f t="shared" si="8"/>
        <v>1.3537024044244816E-3</v>
      </c>
      <c r="M49">
        <f t="shared" si="9"/>
        <v>10.061717402094754</v>
      </c>
      <c r="N49">
        <f t="shared" si="10"/>
        <v>10.061717402094754</v>
      </c>
      <c r="O49" t="e">
        <f t="shared" si="11"/>
        <v>#N/A</v>
      </c>
      <c r="P49" t="e">
        <f t="shared" si="12"/>
        <v>#N/A</v>
      </c>
      <c r="Q49" t="e">
        <f t="shared" si="13"/>
        <v>#N/A</v>
      </c>
      <c r="R49" t="e">
        <f t="shared" si="14"/>
        <v>#N/A</v>
      </c>
      <c r="S49" t="e">
        <f t="shared" si="15"/>
        <v>#N/A</v>
      </c>
      <c r="T49" t="e">
        <f t="shared" si="16"/>
        <v>#N/A</v>
      </c>
      <c r="U49" t="e">
        <f t="shared" si="17"/>
        <v>#N/A</v>
      </c>
      <c r="V49" t="e">
        <f t="shared" si="18"/>
        <v>#N/A</v>
      </c>
      <c r="W49" t="e">
        <f t="shared" si="19"/>
        <v>#N/A</v>
      </c>
      <c r="X49" t="e">
        <f t="shared" si="20"/>
        <v>#N/A</v>
      </c>
    </row>
    <row r="50" spans="1:24" x14ac:dyDescent="0.25">
      <c r="A50" s="1">
        <f t="shared" si="21"/>
        <v>46</v>
      </c>
      <c r="B50" s="14">
        <f t="shared" si="23"/>
        <v>2.3000000000000003</v>
      </c>
      <c r="C50">
        <f t="shared" si="22"/>
        <v>7.8937728937728928E-3</v>
      </c>
      <c r="D50">
        <f t="shared" si="0"/>
        <v>1.2637362637362638E-3</v>
      </c>
      <c r="E50">
        <f t="shared" si="1"/>
        <v>1</v>
      </c>
      <c r="F50">
        <f t="shared" si="2"/>
        <v>1.2837888868859526E-3</v>
      </c>
      <c r="G50">
        <f t="shared" si="3"/>
        <v>-1.5737510215230538E-7</v>
      </c>
      <c r="H50">
        <f t="shared" si="4"/>
        <v>1.1269390703380763E-4</v>
      </c>
      <c r="I50">
        <f t="shared" si="5"/>
        <v>-1.3964827939197603E-3</v>
      </c>
      <c r="J50">
        <f t="shared" si="6"/>
        <v>7.7810789867390848E-3</v>
      </c>
      <c r="K50">
        <f t="shared" si="7"/>
        <v>1.1279390703380763E-4</v>
      </c>
      <c r="L50">
        <f t="shared" si="8"/>
        <v>1.3764301707700714E-3</v>
      </c>
      <c r="M50">
        <f t="shared" si="9"/>
        <v>10.052285640311641</v>
      </c>
      <c r="N50">
        <f t="shared" si="10"/>
        <v>10.052285640311641</v>
      </c>
      <c r="O50" t="e">
        <f t="shared" si="11"/>
        <v>#N/A</v>
      </c>
      <c r="P50" t="e">
        <f t="shared" si="12"/>
        <v>#N/A</v>
      </c>
      <c r="Q50" t="e">
        <f t="shared" si="13"/>
        <v>#N/A</v>
      </c>
      <c r="R50" t="e">
        <f t="shared" si="14"/>
        <v>#N/A</v>
      </c>
      <c r="S50" t="e">
        <f t="shared" si="15"/>
        <v>#N/A</v>
      </c>
      <c r="T50" t="e">
        <f t="shared" si="16"/>
        <v>#N/A</v>
      </c>
      <c r="U50" t="e">
        <f t="shared" si="17"/>
        <v>#N/A</v>
      </c>
      <c r="V50" t="e">
        <f t="shared" si="18"/>
        <v>#N/A</v>
      </c>
      <c r="W50" t="e">
        <f t="shared" si="19"/>
        <v>#N/A</v>
      </c>
      <c r="X50" t="e">
        <f t="shared" si="20"/>
        <v>#N/A</v>
      </c>
    </row>
    <row r="51" spans="1:24" x14ac:dyDescent="0.25">
      <c r="A51" s="1">
        <f t="shared" si="21"/>
        <v>47</v>
      </c>
      <c r="B51" s="14">
        <f t="shared" si="23"/>
        <v>2.35</v>
      </c>
      <c r="C51">
        <f t="shared" si="22"/>
        <v>7.8519195612431446E-3</v>
      </c>
      <c r="D51">
        <f t="shared" si="0"/>
        <v>1.2888482632541132E-3</v>
      </c>
      <c r="E51">
        <f t="shared" si="1"/>
        <v>1</v>
      </c>
      <c r="F51">
        <f t="shared" si="2"/>
        <v>1.3089008864038019E-3</v>
      </c>
      <c r="G51">
        <f t="shared" si="3"/>
        <v>-1.5653750718082889E-7</v>
      </c>
      <c r="H51">
        <f t="shared" si="4"/>
        <v>1.102997707817196E-4</v>
      </c>
      <c r="I51">
        <f t="shared" si="5"/>
        <v>-1.4192006571855215E-3</v>
      </c>
      <c r="J51">
        <f t="shared" si="6"/>
        <v>7.7416197904614254E-3</v>
      </c>
      <c r="K51">
        <f t="shared" si="7"/>
        <v>1.103997707817196E-4</v>
      </c>
      <c r="L51">
        <f t="shared" si="8"/>
        <v>1.3991480340358328E-3</v>
      </c>
      <c r="M51">
        <f t="shared" si="9"/>
        <v>10.042968171687223</v>
      </c>
      <c r="N51">
        <f t="shared" si="10"/>
        <v>10.042968171687223</v>
      </c>
      <c r="O51" t="e">
        <f t="shared" si="11"/>
        <v>#N/A</v>
      </c>
      <c r="P51" t="e">
        <f t="shared" si="12"/>
        <v>#N/A</v>
      </c>
      <c r="Q51" t="e">
        <f t="shared" si="13"/>
        <v>#N/A</v>
      </c>
      <c r="R51" t="e">
        <f t="shared" si="14"/>
        <v>#N/A</v>
      </c>
      <c r="S51" t="e">
        <f t="shared" si="15"/>
        <v>#N/A</v>
      </c>
      <c r="T51" t="e">
        <f t="shared" si="16"/>
        <v>#N/A</v>
      </c>
      <c r="U51" t="e">
        <f t="shared" si="17"/>
        <v>#N/A</v>
      </c>
      <c r="V51" t="e">
        <f t="shared" si="18"/>
        <v>#N/A</v>
      </c>
      <c r="W51" t="e">
        <f t="shared" si="19"/>
        <v>#N/A</v>
      </c>
      <c r="X51" t="e">
        <f t="shared" si="20"/>
        <v>#N/A</v>
      </c>
    </row>
    <row r="52" spans="1:24" x14ac:dyDescent="0.25">
      <c r="A52" s="1">
        <f t="shared" si="21"/>
        <v>48</v>
      </c>
      <c r="B52" s="14">
        <f t="shared" si="23"/>
        <v>2.4000000000000004</v>
      </c>
      <c r="C52">
        <f t="shared" si="22"/>
        <v>7.8102189781021902E-3</v>
      </c>
      <c r="D52">
        <f t="shared" si="0"/>
        <v>1.3138686131386862E-3</v>
      </c>
      <c r="E52">
        <f t="shared" si="1"/>
        <v>1</v>
      </c>
      <c r="F52">
        <f t="shared" si="2"/>
        <v>1.333921236288375E-3</v>
      </c>
      <c r="G52">
        <f t="shared" si="3"/>
        <v>-1.5570296912530674E-7</v>
      </c>
      <c r="H52">
        <f t="shared" si="4"/>
        <v>1.0798417684483846E-4</v>
      </c>
      <c r="I52">
        <f t="shared" si="5"/>
        <v>-1.4419054131332135E-3</v>
      </c>
      <c r="J52">
        <f t="shared" si="6"/>
        <v>7.7022348012573518E-3</v>
      </c>
      <c r="K52">
        <f t="shared" si="7"/>
        <v>1.0808417684483846E-4</v>
      </c>
      <c r="L52">
        <f t="shared" si="8"/>
        <v>1.4218527899835247E-3</v>
      </c>
      <c r="M52">
        <f t="shared" si="9"/>
        <v>10.033762119374583</v>
      </c>
      <c r="N52">
        <f t="shared" si="10"/>
        <v>10.033762119374583</v>
      </c>
      <c r="O52" t="e">
        <f t="shared" si="11"/>
        <v>#N/A</v>
      </c>
      <c r="P52" t="e">
        <f t="shared" si="12"/>
        <v>#N/A</v>
      </c>
      <c r="Q52" t="e">
        <f t="shared" si="13"/>
        <v>#N/A</v>
      </c>
      <c r="R52" t="e">
        <f t="shared" si="14"/>
        <v>#N/A</v>
      </c>
      <c r="S52" t="e">
        <f t="shared" si="15"/>
        <v>#N/A</v>
      </c>
      <c r="T52" t="e">
        <f t="shared" si="16"/>
        <v>#N/A</v>
      </c>
      <c r="U52" t="e">
        <f t="shared" si="17"/>
        <v>#N/A</v>
      </c>
      <c r="V52" t="e">
        <f t="shared" si="18"/>
        <v>#N/A</v>
      </c>
      <c r="W52" t="e">
        <f t="shared" si="19"/>
        <v>#N/A</v>
      </c>
      <c r="X52" t="e">
        <f t="shared" si="20"/>
        <v>#N/A</v>
      </c>
    </row>
    <row r="53" spans="1:24" x14ac:dyDescent="0.25">
      <c r="A53" s="1">
        <f t="shared" si="21"/>
        <v>49</v>
      </c>
      <c r="B53" s="14">
        <f t="shared" si="23"/>
        <v>2.4500000000000002</v>
      </c>
      <c r="C53">
        <f t="shared" si="22"/>
        <v>7.7686703096539172E-3</v>
      </c>
      <c r="D53">
        <f t="shared" si="0"/>
        <v>1.3387978142076504E-3</v>
      </c>
      <c r="E53">
        <f t="shared" si="1"/>
        <v>1</v>
      </c>
      <c r="F53">
        <f t="shared" si="2"/>
        <v>1.3588504373573391E-3</v>
      </c>
      <c r="G53">
        <f t="shared" si="3"/>
        <v>-1.5487147128128005E-7</v>
      </c>
      <c r="H53">
        <f t="shared" si="4"/>
        <v>1.0574361606825169E-4</v>
      </c>
      <c r="I53">
        <f t="shared" si="5"/>
        <v>-1.4645940534255908E-3</v>
      </c>
      <c r="J53">
        <f t="shared" si="6"/>
        <v>7.6629266935856651E-3</v>
      </c>
      <c r="K53">
        <f t="shared" si="7"/>
        <v>1.0584361606825169E-4</v>
      </c>
      <c r="L53">
        <f t="shared" si="8"/>
        <v>1.4445414302759021E-3</v>
      </c>
      <c r="M53">
        <f t="shared" si="9"/>
        <v>10.024664668780174</v>
      </c>
      <c r="N53">
        <f t="shared" si="10"/>
        <v>10.024664668780174</v>
      </c>
      <c r="O53" t="e">
        <f t="shared" si="11"/>
        <v>#N/A</v>
      </c>
      <c r="P53" t="e">
        <f t="shared" si="12"/>
        <v>#N/A</v>
      </c>
      <c r="Q53" t="e">
        <f t="shared" si="13"/>
        <v>#N/A</v>
      </c>
      <c r="R53" t="e">
        <f t="shared" si="14"/>
        <v>#N/A</v>
      </c>
      <c r="S53" t="e">
        <f t="shared" si="15"/>
        <v>#N/A</v>
      </c>
      <c r="T53" t="e">
        <f t="shared" si="16"/>
        <v>#N/A</v>
      </c>
      <c r="U53" t="e">
        <f t="shared" si="17"/>
        <v>#N/A</v>
      </c>
      <c r="V53" t="e">
        <f t="shared" si="18"/>
        <v>#N/A</v>
      </c>
      <c r="W53" t="e">
        <f t="shared" si="19"/>
        <v>#N/A</v>
      </c>
      <c r="X53" t="e">
        <f t="shared" si="20"/>
        <v>#N/A</v>
      </c>
    </row>
    <row r="54" spans="1:24" x14ac:dyDescent="0.25">
      <c r="A54" s="1">
        <f t="shared" si="21"/>
        <v>50</v>
      </c>
      <c r="B54" s="14">
        <f t="shared" si="23"/>
        <v>2.5</v>
      </c>
      <c r="C54">
        <f t="shared" si="22"/>
        <v>7.7272727272727276E-3</v>
      </c>
      <c r="D54">
        <f t="shared" si="0"/>
        <v>1.3636363636363635E-3</v>
      </c>
      <c r="E54">
        <f t="shared" si="1"/>
        <v>1</v>
      </c>
      <c r="F54">
        <f t="shared" si="2"/>
        <v>1.3836889867860523E-3</v>
      </c>
      <c r="G54">
        <f t="shared" si="3"/>
        <v>-1.5404299706577713E-7</v>
      </c>
      <c r="H54">
        <f t="shared" si="4"/>
        <v>1.0357476718848011E-4</v>
      </c>
      <c r="I54">
        <f t="shared" si="5"/>
        <v>-1.4872637539745325E-3</v>
      </c>
      <c r="J54">
        <f t="shared" si="6"/>
        <v>7.6236979600842478E-3</v>
      </c>
      <c r="K54">
        <f t="shared" si="7"/>
        <v>1.0367476718848011E-4</v>
      </c>
      <c r="L54">
        <f t="shared" si="8"/>
        <v>1.4672111308248435E-3</v>
      </c>
      <c r="M54">
        <f t="shared" si="9"/>
        <v>10.015673068787713</v>
      </c>
      <c r="N54">
        <f t="shared" si="10"/>
        <v>10.015673068787713</v>
      </c>
      <c r="O54" t="e">
        <f t="shared" si="11"/>
        <v>#N/A</v>
      </c>
      <c r="P54" t="e">
        <f t="shared" si="12"/>
        <v>#N/A</v>
      </c>
      <c r="Q54" t="e">
        <f t="shared" si="13"/>
        <v>#N/A</v>
      </c>
      <c r="R54" t="e">
        <f t="shared" si="14"/>
        <v>#N/A</v>
      </c>
      <c r="S54" t="e">
        <f t="shared" si="15"/>
        <v>#N/A</v>
      </c>
      <c r="T54" t="e">
        <f t="shared" si="16"/>
        <v>#N/A</v>
      </c>
      <c r="U54" t="e">
        <f t="shared" si="17"/>
        <v>#N/A</v>
      </c>
      <c r="V54" t="e">
        <f t="shared" si="18"/>
        <v>#N/A</v>
      </c>
      <c r="W54" t="e">
        <f t="shared" si="19"/>
        <v>#N/A</v>
      </c>
      <c r="X54" t="e">
        <f t="shared" si="20"/>
        <v>#N/A</v>
      </c>
    </row>
    <row r="55" spans="1:24" x14ac:dyDescent="0.25">
      <c r="A55" s="1">
        <f t="shared" si="21"/>
        <v>51</v>
      </c>
      <c r="B55" s="14">
        <f t="shared" si="23"/>
        <v>2.5500000000000003</v>
      </c>
      <c r="C55">
        <f t="shared" si="22"/>
        <v>7.6860254083484566E-3</v>
      </c>
      <c r="D55">
        <f t="shared" si="0"/>
        <v>1.3883847549909256E-3</v>
      </c>
      <c r="E55">
        <f t="shared" si="1"/>
        <v>1</v>
      </c>
      <c r="F55">
        <f t="shared" si="2"/>
        <v>1.4084373781406143E-3</v>
      </c>
      <c r="G55">
        <f t="shared" si="3"/>
        <v>-1.5321753001621065E-7</v>
      </c>
      <c r="H55">
        <f t="shared" si="4"/>
        <v>1.0147448581211216E-4</v>
      </c>
      <c r="I55">
        <f t="shared" si="5"/>
        <v>-1.5099118639527265E-3</v>
      </c>
      <c r="J55">
        <f t="shared" si="6"/>
        <v>7.5845509225363449E-3</v>
      </c>
      <c r="K55">
        <f t="shared" si="7"/>
        <v>1.0157448581211216E-4</v>
      </c>
      <c r="L55">
        <f t="shared" si="8"/>
        <v>1.4898592408030377E-3</v>
      </c>
      <c r="M55">
        <f t="shared" si="9"/>
        <v>10.006784632529067</v>
      </c>
      <c r="N55">
        <f t="shared" si="10"/>
        <v>10.006784632529067</v>
      </c>
      <c r="O55" t="e">
        <f t="shared" si="11"/>
        <v>#N/A</v>
      </c>
      <c r="P55" t="e">
        <f t="shared" si="12"/>
        <v>#N/A</v>
      </c>
      <c r="Q55" t="e">
        <f t="shared" si="13"/>
        <v>#N/A</v>
      </c>
      <c r="R55" t="e">
        <f t="shared" si="14"/>
        <v>#N/A</v>
      </c>
      <c r="S55" t="e">
        <f t="shared" si="15"/>
        <v>#N/A</v>
      </c>
      <c r="T55" t="e">
        <f t="shared" si="16"/>
        <v>#N/A</v>
      </c>
      <c r="U55" t="e">
        <f t="shared" si="17"/>
        <v>#N/A</v>
      </c>
      <c r="V55" t="e">
        <f t="shared" si="18"/>
        <v>#N/A</v>
      </c>
      <c r="W55" t="e">
        <f t="shared" si="19"/>
        <v>#N/A</v>
      </c>
      <c r="X55" t="e">
        <f t="shared" si="20"/>
        <v>#N/A</v>
      </c>
    </row>
    <row r="56" spans="1:24" x14ac:dyDescent="0.25">
      <c r="A56" s="1">
        <f t="shared" si="21"/>
        <v>52</v>
      </c>
      <c r="B56" s="14">
        <f t="shared" si="23"/>
        <v>2.6</v>
      </c>
      <c r="C56">
        <f t="shared" si="22"/>
        <v>7.6449275362318837E-3</v>
      </c>
      <c r="D56">
        <f t="shared" si="0"/>
        <v>1.4130434782608694E-3</v>
      </c>
      <c r="E56">
        <f t="shared" si="1"/>
        <v>1</v>
      </c>
      <c r="F56">
        <f t="shared" si="2"/>
        <v>1.4330961014105581E-3</v>
      </c>
      <c r="G56">
        <f t="shared" si="3"/>
        <v>-1.523950537892876E-7</v>
      </c>
      <c r="H56">
        <f t="shared" si="4"/>
        <v>9.9439794031897628E-5</v>
      </c>
      <c r="I56">
        <f t="shared" si="5"/>
        <v>-1.5325358954424557E-3</v>
      </c>
      <c r="J56">
        <f t="shared" si="6"/>
        <v>7.5454877421999864E-3</v>
      </c>
      <c r="K56">
        <f t="shared" si="7"/>
        <v>9.953979403189763E-5</v>
      </c>
      <c r="L56">
        <f t="shared" si="8"/>
        <v>1.5124832722927671E-3</v>
      </c>
      <c r="M56">
        <f t="shared" si="9"/>
        <v>9.9979967377652201</v>
      </c>
      <c r="N56">
        <f t="shared" si="10"/>
        <v>9.9979967377652201</v>
      </c>
      <c r="O56" t="e">
        <f t="shared" si="11"/>
        <v>#N/A</v>
      </c>
      <c r="P56" t="e">
        <f t="shared" si="12"/>
        <v>#N/A</v>
      </c>
      <c r="Q56" t="e">
        <f t="shared" si="13"/>
        <v>#N/A</v>
      </c>
      <c r="R56" t="e">
        <f t="shared" si="14"/>
        <v>#N/A</v>
      </c>
      <c r="S56" t="e">
        <f t="shared" si="15"/>
        <v>#N/A</v>
      </c>
      <c r="T56" t="e">
        <f t="shared" si="16"/>
        <v>#N/A</v>
      </c>
      <c r="U56" t="e">
        <f t="shared" si="17"/>
        <v>#N/A</v>
      </c>
      <c r="V56" t="e">
        <f t="shared" si="18"/>
        <v>#N/A</v>
      </c>
      <c r="W56" t="e">
        <f t="shared" si="19"/>
        <v>#N/A</v>
      </c>
      <c r="X56" t="e">
        <f t="shared" si="20"/>
        <v>#N/A</v>
      </c>
    </row>
    <row r="57" spans="1:24" x14ac:dyDescent="0.25">
      <c r="A57" s="1">
        <f t="shared" si="21"/>
        <v>53</v>
      </c>
      <c r="B57" s="14">
        <f t="shared" si="23"/>
        <v>2.6500000000000004</v>
      </c>
      <c r="C57">
        <f t="shared" si="22"/>
        <v>7.6039783001808324E-3</v>
      </c>
      <c r="D57">
        <f t="shared" si="0"/>
        <v>1.4376130198915011E-3</v>
      </c>
      <c r="E57">
        <f t="shared" si="1"/>
        <v>1</v>
      </c>
      <c r="F57">
        <f t="shared" si="2"/>
        <v>1.4576656430411899E-3</v>
      </c>
      <c r="G57">
        <f t="shared" si="3"/>
        <v>-1.5157555215993025E-7</v>
      </c>
      <c r="H57">
        <f t="shared" si="4"/>
        <v>9.746787065241882E-5</v>
      </c>
      <c r="I57">
        <f t="shared" si="5"/>
        <v>-1.5551335136936087E-3</v>
      </c>
      <c r="J57">
        <f t="shared" si="6"/>
        <v>7.5065104295284138E-3</v>
      </c>
      <c r="K57">
        <f t="shared" si="7"/>
        <v>9.7567870652418823E-5</v>
      </c>
      <c r="L57">
        <f t="shared" si="8"/>
        <v>1.5350808905439199E-3</v>
      </c>
      <c r="M57">
        <f t="shared" si="9"/>
        <v>9.9893068269332161</v>
      </c>
      <c r="N57">
        <f t="shared" si="10"/>
        <v>9.9893068269332161</v>
      </c>
      <c r="O57" t="e">
        <f t="shared" si="11"/>
        <v>#N/A</v>
      </c>
      <c r="P57" t="e">
        <f t="shared" si="12"/>
        <v>#N/A</v>
      </c>
      <c r="Q57" t="e">
        <f t="shared" si="13"/>
        <v>#N/A</v>
      </c>
      <c r="R57" t="e">
        <f t="shared" si="14"/>
        <v>#N/A</v>
      </c>
      <c r="S57" t="e">
        <f t="shared" si="15"/>
        <v>#N/A</v>
      </c>
      <c r="T57" t="e">
        <f t="shared" si="16"/>
        <v>#N/A</v>
      </c>
      <c r="U57" t="e">
        <f t="shared" si="17"/>
        <v>#N/A</v>
      </c>
      <c r="V57" t="e">
        <f t="shared" si="18"/>
        <v>#N/A</v>
      </c>
      <c r="W57" t="e">
        <f t="shared" si="19"/>
        <v>#N/A</v>
      </c>
      <c r="X57" t="e">
        <f t="shared" si="20"/>
        <v>#N/A</v>
      </c>
    </row>
    <row r="58" spans="1:24" x14ac:dyDescent="0.25">
      <c r="A58" s="1">
        <f t="shared" si="21"/>
        <v>54</v>
      </c>
      <c r="B58" s="14">
        <f t="shared" si="23"/>
        <v>2.7</v>
      </c>
      <c r="C58">
        <f t="shared" si="22"/>
        <v>7.5631768953068595E-3</v>
      </c>
      <c r="D58">
        <f t="shared" si="0"/>
        <v>1.4620938628158845E-3</v>
      </c>
      <c r="E58">
        <f t="shared" si="1"/>
        <v>1</v>
      </c>
      <c r="F58">
        <f t="shared" si="2"/>
        <v>1.4821464859655733E-3</v>
      </c>
      <c r="G58">
        <f t="shared" si="3"/>
        <v>-1.5075900902020953E-7</v>
      </c>
      <c r="H58">
        <f t="shared" si="4"/>
        <v>9.5556041996668192E-5</v>
      </c>
      <c r="I58">
        <f t="shared" si="5"/>
        <v>-1.5777025279622415E-3</v>
      </c>
      <c r="J58">
        <f t="shared" si="6"/>
        <v>7.4676208533101911E-3</v>
      </c>
      <c r="K58">
        <f t="shared" si="7"/>
        <v>9.5656041996668194E-5</v>
      </c>
      <c r="L58">
        <f t="shared" si="8"/>
        <v>1.5576499048125527E-3</v>
      </c>
      <c r="M58">
        <f t="shared" si="9"/>
        <v>9.9807124069084256</v>
      </c>
      <c r="N58">
        <f t="shared" si="10"/>
        <v>9.9807124069084256</v>
      </c>
      <c r="O58" t="e">
        <f t="shared" si="11"/>
        <v>#N/A</v>
      </c>
      <c r="P58" t="e">
        <f t="shared" si="12"/>
        <v>#N/A</v>
      </c>
      <c r="Q58" t="e">
        <f t="shared" si="13"/>
        <v>#N/A</v>
      </c>
      <c r="R58" t="e">
        <f t="shared" si="14"/>
        <v>#N/A</v>
      </c>
      <c r="S58" t="e">
        <f t="shared" si="15"/>
        <v>#N/A</v>
      </c>
      <c r="T58" t="e">
        <f t="shared" si="16"/>
        <v>#N/A</v>
      </c>
      <c r="U58" t="e">
        <f t="shared" si="17"/>
        <v>#N/A</v>
      </c>
      <c r="V58" t="e">
        <f t="shared" si="18"/>
        <v>#N/A</v>
      </c>
      <c r="W58" t="e">
        <f t="shared" si="19"/>
        <v>#N/A</v>
      </c>
      <c r="X58" t="e">
        <f t="shared" si="20"/>
        <v>#N/A</v>
      </c>
    </row>
    <row r="59" spans="1:24" x14ac:dyDescent="0.25">
      <c r="A59" s="1">
        <f t="shared" si="21"/>
        <v>55</v>
      </c>
      <c r="B59" s="14">
        <f t="shared" si="23"/>
        <v>2.75</v>
      </c>
      <c r="C59">
        <f t="shared" si="22"/>
        <v>7.5225225225225229E-3</v>
      </c>
      <c r="D59">
        <f t="shared" si="0"/>
        <v>1.4864864864864863E-3</v>
      </c>
      <c r="E59">
        <f t="shared" si="1"/>
        <v>1</v>
      </c>
      <c r="F59">
        <f t="shared" si="2"/>
        <v>1.506539109636175E-3</v>
      </c>
      <c r="G59">
        <f t="shared" si="3"/>
        <v>-1.4994540837828966E-7</v>
      </c>
      <c r="H59">
        <f t="shared" si="4"/>
        <v>9.3701773264586981E-5</v>
      </c>
      <c r="I59">
        <f t="shared" si="5"/>
        <v>-1.600240882900762E-3</v>
      </c>
      <c r="J59">
        <f t="shared" si="6"/>
        <v>7.4288207492579361E-3</v>
      </c>
      <c r="K59">
        <f t="shared" si="7"/>
        <v>9.3801773264586984E-5</v>
      </c>
      <c r="L59">
        <f t="shared" si="8"/>
        <v>1.5801882597510732E-3</v>
      </c>
      <c r="M59">
        <f t="shared" si="9"/>
        <v>9.9722110485256081</v>
      </c>
      <c r="N59">
        <f t="shared" si="10"/>
        <v>9.9722110485256081</v>
      </c>
      <c r="O59" t="e">
        <f t="shared" si="11"/>
        <v>#N/A</v>
      </c>
      <c r="P59" t="e">
        <f t="shared" si="12"/>
        <v>#N/A</v>
      </c>
      <c r="Q59" t="e">
        <f t="shared" si="13"/>
        <v>#N/A</v>
      </c>
      <c r="R59" t="e">
        <f t="shared" si="14"/>
        <v>#N/A</v>
      </c>
      <c r="S59" t="e">
        <f t="shared" si="15"/>
        <v>#N/A</v>
      </c>
      <c r="T59" t="e">
        <f t="shared" si="16"/>
        <v>#N/A</v>
      </c>
      <c r="U59" t="e">
        <f t="shared" si="17"/>
        <v>#N/A</v>
      </c>
      <c r="V59" t="e">
        <f t="shared" si="18"/>
        <v>#N/A</v>
      </c>
      <c r="W59" t="e">
        <f t="shared" si="19"/>
        <v>#N/A</v>
      </c>
      <c r="X59" t="e">
        <f t="shared" si="20"/>
        <v>#N/A</v>
      </c>
    </row>
    <row r="60" spans="1:24" x14ac:dyDescent="0.25">
      <c r="A60" s="1">
        <f t="shared" si="21"/>
        <v>56</v>
      </c>
      <c r="B60" s="14">
        <f t="shared" si="23"/>
        <v>2.8000000000000003</v>
      </c>
      <c r="C60">
        <f t="shared" si="22"/>
        <v>7.4820143884892091E-3</v>
      </c>
      <c r="D60">
        <f t="shared" si="0"/>
        <v>1.5107913669064749E-3</v>
      </c>
      <c r="E60">
        <f t="shared" si="1"/>
        <v>1</v>
      </c>
      <c r="F60">
        <f t="shared" si="2"/>
        <v>1.5308439900561636E-3</v>
      </c>
      <c r="G60">
        <f t="shared" si="3"/>
        <v>-1.4913473435738388E-7</v>
      </c>
      <c r="H60">
        <f t="shared" si="4"/>
        <v>9.1902660414739865E-5</v>
      </c>
      <c r="I60">
        <f t="shared" si="5"/>
        <v>-1.6227466504709035E-3</v>
      </c>
      <c r="J60">
        <f t="shared" si="6"/>
        <v>7.3901117280744692E-3</v>
      </c>
      <c r="K60">
        <f t="shared" si="7"/>
        <v>9.2002660414739867E-5</v>
      </c>
      <c r="L60">
        <f t="shared" si="8"/>
        <v>1.6026940273212147E-3</v>
      </c>
      <c r="M60">
        <f t="shared" si="9"/>
        <v>9.9638003858970308</v>
      </c>
      <c r="N60">
        <f t="shared" si="10"/>
        <v>9.9638003858970308</v>
      </c>
      <c r="O60" t="e">
        <f t="shared" si="11"/>
        <v>#N/A</v>
      </c>
      <c r="P60" t="e">
        <f t="shared" si="12"/>
        <v>#N/A</v>
      </c>
      <c r="Q60" t="e">
        <f t="shared" si="13"/>
        <v>#N/A</v>
      </c>
      <c r="R60" t="e">
        <f t="shared" si="14"/>
        <v>#N/A</v>
      </c>
      <c r="S60" t="e">
        <f t="shared" si="15"/>
        <v>#N/A</v>
      </c>
      <c r="T60" t="e">
        <f t="shared" si="16"/>
        <v>#N/A</v>
      </c>
      <c r="U60" t="e">
        <f t="shared" si="17"/>
        <v>#N/A</v>
      </c>
      <c r="V60" t="e">
        <f t="shared" si="18"/>
        <v>#N/A</v>
      </c>
      <c r="W60" t="e">
        <f t="shared" si="19"/>
        <v>#N/A</v>
      </c>
      <c r="X60" t="e">
        <f t="shared" si="20"/>
        <v>#N/A</v>
      </c>
    </row>
    <row r="61" spans="1:24" x14ac:dyDescent="0.25">
      <c r="A61" s="1">
        <f t="shared" si="21"/>
        <v>57</v>
      </c>
      <c r="B61" s="14">
        <f t="shared" si="23"/>
        <v>2.85</v>
      </c>
      <c r="C61">
        <f t="shared" si="22"/>
        <v>7.4416517055655301E-3</v>
      </c>
      <c r="D61">
        <f t="shared" si="0"/>
        <v>1.535008976660682E-3</v>
      </c>
      <c r="E61">
        <f t="shared" si="1"/>
        <v>1</v>
      </c>
      <c r="F61">
        <f t="shared" si="2"/>
        <v>1.5550615998103708E-3</v>
      </c>
      <c r="G61">
        <f t="shared" si="3"/>
        <v>-1.4832697119472189E-7</v>
      </c>
      <c r="H61">
        <f t="shared" si="4"/>
        <v>9.0156422540736865E-5</v>
      </c>
      <c r="I61">
        <f t="shared" si="5"/>
        <v>-1.6452180223511077E-3</v>
      </c>
      <c r="J61">
        <f t="shared" si="6"/>
        <v>7.3514952830247933E-3</v>
      </c>
      <c r="K61">
        <f t="shared" si="7"/>
        <v>9.0256422540736867E-5</v>
      </c>
      <c r="L61">
        <f t="shared" si="8"/>
        <v>1.6251653992014189E-3</v>
      </c>
      <c r="M61">
        <f t="shared" si="9"/>
        <v>9.9554781155611707</v>
      </c>
      <c r="N61">
        <f t="shared" si="10"/>
        <v>9.9554781155611707</v>
      </c>
      <c r="O61" t="e">
        <f t="shared" si="11"/>
        <v>#N/A</v>
      </c>
      <c r="P61" t="e">
        <f t="shared" si="12"/>
        <v>#N/A</v>
      </c>
      <c r="Q61" t="e">
        <f t="shared" si="13"/>
        <v>#N/A</v>
      </c>
      <c r="R61" t="e">
        <f t="shared" si="14"/>
        <v>#N/A</v>
      </c>
      <c r="S61" t="e">
        <f t="shared" si="15"/>
        <v>#N/A</v>
      </c>
      <c r="T61" t="e">
        <f t="shared" si="16"/>
        <v>#N/A</v>
      </c>
      <c r="U61" t="e">
        <f t="shared" si="17"/>
        <v>#N/A</v>
      </c>
      <c r="V61" t="e">
        <f t="shared" si="18"/>
        <v>#N/A</v>
      </c>
      <c r="W61" t="e">
        <f t="shared" si="19"/>
        <v>#N/A</v>
      </c>
      <c r="X61" t="e">
        <f t="shared" si="20"/>
        <v>#N/A</v>
      </c>
    </row>
    <row r="62" spans="1:24" x14ac:dyDescent="0.25">
      <c r="A62" s="1">
        <f t="shared" si="21"/>
        <v>58</v>
      </c>
      <c r="B62" s="14">
        <f t="shared" si="23"/>
        <v>2.9000000000000004</v>
      </c>
      <c r="C62">
        <f t="shared" si="22"/>
        <v>7.4014336917562736E-3</v>
      </c>
      <c r="D62">
        <f t="shared" si="0"/>
        <v>1.5591397849462369E-3</v>
      </c>
      <c r="E62">
        <f t="shared" si="1"/>
        <v>1</v>
      </c>
      <c r="F62">
        <f t="shared" si="2"/>
        <v>1.5791924080959256E-3</v>
      </c>
      <c r="G62">
        <f t="shared" si="3"/>
        <v>-1.4752210324052826E-7</v>
      </c>
      <c r="H62">
        <f t="shared" si="4"/>
        <v>8.8460894714686186E-5</v>
      </c>
      <c r="I62">
        <f t="shared" si="5"/>
        <v>-1.6676533028106119E-3</v>
      </c>
      <c r="J62">
        <f t="shared" si="6"/>
        <v>7.3129727970415873E-3</v>
      </c>
      <c r="K62">
        <f t="shared" si="7"/>
        <v>8.8560894714686189E-5</v>
      </c>
      <c r="L62">
        <f t="shared" si="8"/>
        <v>1.647600679660923E-3</v>
      </c>
      <c r="M62">
        <f t="shared" si="9"/>
        <v>9.9472419954913569</v>
      </c>
      <c r="N62">
        <f t="shared" si="10"/>
        <v>9.9472419954913569</v>
      </c>
      <c r="O62" t="e">
        <f t="shared" si="11"/>
        <v>#N/A</v>
      </c>
      <c r="P62" t="e">
        <f t="shared" si="12"/>
        <v>#N/A</v>
      </c>
      <c r="Q62" t="e">
        <f t="shared" si="13"/>
        <v>#N/A</v>
      </c>
      <c r="R62" t="e">
        <f t="shared" si="14"/>
        <v>#N/A</v>
      </c>
      <c r="S62" t="e">
        <f t="shared" si="15"/>
        <v>#N/A</v>
      </c>
      <c r="T62" t="e">
        <f t="shared" si="16"/>
        <v>#N/A</v>
      </c>
      <c r="U62" t="e">
        <f t="shared" si="17"/>
        <v>#N/A</v>
      </c>
      <c r="V62" t="e">
        <f t="shared" si="18"/>
        <v>#N/A</v>
      </c>
      <c r="W62" t="e">
        <f t="shared" si="19"/>
        <v>#N/A</v>
      </c>
      <c r="X62" t="e">
        <f t="shared" si="20"/>
        <v>#N/A</v>
      </c>
    </row>
    <row r="63" spans="1:24" x14ac:dyDescent="0.25">
      <c r="A63" s="1">
        <f t="shared" si="21"/>
        <v>59</v>
      </c>
      <c r="B63" s="14">
        <f t="shared" si="23"/>
        <v>2.95</v>
      </c>
      <c r="C63">
        <f t="shared" si="22"/>
        <v>7.3613595706618967E-3</v>
      </c>
      <c r="D63">
        <f t="shared" si="0"/>
        <v>1.5831842576028623E-3</v>
      </c>
      <c r="E63">
        <f t="shared" si="1"/>
        <v>1</v>
      </c>
      <c r="F63">
        <f t="shared" si="2"/>
        <v>1.603236880752551E-3</v>
      </c>
      <c r="G63">
        <f t="shared" si="3"/>
        <v>-1.4672011495701152E-7</v>
      </c>
      <c r="H63">
        <f t="shared" si="4"/>
        <v>8.6814021270812205E-5</v>
      </c>
      <c r="I63">
        <f t="shared" si="5"/>
        <v>-1.6900509020233634E-3</v>
      </c>
      <c r="J63">
        <f t="shared" si="6"/>
        <v>7.2745455493910842E-3</v>
      </c>
      <c r="K63">
        <f t="shared" si="7"/>
        <v>8.6914021270812207E-5</v>
      </c>
      <c r="L63">
        <f t="shared" si="8"/>
        <v>1.6699982788736744E-3</v>
      </c>
      <c r="M63">
        <f t="shared" si="9"/>
        <v>9.939089843989958</v>
      </c>
      <c r="N63">
        <f t="shared" si="10"/>
        <v>9.939089843989958</v>
      </c>
      <c r="O63" t="e">
        <f t="shared" si="11"/>
        <v>#N/A</v>
      </c>
      <c r="P63" t="e">
        <f t="shared" si="12"/>
        <v>#N/A</v>
      </c>
      <c r="Q63" t="e">
        <f t="shared" si="13"/>
        <v>#N/A</v>
      </c>
      <c r="R63" t="e">
        <f t="shared" si="14"/>
        <v>#N/A</v>
      </c>
      <c r="S63" t="e">
        <f t="shared" si="15"/>
        <v>#N/A</v>
      </c>
      <c r="T63" t="e">
        <f t="shared" si="16"/>
        <v>#N/A</v>
      </c>
      <c r="U63" t="e">
        <f t="shared" si="17"/>
        <v>#N/A</v>
      </c>
      <c r="V63" t="e">
        <f t="shared" si="18"/>
        <v>#N/A</v>
      </c>
      <c r="W63" t="e">
        <f t="shared" si="19"/>
        <v>#N/A</v>
      </c>
      <c r="X63" t="e">
        <f t="shared" si="20"/>
        <v>#N/A</v>
      </c>
    </row>
    <row r="64" spans="1:24" x14ac:dyDescent="0.25">
      <c r="A64" s="1">
        <f t="shared" si="21"/>
        <v>60</v>
      </c>
      <c r="B64" s="14">
        <f t="shared" si="23"/>
        <v>3</v>
      </c>
      <c r="C64">
        <f t="shared" si="22"/>
        <v>7.3214285714285707E-3</v>
      </c>
      <c r="D64">
        <f t="shared" si="0"/>
        <v>1.6071428571428569E-3</v>
      </c>
      <c r="E64">
        <f t="shared" si="1"/>
        <v>1</v>
      </c>
      <c r="F64">
        <f t="shared" si="2"/>
        <v>1.6271954802925457E-3</v>
      </c>
      <c r="G64">
        <f t="shared" si="3"/>
        <v>-1.4592099091736444E-7</v>
      </c>
      <c r="H64">
        <f t="shared" si="4"/>
        <v>8.5213849503352535E-5</v>
      </c>
      <c r="I64">
        <f t="shared" si="5"/>
        <v>-1.7124093297958983E-3</v>
      </c>
      <c r="J64">
        <f t="shared" si="6"/>
        <v>7.2362147219252179E-3</v>
      </c>
      <c r="K64">
        <f t="shared" si="7"/>
        <v>8.5313849503352538E-5</v>
      </c>
      <c r="L64">
        <f t="shared" si="8"/>
        <v>1.6923567066462093E-3</v>
      </c>
      <c r="M64">
        <f t="shared" si="9"/>
        <v>9.9310195384905082</v>
      </c>
      <c r="N64">
        <f t="shared" si="10"/>
        <v>9.9310195384905082</v>
      </c>
      <c r="O64" t="e">
        <f t="shared" si="11"/>
        <v>#N/A</v>
      </c>
      <c r="P64" t="e">
        <f t="shared" si="12"/>
        <v>#N/A</v>
      </c>
      <c r="Q64" t="e">
        <f t="shared" si="13"/>
        <v>#N/A</v>
      </c>
      <c r="R64" t="e">
        <f t="shared" si="14"/>
        <v>#N/A</v>
      </c>
      <c r="S64" t="e">
        <f t="shared" si="15"/>
        <v>#N/A</v>
      </c>
      <c r="T64" t="e">
        <f t="shared" si="16"/>
        <v>#N/A</v>
      </c>
      <c r="U64" t="e">
        <f t="shared" si="17"/>
        <v>#N/A</v>
      </c>
      <c r="V64" t="e">
        <f t="shared" si="18"/>
        <v>#N/A</v>
      </c>
      <c r="W64" t="e">
        <f t="shared" si="19"/>
        <v>#N/A</v>
      </c>
      <c r="X64" t="e">
        <f t="shared" si="20"/>
        <v>#N/A</v>
      </c>
    </row>
    <row r="65" spans="1:24" x14ac:dyDescent="0.25">
      <c r="A65" s="1">
        <f t="shared" si="21"/>
        <v>61</v>
      </c>
      <c r="B65" s="14">
        <f t="shared" si="23"/>
        <v>3.0500000000000003</v>
      </c>
      <c r="C65">
        <f t="shared" si="22"/>
        <v>7.2816399286987519E-3</v>
      </c>
      <c r="D65">
        <f t="shared" si="0"/>
        <v>1.6310160427807487E-3</v>
      </c>
      <c r="E65">
        <f t="shared" si="1"/>
        <v>1</v>
      </c>
      <c r="F65">
        <f t="shared" si="2"/>
        <v>1.6510686659304374E-3</v>
      </c>
      <c r="G65">
        <f t="shared" si="3"/>
        <v>-1.4512471580477497E-7</v>
      </c>
      <c r="H65">
        <f t="shared" si="4"/>
        <v>8.3658523753917424E-5</v>
      </c>
      <c r="I65">
        <f t="shared" si="5"/>
        <v>-1.7347271896843547E-3</v>
      </c>
      <c r="J65">
        <f t="shared" si="6"/>
        <v>7.1979814049448346E-3</v>
      </c>
      <c r="K65">
        <f t="shared" si="7"/>
        <v>8.3758523753917427E-5</v>
      </c>
      <c r="L65">
        <f t="shared" si="8"/>
        <v>1.7146745665346662E-3</v>
      </c>
      <c r="M65">
        <f t="shared" si="9"/>
        <v>9.9230290142871009</v>
      </c>
      <c r="N65">
        <f t="shared" si="10"/>
        <v>9.9230290142871009</v>
      </c>
      <c r="O65" t="e">
        <f t="shared" si="11"/>
        <v>#N/A</v>
      </c>
      <c r="P65" t="e">
        <f t="shared" si="12"/>
        <v>#N/A</v>
      </c>
      <c r="Q65" t="e">
        <f t="shared" si="13"/>
        <v>#N/A</v>
      </c>
      <c r="R65" t="e">
        <f t="shared" si="14"/>
        <v>#N/A</v>
      </c>
      <c r="S65" t="e">
        <f t="shared" si="15"/>
        <v>#N/A</v>
      </c>
      <c r="T65" t="e">
        <f t="shared" si="16"/>
        <v>#N/A</v>
      </c>
      <c r="U65" t="e">
        <f t="shared" si="17"/>
        <v>#N/A</v>
      </c>
      <c r="V65" t="e">
        <f t="shared" si="18"/>
        <v>#N/A</v>
      </c>
      <c r="W65" t="e">
        <f t="shared" si="19"/>
        <v>#N/A</v>
      </c>
      <c r="X65" t="e">
        <f t="shared" si="20"/>
        <v>#N/A</v>
      </c>
    </row>
    <row r="66" spans="1:24" x14ac:dyDescent="0.25">
      <c r="A66" s="1">
        <f t="shared" si="21"/>
        <v>62</v>
      </c>
      <c r="B66" s="14">
        <f t="shared" si="23"/>
        <v>3.1</v>
      </c>
      <c r="C66">
        <f t="shared" si="22"/>
        <v>7.2419928825622776E-3</v>
      </c>
      <c r="D66">
        <f t="shared" si="0"/>
        <v>1.6548042704626334E-3</v>
      </c>
      <c r="E66">
        <f t="shared" si="1"/>
        <v>1</v>
      </c>
      <c r="F66">
        <f t="shared" si="2"/>
        <v>1.6748568936123221E-3</v>
      </c>
      <c r="G66">
        <f t="shared" si="3"/>
        <v>-1.4433127441144738E-7</v>
      </c>
      <c r="H66">
        <f t="shared" si="4"/>
        <v>8.2146279864611909E-5</v>
      </c>
      <c r="I66">
        <f t="shared" si="5"/>
        <v>-1.757003173476934E-3</v>
      </c>
      <c r="J66">
        <f t="shared" si="6"/>
        <v>7.1598466026976653E-3</v>
      </c>
      <c r="K66">
        <f t="shared" si="7"/>
        <v>8.2246279864611911E-5</v>
      </c>
      <c r="L66">
        <f t="shared" si="8"/>
        <v>1.7369505503272453E-3</v>
      </c>
      <c r="M66">
        <f t="shared" si="9"/>
        <v>9.9151162632079171</v>
      </c>
      <c r="N66">
        <f t="shared" si="10"/>
        <v>9.9151162632079171</v>
      </c>
      <c r="O66" t="e">
        <f t="shared" si="11"/>
        <v>#N/A</v>
      </c>
      <c r="P66" t="e">
        <f t="shared" si="12"/>
        <v>#N/A</v>
      </c>
      <c r="Q66" t="e">
        <f t="shared" si="13"/>
        <v>#N/A</v>
      </c>
      <c r="R66" t="e">
        <f t="shared" si="14"/>
        <v>#N/A</v>
      </c>
      <c r="S66" t="e">
        <f t="shared" si="15"/>
        <v>#N/A</v>
      </c>
      <c r="T66" t="e">
        <f t="shared" si="16"/>
        <v>#N/A</v>
      </c>
      <c r="U66" t="e">
        <f t="shared" si="17"/>
        <v>#N/A</v>
      </c>
      <c r="V66" t="e">
        <f t="shared" si="18"/>
        <v>#N/A</v>
      </c>
      <c r="W66" t="e">
        <f t="shared" si="19"/>
        <v>#N/A</v>
      </c>
      <c r="X66" t="e">
        <f t="shared" si="20"/>
        <v>#N/A</v>
      </c>
    </row>
    <row r="67" spans="1:24" x14ac:dyDescent="0.25">
      <c r="A67" s="1">
        <f t="shared" si="21"/>
        <v>63</v>
      </c>
      <c r="B67" s="14">
        <f t="shared" si="23"/>
        <v>3.1500000000000004</v>
      </c>
      <c r="C67">
        <f t="shared" si="22"/>
        <v>7.202486678507993E-3</v>
      </c>
      <c r="D67">
        <f t="shared" si="0"/>
        <v>1.6785079928952045E-3</v>
      </c>
      <c r="E67">
        <f t="shared" si="1"/>
        <v>1</v>
      </c>
      <c r="F67">
        <f t="shared" si="2"/>
        <v>1.6985606160448933E-3</v>
      </c>
      <c r="G67">
        <f t="shared" si="3"/>
        <v>-1.4354065163763426E-7</v>
      </c>
      <c r="H67">
        <f t="shared" si="4"/>
        <v>8.0675439974379408E-5</v>
      </c>
      <c r="I67">
        <f t="shared" si="5"/>
        <v>-1.7792360560192726E-3</v>
      </c>
      <c r="J67">
        <f t="shared" si="6"/>
        <v>7.1218112385336135E-3</v>
      </c>
      <c r="K67">
        <f t="shared" si="7"/>
        <v>8.077543997437941E-5</v>
      </c>
      <c r="L67">
        <f t="shared" si="8"/>
        <v>1.759183432869584E-3</v>
      </c>
      <c r="M67">
        <f t="shared" si="9"/>
        <v>9.907279332247402</v>
      </c>
      <c r="N67">
        <f t="shared" si="10"/>
        <v>9.907279332247402</v>
      </c>
      <c r="O67" t="e">
        <f t="shared" si="11"/>
        <v>#N/A</v>
      </c>
      <c r="P67" t="e">
        <f t="shared" si="12"/>
        <v>#N/A</v>
      </c>
      <c r="Q67" t="e">
        <f t="shared" si="13"/>
        <v>#N/A</v>
      </c>
      <c r="R67" t="e">
        <f t="shared" si="14"/>
        <v>#N/A</v>
      </c>
      <c r="S67" t="e">
        <f t="shared" si="15"/>
        <v>#N/A</v>
      </c>
      <c r="T67" t="e">
        <f t="shared" si="16"/>
        <v>#N/A</v>
      </c>
      <c r="U67" t="e">
        <f t="shared" si="17"/>
        <v>#N/A</v>
      </c>
      <c r="V67" t="e">
        <f t="shared" si="18"/>
        <v>#N/A</v>
      </c>
      <c r="W67" t="e">
        <f t="shared" si="19"/>
        <v>#N/A</v>
      </c>
      <c r="X67" t="e">
        <f t="shared" si="20"/>
        <v>#N/A</v>
      </c>
    </row>
    <row r="68" spans="1:24" x14ac:dyDescent="0.25">
      <c r="A68" s="1">
        <f t="shared" si="21"/>
        <v>64</v>
      </c>
      <c r="B68" s="14">
        <f t="shared" si="23"/>
        <v>3.2</v>
      </c>
      <c r="C68">
        <f t="shared" ref="C68:C131" si="24">IF((($AB$5*$AB$4/1000)-($AB$8*B68/1000))&gt;0,(($AB$5*$AB$4/1000)-($AB$8*B68/1000))/((B68+$AB$4)/1000),NA())</f>
        <v>7.163120567375887E-3</v>
      </c>
      <c r="D68">
        <f t="shared" ref="D68:D131" si="25">IF(C68&gt;0,($AB$8*B68/1000)/((B68+$AB$4)/1000),NA())</f>
        <v>1.7021276595744681E-3</v>
      </c>
      <c r="E68">
        <f t="shared" si="1"/>
        <v>1</v>
      </c>
      <c r="F68">
        <f t="shared" si="2"/>
        <v>1.7221802827241568E-3</v>
      </c>
      <c r="G68">
        <f t="shared" si="3"/>
        <v>-1.4275283249067868E-7</v>
      </c>
      <c r="H68">
        <f t="shared" si="4"/>
        <v>7.9244407637182272E-5</v>
      </c>
      <c r="I68">
        <f t="shared" ref="I68:I131" si="26">IF(C68&gt;0,((-F68)-SQRT(F68^(2)-4*E68*G68))/(2*E68),NA())</f>
        <v>-1.8014246903613391E-3</v>
      </c>
      <c r="J68">
        <f t="shared" si="6"/>
        <v>7.0838761597387043E-3</v>
      </c>
      <c r="K68">
        <f t="shared" si="7"/>
        <v>7.9344407637182274E-5</v>
      </c>
      <c r="L68">
        <f t="shared" si="8"/>
        <v>1.7813720672116503E-3</v>
      </c>
      <c r="M68">
        <f t="shared" si="9"/>
        <v>9.8995163221696103</v>
      </c>
      <c r="N68">
        <f t="shared" si="10"/>
        <v>9.8995163221696103</v>
      </c>
      <c r="O68" t="e">
        <f t="shared" si="11"/>
        <v>#N/A</v>
      </c>
      <c r="P68" t="e">
        <f t="shared" si="12"/>
        <v>#N/A</v>
      </c>
      <c r="Q68" t="e">
        <f t="shared" si="13"/>
        <v>#N/A</v>
      </c>
      <c r="R68" t="e">
        <f t="shared" si="14"/>
        <v>#N/A</v>
      </c>
      <c r="S68" t="e">
        <f t="shared" si="15"/>
        <v>#N/A</v>
      </c>
      <c r="T68" t="e">
        <f t="shared" si="16"/>
        <v>#N/A</v>
      </c>
      <c r="U68" t="e">
        <f t="shared" si="17"/>
        <v>#N/A</v>
      </c>
      <c r="V68" t="e">
        <f t="shared" si="18"/>
        <v>#N/A</v>
      </c>
      <c r="W68" t="e">
        <f t="shared" si="19"/>
        <v>#N/A</v>
      </c>
      <c r="X68" t="e">
        <f t="shared" si="20"/>
        <v>#N/A</v>
      </c>
    </row>
    <row r="69" spans="1:24" x14ac:dyDescent="0.25">
      <c r="A69" s="1">
        <f t="shared" si="21"/>
        <v>65</v>
      </c>
      <c r="B69" s="14">
        <f t="shared" si="23"/>
        <v>3.25</v>
      </c>
      <c r="C69">
        <f t="shared" si="24"/>
        <v>7.1238938053097348E-3</v>
      </c>
      <c r="D69">
        <f t="shared" si="25"/>
        <v>1.7256637168141591E-3</v>
      </c>
      <c r="E69">
        <f t="shared" ref="E69:E132" si="27">IF(C69&gt;0,1,NA())</f>
        <v>1</v>
      </c>
      <c r="F69">
        <f t="shared" ref="F69:F132" si="28">IF(C69&gt;0,D69+10^(-7)+10^(-$AD$6),NA())</f>
        <v>1.7457163399638479E-3</v>
      </c>
      <c r="G69">
        <f t="shared" ref="G69:G132" si="29">IF(C69&gt;0,(10^(-7)*D69)-(10^(-$AD$6)*C69),NA())</f>
        <v>-1.4196780208406626E-7</v>
      </c>
      <c r="H69">
        <f t="shared" ref="H69:H132" si="30">IF(C69&gt;0,((-F69)+SQRT(F69^(2)-4*E69*G69))/(2*E69),NA())</f>
        <v>7.785166324178873E-5</v>
      </c>
      <c r="I69">
        <f t="shared" si="26"/>
        <v>-1.8235680032056365E-3</v>
      </c>
      <c r="J69">
        <f t="shared" ref="J69:J132" si="31">IF(C69&gt;0,C69-H69,NA())</f>
        <v>7.0460421420679457E-3</v>
      </c>
      <c r="K69">
        <f t="shared" ref="K69:K132" si="32">IF(C69&gt;0,H69+10^(-7),NA())</f>
        <v>7.7951663241788733E-5</v>
      </c>
      <c r="L69">
        <f t="shared" ref="L69:L132" si="33">IF(C69&gt;0,D69+H69,NA())</f>
        <v>1.803515380055948E-3</v>
      </c>
      <c r="M69">
        <f t="shared" ref="M69:M132" si="34">IF(C69&gt;0,14+LOG(K69),NA())</f>
        <v>9.8918253860934904</v>
      </c>
      <c r="N69">
        <f t="shared" ref="N69:N132" si="35">IF(M69&lt;$AG$11,NA(),M69)</f>
        <v>9.8918253860934904</v>
      </c>
      <c r="O69" t="e">
        <f t="shared" ref="O69:O132" si="36">IF((($AB$8*B69/1000)-($AB$5*$AB$4/1000))&gt;0,(($AB$8*B69/1000)-($AB$5*$AB$4/1000))/((B69+$AB$4)/1000),NA())</f>
        <v>#N/A</v>
      </c>
      <c r="P69" t="e">
        <f t="shared" ref="P69:P132" si="37">IF(O69&gt;0,($AB$5*$AB$4/1000)/((B69+$AB$4)/1000),NA())</f>
        <v>#N/A</v>
      </c>
      <c r="Q69" t="e">
        <f t="shared" ref="Q69:Q132" si="38">IF(O69&gt;0,1,NA())</f>
        <v>#N/A</v>
      </c>
      <c r="R69" t="e">
        <f t="shared" ref="R69:R132" si="39">IF(O69&gt;0,O69+10^(-7)+10^(-(14-$AD$6)),NA())</f>
        <v>#N/A</v>
      </c>
      <c r="S69" t="e">
        <f t="shared" ref="S69:S132" si="40">IF(O69&gt;0,-(10^(-(14-$AD$6))*P69),NA())</f>
        <v>#N/A</v>
      </c>
      <c r="T69" t="e">
        <f t="shared" ref="T69:T132" si="41">IF(O69&gt;0,((-R69)+SQRT(R69^(2)-4*Q69*S69))/(2*Q69),NA())</f>
        <v>#N/A</v>
      </c>
      <c r="U69" t="e">
        <f t="shared" ref="U69:U132" si="42">IF(O69&gt;0,((-R69)-SQRT(R69^(2)-4*Q69*S69))/(2*Q69),NA())</f>
        <v>#N/A</v>
      </c>
      <c r="V69" t="e">
        <f t="shared" ref="V69:V132" si="43">IF(Q69&gt;0,O69+10^(-7)+T69,NA())</f>
        <v>#N/A</v>
      </c>
      <c r="W69" t="e">
        <f t="shared" ref="W69:W132" si="44">IF(O69&gt;0,-LOG(V69),NA())</f>
        <v>#N/A</v>
      </c>
      <c r="X69" t="e">
        <f t="shared" ref="X69:X132" si="45">IF(W69&gt;$AG$11,NA(),W69)</f>
        <v>#N/A</v>
      </c>
    </row>
    <row r="70" spans="1:24" x14ac:dyDescent="0.25">
      <c r="A70" s="1">
        <f t="shared" ref="A70:A133" si="46">A69+1</f>
        <v>66</v>
      </c>
      <c r="B70" s="14">
        <f t="shared" si="23"/>
        <v>3.3000000000000003</v>
      </c>
      <c r="C70">
        <f t="shared" si="24"/>
        <v>7.084805653710247E-3</v>
      </c>
      <c r="D70">
        <f t="shared" si="25"/>
        <v>1.7491166077738516E-3</v>
      </c>
      <c r="E70">
        <f t="shared" si="27"/>
        <v>1</v>
      </c>
      <c r="F70">
        <f t="shared" si="28"/>
        <v>1.7691692309235404E-3</v>
      </c>
      <c r="G70">
        <f t="shared" si="29"/>
        <v>-1.4118554563648779E-7</v>
      </c>
      <c r="H70">
        <f t="shared" si="30"/>
        <v>7.6495759714070941E-5</v>
      </c>
      <c r="I70">
        <f t="shared" si="26"/>
        <v>-1.8456649906376113E-3</v>
      </c>
      <c r="J70">
        <f t="shared" si="31"/>
        <v>7.0083098939961765E-3</v>
      </c>
      <c r="K70">
        <f t="shared" si="32"/>
        <v>7.6595759714070944E-5</v>
      </c>
      <c r="L70">
        <f t="shared" si="33"/>
        <v>1.8256123674879226E-3</v>
      </c>
      <c r="M70">
        <f t="shared" si="34"/>
        <v>9.8842047280692533</v>
      </c>
      <c r="N70">
        <f t="shared" si="35"/>
        <v>9.8842047280692533</v>
      </c>
      <c r="O70" t="e">
        <f t="shared" si="36"/>
        <v>#N/A</v>
      </c>
      <c r="P70" t="e">
        <f t="shared" si="37"/>
        <v>#N/A</v>
      </c>
      <c r="Q70" t="e">
        <f t="shared" si="38"/>
        <v>#N/A</v>
      </c>
      <c r="R70" t="e">
        <f t="shared" si="39"/>
        <v>#N/A</v>
      </c>
      <c r="S70" t="e">
        <f t="shared" si="40"/>
        <v>#N/A</v>
      </c>
      <c r="T70" t="e">
        <f t="shared" si="41"/>
        <v>#N/A</v>
      </c>
      <c r="U70" t="e">
        <f t="shared" si="42"/>
        <v>#N/A</v>
      </c>
      <c r="V70" t="e">
        <f t="shared" si="43"/>
        <v>#N/A</v>
      </c>
      <c r="W70" t="e">
        <f t="shared" si="44"/>
        <v>#N/A</v>
      </c>
      <c r="X70" t="e">
        <f t="shared" si="45"/>
        <v>#N/A</v>
      </c>
    </row>
    <row r="71" spans="1:24" x14ac:dyDescent="0.25">
      <c r="A71" s="1">
        <f t="shared" si="46"/>
        <v>67</v>
      </c>
      <c r="B71" s="14">
        <f t="shared" ref="B71:B134" si="47">A71*$AB$9</f>
        <v>3.35</v>
      </c>
      <c r="C71">
        <f t="shared" si="24"/>
        <v>7.0458553791887127E-3</v>
      </c>
      <c r="D71">
        <f t="shared" si="25"/>
        <v>1.7724867724867722E-3</v>
      </c>
      <c r="E71">
        <f t="shared" si="27"/>
        <v>1</v>
      </c>
      <c r="F71">
        <f t="shared" si="28"/>
        <v>1.792539395636461E-3</v>
      </c>
      <c r="G71">
        <f t="shared" si="29"/>
        <v>-1.4040604847091142E-7</v>
      </c>
      <c r="H71">
        <f t="shared" si="30"/>
        <v>7.5175318483821263E-5</v>
      </c>
      <c r="I71">
        <f t="shared" si="26"/>
        <v>-1.8677147141202824E-3</v>
      </c>
      <c r="J71">
        <f t="shared" si="31"/>
        <v>6.9706800607048916E-3</v>
      </c>
      <c r="K71">
        <f t="shared" si="32"/>
        <v>7.5275318483821266E-5</v>
      </c>
      <c r="L71">
        <f t="shared" si="33"/>
        <v>1.8476620909705934E-3</v>
      </c>
      <c r="M71">
        <f t="shared" si="34"/>
        <v>9.8766526016537242</v>
      </c>
      <c r="N71">
        <f t="shared" si="35"/>
        <v>9.8766526016537242</v>
      </c>
      <c r="O71" t="e">
        <f t="shared" si="36"/>
        <v>#N/A</v>
      </c>
      <c r="P71" t="e">
        <f t="shared" si="37"/>
        <v>#N/A</v>
      </c>
      <c r="Q71" t="e">
        <f t="shared" si="38"/>
        <v>#N/A</v>
      </c>
      <c r="R71" t="e">
        <f t="shared" si="39"/>
        <v>#N/A</v>
      </c>
      <c r="S71" t="e">
        <f t="shared" si="40"/>
        <v>#N/A</v>
      </c>
      <c r="T71" t="e">
        <f t="shared" si="41"/>
        <v>#N/A</v>
      </c>
      <c r="U71" t="e">
        <f t="shared" si="42"/>
        <v>#N/A</v>
      </c>
      <c r="V71" t="e">
        <f t="shared" si="43"/>
        <v>#N/A</v>
      </c>
      <c r="W71" t="e">
        <f t="shared" si="44"/>
        <v>#N/A</v>
      </c>
      <c r="X71" t="e">
        <f t="shared" si="45"/>
        <v>#N/A</v>
      </c>
    </row>
    <row r="72" spans="1:24" x14ac:dyDescent="0.25">
      <c r="A72" s="1">
        <f t="shared" si="46"/>
        <v>68</v>
      </c>
      <c r="B72" s="14">
        <f t="shared" si="47"/>
        <v>3.4000000000000004</v>
      </c>
      <c r="C72">
        <f t="shared" si="24"/>
        <v>7.0070422535211275E-3</v>
      </c>
      <c r="D72">
        <f t="shared" si="25"/>
        <v>1.7957746478873243E-3</v>
      </c>
      <c r="E72">
        <f t="shared" si="27"/>
        <v>1</v>
      </c>
      <c r="F72">
        <f t="shared" si="28"/>
        <v>1.815827271037013E-3</v>
      </c>
      <c r="G72">
        <f t="shared" si="29"/>
        <v>-1.3962929601366452E-7</v>
      </c>
      <c r="H72">
        <f t="shared" si="30"/>
        <v>7.3889025699161925E-5</v>
      </c>
      <c r="I72">
        <f t="shared" si="26"/>
        <v>-1.889716296736175E-3</v>
      </c>
      <c r="J72">
        <f t="shared" si="31"/>
        <v>6.9331532278219653E-3</v>
      </c>
      <c r="K72">
        <f t="shared" si="32"/>
        <v>7.3989025699161928E-5</v>
      </c>
      <c r="L72">
        <f t="shared" si="33"/>
        <v>1.8696636735864862E-3</v>
      </c>
      <c r="M72">
        <f t="shared" si="34"/>
        <v>9.8691673084912512</v>
      </c>
      <c r="N72">
        <f t="shared" si="35"/>
        <v>9.8691673084912512</v>
      </c>
      <c r="O72" t="e">
        <f t="shared" si="36"/>
        <v>#N/A</v>
      </c>
      <c r="P72" t="e">
        <f t="shared" si="37"/>
        <v>#N/A</v>
      </c>
      <c r="Q72" t="e">
        <f t="shared" si="38"/>
        <v>#N/A</v>
      </c>
      <c r="R72" t="e">
        <f t="shared" si="39"/>
        <v>#N/A</v>
      </c>
      <c r="S72" t="e">
        <f t="shared" si="40"/>
        <v>#N/A</v>
      </c>
      <c r="T72" t="e">
        <f t="shared" si="41"/>
        <v>#N/A</v>
      </c>
      <c r="U72" t="e">
        <f t="shared" si="42"/>
        <v>#N/A</v>
      </c>
      <c r="V72" t="e">
        <f t="shared" si="43"/>
        <v>#N/A</v>
      </c>
      <c r="W72" t="e">
        <f t="shared" si="44"/>
        <v>#N/A</v>
      </c>
      <c r="X72" t="e">
        <f t="shared" si="45"/>
        <v>#N/A</v>
      </c>
    </row>
    <row r="73" spans="1:24" x14ac:dyDescent="0.25">
      <c r="A73" s="1">
        <f t="shared" si="46"/>
        <v>69</v>
      </c>
      <c r="B73" s="14">
        <f t="shared" si="47"/>
        <v>3.45</v>
      </c>
      <c r="C73">
        <f t="shared" si="24"/>
        <v>6.9683655536028127E-3</v>
      </c>
      <c r="D73">
        <f t="shared" si="25"/>
        <v>1.8189806678383129E-3</v>
      </c>
      <c r="E73">
        <f t="shared" si="27"/>
        <v>1</v>
      </c>
      <c r="F73">
        <f t="shared" si="28"/>
        <v>1.8390332909880016E-3</v>
      </c>
      <c r="G73">
        <f t="shared" si="29"/>
        <v>-1.3885527379352568E-7</v>
      </c>
      <c r="H73">
        <f t="shared" si="30"/>
        <v>7.2635628672654338E-5</v>
      </c>
      <c r="I73">
        <f t="shared" si="26"/>
        <v>-1.9116689196606558E-3</v>
      </c>
      <c r="J73">
        <f t="shared" si="31"/>
        <v>6.8957299249301583E-3</v>
      </c>
      <c r="K73">
        <f t="shared" si="32"/>
        <v>7.2735628672654341E-5</v>
      </c>
      <c r="L73">
        <f t="shared" si="33"/>
        <v>1.8916162965109673E-3</v>
      </c>
      <c r="M73">
        <f t="shared" si="34"/>
        <v>9.861747196905787</v>
      </c>
      <c r="N73">
        <f t="shared" si="35"/>
        <v>9.861747196905787</v>
      </c>
      <c r="O73" t="e">
        <f t="shared" si="36"/>
        <v>#N/A</v>
      </c>
      <c r="P73" t="e">
        <f t="shared" si="37"/>
        <v>#N/A</v>
      </c>
      <c r="Q73" t="e">
        <f t="shared" si="38"/>
        <v>#N/A</v>
      </c>
      <c r="R73" t="e">
        <f t="shared" si="39"/>
        <v>#N/A</v>
      </c>
      <c r="S73" t="e">
        <f t="shared" si="40"/>
        <v>#N/A</v>
      </c>
      <c r="T73" t="e">
        <f t="shared" si="41"/>
        <v>#N/A</v>
      </c>
      <c r="U73" t="e">
        <f t="shared" si="42"/>
        <v>#N/A</v>
      </c>
      <c r="V73" t="e">
        <f t="shared" si="43"/>
        <v>#N/A</v>
      </c>
      <c r="W73" t="e">
        <f t="shared" si="44"/>
        <v>#N/A</v>
      </c>
      <c r="X73" t="e">
        <f t="shared" si="45"/>
        <v>#N/A</v>
      </c>
    </row>
    <row r="74" spans="1:24" x14ac:dyDescent="0.25">
      <c r="A74" s="1">
        <f t="shared" si="46"/>
        <v>70</v>
      </c>
      <c r="B74" s="14">
        <f t="shared" si="47"/>
        <v>3.5</v>
      </c>
      <c r="C74">
        <f t="shared" si="24"/>
        <v>6.929824561403509E-3</v>
      </c>
      <c r="D74">
        <f t="shared" si="25"/>
        <v>1.8421052631578945E-3</v>
      </c>
      <c r="E74">
        <f t="shared" si="27"/>
        <v>1</v>
      </c>
      <c r="F74">
        <f t="shared" si="28"/>
        <v>1.8621578863075832E-3</v>
      </c>
      <c r="G74">
        <f t="shared" si="29"/>
        <v>-1.380839674408259E-7</v>
      </c>
      <c r="H74">
        <f t="shared" si="30"/>
        <v>7.1413932544189319E-5</v>
      </c>
      <c r="I74">
        <f t="shared" si="26"/>
        <v>-1.9335718188517727E-3</v>
      </c>
      <c r="J74">
        <f t="shared" si="31"/>
        <v>6.8584106288593193E-3</v>
      </c>
      <c r="K74">
        <f t="shared" si="32"/>
        <v>7.1513932544189321E-5</v>
      </c>
      <c r="L74">
        <f t="shared" si="33"/>
        <v>1.9135191957020837E-3</v>
      </c>
      <c r="M74">
        <f t="shared" si="34"/>
        <v>9.854390660508809</v>
      </c>
      <c r="N74">
        <f t="shared" si="35"/>
        <v>9.854390660508809</v>
      </c>
      <c r="O74" t="e">
        <f t="shared" si="36"/>
        <v>#N/A</v>
      </c>
      <c r="P74" t="e">
        <f t="shared" si="37"/>
        <v>#N/A</v>
      </c>
      <c r="Q74" t="e">
        <f t="shared" si="38"/>
        <v>#N/A</v>
      </c>
      <c r="R74" t="e">
        <f t="shared" si="39"/>
        <v>#N/A</v>
      </c>
      <c r="S74" t="e">
        <f t="shared" si="40"/>
        <v>#N/A</v>
      </c>
      <c r="T74" t="e">
        <f t="shared" si="41"/>
        <v>#N/A</v>
      </c>
      <c r="U74" t="e">
        <f t="shared" si="42"/>
        <v>#N/A</v>
      </c>
      <c r="V74" t="e">
        <f t="shared" si="43"/>
        <v>#N/A</v>
      </c>
      <c r="W74" t="e">
        <f t="shared" si="44"/>
        <v>#N/A</v>
      </c>
      <c r="X74" t="e">
        <f t="shared" si="45"/>
        <v>#N/A</v>
      </c>
    </row>
    <row r="75" spans="1:24" x14ac:dyDescent="0.25">
      <c r="A75" s="1">
        <f t="shared" si="46"/>
        <v>71</v>
      </c>
      <c r="B75" s="14">
        <f t="shared" si="47"/>
        <v>3.5500000000000003</v>
      </c>
      <c r="C75">
        <f t="shared" si="24"/>
        <v>6.8914185639229429E-3</v>
      </c>
      <c r="D75">
        <f t="shared" si="25"/>
        <v>1.8651488616462347E-3</v>
      </c>
      <c r="E75">
        <f t="shared" si="27"/>
        <v>1</v>
      </c>
      <c r="F75">
        <f t="shared" si="28"/>
        <v>1.8852014847959234E-3</v>
      </c>
      <c r="G75">
        <f t="shared" si="29"/>
        <v>-1.3731536268655943E-7</v>
      </c>
      <c r="H75">
        <f t="shared" si="30"/>
        <v>7.0222797146685676E-5</v>
      </c>
      <c r="I75">
        <f t="shared" si="26"/>
        <v>-1.9554242819426089E-3</v>
      </c>
      <c r="J75">
        <f t="shared" si="31"/>
        <v>6.8211957667762575E-3</v>
      </c>
      <c r="K75">
        <f t="shared" si="32"/>
        <v>7.0322797146685678E-5</v>
      </c>
      <c r="L75">
        <f t="shared" si="33"/>
        <v>1.9353716587929204E-3</v>
      </c>
      <c r="M75">
        <f t="shared" si="34"/>
        <v>9.8470961368269609</v>
      </c>
      <c r="N75">
        <f t="shared" si="35"/>
        <v>9.8470961368269609</v>
      </c>
      <c r="O75" t="e">
        <f t="shared" si="36"/>
        <v>#N/A</v>
      </c>
      <c r="P75" t="e">
        <f t="shared" si="37"/>
        <v>#N/A</v>
      </c>
      <c r="Q75" t="e">
        <f t="shared" si="38"/>
        <v>#N/A</v>
      </c>
      <c r="R75" t="e">
        <f t="shared" si="39"/>
        <v>#N/A</v>
      </c>
      <c r="S75" t="e">
        <f t="shared" si="40"/>
        <v>#N/A</v>
      </c>
      <c r="T75" t="e">
        <f t="shared" si="41"/>
        <v>#N/A</v>
      </c>
      <c r="U75" t="e">
        <f t="shared" si="42"/>
        <v>#N/A</v>
      </c>
      <c r="V75" t="e">
        <f t="shared" si="43"/>
        <v>#N/A</v>
      </c>
      <c r="W75" t="e">
        <f t="shared" si="44"/>
        <v>#N/A</v>
      </c>
      <c r="X75" t="e">
        <f t="shared" si="45"/>
        <v>#N/A</v>
      </c>
    </row>
    <row r="76" spans="1:24" x14ac:dyDescent="0.25">
      <c r="A76" s="1">
        <f t="shared" si="46"/>
        <v>72</v>
      </c>
      <c r="B76" s="14">
        <f t="shared" si="47"/>
        <v>3.6</v>
      </c>
      <c r="C76">
        <f t="shared" si="24"/>
        <v>6.8531468531468527E-3</v>
      </c>
      <c r="D76">
        <f t="shared" si="25"/>
        <v>1.8881118881118881E-3</v>
      </c>
      <c r="E76">
        <f t="shared" si="27"/>
        <v>1</v>
      </c>
      <c r="F76">
        <f t="shared" si="28"/>
        <v>1.9081645112615769E-3</v>
      </c>
      <c r="G76">
        <f t="shared" si="29"/>
        <v>-1.3654944536150367E-7</v>
      </c>
      <c r="H76">
        <f t="shared" si="30"/>
        <v>6.9061134061505205E-5</v>
      </c>
      <c r="I76">
        <f t="shared" si="26"/>
        <v>-1.9772256453230823E-3</v>
      </c>
      <c r="J76">
        <f t="shared" si="31"/>
        <v>6.7840857190853473E-3</v>
      </c>
      <c r="K76">
        <f t="shared" si="32"/>
        <v>6.9161134061505208E-5</v>
      </c>
      <c r="L76">
        <f t="shared" si="33"/>
        <v>1.9571730221733933E-3</v>
      </c>
      <c r="M76">
        <f t="shared" si="34"/>
        <v>9.839862105952605</v>
      </c>
      <c r="N76">
        <f t="shared" si="35"/>
        <v>9.839862105952605</v>
      </c>
      <c r="O76" t="e">
        <f t="shared" si="36"/>
        <v>#N/A</v>
      </c>
      <c r="P76" t="e">
        <f t="shared" si="37"/>
        <v>#N/A</v>
      </c>
      <c r="Q76" t="e">
        <f t="shared" si="38"/>
        <v>#N/A</v>
      </c>
      <c r="R76" t="e">
        <f t="shared" si="39"/>
        <v>#N/A</v>
      </c>
      <c r="S76" t="e">
        <f t="shared" si="40"/>
        <v>#N/A</v>
      </c>
      <c r="T76" t="e">
        <f t="shared" si="41"/>
        <v>#N/A</v>
      </c>
      <c r="U76" t="e">
        <f t="shared" si="42"/>
        <v>#N/A</v>
      </c>
      <c r="V76" t="e">
        <f t="shared" si="43"/>
        <v>#N/A</v>
      </c>
      <c r="W76" t="e">
        <f t="shared" si="44"/>
        <v>#N/A</v>
      </c>
      <c r="X76" t="e">
        <f t="shared" si="45"/>
        <v>#N/A</v>
      </c>
    </row>
    <row r="77" spans="1:24" x14ac:dyDescent="0.25">
      <c r="A77" s="1">
        <f t="shared" si="46"/>
        <v>73</v>
      </c>
      <c r="B77" s="14">
        <f t="shared" si="47"/>
        <v>3.6500000000000004</v>
      </c>
      <c r="C77">
        <f t="shared" si="24"/>
        <v>6.8150087260034908E-3</v>
      </c>
      <c r="D77">
        <f t="shared" si="25"/>
        <v>1.9109947643979059E-3</v>
      </c>
      <c r="E77">
        <f t="shared" si="27"/>
        <v>1</v>
      </c>
      <c r="F77">
        <f t="shared" si="28"/>
        <v>1.9310473875475947E-3</v>
      </c>
      <c r="G77">
        <f t="shared" si="29"/>
        <v>-1.3578620139534864E-7</v>
      </c>
      <c r="H77">
        <f t="shared" si="30"/>
        <v>6.7927903851338787E-5</v>
      </c>
      <c r="I77">
        <f t="shared" si="26"/>
        <v>-1.9989752913989337E-3</v>
      </c>
      <c r="J77">
        <f t="shared" si="31"/>
        <v>6.7470808221521518E-3</v>
      </c>
      <c r="K77">
        <f t="shared" si="32"/>
        <v>6.802790385133879E-5</v>
      </c>
      <c r="L77">
        <f t="shared" si="33"/>
        <v>1.9789226682492447E-3</v>
      </c>
      <c r="M77">
        <f t="shared" si="34"/>
        <v>9.832687089219835</v>
      </c>
      <c r="N77">
        <f t="shared" si="35"/>
        <v>9.832687089219835</v>
      </c>
      <c r="O77" t="e">
        <f t="shared" si="36"/>
        <v>#N/A</v>
      </c>
      <c r="P77" t="e">
        <f t="shared" si="37"/>
        <v>#N/A</v>
      </c>
      <c r="Q77" t="e">
        <f t="shared" si="38"/>
        <v>#N/A</v>
      </c>
      <c r="R77" t="e">
        <f t="shared" si="39"/>
        <v>#N/A</v>
      </c>
      <c r="S77" t="e">
        <f t="shared" si="40"/>
        <v>#N/A</v>
      </c>
      <c r="T77" t="e">
        <f t="shared" si="41"/>
        <v>#N/A</v>
      </c>
      <c r="U77" t="e">
        <f t="shared" si="42"/>
        <v>#N/A</v>
      </c>
      <c r="V77" t="e">
        <f t="shared" si="43"/>
        <v>#N/A</v>
      </c>
      <c r="W77" t="e">
        <f t="shared" si="44"/>
        <v>#N/A</v>
      </c>
      <c r="X77" t="e">
        <f t="shared" si="45"/>
        <v>#N/A</v>
      </c>
    </row>
    <row r="78" spans="1:24" x14ac:dyDescent="0.25">
      <c r="A78" s="1">
        <f t="shared" si="46"/>
        <v>74</v>
      </c>
      <c r="B78" s="14">
        <f t="shared" si="47"/>
        <v>3.7</v>
      </c>
      <c r="C78">
        <f t="shared" si="24"/>
        <v>6.7770034843205578E-3</v>
      </c>
      <c r="D78">
        <f t="shared" si="25"/>
        <v>1.9337979094076656E-3</v>
      </c>
      <c r="E78">
        <f t="shared" si="27"/>
        <v>1</v>
      </c>
      <c r="F78">
        <f t="shared" si="28"/>
        <v>1.9538505325573546E-3</v>
      </c>
      <c r="G78">
        <f t="shared" si="29"/>
        <v>-1.3502561681583529E-7</v>
      </c>
      <c r="H78">
        <f t="shared" si="30"/>
        <v>6.6822113459111482E-5</v>
      </c>
      <c r="I78">
        <f t="shared" si="26"/>
        <v>-2.0206726460164663E-3</v>
      </c>
      <c r="J78">
        <f t="shared" si="31"/>
        <v>6.7101813708614465E-3</v>
      </c>
      <c r="K78">
        <f t="shared" si="32"/>
        <v>6.6922113459111485E-5</v>
      </c>
      <c r="L78">
        <f t="shared" si="33"/>
        <v>2.0006200228667769E-3</v>
      </c>
      <c r="M78">
        <f t="shared" si="34"/>
        <v>9.8255696479080541</v>
      </c>
      <c r="N78">
        <f t="shared" si="35"/>
        <v>9.8255696479080541</v>
      </c>
      <c r="O78" t="e">
        <f t="shared" si="36"/>
        <v>#N/A</v>
      </c>
      <c r="P78" t="e">
        <f t="shared" si="37"/>
        <v>#N/A</v>
      </c>
      <c r="Q78" t="e">
        <f t="shared" si="38"/>
        <v>#N/A</v>
      </c>
      <c r="R78" t="e">
        <f t="shared" si="39"/>
        <v>#N/A</v>
      </c>
      <c r="S78" t="e">
        <f t="shared" si="40"/>
        <v>#N/A</v>
      </c>
      <c r="T78" t="e">
        <f t="shared" si="41"/>
        <v>#N/A</v>
      </c>
      <c r="U78" t="e">
        <f t="shared" si="42"/>
        <v>#N/A</v>
      </c>
      <c r="V78" t="e">
        <f t="shared" si="43"/>
        <v>#N/A</v>
      </c>
      <c r="W78" t="e">
        <f t="shared" si="44"/>
        <v>#N/A</v>
      </c>
      <c r="X78" t="e">
        <f t="shared" si="45"/>
        <v>#N/A</v>
      </c>
    </row>
    <row r="79" spans="1:24" x14ac:dyDescent="0.25">
      <c r="A79" s="1">
        <f t="shared" si="46"/>
        <v>75</v>
      </c>
      <c r="B79" s="14">
        <f t="shared" si="47"/>
        <v>3.75</v>
      </c>
      <c r="C79">
        <f t="shared" si="24"/>
        <v>6.7391304347826095E-3</v>
      </c>
      <c r="D79">
        <f t="shared" si="25"/>
        <v>1.9565217391304345E-3</v>
      </c>
      <c r="E79">
        <f t="shared" si="27"/>
        <v>1</v>
      </c>
      <c r="F79">
        <f t="shared" si="28"/>
        <v>1.976574362280123E-3</v>
      </c>
      <c r="G79">
        <f t="shared" si="29"/>
        <v>-1.3426767774790282E-7</v>
      </c>
      <c r="H79">
        <f t="shared" si="30"/>
        <v>6.5742813762204684E-5</v>
      </c>
      <c r="I79">
        <f t="shared" si="26"/>
        <v>-2.0423171760423275E-3</v>
      </c>
      <c r="J79">
        <f t="shared" si="31"/>
        <v>6.6733876210204046E-3</v>
      </c>
      <c r="K79">
        <f t="shared" si="32"/>
        <v>6.5842813762204686E-5</v>
      </c>
      <c r="L79">
        <f t="shared" si="33"/>
        <v>2.022264552892639E-3</v>
      </c>
      <c r="M79">
        <f t="shared" si="34"/>
        <v>9.8185083819746826</v>
      </c>
      <c r="N79">
        <f t="shared" si="35"/>
        <v>9.8185083819746826</v>
      </c>
      <c r="O79" t="e">
        <f t="shared" si="36"/>
        <v>#N/A</v>
      </c>
      <c r="P79" t="e">
        <f t="shared" si="37"/>
        <v>#N/A</v>
      </c>
      <c r="Q79" t="e">
        <f t="shared" si="38"/>
        <v>#N/A</v>
      </c>
      <c r="R79" t="e">
        <f t="shared" si="39"/>
        <v>#N/A</v>
      </c>
      <c r="S79" t="e">
        <f t="shared" si="40"/>
        <v>#N/A</v>
      </c>
      <c r="T79" t="e">
        <f t="shared" si="41"/>
        <v>#N/A</v>
      </c>
      <c r="U79" t="e">
        <f t="shared" si="42"/>
        <v>#N/A</v>
      </c>
      <c r="V79" t="e">
        <f t="shared" si="43"/>
        <v>#N/A</v>
      </c>
      <c r="W79" t="e">
        <f t="shared" si="44"/>
        <v>#N/A</v>
      </c>
      <c r="X79" t="e">
        <f t="shared" si="45"/>
        <v>#N/A</v>
      </c>
    </row>
    <row r="80" spans="1:24" x14ac:dyDescent="0.25">
      <c r="A80" s="1">
        <f t="shared" si="46"/>
        <v>76</v>
      </c>
      <c r="B80" s="14">
        <f t="shared" si="47"/>
        <v>3.8000000000000003</v>
      </c>
      <c r="C80">
        <f t="shared" si="24"/>
        <v>6.7013888888888895E-3</v>
      </c>
      <c r="D80">
        <f t="shared" si="25"/>
        <v>1.9791666666666668E-3</v>
      </c>
      <c r="E80">
        <f t="shared" si="27"/>
        <v>1</v>
      </c>
      <c r="F80">
        <f t="shared" si="28"/>
        <v>1.9992192898163554E-3</v>
      </c>
      <c r="G80">
        <f t="shared" si="29"/>
        <v>-1.3351237041284511E-7</v>
      </c>
      <c r="H80">
        <f t="shared" si="30"/>
        <v>6.4689097271995299E-5</v>
      </c>
      <c r="I80">
        <f t="shared" si="26"/>
        <v>-2.0639083870883507E-3</v>
      </c>
      <c r="J80">
        <f t="shared" si="31"/>
        <v>6.6366997916168947E-3</v>
      </c>
      <c r="K80">
        <f t="shared" si="32"/>
        <v>6.4789097271995301E-5</v>
      </c>
      <c r="L80">
        <f t="shared" si="33"/>
        <v>2.0438557639386621E-3</v>
      </c>
      <c r="M80">
        <f t="shared" si="34"/>
        <v>9.8115019288182648</v>
      </c>
      <c r="N80">
        <f t="shared" si="35"/>
        <v>9.8115019288182648</v>
      </c>
      <c r="O80" t="e">
        <f t="shared" si="36"/>
        <v>#N/A</v>
      </c>
      <c r="P80" t="e">
        <f t="shared" si="37"/>
        <v>#N/A</v>
      </c>
      <c r="Q80" t="e">
        <f t="shared" si="38"/>
        <v>#N/A</v>
      </c>
      <c r="R80" t="e">
        <f t="shared" si="39"/>
        <v>#N/A</v>
      </c>
      <c r="S80" t="e">
        <f t="shared" si="40"/>
        <v>#N/A</v>
      </c>
      <c r="T80" t="e">
        <f t="shared" si="41"/>
        <v>#N/A</v>
      </c>
      <c r="U80" t="e">
        <f t="shared" si="42"/>
        <v>#N/A</v>
      </c>
      <c r="V80" t="e">
        <f t="shared" si="43"/>
        <v>#N/A</v>
      </c>
      <c r="W80" t="e">
        <f t="shared" si="44"/>
        <v>#N/A</v>
      </c>
      <c r="X80" t="e">
        <f t="shared" si="45"/>
        <v>#N/A</v>
      </c>
    </row>
    <row r="81" spans="1:24" x14ac:dyDescent="0.25">
      <c r="A81" s="1">
        <f t="shared" si="46"/>
        <v>77</v>
      </c>
      <c r="B81" s="14">
        <f t="shared" si="47"/>
        <v>3.85</v>
      </c>
      <c r="C81">
        <f t="shared" si="24"/>
        <v>6.6637781629116117E-3</v>
      </c>
      <c r="D81">
        <f t="shared" si="25"/>
        <v>2.0017331022530328E-3</v>
      </c>
      <c r="E81">
        <f t="shared" si="27"/>
        <v>1</v>
      </c>
      <c r="F81">
        <f t="shared" si="28"/>
        <v>2.0217857254027213E-3</v>
      </c>
      <c r="G81">
        <f t="shared" si="29"/>
        <v>-1.3275968112747567E-7</v>
      </c>
      <c r="H81">
        <f t="shared" si="30"/>
        <v>6.3660095969373179E-5</v>
      </c>
      <c r="I81">
        <f t="shared" si="26"/>
        <v>-2.0854458213720945E-3</v>
      </c>
      <c r="J81">
        <f t="shared" si="31"/>
        <v>6.6001180669422385E-3</v>
      </c>
      <c r="K81">
        <f t="shared" si="32"/>
        <v>6.3760095969373181E-5</v>
      </c>
      <c r="L81">
        <f t="shared" si="33"/>
        <v>2.0653931982224059E-3</v>
      </c>
      <c r="M81">
        <f t="shared" si="34"/>
        <v>9.8045489620727775</v>
      </c>
      <c r="N81">
        <f t="shared" si="35"/>
        <v>9.8045489620727775</v>
      </c>
      <c r="O81" t="e">
        <f t="shared" si="36"/>
        <v>#N/A</v>
      </c>
      <c r="P81" t="e">
        <f t="shared" si="37"/>
        <v>#N/A</v>
      </c>
      <c r="Q81" t="e">
        <f t="shared" si="38"/>
        <v>#N/A</v>
      </c>
      <c r="R81" t="e">
        <f t="shared" si="39"/>
        <v>#N/A</v>
      </c>
      <c r="S81" t="e">
        <f t="shared" si="40"/>
        <v>#N/A</v>
      </c>
      <c r="T81" t="e">
        <f t="shared" si="41"/>
        <v>#N/A</v>
      </c>
      <c r="U81" t="e">
        <f t="shared" si="42"/>
        <v>#N/A</v>
      </c>
      <c r="V81" t="e">
        <f t="shared" si="43"/>
        <v>#N/A</v>
      </c>
      <c r="W81" t="e">
        <f t="shared" si="44"/>
        <v>#N/A</v>
      </c>
      <c r="X81" t="e">
        <f t="shared" si="45"/>
        <v>#N/A</v>
      </c>
    </row>
    <row r="82" spans="1:24" x14ac:dyDescent="0.25">
      <c r="A82" s="1">
        <f t="shared" si="46"/>
        <v>78</v>
      </c>
      <c r="B82" s="14">
        <f t="shared" si="47"/>
        <v>3.9000000000000004</v>
      </c>
      <c r="C82">
        <f t="shared" si="24"/>
        <v>6.626297577854671E-3</v>
      </c>
      <c r="D82">
        <f t="shared" si="25"/>
        <v>2.0242214532871974E-3</v>
      </c>
      <c r="E82">
        <f t="shared" si="27"/>
        <v>1</v>
      </c>
      <c r="F82">
        <f t="shared" si="28"/>
        <v>2.0442740764368859E-3</v>
      </c>
      <c r="G82">
        <f t="shared" si="29"/>
        <v>-1.3200959630330124E-7</v>
      </c>
      <c r="H82">
        <f t="shared" si="30"/>
        <v>6.2654979267522852E-5</v>
      </c>
      <c r="I82">
        <f t="shared" si="26"/>
        <v>-2.1069290557044085E-3</v>
      </c>
      <c r="J82">
        <f t="shared" si="31"/>
        <v>6.5636425985871483E-3</v>
      </c>
      <c r="K82">
        <f t="shared" si="32"/>
        <v>6.2754979267522855E-5</v>
      </c>
      <c r="L82">
        <f t="shared" si="33"/>
        <v>2.08687643255472E-3</v>
      </c>
      <c r="M82">
        <f t="shared" si="34"/>
        <v>9.7976481904338204</v>
      </c>
      <c r="N82">
        <f t="shared" si="35"/>
        <v>9.7976481904338204</v>
      </c>
      <c r="O82" t="e">
        <f t="shared" si="36"/>
        <v>#N/A</v>
      </c>
      <c r="P82" t="e">
        <f t="shared" si="37"/>
        <v>#N/A</v>
      </c>
      <c r="Q82" t="e">
        <f t="shared" si="38"/>
        <v>#N/A</v>
      </c>
      <c r="R82" t="e">
        <f t="shared" si="39"/>
        <v>#N/A</v>
      </c>
      <c r="S82" t="e">
        <f t="shared" si="40"/>
        <v>#N/A</v>
      </c>
      <c r="T82" t="e">
        <f t="shared" si="41"/>
        <v>#N/A</v>
      </c>
      <c r="U82" t="e">
        <f t="shared" si="42"/>
        <v>#N/A</v>
      </c>
      <c r="V82" t="e">
        <f t="shared" si="43"/>
        <v>#N/A</v>
      </c>
      <c r="W82" t="e">
        <f t="shared" si="44"/>
        <v>#N/A</v>
      </c>
      <c r="X82" t="e">
        <f t="shared" si="45"/>
        <v>#N/A</v>
      </c>
    </row>
    <row r="83" spans="1:24" x14ac:dyDescent="0.25">
      <c r="A83" s="1">
        <f t="shared" si="46"/>
        <v>79</v>
      </c>
      <c r="B83" s="14">
        <f t="shared" si="47"/>
        <v>3.95</v>
      </c>
      <c r="C83">
        <f t="shared" si="24"/>
        <v>6.5889464594127804E-3</v>
      </c>
      <c r="D83">
        <f t="shared" si="25"/>
        <v>2.0466321243523314E-3</v>
      </c>
      <c r="E83">
        <f t="shared" si="27"/>
        <v>1</v>
      </c>
      <c r="F83">
        <f t="shared" si="28"/>
        <v>2.06668474750202E-3</v>
      </c>
      <c r="G83">
        <f t="shared" si="29"/>
        <v>-1.3126210244570426E-7</v>
      </c>
      <c r="H83">
        <f t="shared" si="30"/>
        <v>6.1672952093827851E-5</v>
      </c>
      <c r="I83">
        <f t="shared" si="26"/>
        <v>-2.1283576995958478E-3</v>
      </c>
      <c r="J83">
        <f t="shared" si="31"/>
        <v>6.5272735073189526E-3</v>
      </c>
      <c r="K83">
        <f t="shared" si="32"/>
        <v>6.1772952093827854E-5</v>
      </c>
      <c r="L83">
        <f t="shared" si="33"/>
        <v>2.1083050764461593E-3</v>
      </c>
      <c r="M83">
        <f t="shared" si="34"/>
        <v>9.7907983565169729</v>
      </c>
      <c r="N83">
        <f t="shared" si="35"/>
        <v>9.7907983565169729</v>
      </c>
      <c r="O83" t="e">
        <f t="shared" si="36"/>
        <v>#N/A</v>
      </c>
      <c r="P83" t="e">
        <f t="shared" si="37"/>
        <v>#N/A</v>
      </c>
      <c r="Q83" t="e">
        <f t="shared" si="38"/>
        <v>#N/A</v>
      </c>
      <c r="R83" t="e">
        <f t="shared" si="39"/>
        <v>#N/A</v>
      </c>
      <c r="S83" t="e">
        <f t="shared" si="40"/>
        <v>#N/A</v>
      </c>
      <c r="T83" t="e">
        <f t="shared" si="41"/>
        <v>#N/A</v>
      </c>
      <c r="U83" t="e">
        <f t="shared" si="42"/>
        <v>#N/A</v>
      </c>
      <c r="V83" t="e">
        <f t="shared" si="43"/>
        <v>#N/A</v>
      </c>
      <c r="W83" t="e">
        <f t="shared" si="44"/>
        <v>#N/A</v>
      </c>
      <c r="X83" t="e">
        <f t="shared" si="45"/>
        <v>#N/A</v>
      </c>
    </row>
    <row r="84" spans="1:24" x14ac:dyDescent="0.25">
      <c r="A84" s="1">
        <f t="shared" si="46"/>
        <v>80</v>
      </c>
      <c r="B84" s="14">
        <f t="shared" si="47"/>
        <v>4</v>
      </c>
      <c r="C84">
        <f t="shared" si="24"/>
        <v>6.5517241379310347E-3</v>
      </c>
      <c r="D84">
        <f t="shared" si="25"/>
        <v>2.0689655172413789E-3</v>
      </c>
      <c r="E84">
        <f t="shared" si="27"/>
        <v>1</v>
      </c>
      <c r="F84">
        <f t="shared" si="28"/>
        <v>2.0890181403910675E-3</v>
      </c>
      <c r="G84">
        <f t="shared" si="29"/>
        <v>-1.3051718615313354E-7</v>
      </c>
      <c r="H84">
        <f t="shared" si="30"/>
        <v>6.0713253083304096E-5</v>
      </c>
      <c r="I84">
        <f t="shared" si="26"/>
        <v>-2.1497313934743714E-3</v>
      </c>
      <c r="J84">
        <f t="shared" si="31"/>
        <v>6.4910108848477309E-3</v>
      </c>
      <c r="K84">
        <f t="shared" si="32"/>
        <v>6.0813253083304099E-5</v>
      </c>
      <c r="L84">
        <f t="shared" si="33"/>
        <v>2.1296787703246828E-3</v>
      </c>
      <c r="M84">
        <f t="shared" si="34"/>
        <v>9.7839982357484736</v>
      </c>
      <c r="N84">
        <f t="shared" si="35"/>
        <v>9.7839982357484736</v>
      </c>
      <c r="O84" t="e">
        <f t="shared" si="36"/>
        <v>#N/A</v>
      </c>
      <c r="P84" t="e">
        <f t="shared" si="37"/>
        <v>#N/A</v>
      </c>
      <c r="Q84" t="e">
        <f t="shared" si="38"/>
        <v>#N/A</v>
      </c>
      <c r="R84" t="e">
        <f t="shared" si="39"/>
        <v>#N/A</v>
      </c>
      <c r="S84" t="e">
        <f t="shared" si="40"/>
        <v>#N/A</v>
      </c>
      <c r="T84" t="e">
        <f t="shared" si="41"/>
        <v>#N/A</v>
      </c>
      <c r="U84" t="e">
        <f t="shared" si="42"/>
        <v>#N/A</v>
      </c>
      <c r="V84" t="e">
        <f t="shared" si="43"/>
        <v>#N/A</v>
      </c>
      <c r="W84" t="e">
        <f t="shared" si="44"/>
        <v>#N/A</v>
      </c>
      <c r="X84" t="e">
        <f t="shared" si="45"/>
        <v>#N/A</v>
      </c>
    </row>
    <row r="85" spans="1:24" x14ac:dyDescent="0.25">
      <c r="A85" s="1">
        <f t="shared" si="46"/>
        <v>81</v>
      </c>
      <c r="B85" s="14">
        <f t="shared" si="47"/>
        <v>4.05</v>
      </c>
      <c r="C85">
        <f t="shared" si="24"/>
        <v>6.5146299483648893E-3</v>
      </c>
      <c r="D85">
        <f t="shared" si="25"/>
        <v>2.0912220309810673E-3</v>
      </c>
      <c r="E85">
        <f t="shared" si="27"/>
        <v>1</v>
      </c>
      <c r="F85">
        <f t="shared" si="28"/>
        <v>2.1112746541307559E-3</v>
      </c>
      <c r="G85">
        <f t="shared" si="29"/>
        <v>-1.2977483411630314E-7</v>
      </c>
      <c r="H85">
        <f t="shared" si="30"/>
        <v>5.9775152876476861E-5</v>
      </c>
      <c r="I85">
        <f t="shared" si="26"/>
        <v>-2.1710498070072327E-3</v>
      </c>
      <c r="J85">
        <f t="shared" si="31"/>
        <v>6.4548547954884124E-3</v>
      </c>
      <c r="K85">
        <f t="shared" si="32"/>
        <v>5.9875152876476864E-5</v>
      </c>
      <c r="L85">
        <f t="shared" si="33"/>
        <v>2.1509971838575442E-3</v>
      </c>
      <c r="M85">
        <f t="shared" si="34"/>
        <v>9.7772466352881828</v>
      </c>
      <c r="N85">
        <f t="shared" si="35"/>
        <v>9.7772466352881828</v>
      </c>
      <c r="O85" t="e">
        <f t="shared" si="36"/>
        <v>#N/A</v>
      </c>
      <c r="P85" t="e">
        <f t="shared" si="37"/>
        <v>#N/A</v>
      </c>
      <c r="Q85" t="e">
        <f t="shared" si="38"/>
        <v>#N/A</v>
      </c>
      <c r="R85" t="e">
        <f t="shared" si="39"/>
        <v>#N/A</v>
      </c>
      <c r="S85" t="e">
        <f t="shared" si="40"/>
        <v>#N/A</v>
      </c>
      <c r="T85" t="e">
        <f t="shared" si="41"/>
        <v>#N/A</v>
      </c>
      <c r="U85" t="e">
        <f t="shared" si="42"/>
        <v>#N/A</v>
      </c>
      <c r="V85" t="e">
        <f t="shared" si="43"/>
        <v>#N/A</v>
      </c>
      <c r="W85" t="e">
        <f t="shared" si="44"/>
        <v>#N/A</v>
      </c>
      <c r="X85" t="e">
        <f t="shared" si="45"/>
        <v>#N/A</v>
      </c>
    </row>
    <row r="86" spans="1:24" x14ac:dyDescent="0.25">
      <c r="A86" s="1">
        <f t="shared" si="46"/>
        <v>82</v>
      </c>
      <c r="B86" s="14">
        <f t="shared" si="47"/>
        <v>4.1000000000000005</v>
      </c>
      <c r="C86">
        <f t="shared" si="24"/>
        <v>6.4776632302405495E-3</v>
      </c>
      <c r="D86">
        <f t="shared" si="25"/>
        <v>2.1134020618556702E-3</v>
      </c>
      <c r="E86">
        <f t="shared" si="27"/>
        <v>1</v>
      </c>
      <c r="F86">
        <f t="shared" si="28"/>
        <v>2.1334546850053588E-3</v>
      </c>
      <c r="G86">
        <f t="shared" si="29"/>
        <v>-1.2903503311739996E-7</v>
      </c>
      <c r="H86">
        <f t="shared" si="30"/>
        <v>5.8857952515085302E-5</v>
      </c>
      <c r="I86">
        <f t="shared" si="26"/>
        <v>-2.1923126375204441E-3</v>
      </c>
      <c r="J86">
        <f t="shared" si="31"/>
        <v>6.4188052777254638E-3</v>
      </c>
      <c r="K86">
        <f t="shared" si="32"/>
        <v>5.8957952515085305E-5</v>
      </c>
      <c r="L86">
        <f t="shared" si="33"/>
        <v>2.1722600143707555E-3</v>
      </c>
      <c r="M86">
        <f t="shared" si="34"/>
        <v>9.7705423929846411</v>
      </c>
      <c r="N86">
        <f t="shared" si="35"/>
        <v>9.7705423929846411</v>
      </c>
      <c r="O86" t="e">
        <f t="shared" si="36"/>
        <v>#N/A</v>
      </c>
      <c r="P86" t="e">
        <f t="shared" si="37"/>
        <v>#N/A</v>
      </c>
      <c r="Q86" t="e">
        <f t="shared" si="38"/>
        <v>#N/A</v>
      </c>
      <c r="R86" t="e">
        <f t="shared" si="39"/>
        <v>#N/A</v>
      </c>
      <c r="S86" t="e">
        <f t="shared" si="40"/>
        <v>#N/A</v>
      </c>
      <c r="T86" t="e">
        <f t="shared" si="41"/>
        <v>#N/A</v>
      </c>
      <c r="U86" t="e">
        <f t="shared" si="42"/>
        <v>#N/A</v>
      </c>
      <c r="V86" t="e">
        <f t="shared" si="43"/>
        <v>#N/A</v>
      </c>
      <c r="W86" t="e">
        <f t="shared" si="44"/>
        <v>#N/A</v>
      </c>
      <c r="X86" t="e">
        <f t="shared" si="45"/>
        <v>#N/A</v>
      </c>
    </row>
    <row r="87" spans="1:24" x14ac:dyDescent="0.25">
      <c r="A87" s="1">
        <f t="shared" si="46"/>
        <v>83</v>
      </c>
      <c r="B87" s="14">
        <f t="shared" si="47"/>
        <v>4.1500000000000004</v>
      </c>
      <c r="C87">
        <f t="shared" si="24"/>
        <v>6.4408233276157809E-3</v>
      </c>
      <c r="D87">
        <f t="shared" si="25"/>
        <v>2.1355060034305316E-3</v>
      </c>
      <c r="E87">
        <f t="shared" si="27"/>
        <v>1</v>
      </c>
      <c r="F87">
        <f t="shared" si="28"/>
        <v>2.1555586265802201E-3</v>
      </c>
      <c r="G87">
        <f t="shared" si="29"/>
        <v>-1.2829777002929925E-7</v>
      </c>
      <c r="H87">
        <f t="shared" si="30"/>
        <v>5.7960981929444351E-5</v>
      </c>
      <c r="I87">
        <f t="shared" si="26"/>
        <v>-2.2135196085096643E-3</v>
      </c>
      <c r="J87">
        <f t="shared" si="31"/>
        <v>6.3828623456863368E-3</v>
      </c>
      <c r="K87">
        <f t="shared" si="32"/>
        <v>5.8060981929444354E-5</v>
      </c>
      <c r="L87">
        <f t="shared" si="33"/>
        <v>2.1934669853599757E-3</v>
      </c>
      <c r="M87">
        <f t="shared" si="34"/>
        <v>9.763884376361883</v>
      </c>
      <c r="N87">
        <f t="shared" si="35"/>
        <v>9.763884376361883</v>
      </c>
      <c r="O87" t="e">
        <f t="shared" si="36"/>
        <v>#N/A</v>
      </c>
      <c r="P87" t="e">
        <f t="shared" si="37"/>
        <v>#N/A</v>
      </c>
      <c r="Q87" t="e">
        <f t="shared" si="38"/>
        <v>#N/A</v>
      </c>
      <c r="R87" t="e">
        <f t="shared" si="39"/>
        <v>#N/A</v>
      </c>
      <c r="S87" t="e">
        <f t="shared" si="40"/>
        <v>#N/A</v>
      </c>
      <c r="T87" t="e">
        <f t="shared" si="41"/>
        <v>#N/A</v>
      </c>
      <c r="U87" t="e">
        <f t="shared" si="42"/>
        <v>#N/A</v>
      </c>
      <c r="V87" t="e">
        <f t="shared" si="43"/>
        <v>#N/A</v>
      </c>
      <c r="W87" t="e">
        <f t="shared" si="44"/>
        <v>#N/A</v>
      </c>
      <c r="X87" t="e">
        <f t="shared" si="45"/>
        <v>#N/A</v>
      </c>
    </row>
    <row r="88" spans="1:24" x14ac:dyDescent="0.25">
      <c r="A88" s="1">
        <f t="shared" si="46"/>
        <v>84</v>
      </c>
      <c r="B88" s="14">
        <f t="shared" si="47"/>
        <v>4.2</v>
      </c>
      <c r="C88">
        <f t="shared" si="24"/>
        <v>6.4041095890410953E-3</v>
      </c>
      <c r="D88">
        <f t="shared" si="25"/>
        <v>2.1575342465753426E-3</v>
      </c>
      <c r="E88">
        <f t="shared" si="27"/>
        <v>1</v>
      </c>
      <c r="F88">
        <f t="shared" si="28"/>
        <v>2.1775868697250312E-3</v>
      </c>
      <c r="G88">
        <f t="shared" si="29"/>
        <v>-1.2756303181478785E-7</v>
      </c>
      <c r="H88">
        <f t="shared" si="30"/>
        <v>5.7083598511704046E-5</v>
      </c>
      <c r="I88">
        <f t="shared" si="26"/>
        <v>-2.2346704682367352E-3</v>
      </c>
      <c r="J88">
        <f t="shared" si="31"/>
        <v>6.3470259905293912E-3</v>
      </c>
      <c r="K88">
        <f t="shared" si="32"/>
        <v>5.7183598511704049E-5</v>
      </c>
      <c r="L88">
        <f t="shared" si="33"/>
        <v>2.2146178450870467E-3</v>
      </c>
      <c r="M88">
        <f t="shared" si="34"/>
        <v>9.7572714816376021</v>
      </c>
      <c r="N88">
        <f t="shared" si="35"/>
        <v>9.7572714816376021</v>
      </c>
      <c r="O88" t="e">
        <f t="shared" si="36"/>
        <v>#N/A</v>
      </c>
      <c r="P88" t="e">
        <f t="shared" si="37"/>
        <v>#N/A</v>
      </c>
      <c r="Q88" t="e">
        <f t="shared" si="38"/>
        <v>#N/A</v>
      </c>
      <c r="R88" t="e">
        <f t="shared" si="39"/>
        <v>#N/A</v>
      </c>
      <c r="S88" t="e">
        <f t="shared" si="40"/>
        <v>#N/A</v>
      </c>
      <c r="T88" t="e">
        <f t="shared" si="41"/>
        <v>#N/A</v>
      </c>
      <c r="U88" t="e">
        <f t="shared" si="42"/>
        <v>#N/A</v>
      </c>
      <c r="V88" t="e">
        <f t="shared" si="43"/>
        <v>#N/A</v>
      </c>
      <c r="W88" t="e">
        <f t="shared" si="44"/>
        <v>#N/A</v>
      </c>
      <c r="X88" t="e">
        <f t="shared" si="45"/>
        <v>#N/A</v>
      </c>
    </row>
    <row r="89" spans="1:24" x14ac:dyDescent="0.25">
      <c r="A89" s="1">
        <f t="shared" si="46"/>
        <v>85</v>
      </c>
      <c r="B89" s="14">
        <f t="shared" si="47"/>
        <v>4.25</v>
      </c>
      <c r="C89">
        <f t="shared" si="24"/>
        <v>6.3675213675213668E-3</v>
      </c>
      <c r="D89">
        <f t="shared" si="25"/>
        <v>2.1794871794871794E-3</v>
      </c>
      <c r="E89">
        <f t="shared" si="27"/>
        <v>1</v>
      </c>
      <c r="F89">
        <f t="shared" si="28"/>
        <v>2.1995398026368679E-3</v>
      </c>
      <c r="G89">
        <f t="shared" si="29"/>
        <v>-1.2683080552579622E-7</v>
      </c>
      <c r="H89">
        <f t="shared" si="30"/>
        <v>5.622518576963581E-5</v>
      </c>
      <c r="I89">
        <f t="shared" si="26"/>
        <v>-2.2557649884065037E-3</v>
      </c>
      <c r="J89">
        <f t="shared" si="31"/>
        <v>6.3112961817517309E-3</v>
      </c>
      <c r="K89">
        <f t="shared" si="32"/>
        <v>5.6325185769635813E-5</v>
      </c>
      <c r="L89">
        <f t="shared" si="33"/>
        <v>2.2357123652568152E-3</v>
      </c>
      <c r="M89">
        <f t="shared" si="34"/>
        <v>9.7507026327721604</v>
      </c>
      <c r="N89">
        <f t="shared" si="35"/>
        <v>9.7507026327721604</v>
      </c>
      <c r="O89" t="e">
        <f t="shared" si="36"/>
        <v>#N/A</v>
      </c>
      <c r="P89" t="e">
        <f t="shared" si="37"/>
        <v>#N/A</v>
      </c>
      <c r="Q89" t="e">
        <f t="shared" si="38"/>
        <v>#N/A</v>
      </c>
      <c r="R89" t="e">
        <f t="shared" si="39"/>
        <v>#N/A</v>
      </c>
      <c r="S89" t="e">
        <f t="shared" si="40"/>
        <v>#N/A</v>
      </c>
      <c r="T89" t="e">
        <f t="shared" si="41"/>
        <v>#N/A</v>
      </c>
      <c r="U89" t="e">
        <f t="shared" si="42"/>
        <v>#N/A</v>
      </c>
      <c r="V89" t="e">
        <f t="shared" si="43"/>
        <v>#N/A</v>
      </c>
      <c r="W89" t="e">
        <f t="shared" si="44"/>
        <v>#N/A</v>
      </c>
      <c r="X89" t="e">
        <f t="shared" si="45"/>
        <v>#N/A</v>
      </c>
    </row>
    <row r="90" spans="1:24" x14ac:dyDescent="0.25">
      <c r="A90" s="1">
        <f t="shared" si="46"/>
        <v>86</v>
      </c>
      <c r="B90" s="14">
        <f t="shared" si="47"/>
        <v>4.3</v>
      </c>
      <c r="C90">
        <f t="shared" si="24"/>
        <v>6.3310580204778161E-3</v>
      </c>
      <c r="D90">
        <f t="shared" si="25"/>
        <v>2.2013651877133104E-3</v>
      </c>
      <c r="E90">
        <f t="shared" si="27"/>
        <v>1</v>
      </c>
      <c r="F90">
        <f t="shared" si="28"/>
        <v>2.221417810862999E-3</v>
      </c>
      <c r="G90">
        <f t="shared" si="29"/>
        <v>-1.2610107830263729E-7</v>
      </c>
      <c r="H90">
        <f t="shared" si="30"/>
        <v>5.53851520559217E-5</v>
      </c>
      <c r="I90">
        <f t="shared" si="26"/>
        <v>-2.2768029629189205E-3</v>
      </c>
      <c r="J90">
        <f t="shared" si="31"/>
        <v>6.2756728684218947E-3</v>
      </c>
      <c r="K90">
        <f t="shared" si="32"/>
        <v>5.5485152055921702E-5</v>
      </c>
      <c r="L90">
        <f t="shared" si="33"/>
        <v>2.2567503397692319E-3</v>
      </c>
      <c r="M90">
        <f t="shared" si="34"/>
        <v>9.7441767805478303</v>
      </c>
      <c r="N90">
        <f t="shared" si="35"/>
        <v>9.7441767805478303</v>
      </c>
      <c r="O90" t="e">
        <f t="shared" si="36"/>
        <v>#N/A</v>
      </c>
      <c r="P90" t="e">
        <f t="shared" si="37"/>
        <v>#N/A</v>
      </c>
      <c r="Q90" t="e">
        <f t="shared" si="38"/>
        <v>#N/A</v>
      </c>
      <c r="R90" t="e">
        <f t="shared" si="39"/>
        <v>#N/A</v>
      </c>
      <c r="S90" t="e">
        <f t="shared" si="40"/>
        <v>#N/A</v>
      </c>
      <c r="T90" t="e">
        <f t="shared" si="41"/>
        <v>#N/A</v>
      </c>
      <c r="U90" t="e">
        <f t="shared" si="42"/>
        <v>#N/A</v>
      </c>
      <c r="V90" t="e">
        <f t="shared" si="43"/>
        <v>#N/A</v>
      </c>
      <c r="W90" t="e">
        <f t="shared" si="44"/>
        <v>#N/A</v>
      </c>
      <c r="X90" t="e">
        <f t="shared" si="45"/>
        <v>#N/A</v>
      </c>
    </row>
    <row r="91" spans="1:24" x14ac:dyDescent="0.25">
      <c r="A91" s="1">
        <f t="shared" si="46"/>
        <v>87</v>
      </c>
      <c r="B91" s="14">
        <f t="shared" si="47"/>
        <v>4.3500000000000005</v>
      </c>
      <c r="C91">
        <f t="shared" si="24"/>
        <v>6.2947189097103924E-3</v>
      </c>
      <c r="D91">
        <f t="shared" si="25"/>
        <v>2.2231686541737648E-3</v>
      </c>
      <c r="E91">
        <f t="shared" si="27"/>
        <v>1</v>
      </c>
      <c r="F91">
        <f t="shared" si="28"/>
        <v>2.2432212773234534E-3</v>
      </c>
      <c r="G91">
        <f t="shared" si="29"/>
        <v>-1.2537383737325408E-7</v>
      </c>
      <c r="H91">
        <f t="shared" si="30"/>
        <v>5.4562929368273064E-5</v>
      </c>
      <c r="I91">
        <f t="shared" si="26"/>
        <v>-2.2977842066917264E-3</v>
      </c>
      <c r="J91">
        <f t="shared" si="31"/>
        <v>6.2401559803421189E-3</v>
      </c>
      <c r="K91">
        <f t="shared" si="32"/>
        <v>5.4662929368273067E-5</v>
      </c>
      <c r="L91">
        <f t="shared" si="33"/>
        <v>2.2777315835420379E-3</v>
      </c>
      <c r="M91">
        <f t="shared" si="34"/>
        <v>9.7376929016776668</v>
      </c>
      <c r="N91">
        <f t="shared" si="35"/>
        <v>9.7376929016776668</v>
      </c>
      <c r="O91" t="e">
        <f t="shared" si="36"/>
        <v>#N/A</v>
      </c>
      <c r="P91" t="e">
        <f t="shared" si="37"/>
        <v>#N/A</v>
      </c>
      <c r="Q91" t="e">
        <f t="shared" si="38"/>
        <v>#N/A</v>
      </c>
      <c r="R91" t="e">
        <f t="shared" si="39"/>
        <v>#N/A</v>
      </c>
      <c r="S91" t="e">
        <f t="shared" si="40"/>
        <v>#N/A</v>
      </c>
      <c r="T91" t="e">
        <f t="shared" si="41"/>
        <v>#N/A</v>
      </c>
      <c r="U91" t="e">
        <f t="shared" si="42"/>
        <v>#N/A</v>
      </c>
      <c r="V91" t="e">
        <f t="shared" si="43"/>
        <v>#N/A</v>
      </c>
      <c r="W91" t="e">
        <f t="shared" si="44"/>
        <v>#N/A</v>
      </c>
      <c r="X91" t="e">
        <f t="shared" si="45"/>
        <v>#N/A</v>
      </c>
    </row>
    <row r="92" spans="1:24" x14ac:dyDescent="0.25">
      <c r="A92" s="1">
        <f t="shared" si="46"/>
        <v>88</v>
      </c>
      <c r="B92" s="14">
        <f t="shared" si="47"/>
        <v>4.4000000000000004</v>
      </c>
      <c r="C92">
        <f t="shared" si="24"/>
        <v>6.2585034013605441E-3</v>
      </c>
      <c r="D92">
        <f t="shared" si="25"/>
        <v>2.2448979591836735E-3</v>
      </c>
      <c r="E92">
        <f t="shared" si="27"/>
        <v>1</v>
      </c>
      <c r="F92">
        <f t="shared" si="28"/>
        <v>2.264950582333362E-3</v>
      </c>
      <c r="G92">
        <f t="shared" si="29"/>
        <v>-1.2464907005247415E-7</v>
      </c>
      <c r="H92">
        <f t="shared" si="30"/>
        <v>5.375797221600343E-5</v>
      </c>
      <c r="I92">
        <f t="shared" si="26"/>
        <v>-2.3187085545493657E-3</v>
      </c>
      <c r="J92">
        <f t="shared" si="31"/>
        <v>6.2047454291445404E-3</v>
      </c>
      <c r="K92">
        <f t="shared" si="32"/>
        <v>5.3857972216003432E-5</v>
      </c>
      <c r="L92">
        <f t="shared" si="33"/>
        <v>2.2986559313996771E-3</v>
      </c>
      <c r="M92">
        <f t="shared" si="34"/>
        <v>9.7312499979433227</v>
      </c>
      <c r="N92">
        <f t="shared" si="35"/>
        <v>9.7312499979433227</v>
      </c>
      <c r="O92" t="e">
        <f t="shared" si="36"/>
        <v>#N/A</v>
      </c>
      <c r="P92" t="e">
        <f t="shared" si="37"/>
        <v>#N/A</v>
      </c>
      <c r="Q92" t="e">
        <f t="shared" si="38"/>
        <v>#N/A</v>
      </c>
      <c r="R92" t="e">
        <f t="shared" si="39"/>
        <v>#N/A</v>
      </c>
      <c r="S92" t="e">
        <f t="shared" si="40"/>
        <v>#N/A</v>
      </c>
      <c r="T92" t="e">
        <f t="shared" si="41"/>
        <v>#N/A</v>
      </c>
      <c r="U92" t="e">
        <f t="shared" si="42"/>
        <v>#N/A</v>
      </c>
      <c r="V92" t="e">
        <f t="shared" si="43"/>
        <v>#N/A</v>
      </c>
      <c r="W92" t="e">
        <f t="shared" si="44"/>
        <v>#N/A</v>
      </c>
      <c r="X92" t="e">
        <f t="shared" si="45"/>
        <v>#N/A</v>
      </c>
    </row>
    <row r="93" spans="1:24" x14ac:dyDescent="0.25">
      <c r="A93" s="1">
        <f t="shared" si="46"/>
        <v>89</v>
      </c>
      <c r="B93" s="14">
        <f t="shared" si="47"/>
        <v>4.45</v>
      </c>
      <c r="C93">
        <f t="shared" si="24"/>
        <v>6.2224108658743629E-3</v>
      </c>
      <c r="D93">
        <f t="shared" si="25"/>
        <v>2.2665534804753823E-3</v>
      </c>
      <c r="E93">
        <f t="shared" si="27"/>
        <v>1</v>
      </c>
      <c r="F93">
        <f t="shared" si="28"/>
        <v>2.2866061036250708E-3</v>
      </c>
      <c r="G93">
        <f t="shared" si="29"/>
        <v>-1.2392676374127242E-7</v>
      </c>
      <c r="H93">
        <f t="shared" si="30"/>
        <v>5.2969756548972707E-5</v>
      </c>
      <c r="I93">
        <f t="shared" si="26"/>
        <v>-2.3395758601740435E-3</v>
      </c>
      <c r="J93">
        <f t="shared" si="31"/>
        <v>6.1694411093253902E-3</v>
      </c>
      <c r="K93">
        <f t="shared" si="32"/>
        <v>5.306975654897271E-5</v>
      </c>
      <c r="L93">
        <f t="shared" si="33"/>
        <v>2.319523237024355E-3</v>
      </c>
      <c r="M93">
        <f t="shared" si="34"/>
        <v>9.7248470953610564</v>
      </c>
      <c r="N93">
        <f t="shared" si="35"/>
        <v>9.7248470953610564</v>
      </c>
      <c r="O93" t="e">
        <f t="shared" si="36"/>
        <v>#N/A</v>
      </c>
      <c r="P93" t="e">
        <f t="shared" si="37"/>
        <v>#N/A</v>
      </c>
      <c r="Q93" t="e">
        <f t="shared" si="38"/>
        <v>#N/A</v>
      </c>
      <c r="R93" t="e">
        <f t="shared" si="39"/>
        <v>#N/A</v>
      </c>
      <c r="S93" t="e">
        <f t="shared" si="40"/>
        <v>#N/A</v>
      </c>
      <c r="T93" t="e">
        <f t="shared" si="41"/>
        <v>#N/A</v>
      </c>
      <c r="U93" t="e">
        <f t="shared" si="42"/>
        <v>#N/A</v>
      </c>
      <c r="V93" t="e">
        <f t="shared" si="43"/>
        <v>#N/A</v>
      </c>
      <c r="W93" t="e">
        <f t="shared" si="44"/>
        <v>#N/A</v>
      </c>
      <c r="X93" t="e">
        <f t="shared" si="45"/>
        <v>#N/A</v>
      </c>
    </row>
    <row r="94" spans="1:24" x14ac:dyDescent="0.25">
      <c r="A94" s="1">
        <f t="shared" si="46"/>
        <v>90</v>
      </c>
      <c r="B94" s="14">
        <f t="shared" si="47"/>
        <v>4.5</v>
      </c>
      <c r="C94">
        <f t="shared" si="24"/>
        <v>6.1864406779661013E-3</v>
      </c>
      <c r="D94">
        <f t="shared" si="25"/>
        <v>2.2881355932203393E-3</v>
      </c>
      <c r="E94">
        <f t="shared" si="27"/>
        <v>1</v>
      </c>
      <c r="F94">
        <f t="shared" si="28"/>
        <v>2.3081882163700279E-3</v>
      </c>
      <c r="G94">
        <f t="shared" si="29"/>
        <v>-1.232069059260409E-7</v>
      </c>
      <c r="H94">
        <f t="shared" si="30"/>
        <v>5.2197778745095456E-5</v>
      </c>
      <c r="I94">
        <f t="shared" si="26"/>
        <v>-2.3603859951151236E-3</v>
      </c>
      <c r="J94">
        <f t="shared" si="31"/>
        <v>6.1342428992210056E-3</v>
      </c>
      <c r="K94">
        <f t="shared" si="32"/>
        <v>5.2297778745095458E-5</v>
      </c>
      <c r="L94">
        <f t="shared" si="33"/>
        <v>2.340333371965435E-3</v>
      </c>
      <c r="M94">
        <f t="shared" si="34"/>
        <v>9.7184832433752248</v>
      </c>
      <c r="N94">
        <f t="shared" si="35"/>
        <v>9.7184832433752248</v>
      </c>
      <c r="O94" t="e">
        <f t="shared" si="36"/>
        <v>#N/A</v>
      </c>
      <c r="P94" t="e">
        <f t="shared" si="37"/>
        <v>#N/A</v>
      </c>
      <c r="Q94" t="e">
        <f t="shared" si="38"/>
        <v>#N/A</v>
      </c>
      <c r="R94" t="e">
        <f t="shared" si="39"/>
        <v>#N/A</v>
      </c>
      <c r="S94" t="e">
        <f t="shared" si="40"/>
        <v>#N/A</v>
      </c>
      <c r="T94" t="e">
        <f t="shared" si="41"/>
        <v>#N/A</v>
      </c>
      <c r="U94" t="e">
        <f t="shared" si="42"/>
        <v>#N/A</v>
      </c>
      <c r="V94" t="e">
        <f t="shared" si="43"/>
        <v>#N/A</v>
      </c>
      <c r="W94" t="e">
        <f t="shared" si="44"/>
        <v>#N/A</v>
      </c>
      <c r="X94" t="e">
        <f t="shared" si="45"/>
        <v>#N/A</v>
      </c>
    </row>
    <row r="95" spans="1:24" x14ac:dyDescent="0.25">
      <c r="A95" s="1">
        <f t="shared" si="46"/>
        <v>91</v>
      </c>
      <c r="B95" s="14">
        <f t="shared" si="47"/>
        <v>4.55</v>
      </c>
      <c r="C95">
        <f t="shared" si="24"/>
        <v>6.1505922165820646E-3</v>
      </c>
      <c r="D95">
        <f t="shared" si="25"/>
        <v>2.309644670050761E-3</v>
      </c>
      <c r="E95">
        <f t="shared" si="27"/>
        <v>1</v>
      </c>
      <c r="F95">
        <f t="shared" si="28"/>
        <v>2.3296972932004495E-3</v>
      </c>
      <c r="G95">
        <f t="shared" si="29"/>
        <v>-1.22489484177866E-7</v>
      </c>
      <c r="H95">
        <f t="shared" si="30"/>
        <v>5.1441554652848333E-5</v>
      </c>
      <c r="I95">
        <f t="shared" si="26"/>
        <v>-2.3811388478532976E-3</v>
      </c>
      <c r="J95">
        <f t="shared" si="31"/>
        <v>6.0991506619292165E-3</v>
      </c>
      <c r="K95">
        <f t="shared" si="32"/>
        <v>5.1541554652848336E-5</v>
      </c>
      <c r="L95">
        <f t="shared" si="33"/>
        <v>2.3610862247036091E-3</v>
      </c>
      <c r="M95">
        <f t="shared" si="34"/>
        <v>9.7121575140784966</v>
      </c>
      <c r="N95">
        <f t="shared" si="35"/>
        <v>9.7121575140784966</v>
      </c>
      <c r="O95" t="e">
        <f t="shared" si="36"/>
        <v>#N/A</v>
      </c>
      <c r="P95" t="e">
        <f t="shared" si="37"/>
        <v>#N/A</v>
      </c>
      <c r="Q95" t="e">
        <f t="shared" si="38"/>
        <v>#N/A</v>
      </c>
      <c r="R95" t="e">
        <f t="shared" si="39"/>
        <v>#N/A</v>
      </c>
      <c r="S95" t="e">
        <f t="shared" si="40"/>
        <v>#N/A</v>
      </c>
      <c r="T95" t="e">
        <f t="shared" si="41"/>
        <v>#N/A</v>
      </c>
      <c r="U95" t="e">
        <f t="shared" si="42"/>
        <v>#N/A</v>
      </c>
      <c r="V95" t="e">
        <f t="shared" si="43"/>
        <v>#N/A</v>
      </c>
      <c r="W95" t="e">
        <f t="shared" si="44"/>
        <v>#N/A</v>
      </c>
      <c r="X95" t="e">
        <f t="shared" si="45"/>
        <v>#N/A</v>
      </c>
    </row>
    <row r="96" spans="1:24" x14ac:dyDescent="0.25">
      <c r="A96" s="1">
        <f t="shared" si="46"/>
        <v>92</v>
      </c>
      <c r="B96" s="14">
        <f t="shared" si="47"/>
        <v>4.6000000000000005</v>
      </c>
      <c r="C96">
        <f t="shared" si="24"/>
        <v>6.1148648648648649E-3</v>
      </c>
      <c r="D96">
        <f t="shared" si="25"/>
        <v>2.3310810810810811E-3</v>
      </c>
      <c r="E96">
        <f t="shared" si="27"/>
        <v>1</v>
      </c>
      <c r="F96">
        <f t="shared" si="28"/>
        <v>2.3511337042307697E-3</v>
      </c>
      <c r="G96">
        <f t="shared" si="29"/>
        <v>-1.217744861518133E-7</v>
      </c>
      <c r="H96">
        <f t="shared" si="30"/>
        <v>5.0700618685454958E-5</v>
      </c>
      <c r="I96">
        <f t="shared" si="26"/>
        <v>-2.4018343229162244E-3</v>
      </c>
      <c r="J96">
        <f t="shared" si="31"/>
        <v>6.0641642461794097E-3</v>
      </c>
      <c r="K96">
        <f t="shared" si="32"/>
        <v>5.080061868545496E-5</v>
      </c>
      <c r="L96">
        <f t="shared" si="33"/>
        <v>2.3817816997665359E-3</v>
      </c>
      <c r="M96">
        <f t="shared" si="34"/>
        <v>9.7058690014579945</v>
      </c>
      <c r="N96">
        <f t="shared" si="35"/>
        <v>9.7058690014579945</v>
      </c>
      <c r="O96" t="e">
        <f t="shared" si="36"/>
        <v>#N/A</v>
      </c>
      <c r="P96" t="e">
        <f t="shared" si="37"/>
        <v>#N/A</v>
      </c>
      <c r="Q96" t="e">
        <f t="shared" si="38"/>
        <v>#N/A</v>
      </c>
      <c r="R96" t="e">
        <f t="shared" si="39"/>
        <v>#N/A</v>
      </c>
      <c r="S96" t="e">
        <f t="shared" si="40"/>
        <v>#N/A</v>
      </c>
      <c r="T96" t="e">
        <f t="shared" si="41"/>
        <v>#N/A</v>
      </c>
      <c r="U96" t="e">
        <f t="shared" si="42"/>
        <v>#N/A</v>
      </c>
      <c r="V96" t="e">
        <f t="shared" si="43"/>
        <v>#N/A</v>
      </c>
      <c r="W96" t="e">
        <f t="shared" si="44"/>
        <v>#N/A</v>
      </c>
      <c r="X96" t="e">
        <f t="shared" si="45"/>
        <v>#N/A</v>
      </c>
    </row>
    <row r="97" spans="1:24" x14ac:dyDescent="0.25">
      <c r="A97" s="1">
        <f t="shared" si="46"/>
        <v>93</v>
      </c>
      <c r="B97" s="14">
        <f t="shared" si="47"/>
        <v>4.6500000000000004</v>
      </c>
      <c r="C97">
        <f t="shared" si="24"/>
        <v>6.079258010118045E-3</v>
      </c>
      <c r="D97">
        <f t="shared" si="25"/>
        <v>2.3524451939291738E-3</v>
      </c>
      <c r="E97">
        <f t="shared" si="27"/>
        <v>1</v>
      </c>
      <c r="F97">
        <f t="shared" si="28"/>
        <v>2.3724978170788624E-3</v>
      </c>
      <c r="G97">
        <f t="shared" si="29"/>
        <v>-1.2106189958621949E-7</v>
      </c>
      <c r="H97">
        <f t="shared" si="30"/>
        <v>4.9974522963633057E-5</v>
      </c>
      <c r="I97">
        <f t="shared" si="26"/>
        <v>-2.4224723400424952E-3</v>
      </c>
      <c r="J97">
        <f t="shared" si="31"/>
        <v>6.0292834871544122E-3</v>
      </c>
      <c r="K97">
        <f t="shared" si="32"/>
        <v>5.007452296363306E-5</v>
      </c>
      <c r="L97">
        <f t="shared" si="33"/>
        <v>2.4024197168928067E-3</v>
      </c>
      <c r="M97">
        <f t="shared" si="34"/>
        <v>9.6996168206665896</v>
      </c>
      <c r="N97">
        <f t="shared" si="35"/>
        <v>9.6996168206665896</v>
      </c>
      <c r="O97" t="e">
        <f t="shared" si="36"/>
        <v>#N/A</v>
      </c>
      <c r="P97" t="e">
        <f t="shared" si="37"/>
        <v>#N/A</v>
      </c>
      <c r="Q97" t="e">
        <f t="shared" si="38"/>
        <v>#N/A</v>
      </c>
      <c r="R97" t="e">
        <f t="shared" si="39"/>
        <v>#N/A</v>
      </c>
      <c r="S97" t="e">
        <f t="shared" si="40"/>
        <v>#N/A</v>
      </c>
      <c r="T97" t="e">
        <f t="shared" si="41"/>
        <v>#N/A</v>
      </c>
      <c r="U97" t="e">
        <f t="shared" si="42"/>
        <v>#N/A</v>
      </c>
      <c r="V97" t="e">
        <f t="shared" si="43"/>
        <v>#N/A</v>
      </c>
      <c r="W97" t="e">
        <f t="shared" si="44"/>
        <v>#N/A</v>
      </c>
      <c r="X97" t="e">
        <f t="shared" si="45"/>
        <v>#N/A</v>
      </c>
    </row>
    <row r="98" spans="1:24" x14ac:dyDescent="0.25">
      <c r="A98" s="1">
        <f t="shared" si="46"/>
        <v>94</v>
      </c>
      <c r="B98" s="14">
        <f t="shared" si="47"/>
        <v>4.7</v>
      </c>
      <c r="C98">
        <f t="shared" si="24"/>
        <v>6.0437710437710448E-3</v>
      </c>
      <c r="D98">
        <f t="shared" si="25"/>
        <v>2.3737373737373734E-3</v>
      </c>
      <c r="E98">
        <f t="shared" si="27"/>
        <v>1</v>
      </c>
      <c r="F98">
        <f t="shared" si="28"/>
        <v>2.3937899968870619E-3</v>
      </c>
      <c r="G98">
        <f t="shared" si="29"/>
        <v>-1.2035171230199126E-7</v>
      </c>
      <c r="H98">
        <f t="shared" si="30"/>
        <v>4.926283650400539E-5</v>
      </c>
      <c r="I98">
        <f t="shared" si="26"/>
        <v>-2.4430528333910673E-3</v>
      </c>
      <c r="J98">
        <f t="shared" si="31"/>
        <v>5.9945082072670394E-3</v>
      </c>
      <c r="K98">
        <f t="shared" si="32"/>
        <v>4.9362836504005393E-5</v>
      </c>
      <c r="L98">
        <f t="shared" si="33"/>
        <v>2.4230002102413788E-3</v>
      </c>
      <c r="M98">
        <f t="shared" si="34"/>
        <v>9.6934001073186096</v>
      </c>
      <c r="N98">
        <f t="shared" si="35"/>
        <v>9.6934001073186096</v>
      </c>
      <c r="O98" t="e">
        <f t="shared" si="36"/>
        <v>#N/A</v>
      </c>
      <c r="P98" t="e">
        <f t="shared" si="37"/>
        <v>#N/A</v>
      </c>
      <c r="Q98" t="e">
        <f t="shared" si="38"/>
        <v>#N/A</v>
      </c>
      <c r="R98" t="e">
        <f t="shared" si="39"/>
        <v>#N/A</v>
      </c>
      <c r="S98" t="e">
        <f t="shared" si="40"/>
        <v>#N/A</v>
      </c>
      <c r="T98" t="e">
        <f t="shared" si="41"/>
        <v>#N/A</v>
      </c>
      <c r="U98" t="e">
        <f t="shared" si="42"/>
        <v>#N/A</v>
      </c>
      <c r="V98" t="e">
        <f t="shared" si="43"/>
        <v>#N/A</v>
      </c>
      <c r="W98" t="e">
        <f t="shared" si="44"/>
        <v>#N/A</v>
      </c>
      <c r="X98" t="e">
        <f t="shared" si="45"/>
        <v>#N/A</v>
      </c>
    </row>
    <row r="99" spans="1:24" x14ac:dyDescent="0.25">
      <c r="A99" s="1">
        <f t="shared" si="46"/>
        <v>95</v>
      </c>
      <c r="B99" s="14">
        <f t="shared" si="47"/>
        <v>4.75</v>
      </c>
      <c r="C99">
        <f t="shared" si="24"/>
        <v>6.0084033613445383E-3</v>
      </c>
      <c r="D99">
        <f t="shared" si="25"/>
        <v>2.3949579831932773E-3</v>
      </c>
      <c r="E99">
        <f t="shared" si="27"/>
        <v>1</v>
      </c>
      <c r="F99">
        <f t="shared" si="28"/>
        <v>2.4150106063429658E-3</v>
      </c>
      <c r="G99">
        <f t="shared" si="29"/>
        <v>-1.1964391220191172E-7</v>
      </c>
      <c r="H99">
        <f t="shared" si="30"/>
        <v>4.8565144450451363E-5</v>
      </c>
      <c r="I99">
        <f t="shared" si="26"/>
        <v>-2.463575750793417E-3</v>
      </c>
      <c r="J99">
        <f t="shared" si="31"/>
        <v>5.9598382168940872E-3</v>
      </c>
      <c r="K99">
        <f t="shared" si="32"/>
        <v>4.8665144450451365E-5</v>
      </c>
      <c r="L99">
        <f t="shared" si="33"/>
        <v>2.4435231276437284E-3</v>
      </c>
      <c r="M99">
        <f t="shared" si="34"/>
        <v>9.6872180168091226</v>
      </c>
      <c r="N99">
        <f t="shared" si="35"/>
        <v>9.6872180168091226</v>
      </c>
      <c r="O99" t="e">
        <f t="shared" si="36"/>
        <v>#N/A</v>
      </c>
      <c r="P99" t="e">
        <f t="shared" si="37"/>
        <v>#N/A</v>
      </c>
      <c r="Q99" t="e">
        <f t="shared" si="38"/>
        <v>#N/A</v>
      </c>
      <c r="R99" t="e">
        <f t="shared" si="39"/>
        <v>#N/A</v>
      </c>
      <c r="S99" t="e">
        <f t="shared" si="40"/>
        <v>#N/A</v>
      </c>
      <c r="T99" t="e">
        <f t="shared" si="41"/>
        <v>#N/A</v>
      </c>
      <c r="U99" t="e">
        <f t="shared" si="42"/>
        <v>#N/A</v>
      </c>
      <c r="V99" t="e">
        <f t="shared" si="43"/>
        <v>#N/A</v>
      </c>
      <c r="W99" t="e">
        <f t="shared" si="44"/>
        <v>#N/A</v>
      </c>
      <c r="X99" t="e">
        <f t="shared" si="45"/>
        <v>#N/A</v>
      </c>
    </row>
    <row r="100" spans="1:24" x14ac:dyDescent="0.25">
      <c r="A100" s="1">
        <f t="shared" si="46"/>
        <v>96</v>
      </c>
      <c r="B100" s="14">
        <f t="shared" si="47"/>
        <v>4.8000000000000007</v>
      </c>
      <c r="C100">
        <f t="shared" si="24"/>
        <v>5.9731543624161072E-3</v>
      </c>
      <c r="D100">
        <f t="shared" si="25"/>
        <v>2.4161073825503358E-3</v>
      </c>
      <c r="E100">
        <f t="shared" si="27"/>
        <v>1</v>
      </c>
      <c r="F100">
        <f t="shared" si="28"/>
        <v>2.4361600057000244E-3</v>
      </c>
      <c r="G100">
        <f t="shared" si="29"/>
        <v>-1.1893848726995326E-7</v>
      </c>
      <c r="H100">
        <f t="shared" si="30"/>
        <v>4.7881047345861225E-5</v>
      </c>
      <c r="I100">
        <f t="shared" si="26"/>
        <v>-2.4840410530458856E-3</v>
      </c>
      <c r="J100">
        <f t="shared" si="31"/>
        <v>5.9252733150702459E-3</v>
      </c>
      <c r="K100">
        <f t="shared" si="32"/>
        <v>4.7981047345861227E-5</v>
      </c>
      <c r="L100">
        <f t="shared" si="33"/>
        <v>2.4639884298961971E-3</v>
      </c>
      <c r="M100">
        <f t="shared" si="34"/>
        <v>9.6810697236560657</v>
      </c>
      <c r="N100">
        <f t="shared" si="35"/>
        <v>9.6810697236560657</v>
      </c>
      <c r="O100" t="e">
        <f t="shared" si="36"/>
        <v>#N/A</v>
      </c>
      <c r="P100" t="e">
        <f t="shared" si="37"/>
        <v>#N/A</v>
      </c>
      <c r="Q100" t="e">
        <f t="shared" si="38"/>
        <v>#N/A</v>
      </c>
      <c r="R100" t="e">
        <f t="shared" si="39"/>
        <v>#N/A</v>
      </c>
      <c r="S100" t="e">
        <f t="shared" si="40"/>
        <v>#N/A</v>
      </c>
      <c r="T100" t="e">
        <f t="shared" si="41"/>
        <v>#N/A</v>
      </c>
      <c r="U100" t="e">
        <f t="shared" si="42"/>
        <v>#N/A</v>
      </c>
      <c r="V100" t="e">
        <f t="shared" si="43"/>
        <v>#N/A</v>
      </c>
      <c r="W100" t="e">
        <f t="shared" si="44"/>
        <v>#N/A</v>
      </c>
      <c r="X100" t="e">
        <f t="shared" si="45"/>
        <v>#N/A</v>
      </c>
    </row>
    <row r="101" spans="1:24" x14ac:dyDescent="0.25">
      <c r="A101" s="1">
        <f t="shared" si="46"/>
        <v>97</v>
      </c>
      <c r="B101" s="14">
        <f t="shared" si="47"/>
        <v>4.8500000000000005</v>
      </c>
      <c r="C101">
        <f t="shared" si="24"/>
        <v>5.9380234505862642E-3</v>
      </c>
      <c r="D101">
        <f t="shared" si="25"/>
        <v>2.4371859296482413E-3</v>
      </c>
      <c r="E101">
        <f t="shared" si="27"/>
        <v>1</v>
      </c>
      <c r="F101">
        <f t="shared" si="28"/>
        <v>2.4572385527979299E-3</v>
      </c>
      <c r="G101">
        <f t="shared" si="29"/>
        <v>-1.1823542557059765E-7</v>
      </c>
      <c r="H101">
        <f t="shared" si="30"/>
        <v>4.7210160441913882E-5</v>
      </c>
      <c r="I101">
        <f t="shared" si="26"/>
        <v>-2.5044487132398438E-3</v>
      </c>
      <c r="J101">
        <f t="shared" si="31"/>
        <v>5.8908132901443503E-3</v>
      </c>
      <c r="K101">
        <f t="shared" si="32"/>
        <v>4.7310160441913884E-5</v>
      </c>
      <c r="L101">
        <f t="shared" si="33"/>
        <v>2.4843960900901552E-3</v>
      </c>
      <c r="M101">
        <f t="shared" si="34"/>
        <v>9.674954420864454</v>
      </c>
      <c r="N101">
        <f t="shared" si="35"/>
        <v>9.674954420864454</v>
      </c>
      <c r="O101" t="e">
        <f t="shared" si="36"/>
        <v>#N/A</v>
      </c>
      <c r="P101" t="e">
        <f t="shared" si="37"/>
        <v>#N/A</v>
      </c>
      <c r="Q101" t="e">
        <f t="shared" si="38"/>
        <v>#N/A</v>
      </c>
      <c r="R101" t="e">
        <f t="shared" si="39"/>
        <v>#N/A</v>
      </c>
      <c r="S101" t="e">
        <f t="shared" si="40"/>
        <v>#N/A</v>
      </c>
      <c r="T101" t="e">
        <f t="shared" si="41"/>
        <v>#N/A</v>
      </c>
      <c r="U101" t="e">
        <f t="shared" si="42"/>
        <v>#N/A</v>
      </c>
      <c r="V101" t="e">
        <f t="shared" si="43"/>
        <v>#N/A</v>
      </c>
      <c r="W101" t="e">
        <f t="shared" si="44"/>
        <v>#N/A</v>
      </c>
      <c r="X101" t="e">
        <f t="shared" si="45"/>
        <v>#N/A</v>
      </c>
    </row>
    <row r="102" spans="1:24" x14ac:dyDescent="0.25">
      <c r="A102" s="1">
        <f t="shared" si="46"/>
        <v>98</v>
      </c>
      <c r="B102" s="14">
        <f t="shared" si="47"/>
        <v>4.9000000000000004</v>
      </c>
      <c r="C102">
        <f t="shared" si="24"/>
        <v>5.9030100334448166E-3</v>
      </c>
      <c r="D102">
        <f t="shared" si="25"/>
        <v>2.4581939799331104E-3</v>
      </c>
      <c r="E102">
        <f t="shared" si="27"/>
        <v>1</v>
      </c>
      <c r="F102">
        <f t="shared" si="28"/>
        <v>2.4782466030827989E-3</v>
      </c>
      <c r="G102">
        <f t="shared" si="29"/>
        <v>-1.1753471524816301E-7</v>
      </c>
      <c r="H102">
        <f t="shared" si="30"/>
        <v>4.6552113044654201E-5</v>
      </c>
      <c r="I102">
        <f t="shared" si="26"/>
        <v>-2.5247987161274533E-3</v>
      </c>
      <c r="J102">
        <f t="shared" si="31"/>
        <v>5.8564579204001621E-3</v>
      </c>
      <c r="K102">
        <f t="shared" si="32"/>
        <v>4.6652113044654204E-5</v>
      </c>
      <c r="L102">
        <f t="shared" si="33"/>
        <v>2.5047460929777648E-3</v>
      </c>
      <c r="M102">
        <f t="shared" si="34"/>
        <v>9.6688713193118954</v>
      </c>
      <c r="N102">
        <f t="shared" si="35"/>
        <v>9.6688713193118954</v>
      </c>
      <c r="O102" t="e">
        <f t="shared" si="36"/>
        <v>#N/A</v>
      </c>
      <c r="P102" t="e">
        <f t="shared" si="37"/>
        <v>#N/A</v>
      </c>
      <c r="Q102" t="e">
        <f t="shared" si="38"/>
        <v>#N/A</v>
      </c>
      <c r="R102" t="e">
        <f t="shared" si="39"/>
        <v>#N/A</v>
      </c>
      <c r="S102" t="e">
        <f t="shared" si="40"/>
        <v>#N/A</v>
      </c>
      <c r="T102" t="e">
        <f t="shared" si="41"/>
        <v>#N/A</v>
      </c>
      <c r="U102" t="e">
        <f t="shared" si="42"/>
        <v>#N/A</v>
      </c>
      <c r="V102" t="e">
        <f t="shared" si="43"/>
        <v>#N/A</v>
      </c>
      <c r="W102" t="e">
        <f t="shared" si="44"/>
        <v>#N/A</v>
      </c>
      <c r="X102" t="e">
        <f t="shared" si="45"/>
        <v>#N/A</v>
      </c>
    </row>
    <row r="103" spans="1:24" x14ac:dyDescent="0.25">
      <c r="A103" s="1">
        <f t="shared" si="46"/>
        <v>99</v>
      </c>
      <c r="B103" s="14">
        <f t="shared" si="47"/>
        <v>4.95</v>
      </c>
      <c r="C103">
        <f t="shared" si="24"/>
        <v>5.868113522537563E-3</v>
      </c>
      <c r="D103">
        <f t="shared" si="25"/>
        <v>2.4791318864774625E-3</v>
      </c>
      <c r="E103">
        <f t="shared" si="27"/>
        <v>1</v>
      </c>
      <c r="F103">
        <f t="shared" si="28"/>
        <v>2.499184509627151E-3</v>
      </c>
      <c r="G103">
        <f t="shared" si="29"/>
        <v>-1.1683634452613714E-7</v>
      </c>
      <c r="H103">
        <f t="shared" si="30"/>
        <v>4.5906547893788136E-5</v>
      </c>
      <c r="I103">
        <f t="shared" si="26"/>
        <v>-2.5450910575209392E-3</v>
      </c>
      <c r="J103">
        <f t="shared" si="31"/>
        <v>5.8222069746437753E-3</v>
      </c>
      <c r="K103">
        <f t="shared" si="32"/>
        <v>4.6006547893788139E-5</v>
      </c>
      <c r="L103">
        <f t="shared" si="33"/>
        <v>2.5250384343712506E-3</v>
      </c>
      <c r="M103">
        <f t="shared" si="34"/>
        <v>9.6628196471547163</v>
      </c>
      <c r="N103">
        <f t="shared" si="35"/>
        <v>9.6628196471547163</v>
      </c>
      <c r="O103" t="e">
        <f t="shared" si="36"/>
        <v>#N/A</v>
      </c>
      <c r="P103" t="e">
        <f t="shared" si="37"/>
        <v>#N/A</v>
      </c>
      <c r="Q103" t="e">
        <f t="shared" si="38"/>
        <v>#N/A</v>
      </c>
      <c r="R103" t="e">
        <f t="shared" si="39"/>
        <v>#N/A</v>
      </c>
      <c r="S103" t="e">
        <f t="shared" si="40"/>
        <v>#N/A</v>
      </c>
      <c r="T103" t="e">
        <f t="shared" si="41"/>
        <v>#N/A</v>
      </c>
      <c r="U103" t="e">
        <f t="shared" si="42"/>
        <v>#N/A</v>
      </c>
      <c r="V103" t="e">
        <f t="shared" si="43"/>
        <v>#N/A</v>
      </c>
      <c r="W103" t="e">
        <f t="shared" si="44"/>
        <v>#N/A</v>
      </c>
      <c r="X103" t="e">
        <f t="shared" si="45"/>
        <v>#N/A</v>
      </c>
    </row>
    <row r="104" spans="1:24" x14ac:dyDescent="0.25">
      <c r="A104" s="1">
        <f t="shared" si="46"/>
        <v>100</v>
      </c>
      <c r="B104" s="14">
        <f t="shared" si="47"/>
        <v>5</v>
      </c>
      <c r="C104">
        <f t="shared" si="24"/>
        <v>5.8333333333333345E-3</v>
      </c>
      <c r="D104">
        <f t="shared" si="25"/>
        <v>2.5000000000000001E-3</v>
      </c>
      <c r="E104">
        <f t="shared" si="27"/>
        <v>1</v>
      </c>
      <c r="F104">
        <f t="shared" si="28"/>
        <v>2.5200526231496886E-3</v>
      </c>
      <c r="G104">
        <f t="shared" si="29"/>
        <v>-1.1614030170651803E-7</v>
      </c>
      <c r="H104">
        <f t="shared" si="30"/>
        <v>4.5273120573743018E-5</v>
      </c>
      <c r="I104">
        <f t="shared" si="26"/>
        <v>-2.5653257437234316E-3</v>
      </c>
      <c r="J104">
        <f t="shared" si="31"/>
        <v>5.7880602127595914E-3</v>
      </c>
      <c r="K104">
        <f t="shared" si="32"/>
        <v>4.5373120573743021E-5</v>
      </c>
      <c r="L104">
        <f t="shared" si="33"/>
        <v>2.5452731205737431E-3</v>
      </c>
      <c r="M104">
        <f t="shared" si="34"/>
        <v>9.6567986492539326</v>
      </c>
      <c r="N104">
        <f t="shared" si="35"/>
        <v>9.6567986492539326</v>
      </c>
      <c r="O104" t="e">
        <f t="shared" si="36"/>
        <v>#N/A</v>
      </c>
      <c r="P104" t="e">
        <f t="shared" si="37"/>
        <v>#N/A</v>
      </c>
      <c r="Q104" t="e">
        <f t="shared" si="38"/>
        <v>#N/A</v>
      </c>
      <c r="R104" t="e">
        <f t="shared" si="39"/>
        <v>#N/A</v>
      </c>
      <c r="S104" t="e">
        <f t="shared" si="40"/>
        <v>#N/A</v>
      </c>
      <c r="T104" t="e">
        <f t="shared" si="41"/>
        <v>#N/A</v>
      </c>
      <c r="U104" t="e">
        <f t="shared" si="42"/>
        <v>#N/A</v>
      </c>
      <c r="V104" t="e">
        <f t="shared" si="43"/>
        <v>#N/A</v>
      </c>
      <c r="W104" t="e">
        <f t="shared" si="44"/>
        <v>#N/A</v>
      </c>
      <c r="X104" t="e">
        <f t="shared" si="45"/>
        <v>#N/A</v>
      </c>
    </row>
    <row r="105" spans="1:24" x14ac:dyDescent="0.25">
      <c r="A105" s="1">
        <f t="shared" si="46"/>
        <v>101</v>
      </c>
      <c r="B105" s="14">
        <f t="shared" si="47"/>
        <v>5.0500000000000007</v>
      </c>
      <c r="C105">
        <f t="shared" si="24"/>
        <v>5.7986688851913472E-3</v>
      </c>
      <c r="D105">
        <f t="shared" si="25"/>
        <v>2.5207986688851919E-3</v>
      </c>
      <c r="E105">
        <f t="shared" si="27"/>
        <v>1</v>
      </c>
      <c r="F105">
        <f t="shared" si="28"/>
        <v>2.5408512920348804E-3</v>
      </c>
      <c r="G105">
        <f t="shared" si="29"/>
        <v>-1.1544657516916052E-7</v>
      </c>
      <c r="H105">
        <f t="shared" si="30"/>
        <v>4.4651498954667882E-5</v>
      </c>
      <c r="I105">
        <f t="shared" si="26"/>
        <v>-2.5855027909895481E-3</v>
      </c>
      <c r="J105">
        <f t="shared" si="31"/>
        <v>5.7540173862366791E-3</v>
      </c>
      <c r="K105">
        <f t="shared" si="32"/>
        <v>4.4751498954667885E-5</v>
      </c>
      <c r="L105">
        <f t="shared" si="33"/>
        <v>2.5654501678398596E-3</v>
      </c>
      <c r="M105">
        <f t="shared" si="34"/>
        <v>9.6508075866203846</v>
      </c>
      <c r="N105">
        <f t="shared" si="35"/>
        <v>9.6508075866203846</v>
      </c>
      <c r="O105" t="e">
        <f t="shared" si="36"/>
        <v>#N/A</v>
      </c>
      <c r="P105" t="e">
        <f t="shared" si="37"/>
        <v>#N/A</v>
      </c>
      <c r="Q105" t="e">
        <f t="shared" si="38"/>
        <v>#N/A</v>
      </c>
      <c r="R105" t="e">
        <f t="shared" si="39"/>
        <v>#N/A</v>
      </c>
      <c r="S105" t="e">
        <f t="shared" si="40"/>
        <v>#N/A</v>
      </c>
      <c r="T105" t="e">
        <f t="shared" si="41"/>
        <v>#N/A</v>
      </c>
      <c r="U105" t="e">
        <f t="shared" si="42"/>
        <v>#N/A</v>
      </c>
      <c r="V105" t="e">
        <f t="shared" si="43"/>
        <v>#N/A</v>
      </c>
      <c r="W105" t="e">
        <f t="shared" si="44"/>
        <v>#N/A</v>
      </c>
      <c r="X105" t="e">
        <f t="shared" si="45"/>
        <v>#N/A</v>
      </c>
    </row>
    <row r="106" spans="1:24" x14ac:dyDescent="0.25">
      <c r="A106" s="1">
        <f t="shared" si="46"/>
        <v>102</v>
      </c>
      <c r="B106" s="14">
        <f t="shared" si="47"/>
        <v>5.1000000000000005</v>
      </c>
      <c r="C106">
        <f t="shared" si="24"/>
        <v>5.7641196013289032E-3</v>
      </c>
      <c r="D106">
        <f t="shared" si="25"/>
        <v>2.5415282392026576E-3</v>
      </c>
      <c r="E106">
        <f t="shared" si="27"/>
        <v>1</v>
      </c>
      <c r="F106">
        <f t="shared" si="28"/>
        <v>2.5615808623523461E-3</v>
      </c>
      <c r="G106">
        <f t="shared" si="29"/>
        <v>-1.147551533711298E-7</v>
      </c>
      <c r="H106">
        <f t="shared" si="30"/>
        <v>4.4041362661662508E-5</v>
      </c>
      <c r="I106">
        <f t="shared" si="26"/>
        <v>-2.6056222250140084E-3</v>
      </c>
      <c r="J106">
        <f t="shared" si="31"/>
        <v>5.7200782386672405E-3</v>
      </c>
      <c r="K106">
        <f t="shared" si="32"/>
        <v>4.4141362661662511E-5</v>
      </c>
      <c r="L106">
        <f t="shared" si="33"/>
        <v>2.5855696018643199E-3</v>
      </c>
      <c r="M106">
        <f t="shared" si="34"/>
        <v>9.6448457358783344</v>
      </c>
      <c r="N106">
        <f t="shared" si="35"/>
        <v>9.6448457358783344</v>
      </c>
      <c r="O106" t="e">
        <f t="shared" si="36"/>
        <v>#N/A</v>
      </c>
      <c r="P106" t="e">
        <f t="shared" si="37"/>
        <v>#N/A</v>
      </c>
      <c r="Q106" t="e">
        <f t="shared" si="38"/>
        <v>#N/A</v>
      </c>
      <c r="R106" t="e">
        <f t="shared" si="39"/>
        <v>#N/A</v>
      </c>
      <c r="S106" t="e">
        <f t="shared" si="40"/>
        <v>#N/A</v>
      </c>
      <c r="T106" t="e">
        <f t="shared" si="41"/>
        <v>#N/A</v>
      </c>
      <c r="U106" t="e">
        <f t="shared" si="42"/>
        <v>#N/A</v>
      </c>
      <c r="V106" t="e">
        <f t="shared" si="43"/>
        <v>#N/A</v>
      </c>
      <c r="W106" t="e">
        <f t="shared" si="44"/>
        <v>#N/A</v>
      </c>
      <c r="X106" t="e">
        <f t="shared" si="45"/>
        <v>#N/A</v>
      </c>
    </row>
    <row r="107" spans="1:24" x14ac:dyDescent="0.25">
      <c r="A107" s="1">
        <f t="shared" si="46"/>
        <v>103</v>
      </c>
      <c r="B107" s="14">
        <f t="shared" si="47"/>
        <v>5.15</v>
      </c>
      <c r="C107">
        <f t="shared" si="24"/>
        <v>5.7296849087893863E-3</v>
      </c>
      <c r="D107">
        <f t="shared" si="25"/>
        <v>2.5621890547263678E-3</v>
      </c>
      <c r="E107">
        <f t="shared" si="27"/>
        <v>1</v>
      </c>
      <c r="F107">
        <f t="shared" si="28"/>
        <v>2.5822416778760564E-3</v>
      </c>
      <c r="G107">
        <f t="shared" si="29"/>
        <v>-1.1406602484606106E-7</v>
      </c>
      <c r="H107">
        <f t="shared" si="30"/>
        <v>4.3442402570630567E-5</v>
      </c>
      <c r="I107">
        <f t="shared" si="26"/>
        <v>-2.6256840804466872E-3</v>
      </c>
      <c r="J107">
        <f t="shared" si="31"/>
        <v>5.6862425062187555E-3</v>
      </c>
      <c r="K107">
        <f t="shared" si="32"/>
        <v>4.3542402570630569E-5</v>
      </c>
      <c r="L107">
        <f t="shared" si="33"/>
        <v>2.6056314572969986E-3</v>
      </c>
      <c r="M107">
        <f t="shared" si="34"/>
        <v>9.6389123887468724</v>
      </c>
      <c r="N107">
        <f t="shared" si="35"/>
        <v>9.6389123887468724</v>
      </c>
      <c r="O107" t="e">
        <f t="shared" si="36"/>
        <v>#N/A</v>
      </c>
      <c r="P107" t="e">
        <f t="shared" si="37"/>
        <v>#N/A</v>
      </c>
      <c r="Q107" t="e">
        <f t="shared" si="38"/>
        <v>#N/A</v>
      </c>
      <c r="R107" t="e">
        <f t="shared" si="39"/>
        <v>#N/A</v>
      </c>
      <c r="S107" t="e">
        <f t="shared" si="40"/>
        <v>#N/A</v>
      </c>
      <c r="T107" t="e">
        <f t="shared" si="41"/>
        <v>#N/A</v>
      </c>
      <c r="U107" t="e">
        <f t="shared" si="42"/>
        <v>#N/A</v>
      </c>
      <c r="V107" t="e">
        <f t="shared" si="43"/>
        <v>#N/A</v>
      </c>
      <c r="W107" t="e">
        <f t="shared" si="44"/>
        <v>#N/A</v>
      </c>
      <c r="X107" t="e">
        <f t="shared" si="45"/>
        <v>#N/A</v>
      </c>
    </row>
    <row r="108" spans="1:24" x14ac:dyDescent="0.25">
      <c r="A108" s="1">
        <f t="shared" si="46"/>
        <v>104</v>
      </c>
      <c r="B108" s="14">
        <f t="shared" si="47"/>
        <v>5.2</v>
      </c>
      <c r="C108">
        <f t="shared" si="24"/>
        <v>5.6953642384105965E-3</v>
      </c>
      <c r="D108">
        <f t="shared" si="25"/>
        <v>2.5827814569536426E-3</v>
      </c>
      <c r="E108">
        <f t="shared" si="27"/>
        <v>1</v>
      </c>
      <c r="F108">
        <f t="shared" si="28"/>
        <v>2.6028340801033311E-3</v>
      </c>
      <c r="G108">
        <f t="shared" si="29"/>
        <v>-1.1337917820352564E-7</v>
      </c>
      <c r="H108">
        <f t="shared" si="30"/>
        <v>4.2854320329252429E-5</v>
      </c>
      <c r="I108">
        <f t="shared" si="26"/>
        <v>-2.6456884004325836E-3</v>
      </c>
      <c r="J108">
        <f t="shared" si="31"/>
        <v>5.6525099180813436E-3</v>
      </c>
      <c r="K108">
        <f t="shared" si="32"/>
        <v>4.2954320329252431E-5</v>
      </c>
      <c r="L108">
        <f t="shared" si="33"/>
        <v>2.625635777282895E-3</v>
      </c>
      <c r="M108">
        <f t="shared" si="34"/>
        <v>9.6330068515384522</v>
      </c>
      <c r="N108">
        <f t="shared" si="35"/>
        <v>9.6330068515384522</v>
      </c>
      <c r="O108" t="e">
        <f t="shared" si="36"/>
        <v>#N/A</v>
      </c>
      <c r="P108" t="e">
        <f t="shared" si="37"/>
        <v>#N/A</v>
      </c>
      <c r="Q108" t="e">
        <f t="shared" si="38"/>
        <v>#N/A</v>
      </c>
      <c r="R108" t="e">
        <f t="shared" si="39"/>
        <v>#N/A</v>
      </c>
      <c r="S108" t="e">
        <f t="shared" si="40"/>
        <v>#N/A</v>
      </c>
      <c r="T108" t="e">
        <f t="shared" si="41"/>
        <v>#N/A</v>
      </c>
      <c r="U108" t="e">
        <f t="shared" si="42"/>
        <v>#N/A</v>
      </c>
      <c r="V108" t="e">
        <f t="shared" si="43"/>
        <v>#N/A</v>
      </c>
      <c r="W108" t="e">
        <f t="shared" si="44"/>
        <v>#N/A</v>
      </c>
      <c r="X108" t="e">
        <f t="shared" si="45"/>
        <v>#N/A</v>
      </c>
    </row>
    <row r="109" spans="1:24" x14ac:dyDescent="0.25">
      <c r="A109" s="1">
        <f t="shared" si="46"/>
        <v>105</v>
      </c>
      <c r="B109" s="14">
        <f t="shared" si="47"/>
        <v>5.25</v>
      </c>
      <c r="C109">
        <f t="shared" si="24"/>
        <v>5.6611570247933887E-3</v>
      </c>
      <c r="D109">
        <f t="shared" si="25"/>
        <v>2.6033057851239669E-3</v>
      </c>
      <c r="E109">
        <f t="shared" si="27"/>
        <v>1</v>
      </c>
      <c r="F109">
        <f t="shared" si="28"/>
        <v>2.6233584082736554E-3</v>
      </c>
      <c r="G109">
        <f t="shared" si="29"/>
        <v>-1.1269460212840357E-7</v>
      </c>
      <c r="H109">
        <f t="shared" si="30"/>
        <v>4.2276827901667089E-5</v>
      </c>
      <c r="I109">
        <f t="shared" si="26"/>
        <v>-2.6656352361753228E-3</v>
      </c>
      <c r="J109">
        <f t="shared" si="31"/>
        <v>5.6188801968917214E-3</v>
      </c>
      <c r="K109">
        <f t="shared" si="32"/>
        <v>4.2376827901667092E-5</v>
      </c>
      <c r="L109">
        <f t="shared" si="33"/>
        <v>2.6455826130256342E-3</v>
      </c>
      <c r="M109">
        <f t="shared" si="34"/>
        <v>9.6271284446739394</v>
      </c>
      <c r="N109">
        <f t="shared" si="35"/>
        <v>9.6271284446739394</v>
      </c>
      <c r="O109" t="e">
        <f t="shared" si="36"/>
        <v>#N/A</v>
      </c>
      <c r="P109" t="e">
        <f t="shared" si="37"/>
        <v>#N/A</v>
      </c>
      <c r="Q109" t="e">
        <f t="shared" si="38"/>
        <v>#N/A</v>
      </c>
      <c r="R109" t="e">
        <f t="shared" si="39"/>
        <v>#N/A</v>
      </c>
      <c r="S109" t="e">
        <f t="shared" si="40"/>
        <v>#N/A</v>
      </c>
      <c r="T109" t="e">
        <f t="shared" si="41"/>
        <v>#N/A</v>
      </c>
      <c r="U109" t="e">
        <f t="shared" si="42"/>
        <v>#N/A</v>
      </c>
      <c r="V109" t="e">
        <f t="shared" si="43"/>
        <v>#N/A</v>
      </c>
      <c r="W109" t="e">
        <f t="shared" si="44"/>
        <v>#N/A</v>
      </c>
      <c r="X109" t="e">
        <f t="shared" si="45"/>
        <v>#N/A</v>
      </c>
    </row>
    <row r="110" spans="1:24" x14ac:dyDescent="0.25">
      <c r="A110" s="1">
        <f t="shared" si="46"/>
        <v>106</v>
      </c>
      <c r="B110" s="14">
        <f t="shared" si="47"/>
        <v>5.3000000000000007</v>
      </c>
      <c r="C110">
        <f t="shared" si="24"/>
        <v>5.6270627062706266E-3</v>
      </c>
      <c r="D110">
        <f t="shared" si="25"/>
        <v>2.6237623762376239E-3</v>
      </c>
      <c r="E110">
        <f t="shared" si="27"/>
        <v>1</v>
      </c>
      <c r="F110">
        <f t="shared" si="28"/>
        <v>2.6438149993873125E-3</v>
      </c>
      <c r="G110">
        <f t="shared" si="29"/>
        <v>-1.1201228538026207E-7</v>
      </c>
      <c r="H110">
        <f t="shared" si="30"/>
        <v>4.1709647135539183E-5</v>
      </c>
      <c r="I110">
        <f t="shared" si="26"/>
        <v>-2.6855246465228516E-3</v>
      </c>
      <c r="J110">
        <f t="shared" si="31"/>
        <v>5.585353059135087E-3</v>
      </c>
      <c r="K110">
        <f t="shared" si="32"/>
        <v>4.1809647135539185E-5</v>
      </c>
      <c r="L110">
        <f t="shared" si="33"/>
        <v>2.6654720233731631E-3</v>
      </c>
      <c r="M110">
        <f t="shared" si="34"/>
        <v>9.6212765022135365</v>
      </c>
      <c r="N110">
        <f t="shared" si="35"/>
        <v>9.6212765022135365</v>
      </c>
      <c r="O110" t="e">
        <f t="shared" si="36"/>
        <v>#N/A</v>
      </c>
      <c r="P110" t="e">
        <f t="shared" si="37"/>
        <v>#N/A</v>
      </c>
      <c r="Q110" t="e">
        <f t="shared" si="38"/>
        <v>#N/A</v>
      </c>
      <c r="R110" t="e">
        <f t="shared" si="39"/>
        <v>#N/A</v>
      </c>
      <c r="S110" t="e">
        <f t="shared" si="40"/>
        <v>#N/A</v>
      </c>
      <c r="T110" t="e">
        <f t="shared" si="41"/>
        <v>#N/A</v>
      </c>
      <c r="U110" t="e">
        <f t="shared" si="42"/>
        <v>#N/A</v>
      </c>
      <c r="V110" t="e">
        <f t="shared" si="43"/>
        <v>#N/A</v>
      </c>
      <c r="W110" t="e">
        <f t="shared" si="44"/>
        <v>#N/A</v>
      </c>
      <c r="X110" t="e">
        <f t="shared" si="45"/>
        <v>#N/A</v>
      </c>
    </row>
    <row r="111" spans="1:24" x14ac:dyDescent="0.25">
      <c r="A111" s="1">
        <f t="shared" si="46"/>
        <v>107</v>
      </c>
      <c r="B111" s="14">
        <f t="shared" si="47"/>
        <v>5.3500000000000005</v>
      </c>
      <c r="C111">
        <f t="shared" si="24"/>
        <v>5.5930807248764413E-3</v>
      </c>
      <c r="D111">
        <f t="shared" si="25"/>
        <v>2.644151565074135E-3</v>
      </c>
      <c r="E111">
        <f t="shared" si="27"/>
        <v>1</v>
      </c>
      <c r="F111">
        <f t="shared" si="28"/>
        <v>2.6642041882238236E-3</v>
      </c>
      <c r="G111">
        <f t="shared" si="29"/>
        <v>-1.113322167927405E-7</v>
      </c>
      <c r="H111">
        <f t="shared" si="30"/>
        <v>4.1152509350272709E-5</v>
      </c>
      <c r="I111">
        <f t="shared" si="26"/>
        <v>-2.7053566975740965E-3</v>
      </c>
      <c r="J111">
        <f t="shared" si="31"/>
        <v>5.5519282155261683E-3</v>
      </c>
      <c r="K111">
        <f t="shared" si="32"/>
        <v>4.1252509350272711E-5</v>
      </c>
      <c r="L111">
        <f t="shared" si="33"/>
        <v>2.6853040744244079E-3</v>
      </c>
      <c r="M111">
        <f t="shared" si="34"/>
        <v>9.6154503714030426</v>
      </c>
      <c r="N111">
        <f t="shared" si="35"/>
        <v>9.6154503714030426</v>
      </c>
      <c r="O111" t="e">
        <f t="shared" si="36"/>
        <v>#N/A</v>
      </c>
      <c r="P111" t="e">
        <f t="shared" si="37"/>
        <v>#N/A</v>
      </c>
      <c r="Q111" t="e">
        <f t="shared" si="38"/>
        <v>#N/A</v>
      </c>
      <c r="R111" t="e">
        <f t="shared" si="39"/>
        <v>#N/A</v>
      </c>
      <c r="S111" t="e">
        <f t="shared" si="40"/>
        <v>#N/A</v>
      </c>
      <c r="T111" t="e">
        <f t="shared" si="41"/>
        <v>#N/A</v>
      </c>
      <c r="U111" t="e">
        <f t="shared" si="42"/>
        <v>#N/A</v>
      </c>
      <c r="V111" t="e">
        <f t="shared" si="43"/>
        <v>#N/A</v>
      </c>
      <c r="W111" t="e">
        <f t="shared" si="44"/>
        <v>#N/A</v>
      </c>
      <c r="X111" t="e">
        <f t="shared" si="45"/>
        <v>#N/A</v>
      </c>
    </row>
    <row r="112" spans="1:24" x14ac:dyDescent="0.25">
      <c r="A112" s="1">
        <f t="shared" si="46"/>
        <v>108</v>
      </c>
      <c r="B112" s="14">
        <f t="shared" si="47"/>
        <v>5.4</v>
      </c>
      <c r="C112">
        <f t="shared" si="24"/>
        <v>5.5592105263157889E-3</v>
      </c>
      <c r="D112">
        <f t="shared" si="25"/>
        <v>2.6644736842105264E-3</v>
      </c>
      <c r="E112">
        <f t="shared" si="27"/>
        <v>1</v>
      </c>
      <c r="F112">
        <f t="shared" si="28"/>
        <v>2.684526307360215E-3</v>
      </c>
      <c r="G112">
        <f t="shared" si="29"/>
        <v>-1.1065438527294104E-7</v>
      </c>
      <c r="H112">
        <f t="shared" si="30"/>
        <v>4.0605154945196412E-5</v>
      </c>
      <c r="I112">
        <f t="shared" si="26"/>
        <v>-2.7251314623054114E-3</v>
      </c>
      <c r="J112">
        <f t="shared" si="31"/>
        <v>5.5186053713705925E-3</v>
      </c>
      <c r="K112">
        <f t="shared" si="32"/>
        <v>4.0705154945196414E-5</v>
      </c>
      <c r="L112">
        <f t="shared" si="33"/>
        <v>2.7050788391557229E-3</v>
      </c>
      <c r="M112">
        <f t="shared" si="34"/>
        <v>9.6096494122347416</v>
      </c>
      <c r="N112">
        <f t="shared" si="35"/>
        <v>9.6096494122347416</v>
      </c>
      <c r="O112" t="e">
        <f t="shared" si="36"/>
        <v>#N/A</v>
      </c>
      <c r="P112" t="e">
        <f t="shared" si="37"/>
        <v>#N/A</v>
      </c>
      <c r="Q112" t="e">
        <f t="shared" si="38"/>
        <v>#N/A</v>
      </c>
      <c r="R112" t="e">
        <f t="shared" si="39"/>
        <v>#N/A</v>
      </c>
      <c r="S112" t="e">
        <f t="shared" si="40"/>
        <v>#N/A</v>
      </c>
      <c r="T112" t="e">
        <f t="shared" si="41"/>
        <v>#N/A</v>
      </c>
      <c r="U112" t="e">
        <f t="shared" si="42"/>
        <v>#N/A</v>
      </c>
      <c r="V112" t="e">
        <f t="shared" si="43"/>
        <v>#N/A</v>
      </c>
      <c r="W112" t="e">
        <f t="shared" si="44"/>
        <v>#N/A</v>
      </c>
      <c r="X112" t="e">
        <f t="shared" si="45"/>
        <v>#N/A</v>
      </c>
    </row>
    <row r="113" spans="1:24" x14ac:dyDescent="0.25">
      <c r="A113" s="1">
        <f t="shared" si="46"/>
        <v>109</v>
      </c>
      <c r="B113" s="14">
        <f t="shared" si="47"/>
        <v>5.45</v>
      </c>
      <c r="C113">
        <f t="shared" si="24"/>
        <v>5.5254515599343192E-3</v>
      </c>
      <c r="D113">
        <f t="shared" si="25"/>
        <v>2.6847290640394095E-3</v>
      </c>
      <c r="E113">
        <f t="shared" si="27"/>
        <v>1</v>
      </c>
      <c r="F113">
        <f t="shared" si="28"/>
        <v>2.704781687189098E-3</v>
      </c>
      <c r="G113">
        <f t="shared" si="29"/>
        <v>-1.0997877980082567E-7</v>
      </c>
      <c r="H113">
        <f t="shared" si="30"/>
        <v>4.0067333026638135E-5</v>
      </c>
      <c r="I113">
        <f t="shared" si="26"/>
        <v>-2.7448490202157359E-3</v>
      </c>
      <c r="J113">
        <f t="shared" si="31"/>
        <v>5.4853842269076813E-3</v>
      </c>
      <c r="K113">
        <f t="shared" si="32"/>
        <v>4.0167333026638137E-5</v>
      </c>
      <c r="L113">
        <f t="shared" si="33"/>
        <v>2.7247963970660474E-3</v>
      </c>
      <c r="M113">
        <f t="shared" si="34"/>
        <v>9.6038729970225454</v>
      </c>
      <c r="N113">
        <f t="shared" si="35"/>
        <v>9.6038729970225454</v>
      </c>
      <c r="O113" t="e">
        <f t="shared" si="36"/>
        <v>#N/A</v>
      </c>
      <c r="P113" t="e">
        <f t="shared" si="37"/>
        <v>#N/A</v>
      </c>
      <c r="Q113" t="e">
        <f t="shared" si="38"/>
        <v>#N/A</v>
      </c>
      <c r="R113" t="e">
        <f t="shared" si="39"/>
        <v>#N/A</v>
      </c>
      <c r="S113" t="e">
        <f t="shared" si="40"/>
        <v>#N/A</v>
      </c>
      <c r="T113" t="e">
        <f t="shared" si="41"/>
        <v>#N/A</v>
      </c>
      <c r="U113" t="e">
        <f t="shared" si="42"/>
        <v>#N/A</v>
      </c>
      <c r="V113" t="e">
        <f t="shared" si="43"/>
        <v>#N/A</v>
      </c>
      <c r="W113" t="e">
        <f t="shared" si="44"/>
        <v>#N/A</v>
      </c>
      <c r="X113" t="e">
        <f t="shared" si="45"/>
        <v>#N/A</v>
      </c>
    </row>
    <row r="114" spans="1:24" x14ac:dyDescent="0.25">
      <c r="A114" s="1">
        <f t="shared" si="46"/>
        <v>110</v>
      </c>
      <c r="B114" s="14">
        <f t="shared" si="47"/>
        <v>5.5</v>
      </c>
      <c r="C114">
        <f t="shared" si="24"/>
        <v>5.4918032786885245E-3</v>
      </c>
      <c r="D114">
        <f t="shared" si="25"/>
        <v>2.7049180327868849E-3</v>
      </c>
      <c r="E114">
        <f t="shared" si="27"/>
        <v>1</v>
      </c>
      <c r="F114">
        <f t="shared" si="28"/>
        <v>2.7249706559365735E-3</v>
      </c>
      <c r="G114">
        <f t="shared" si="29"/>
        <v>-1.0930538942861883E-7</v>
      </c>
      <c r="H114">
        <f t="shared" si="30"/>
        <v>3.9538801052847088E-5</v>
      </c>
      <c r="I114">
        <f t="shared" si="26"/>
        <v>-2.7645094569894203E-3</v>
      </c>
      <c r="J114">
        <f t="shared" si="31"/>
        <v>5.4522644776356776E-3</v>
      </c>
      <c r="K114">
        <f t="shared" si="32"/>
        <v>3.963880105284709E-5</v>
      </c>
      <c r="L114">
        <f t="shared" si="33"/>
        <v>2.7444568338397318E-3</v>
      </c>
      <c r="M114">
        <f t="shared" si="34"/>
        <v>9.5981205099906539</v>
      </c>
      <c r="N114">
        <f t="shared" si="35"/>
        <v>9.5981205099906539</v>
      </c>
      <c r="O114" t="e">
        <f t="shared" si="36"/>
        <v>#N/A</v>
      </c>
      <c r="P114" t="e">
        <f t="shared" si="37"/>
        <v>#N/A</v>
      </c>
      <c r="Q114" t="e">
        <f t="shared" si="38"/>
        <v>#N/A</v>
      </c>
      <c r="R114" t="e">
        <f t="shared" si="39"/>
        <v>#N/A</v>
      </c>
      <c r="S114" t="e">
        <f t="shared" si="40"/>
        <v>#N/A</v>
      </c>
      <c r="T114" t="e">
        <f t="shared" si="41"/>
        <v>#N/A</v>
      </c>
      <c r="U114" t="e">
        <f t="shared" si="42"/>
        <v>#N/A</v>
      </c>
      <c r="V114" t="e">
        <f t="shared" si="43"/>
        <v>#N/A</v>
      </c>
      <c r="W114" t="e">
        <f t="shared" si="44"/>
        <v>#N/A</v>
      </c>
      <c r="X114" t="e">
        <f t="shared" si="45"/>
        <v>#N/A</v>
      </c>
    </row>
    <row r="115" spans="1:24" x14ac:dyDescent="0.25">
      <c r="A115" s="1">
        <f t="shared" si="46"/>
        <v>111</v>
      </c>
      <c r="B115" s="14">
        <f t="shared" si="47"/>
        <v>5.5500000000000007</v>
      </c>
      <c r="C115">
        <f t="shared" si="24"/>
        <v>5.4582651391162033E-3</v>
      </c>
      <c r="D115">
        <f t="shared" si="25"/>
        <v>2.7250409165302785E-3</v>
      </c>
      <c r="E115">
        <f t="shared" si="27"/>
        <v>1</v>
      </c>
      <c r="F115">
        <f t="shared" si="28"/>
        <v>2.745093539679967E-3</v>
      </c>
      <c r="G115">
        <f t="shared" si="29"/>
        <v>-1.086342032802163E-7</v>
      </c>
      <c r="H115">
        <f t="shared" si="30"/>
        <v>3.9019324495803871E-5</v>
      </c>
      <c r="I115">
        <f t="shared" si="26"/>
        <v>-2.7841128641757709E-3</v>
      </c>
      <c r="J115">
        <f t="shared" si="31"/>
        <v>5.4192458146203994E-3</v>
      </c>
      <c r="K115">
        <f t="shared" si="32"/>
        <v>3.9119324495803874E-5</v>
      </c>
      <c r="L115">
        <f t="shared" si="33"/>
        <v>2.7640602410260824E-3</v>
      </c>
      <c r="M115">
        <f t="shared" si="34"/>
        <v>9.5923913468753348</v>
      </c>
      <c r="N115">
        <f t="shared" si="35"/>
        <v>9.5923913468753348</v>
      </c>
      <c r="O115" t="e">
        <f t="shared" si="36"/>
        <v>#N/A</v>
      </c>
      <c r="P115" t="e">
        <f t="shared" si="37"/>
        <v>#N/A</v>
      </c>
      <c r="Q115" t="e">
        <f t="shared" si="38"/>
        <v>#N/A</v>
      </c>
      <c r="R115" t="e">
        <f t="shared" si="39"/>
        <v>#N/A</v>
      </c>
      <c r="S115" t="e">
        <f t="shared" si="40"/>
        <v>#N/A</v>
      </c>
      <c r="T115" t="e">
        <f t="shared" si="41"/>
        <v>#N/A</v>
      </c>
      <c r="U115" t="e">
        <f t="shared" si="42"/>
        <v>#N/A</v>
      </c>
      <c r="V115" t="e">
        <f t="shared" si="43"/>
        <v>#N/A</v>
      </c>
      <c r="W115" t="e">
        <f t="shared" si="44"/>
        <v>#N/A</v>
      </c>
      <c r="X115" t="e">
        <f t="shared" si="45"/>
        <v>#N/A</v>
      </c>
    </row>
    <row r="116" spans="1:24" x14ac:dyDescent="0.25">
      <c r="A116" s="1">
        <f t="shared" si="46"/>
        <v>112</v>
      </c>
      <c r="B116" s="14">
        <f t="shared" si="47"/>
        <v>5.6000000000000005</v>
      </c>
      <c r="C116">
        <f t="shared" si="24"/>
        <v>5.4248366013071887E-3</v>
      </c>
      <c r="D116">
        <f t="shared" si="25"/>
        <v>2.7450980392156863E-3</v>
      </c>
      <c r="E116">
        <f t="shared" si="27"/>
        <v>1</v>
      </c>
      <c r="F116">
        <f t="shared" si="28"/>
        <v>2.7651506623653749E-3</v>
      </c>
      <c r="G116">
        <f t="shared" si="29"/>
        <v>-1.0796521055059938E-7</v>
      </c>
      <c r="H116">
        <f t="shared" si="30"/>
        <v>3.8508676519009681E-5</v>
      </c>
      <c r="I116">
        <f t="shared" si="26"/>
        <v>-2.8036593388843845E-3</v>
      </c>
      <c r="J116">
        <f t="shared" si="31"/>
        <v>5.386327924788179E-3</v>
      </c>
      <c r="K116">
        <f t="shared" si="32"/>
        <v>3.8608676519009684E-5</v>
      </c>
      <c r="L116">
        <f t="shared" si="33"/>
        <v>2.783606715734696E-3</v>
      </c>
      <c r="M116">
        <f t="shared" si="34"/>
        <v>9.5866849145392941</v>
      </c>
      <c r="N116">
        <f t="shared" si="35"/>
        <v>9.5866849145392941</v>
      </c>
      <c r="O116" t="e">
        <f t="shared" si="36"/>
        <v>#N/A</v>
      </c>
      <c r="P116" t="e">
        <f t="shared" si="37"/>
        <v>#N/A</v>
      </c>
      <c r="Q116" t="e">
        <f t="shared" si="38"/>
        <v>#N/A</v>
      </c>
      <c r="R116" t="e">
        <f t="shared" si="39"/>
        <v>#N/A</v>
      </c>
      <c r="S116" t="e">
        <f t="shared" si="40"/>
        <v>#N/A</v>
      </c>
      <c r="T116" t="e">
        <f t="shared" si="41"/>
        <v>#N/A</v>
      </c>
      <c r="U116" t="e">
        <f t="shared" si="42"/>
        <v>#N/A</v>
      </c>
      <c r="V116" t="e">
        <f t="shared" si="43"/>
        <v>#N/A</v>
      </c>
      <c r="W116" t="e">
        <f t="shared" si="44"/>
        <v>#N/A</v>
      </c>
      <c r="X116" t="e">
        <f t="shared" si="45"/>
        <v>#N/A</v>
      </c>
    </row>
    <row r="117" spans="1:24" x14ac:dyDescent="0.25">
      <c r="A117" s="1">
        <f t="shared" si="46"/>
        <v>113</v>
      </c>
      <c r="B117" s="14">
        <f t="shared" si="47"/>
        <v>5.65</v>
      </c>
      <c r="C117">
        <f t="shared" si="24"/>
        <v>5.3915171288743888E-3</v>
      </c>
      <c r="D117">
        <f t="shared" si="25"/>
        <v>2.7650897226753671E-3</v>
      </c>
      <c r="E117">
        <f t="shared" si="27"/>
        <v>1</v>
      </c>
      <c r="F117">
        <f t="shared" si="28"/>
        <v>2.7851423458250557E-3</v>
      </c>
      <c r="G117">
        <f t="shared" si="29"/>
        <v>-1.0729840050525531E-7</v>
      </c>
      <c r="H117">
        <f t="shared" si="30"/>
        <v>3.8006637670394937E-5</v>
      </c>
      <c r="I117">
        <f t="shared" si="26"/>
        <v>-2.8231489834954506E-3</v>
      </c>
      <c r="J117">
        <f t="shared" si="31"/>
        <v>5.3535104912039938E-3</v>
      </c>
      <c r="K117">
        <f t="shared" si="32"/>
        <v>3.8106637670394939E-5</v>
      </c>
      <c r="L117">
        <f t="shared" si="33"/>
        <v>2.8030963603457621E-3</v>
      </c>
      <c r="M117">
        <f t="shared" si="34"/>
        <v>9.5810006305980941</v>
      </c>
      <c r="N117">
        <f t="shared" si="35"/>
        <v>9.5810006305980941</v>
      </c>
      <c r="O117" t="e">
        <f t="shared" si="36"/>
        <v>#N/A</v>
      </c>
      <c r="P117" t="e">
        <f t="shared" si="37"/>
        <v>#N/A</v>
      </c>
      <c r="Q117" t="e">
        <f t="shared" si="38"/>
        <v>#N/A</v>
      </c>
      <c r="R117" t="e">
        <f t="shared" si="39"/>
        <v>#N/A</v>
      </c>
      <c r="S117" t="e">
        <f t="shared" si="40"/>
        <v>#N/A</v>
      </c>
      <c r="T117" t="e">
        <f t="shared" si="41"/>
        <v>#N/A</v>
      </c>
      <c r="U117" t="e">
        <f t="shared" si="42"/>
        <v>#N/A</v>
      </c>
      <c r="V117" t="e">
        <f t="shared" si="43"/>
        <v>#N/A</v>
      </c>
      <c r="W117" t="e">
        <f t="shared" si="44"/>
        <v>#N/A</v>
      </c>
      <c r="X117" t="e">
        <f t="shared" si="45"/>
        <v>#N/A</v>
      </c>
    </row>
    <row r="118" spans="1:24" x14ac:dyDescent="0.25">
      <c r="A118" s="1">
        <f t="shared" si="46"/>
        <v>114</v>
      </c>
      <c r="B118" s="14">
        <f t="shared" si="47"/>
        <v>5.7</v>
      </c>
      <c r="C118">
        <f t="shared" si="24"/>
        <v>5.3583061889250824E-3</v>
      </c>
      <c r="D118">
        <f t="shared" si="25"/>
        <v>2.7850162866449512E-3</v>
      </c>
      <c r="E118">
        <f t="shared" si="27"/>
        <v>1</v>
      </c>
      <c r="F118">
        <f t="shared" si="28"/>
        <v>2.8050689097946398E-3</v>
      </c>
      <c r="G118">
        <f t="shared" si="29"/>
        <v>-1.0663376247960289E-7</v>
      </c>
      <c r="H118">
        <f t="shared" si="30"/>
        <v>3.7512995589546964E-5</v>
      </c>
      <c r="I118">
        <f t="shared" si="26"/>
        <v>-2.8425819053841867E-3</v>
      </c>
      <c r="J118">
        <f t="shared" si="31"/>
        <v>5.3207931933355358E-3</v>
      </c>
      <c r="K118">
        <f t="shared" si="32"/>
        <v>3.7612995589546966E-5</v>
      </c>
      <c r="L118">
        <f t="shared" si="33"/>
        <v>2.8225292822344982E-3</v>
      </c>
      <c r="M118">
        <f t="shared" si="34"/>
        <v>9.5753379230582087</v>
      </c>
      <c r="N118">
        <f t="shared" si="35"/>
        <v>9.5753379230582087</v>
      </c>
      <c r="O118" t="e">
        <f t="shared" si="36"/>
        <v>#N/A</v>
      </c>
      <c r="P118" t="e">
        <f t="shared" si="37"/>
        <v>#N/A</v>
      </c>
      <c r="Q118" t="e">
        <f t="shared" si="38"/>
        <v>#N/A</v>
      </c>
      <c r="R118" t="e">
        <f t="shared" si="39"/>
        <v>#N/A</v>
      </c>
      <c r="S118" t="e">
        <f t="shared" si="40"/>
        <v>#N/A</v>
      </c>
      <c r="T118" t="e">
        <f t="shared" si="41"/>
        <v>#N/A</v>
      </c>
      <c r="U118" t="e">
        <f t="shared" si="42"/>
        <v>#N/A</v>
      </c>
      <c r="V118" t="e">
        <f t="shared" si="43"/>
        <v>#N/A</v>
      </c>
      <c r="W118" t="e">
        <f t="shared" si="44"/>
        <v>#N/A</v>
      </c>
      <c r="X118" t="e">
        <f t="shared" si="45"/>
        <v>#N/A</v>
      </c>
    </row>
    <row r="119" spans="1:24" x14ac:dyDescent="0.25">
      <c r="A119" s="1">
        <f t="shared" si="46"/>
        <v>115</v>
      </c>
      <c r="B119" s="14">
        <f t="shared" si="47"/>
        <v>5.75</v>
      </c>
      <c r="C119">
        <f t="shared" si="24"/>
        <v>5.3252032520325204E-3</v>
      </c>
      <c r="D119">
        <f t="shared" si="25"/>
        <v>2.8048780487804877E-3</v>
      </c>
      <c r="E119">
        <f t="shared" si="27"/>
        <v>1</v>
      </c>
      <c r="F119">
        <f t="shared" si="28"/>
        <v>2.8249306719301762E-3</v>
      </c>
      <c r="G119">
        <f t="shared" si="29"/>
        <v>-1.0597128587842413E-7</v>
      </c>
      <c r="H119">
        <f t="shared" si="30"/>
        <v>3.7027544728499093E-5</v>
      </c>
      <c r="I119">
        <f t="shared" si="26"/>
        <v>-2.8619582166586753E-3</v>
      </c>
      <c r="J119">
        <f t="shared" si="31"/>
        <v>5.2881757073040218E-3</v>
      </c>
      <c r="K119">
        <f t="shared" si="32"/>
        <v>3.7127544728499096E-5</v>
      </c>
      <c r="L119">
        <f t="shared" si="33"/>
        <v>2.8419055935089868E-3</v>
      </c>
      <c r="M119">
        <f t="shared" si="34"/>
        <v>9.5696962299662189</v>
      </c>
      <c r="N119">
        <f t="shared" si="35"/>
        <v>9.5696962299662189</v>
      </c>
      <c r="O119" t="e">
        <f t="shared" si="36"/>
        <v>#N/A</v>
      </c>
      <c r="P119" t="e">
        <f t="shared" si="37"/>
        <v>#N/A</v>
      </c>
      <c r="Q119" t="e">
        <f t="shared" si="38"/>
        <v>#N/A</v>
      </c>
      <c r="R119" t="e">
        <f t="shared" si="39"/>
        <v>#N/A</v>
      </c>
      <c r="S119" t="e">
        <f t="shared" si="40"/>
        <v>#N/A</v>
      </c>
      <c r="T119" t="e">
        <f t="shared" si="41"/>
        <v>#N/A</v>
      </c>
      <c r="U119" t="e">
        <f t="shared" si="42"/>
        <v>#N/A</v>
      </c>
      <c r="V119" t="e">
        <f t="shared" si="43"/>
        <v>#N/A</v>
      </c>
      <c r="W119" t="e">
        <f t="shared" si="44"/>
        <v>#N/A</v>
      </c>
      <c r="X119" t="e">
        <f t="shared" si="45"/>
        <v>#N/A</v>
      </c>
    </row>
    <row r="120" spans="1:24" x14ac:dyDescent="0.25">
      <c r="A120" s="1">
        <f t="shared" si="46"/>
        <v>116</v>
      </c>
      <c r="B120" s="14">
        <f t="shared" si="47"/>
        <v>5.8000000000000007</v>
      </c>
      <c r="C120">
        <f t="shared" si="24"/>
        <v>5.2922077922077926E-3</v>
      </c>
      <c r="D120">
        <f t="shared" si="25"/>
        <v>2.8246753246753248E-3</v>
      </c>
      <c r="E120">
        <f t="shared" si="27"/>
        <v>1</v>
      </c>
      <c r="F120">
        <f t="shared" si="28"/>
        <v>2.8447279478250134E-3</v>
      </c>
      <c r="G120">
        <f t="shared" si="29"/>
        <v>-1.0531096017530114E-7</v>
      </c>
      <c r="H120">
        <f t="shared" si="30"/>
        <v>3.655008608536691E-5</v>
      </c>
      <c r="I120">
        <f t="shared" si="26"/>
        <v>-2.8812780339103803E-3</v>
      </c>
      <c r="J120">
        <f t="shared" si="31"/>
        <v>5.2556577061224257E-3</v>
      </c>
      <c r="K120">
        <f t="shared" si="32"/>
        <v>3.6650086085366913E-5</v>
      </c>
      <c r="L120">
        <f t="shared" si="33"/>
        <v>2.8612254107606917E-3</v>
      </c>
      <c r="M120">
        <f t="shared" si="34"/>
        <v>9.5640749990687137</v>
      </c>
      <c r="N120">
        <f t="shared" si="35"/>
        <v>9.5640749990687137</v>
      </c>
      <c r="O120" t="e">
        <f t="shared" si="36"/>
        <v>#N/A</v>
      </c>
      <c r="P120" t="e">
        <f t="shared" si="37"/>
        <v>#N/A</v>
      </c>
      <c r="Q120" t="e">
        <f t="shared" si="38"/>
        <v>#N/A</v>
      </c>
      <c r="R120" t="e">
        <f t="shared" si="39"/>
        <v>#N/A</v>
      </c>
      <c r="S120" t="e">
        <f t="shared" si="40"/>
        <v>#N/A</v>
      </c>
      <c r="T120" t="e">
        <f t="shared" si="41"/>
        <v>#N/A</v>
      </c>
      <c r="U120" t="e">
        <f t="shared" si="42"/>
        <v>#N/A</v>
      </c>
      <c r="V120" t="e">
        <f t="shared" si="43"/>
        <v>#N/A</v>
      </c>
      <c r="W120" t="e">
        <f t="shared" si="44"/>
        <v>#N/A</v>
      </c>
      <c r="X120" t="e">
        <f t="shared" si="45"/>
        <v>#N/A</v>
      </c>
    </row>
    <row r="121" spans="1:24" x14ac:dyDescent="0.25">
      <c r="A121" s="1">
        <f t="shared" si="46"/>
        <v>117</v>
      </c>
      <c r="B121" s="14">
        <f t="shared" si="47"/>
        <v>5.8500000000000005</v>
      </c>
      <c r="C121">
        <f t="shared" si="24"/>
        <v>5.2593192868719612E-3</v>
      </c>
      <c r="D121">
        <f t="shared" si="25"/>
        <v>2.8444084278768235E-3</v>
      </c>
      <c r="E121">
        <f t="shared" si="27"/>
        <v>1</v>
      </c>
      <c r="F121">
        <f t="shared" si="28"/>
        <v>2.864461051026512E-3</v>
      </c>
      <c r="G121">
        <f t="shared" si="29"/>
        <v>-1.0465277491205861E-7</v>
      </c>
      <c r="H121">
        <f t="shared" si="30"/>
        <v>3.6080426950163991E-5</v>
      </c>
      <c r="I121">
        <f t="shared" si="26"/>
        <v>-2.900541477976676E-3</v>
      </c>
      <c r="J121">
        <f t="shared" si="31"/>
        <v>5.2232388599217968E-3</v>
      </c>
      <c r="K121">
        <f t="shared" si="32"/>
        <v>3.6180426950163994E-5</v>
      </c>
      <c r="L121">
        <f t="shared" si="33"/>
        <v>2.8804888548269875E-3</v>
      </c>
      <c r="M121">
        <f t="shared" si="34"/>
        <v>9.5584736874825076</v>
      </c>
      <c r="N121">
        <f t="shared" si="35"/>
        <v>9.5584736874825076</v>
      </c>
      <c r="O121" t="e">
        <f t="shared" si="36"/>
        <v>#N/A</v>
      </c>
      <c r="P121" t="e">
        <f t="shared" si="37"/>
        <v>#N/A</v>
      </c>
      <c r="Q121" t="e">
        <f t="shared" si="38"/>
        <v>#N/A</v>
      </c>
      <c r="R121" t="e">
        <f t="shared" si="39"/>
        <v>#N/A</v>
      </c>
      <c r="S121" t="e">
        <f t="shared" si="40"/>
        <v>#N/A</v>
      </c>
      <c r="T121" t="e">
        <f t="shared" si="41"/>
        <v>#N/A</v>
      </c>
      <c r="U121" t="e">
        <f t="shared" si="42"/>
        <v>#N/A</v>
      </c>
      <c r="V121" t="e">
        <f t="shared" si="43"/>
        <v>#N/A</v>
      </c>
      <c r="W121" t="e">
        <f t="shared" si="44"/>
        <v>#N/A</v>
      </c>
      <c r="X121" t="e">
        <f t="shared" si="45"/>
        <v>#N/A</v>
      </c>
    </row>
    <row r="122" spans="1:24" x14ac:dyDescent="0.25">
      <c r="A122" s="1">
        <f t="shared" si="46"/>
        <v>118</v>
      </c>
      <c r="B122" s="14">
        <f t="shared" si="47"/>
        <v>5.9</v>
      </c>
      <c r="C122">
        <f t="shared" si="24"/>
        <v>5.2265372168284804E-3</v>
      </c>
      <c r="D122">
        <f t="shared" si="25"/>
        <v>2.8640776699029127E-3</v>
      </c>
      <c r="E122">
        <f t="shared" si="27"/>
        <v>1</v>
      </c>
      <c r="F122">
        <f t="shared" si="28"/>
        <v>2.8841302930526012E-3</v>
      </c>
      <c r="G122">
        <f t="shared" si="29"/>
        <v>-1.0399671969821173E-7</v>
      </c>
      <c r="H122">
        <f t="shared" si="30"/>
        <v>3.5618380662160712E-5</v>
      </c>
      <c r="I122">
        <f t="shared" si="26"/>
        <v>-2.9197486737147617E-3</v>
      </c>
      <c r="J122">
        <f t="shared" si="31"/>
        <v>5.1909188361663194E-3</v>
      </c>
      <c r="K122">
        <f t="shared" si="32"/>
        <v>3.5718380662160714E-5</v>
      </c>
      <c r="L122">
        <f t="shared" si="33"/>
        <v>2.8996960505650732E-3</v>
      </c>
      <c r="M122">
        <f t="shared" si="34"/>
        <v>9.5528917613746973</v>
      </c>
      <c r="N122">
        <f t="shared" si="35"/>
        <v>9.5528917613746973</v>
      </c>
      <c r="O122" t="e">
        <f t="shared" si="36"/>
        <v>#N/A</v>
      </c>
      <c r="P122" t="e">
        <f t="shared" si="37"/>
        <v>#N/A</v>
      </c>
      <c r="Q122" t="e">
        <f t="shared" si="38"/>
        <v>#N/A</v>
      </c>
      <c r="R122" t="e">
        <f t="shared" si="39"/>
        <v>#N/A</v>
      </c>
      <c r="S122" t="e">
        <f t="shared" si="40"/>
        <v>#N/A</v>
      </c>
      <c r="T122" t="e">
        <f t="shared" si="41"/>
        <v>#N/A</v>
      </c>
      <c r="U122" t="e">
        <f t="shared" si="42"/>
        <v>#N/A</v>
      </c>
      <c r="V122" t="e">
        <f t="shared" si="43"/>
        <v>#N/A</v>
      </c>
      <c r="W122" t="e">
        <f t="shared" si="44"/>
        <v>#N/A</v>
      </c>
      <c r="X122" t="e">
        <f t="shared" si="45"/>
        <v>#N/A</v>
      </c>
    </row>
    <row r="123" spans="1:24" x14ac:dyDescent="0.25">
      <c r="A123" s="1">
        <f t="shared" si="46"/>
        <v>119</v>
      </c>
      <c r="B123" s="14">
        <f t="shared" si="47"/>
        <v>5.95</v>
      </c>
      <c r="C123">
        <f t="shared" si="24"/>
        <v>5.193861066235865E-3</v>
      </c>
      <c r="D123">
        <f t="shared" si="25"/>
        <v>2.8836833602584816E-3</v>
      </c>
      <c r="E123">
        <f t="shared" si="27"/>
        <v>1</v>
      </c>
      <c r="F123">
        <f t="shared" si="28"/>
        <v>2.9037359834081702E-3</v>
      </c>
      <c r="G123">
        <f t="shared" si="29"/>
        <v>-1.0334278421041923E-7</v>
      </c>
      <c r="H123">
        <f t="shared" si="30"/>
        <v>3.5163766378193493E-5</v>
      </c>
      <c r="I123">
        <f t="shared" si="26"/>
        <v>-2.9388997497863637E-3</v>
      </c>
      <c r="J123">
        <f t="shared" si="31"/>
        <v>5.158697299857672E-3</v>
      </c>
      <c r="K123">
        <f t="shared" si="32"/>
        <v>3.5263766378193495E-5</v>
      </c>
      <c r="L123">
        <f t="shared" si="33"/>
        <v>2.9188471266366751E-3</v>
      </c>
      <c r="M123">
        <f t="shared" si="34"/>
        <v>9.5473286956522134</v>
      </c>
      <c r="N123">
        <f t="shared" si="35"/>
        <v>9.5473286956522134</v>
      </c>
      <c r="O123" t="e">
        <f t="shared" si="36"/>
        <v>#N/A</v>
      </c>
      <c r="P123" t="e">
        <f t="shared" si="37"/>
        <v>#N/A</v>
      </c>
      <c r="Q123" t="e">
        <f t="shared" si="38"/>
        <v>#N/A</v>
      </c>
      <c r="R123" t="e">
        <f t="shared" si="39"/>
        <v>#N/A</v>
      </c>
      <c r="S123" t="e">
        <f t="shared" si="40"/>
        <v>#N/A</v>
      </c>
      <c r="T123" t="e">
        <f t="shared" si="41"/>
        <v>#N/A</v>
      </c>
      <c r="U123" t="e">
        <f t="shared" si="42"/>
        <v>#N/A</v>
      </c>
      <c r="V123" t="e">
        <f t="shared" si="43"/>
        <v>#N/A</v>
      </c>
      <c r="W123" t="e">
        <f t="shared" si="44"/>
        <v>#N/A</v>
      </c>
      <c r="X123" t="e">
        <f t="shared" si="45"/>
        <v>#N/A</v>
      </c>
    </row>
    <row r="124" spans="1:24" x14ac:dyDescent="0.25">
      <c r="A124" s="1">
        <f t="shared" si="46"/>
        <v>120</v>
      </c>
      <c r="B124" s="14">
        <f t="shared" si="47"/>
        <v>6</v>
      </c>
      <c r="C124">
        <f t="shared" si="24"/>
        <v>5.161290322580646E-3</v>
      </c>
      <c r="D124">
        <f t="shared" si="25"/>
        <v>2.9032258064516127E-3</v>
      </c>
      <c r="E124">
        <f t="shared" si="27"/>
        <v>1</v>
      </c>
      <c r="F124">
        <f t="shared" si="28"/>
        <v>2.9232784296013012E-3</v>
      </c>
      <c r="G124">
        <f t="shared" si="29"/>
        <v>-1.0269095819194223E-7</v>
      </c>
      <c r="H124">
        <f t="shared" si="30"/>
        <v>3.4716408851362445E-5</v>
      </c>
      <c r="I124">
        <f t="shared" si="26"/>
        <v>-2.9579948384526634E-3</v>
      </c>
      <c r="J124">
        <f t="shared" si="31"/>
        <v>5.1265739137292838E-3</v>
      </c>
      <c r="K124">
        <f t="shared" si="32"/>
        <v>3.4816408851362447E-5</v>
      </c>
      <c r="L124">
        <f t="shared" si="33"/>
        <v>2.9379422153029749E-3</v>
      </c>
      <c r="M124">
        <f t="shared" si="34"/>
        <v>9.5417839736604684</v>
      </c>
      <c r="N124">
        <f t="shared" si="35"/>
        <v>9.5417839736604684</v>
      </c>
      <c r="O124" t="e">
        <f t="shared" si="36"/>
        <v>#N/A</v>
      </c>
      <c r="P124" t="e">
        <f t="shared" si="37"/>
        <v>#N/A</v>
      </c>
      <c r="Q124" t="e">
        <f t="shared" si="38"/>
        <v>#N/A</v>
      </c>
      <c r="R124" t="e">
        <f t="shared" si="39"/>
        <v>#N/A</v>
      </c>
      <c r="S124" t="e">
        <f t="shared" si="40"/>
        <v>#N/A</v>
      </c>
      <c r="T124" t="e">
        <f t="shared" si="41"/>
        <v>#N/A</v>
      </c>
      <c r="U124" t="e">
        <f t="shared" si="42"/>
        <v>#N/A</v>
      </c>
      <c r="V124" t="e">
        <f t="shared" si="43"/>
        <v>#N/A</v>
      </c>
      <c r="W124" t="e">
        <f t="shared" si="44"/>
        <v>#N/A</v>
      </c>
      <c r="X124" t="e">
        <f t="shared" si="45"/>
        <v>#N/A</v>
      </c>
    </row>
    <row r="125" spans="1:24" x14ac:dyDescent="0.25">
      <c r="A125" s="1">
        <f t="shared" si="46"/>
        <v>121</v>
      </c>
      <c r="B125" s="14">
        <f t="shared" si="47"/>
        <v>6.0500000000000007</v>
      </c>
      <c r="C125">
        <f t="shared" si="24"/>
        <v>5.1288244766505633E-3</v>
      </c>
      <c r="D125">
        <f t="shared" si="25"/>
        <v>2.9227053140096619E-3</v>
      </c>
      <c r="E125">
        <f t="shared" si="27"/>
        <v>1</v>
      </c>
      <c r="F125">
        <f t="shared" si="28"/>
        <v>2.9427579371593504E-3</v>
      </c>
      <c r="G125">
        <f t="shared" si="29"/>
        <v>-1.0204123145210762E-7</v>
      </c>
      <c r="H125">
        <f t="shared" si="30"/>
        <v>3.4276138219586569E-5</v>
      </c>
      <c r="I125">
        <f t="shared" si="26"/>
        <v>-2.977034075378937E-3</v>
      </c>
      <c r="J125">
        <f t="shared" si="31"/>
        <v>5.0945483384309768E-3</v>
      </c>
      <c r="K125">
        <f t="shared" si="32"/>
        <v>3.4376138219586571E-5</v>
      </c>
      <c r="L125">
        <f t="shared" si="33"/>
        <v>2.9569814522292484E-3</v>
      </c>
      <c r="M125">
        <f t="shared" si="34"/>
        <v>9.5362570868907355</v>
      </c>
      <c r="N125">
        <f t="shared" si="35"/>
        <v>9.5362570868907355</v>
      </c>
      <c r="O125" t="e">
        <f t="shared" si="36"/>
        <v>#N/A</v>
      </c>
      <c r="P125" t="e">
        <f t="shared" si="37"/>
        <v>#N/A</v>
      </c>
      <c r="Q125" t="e">
        <f t="shared" si="38"/>
        <v>#N/A</v>
      </c>
      <c r="R125" t="e">
        <f t="shared" si="39"/>
        <v>#N/A</v>
      </c>
      <c r="S125" t="e">
        <f t="shared" si="40"/>
        <v>#N/A</v>
      </c>
      <c r="T125" t="e">
        <f t="shared" si="41"/>
        <v>#N/A</v>
      </c>
      <c r="U125" t="e">
        <f t="shared" si="42"/>
        <v>#N/A</v>
      </c>
      <c r="V125" t="e">
        <f t="shared" si="43"/>
        <v>#N/A</v>
      </c>
      <c r="W125" t="e">
        <f t="shared" si="44"/>
        <v>#N/A</v>
      </c>
      <c r="X125" t="e">
        <f t="shared" si="45"/>
        <v>#N/A</v>
      </c>
    </row>
    <row r="126" spans="1:24" x14ac:dyDescent="0.25">
      <c r="A126" s="1">
        <f t="shared" si="46"/>
        <v>122</v>
      </c>
      <c r="B126" s="14">
        <f t="shared" si="47"/>
        <v>6.1000000000000005</v>
      </c>
      <c r="C126">
        <f t="shared" si="24"/>
        <v>5.0964630225080387E-3</v>
      </c>
      <c r="D126">
        <f t="shared" si="25"/>
        <v>2.9421221864951766E-3</v>
      </c>
      <c r="E126">
        <f t="shared" si="27"/>
        <v>1</v>
      </c>
      <c r="F126">
        <f t="shared" si="28"/>
        <v>2.9621748096448652E-3</v>
      </c>
      <c r="G126">
        <f t="shared" si="29"/>
        <v>-1.0139359386577734E-7</v>
      </c>
      <c r="H126">
        <f t="shared" si="30"/>
        <v>3.3842789803519751E-5</v>
      </c>
      <c r="I126">
        <f t="shared" si="26"/>
        <v>-2.9960175994483852E-3</v>
      </c>
      <c r="J126">
        <f t="shared" si="31"/>
        <v>5.0626202327045192E-3</v>
      </c>
      <c r="K126">
        <f t="shared" si="32"/>
        <v>3.3942789803519753E-5</v>
      </c>
      <c r="L126">
        <f t="shared" si="33"/>
        <v>2.9759649762986966E-3</v>
      </c>
      <c r="M126">
        <f t="shared" si="34"/>
        <v>9.5307475346959016</v>
      </c>
      <c r="N126">
        <f t="shared" si="35"/>
        <v>9.5307475346959016</v>
      </c>
      <c r="O126" t="e">
        <f t="shared" si="36"/>
        <v>#N/A</v>
      </c>
      <c r="P126" t="e">
        <f t="shared" si="37"/>
        <v>#N/A</v>
      </c>
      <c r="Q126" t="e">
        <f t="shared" si="38"/>
        <v>#N/A</v>
      </c>
      <c r="R126" t="e">
        <f t="shared" si="39"/>
        <v>#N/A</v>
      </c>
      <c r="S126" t="e">
        <f t="shared" si="40"/>
        <v>#N/A</v>
      </c>
      <c r="T126" t="e">
        <f t="shared" si="41"/>
        <v>#N/A</v>
      </c>
      <c r="U126" t="e">
        <f t="shared" si="42"/>
        <v>#N/A</v>
      </c>
      <c r="V126" t="e">
        <f t="shared" si="43"/>
        <v>#N/A</v>
      </c>
      <c r="W126" t="e">
        <f t="shared" si="44"/>
        <v>#N/A</v>
      </c>
      <c r="X126" t="e">
        <f t="shared" si="45"/>
        <v>#N/A</v>
      </c>
    </row>
    <row r="127" spans="1:24" x14ac:dyDescent="0.25">
      <c r="A127" s="1">
        <f t="shared" si="46"/>
        <v>123</v>
      </c>
      <c r="B127" s="14">
        <f t="shared" si="47"/>
        <v>6.15</v>
      </c>
      <c r="C127">
        <f t="shared" si="24"/>
        <v>5.0642054574638849E-3</v>
      </c>
      <c r="D127">
        <f t="shared" si="25"/>
        <v>2.9614767255216694E-3</v>
      </c>
      <c r="E127">
        <f t="shared" si="27"/>
        <v>1</v>
      </c>
      <c r="F127">
        <f t="shared" si="28"/>
        <v>2.981529348671358E-3</v>
      </c>
      <c r="G127">
        <f t="shared" si="29"/>
        <v>-1.0074803537282213E-7</v>
      </c>
      <c r="H127">
        <f t="shared" si="30"/>
        <v>3.3416203913351353E-5</v>
      </c>
      <c r="I127">
        <f t="shared" si="26"/>
        <v>-3.0149455525847095E-3</v>
      </c>
      <c r="J127">
        <f t="shared" si="31"/>
        <v>5.0307892535505338E-3</v>
      </c>
      <c r="K127">
        <f t="shared" si="32"/>
        <v>3.3516203913351356E-5</v>
      </c>
      <c r="L127">
        <f t="shared" si="33"/>
        <v>2.994892929435021E-3</v>
      </c>
      <c r="M127">
        <f t="shared" si="34"/>
        <v>9.5252548240142296</v>
      </c>
      <c r="N127">
        <f t="shared" si="35"/>
        <v>9.5252548240142296</v>
      </c>
      <c r="O127" t="e">
        <f t="shared" si="36"/>
        <v>#N/A</v>
      </c>
      <c r="P127" t="e">
        <f t="shared" si="37"/>
        <v>#N/A</v>
      </c>
      <c r="Q127" t="e">
        <f t="shared" si="38"/>
        <v>#N/A</v>
      </c>
      <c r="R127" t="e">
        <f t="shared" si="39"/>
        <v>#N/A</v>
      </c>
      <c r="S127" t="e">
        <f t="shared" si="40"/>
        <v>#N/A</v>
      </c>
      <c r="T127" t="e">
        <f t="shared" si="41"/>
        <v>#N/A</v>
      </c>
      <c r="U127" t="e">
        <f t="shared" si="42"/>
        <v>#N/A</v>
      </c>
      <c r="V127" t="e">
        <f t="shared" si="43"/>
        <v>#N/A</v>
      </c>
      <c r="W127" t="e">
        <f t="shared" si="44"/>
        <v>#N/A</v>
      </c>
      <c r="X127" t="e">
        <f t="shared" si="45"/>
        <v>#N/A</v>
      </c>
    </row>
    <row r="128" spans="1:24" x14ac:dyDescent="0.25">
      <c r="A128" s="1">
        <f t="shared" si="46"/>
        <v>124</v>
      </c>
      <c r="B128" s="14">
        <f t="shared" si="47"/>
        <v>6.2</v>
      </c>
      <c r="C128">
        <f t="shared" si="24"/>
        <v>5.0320512820512826E-3</v>
      </c>
      <c r="D128">
        <f t="shared" si="25"/>
        <v>2.9807692307692308E-3</v>
      </c>
      <c r="E128">
        <f t="shared" si="27"/>
        <v>1</v>
      </c>
      <c r="F128">
        <f t="shared" si="28"/>
        <v>3.0008218539189194E-3</v>
      </c>
      <c r="G128">
        <f t="shared" si="29"/>
        <v>-1.0010454597760072E-7</v>
      </c>
      <c r="H128">
        <f t="shared" si="30"/>
        <v>3.2996225664051878E-5</v>
      </c>
      <c r="I128">
        <f t="shared" si="26"/>
        <v>-3.033818079582971E-3</v>
      </c>
      <c r="J128">
        <f t="shared" si="31"/>
        <v>4.9990550563872305E-3</v>
      </c>
      <c r="K128">
        <f t="shared" si="32"/>
        <v>3.3096225664051881E-5</v>
      </c>
      <c r="L128">
        <f t="shared" si="33"/>
        <v>3.0137654564332825E-3</v>
      </c>
      <c r="M128">
        <f t="shared" si="34"/>
        <v>9.5197784691008458</v>
      </c>
      <c r="N128">
        <f t="shared" si="35"/>
        <v>9.5197784691008458</v>
      </c>
      <c r="O128" t="e">
        <f t="shared" si="36"/>
        <v>#N/A</v>
      </c>
      <c r="P128" t="e">
        <f t="shared" si="37"/>
        <v>#N/A</v>
      </c>
      <c r="Q128" t="e">
        <f t="shared" si="38"/>
        <v>#N/A</v>
      </c>
      <c r="R128" t="e">
        <f t="shared" si="39"/>
        <v>#N/A</v>
      </c>
      <c r="S128" t="e">
        <f t="shared" si="40"/>
        <v>#N/A</v>
      </c>
      <c r="T128" t="e">
        <f t="shared" si="41"/>
        <v>#N/A</v>
      </c>
      <c r="U128" t="e">
        <f t="shared" si="42"/>
        <v>#N/A</v>
      </c>
      <c r="V128" t="e">
        <f t="shared" si="43"/>
        <v>#N/A</v>
      </c>
      <c r="W128" t="e">
        <f t="shared" si="44"/>
        <v>#N/A</v>
      </c>
      <c r="X128" t="e">
        <f t="shared" si="45"/>
        <v>#N/A</v>
      </c>
    </row>
    <row r="129" spans="1:24" x14ac:dyDescent="0.25">
      <c r="A129" s="1">
        <f t="shared" si="46"/>
        <v>125</v>
      </c>
      <c r="B129" s="14">
        <f t="shared" si="47"/>
        <v>6.25</v>
      </c>
      <c r="C129">
        <f t="shared" si="24"/>
        <v>5.0000000000000001E-3</v>
      </c>
      <c r="D129">
        <f t="shared" si="25"/>
        <v>3.0000000000000001E-3</v>
      </c>
      <c r="E129">
        <f t="shared" si="27"/>
        <v>1</v>
      </c>
      <c r="F129">
        <f t="shared" si="28"/>
        <v>3.0200526231496886E-3</v>
      </c>
      <c r="G129">
        <f t="shared" si="29"/>
        <v>-9.9463115748444019E-8</v>
      </c>
      <c r="H129">
        <f t="shared" si="30"/>
        <v>3.2582704798641291E-5</v>
      </c>
      <c r="I129">
        <f t="shared" si="26"/>
        <v>-3.0526353279483297E-3</v>
      </c>
      <c r="J129">
        <f t="shared" si="31"/>
        <v>4.967417295201359E-3</v>
      </c>
      <c r="K129">
        <f t="shared" si="32"/>
        <v>3.2682704798641293E-5</v>
      </c>
      <c r="L129">
        <f t="shared" si="33"/>
        <v>3.0325827047986411E-3</v>
      </c>
      <c r="M129">
        <f t="shared" si="34"/>
        <v>9.5143179912666014</v>
      </c>
      <c r="N129">
        <f t="shared" si="35"/>
        <v>9.5143179912666014</v>
      </c>
      <c r="O129" t="e">
        <f t="shared" si="36"/>
        <v>#N/A</v>
      </c>
      <c r="P129" t="e">
        <f t="shared" si="37"/>
        <v>#N/A</v>
      </c>
      <c r="Q129" t="e">
        <f t="shared" si="38"/>
        <v>#N/A</v>
      </c>
      <c r="R129" t="e">
        <f t="shared" si="39"/>
        <v>#N/A</v>
      </c>
      <c r="S129" t="e">
        <f t="shared" si="40"/>
        <v>#N/A</v>
      </c>
      <c r="T129" t="e">
        <f t="shared" si="41"/>
        <v>#N/A</v>
      </c>
      <c r="U129" t="e">
        <f t="shared" si="42"/>
        <v>#N/A</v>
      </c>
      <c r="V129" t="e">
        <f t="shared" si="43"/>
        <v>#N/A</v>
      </c>
      <c r="W129" t="e">
        <f t="shared" si="44"/>
        <v>#N/A</v>
      </c>
      <c r="X129" t="e">
        <f t="shared" si="45"/>
        <v>#N/A</v>
      </c>
    </row>
    <row r="130" spans="1:24" x14ac:dyDescent="0.25">
      <c r="A130" s="1">
        <f t="shared" si="46"/>
        <v>126</v>
      </c>
      <c r="B130" s="14">
        <f t="shared" si="47"/>
        <v>6.3000000000000007</v>
      </c>
      <c r="C130">
        <f t="shared" si="24"/>
        <v>4.9680511182108623E-3</v>
      </c>
      <c r="D130">
        <f t="shared" si="25"/>
        <v>3.0191693290734824E-3</v>
      </c>
      <c r="E130">
        <f t="shared" si="27"/>
        <v>1</v>
      </c>
      <c r="F130">
        <f t="shared" si="28"/>
        <v>3.0392219522231709E-3</v>
      </c>
      <c r="G130">
        <f t="shared" si="29"/>
        <v>-9.8823734817144053E-8</v>
      </c>
      <c r="H130">
        <f t="shared" si="30"/>
        <v>3.2175495519079934E-5</v>
      </c>
      <c r="I130">
        <f t="shared" si="26"/>
        <v>-3.0713974477422508E-3</v>
      </c>
      <c r="J130">
        <f t="shared" si="31"/>
        <v>4.9358756226917828E-3</v>
      </c>
      <c r="K130">
        <f t="shared" si="32"/>
        <v>3.2275495519079936E-5</v>
      </c>
      <c r="L130">
        <f t="shared" si="33"/>
        <v>3.0513448245925623E-3</v>
      </c>
      <c r="M130">
        <f t="shared" si="34"/>
        <v>9.5088729186239753</v>
      </c>
      <c r="N130">
        <f t="shared" si="35"/>
        <v>9.5088729186239753</v>
      </c>
      <c r="O130" t="e">
        <f t="shared" si="36"/>
        <v>#N/A</v>
      </c>
      <c r="P130" t="e">
        <f t="shared" si="37"/>
        <v>#N/A</v>
      </c>
      <c r="Q130" t="e">
        <f t="shared" si="38"/>
        <v>#N/A</v>
      </c>
      <c r="R130" t="e">
        <f t="shared" si="39"/>
        <v>#N/A</v>
      </c>
      <c r="S130" t="e">
        <f t="shared" si="40"/>
        <v>#N/A</v>
      </c>
      <c r="T130" t="e">
        <f t="shared" si="41"/>
        <v>#N/A</v>
      </c>
      <c r="U130" t="e">
        <f t="shared" si="42"/>
        <v>#N/A</v>
      </c>
      <c r="V130" t="e">
        <f t="shared" si="43"/>
        <v>#N/A</v>
      </c>
      <c r="W130" t="e">
        <f t="shared" si="44"/>
        <v>#N/A</v>
      </c>
      <c r="X130" t="e">
        <f t="shared" si="45"/>
        <v>#N/A</v>
      </c>
    </row>
    <row r="131" spans="1:24" x14ac:dyDescent="0.25">
      <c r="A131" s="1">
        <f t="shared" si="46"/>
        <v>127</v>
      </c>
      <c r="B131" s="14">
        <f t="shared" si="47"/>
        <v>6.3500000000000005</v>
      </c>
      <c r="C131">
        <f t="shared" si="24"/>
        <v>4.9362041467304616E-3</v>
      </c>
      <c r="D131">
        <f t="shared" si="25"/>
        <v>3.038277511961722E-3</v>
      </c>
      <c r="E131">
        <f t="shared" si="27"/>
        <v>1</v>
      </c>
      <c r="F131">
        <f t="shared" si="28"/>
        <v>3.0583301351114105E-3</v>
      </c>
      <c r="G131">
        <f t="shared" si="29"/>
        <v>-9.8186393378447901E-8</v>
      </c>
      <c r="H131">
        <f t="shared" si="30"/>
        <v>3.1774456324413841E-5</v>
      </c>
      <c r="I131">
        <f t="shared" si="26"/>
        <v>-3.0901045914358246E-3</v>
      </c>
      <c r="J131">
        <f t="shared" si="31"/>
        <v>4.9044296904060475E-3</v>
      </c>
      <c r="K131">
        <f t="shared" si="32"/>
        <v>3.1874456324413843E-5</v>
      </c>
      <c r="L131">
        <f t="shared" si="33"/>
        <v>3.070051968286136E-3</v>
      </c>
      <c r="M131">
        <f t="shared" si="34"/>
        <v>9.5034427858397947</v>
      </c>
      <c r="N131">
        <f t="shared" si="35"/>
        <v>9.5034427858397947</v>
      </c>
      <c r="O131" t="e">
        <f t="shared" si="36"/>
        <v>#N/A</v>
      </c>
      <c r="P131" t="e">
        <f t="shared" si="37"/>
        <v>#N/A</v>
      </c>
      <c r="Q131" t="e">
        <f t="shared" si="38"/>
        <v>#N/A</v>
      </c>
      <c r="R131" t="e">
        <f t="shared" si="39"/>
        <v>#N/A</v>
      </c>
      <c r="S131" t="e">
        <f t="shared" si="40"/>
        <v>#N/A</v>
      </c>
      <c r="T131" t="e">
        <f t="shared" si="41"/>
        <v>#N/A</v>
      </c>
      <c r="U131" t="e">
        <f t="shared" si="42"/>
        <v>#N/A</v>
      </c>
      <c r="V131" t="e">
        <f t="shared" si="43"/>
        <v>#N/A</v>
      </c>
      <c r="W131" t="e">
        <f t="shared" si="44"/>
        <v>#N/A</v>
      </c>
      <c r="X131" t="e">
        <f t="shared" si="45"/>
        <v>#N/A</v>
      </c>
    </row>
    <row r="132" spans="1:24" x14ac:dyDescent="0.25">
      <c r="A132" s="1">
        <f t="shared" si="46"/>
        <v>128</v>
      </c>
      <c r="B132" s="14">
        <f t="shared" si="47"/>
        <v>6.4</v>
      </c>
      <c r="C132">
        <f t="shared" ref="C132:C195" si="48">IF((($AB$5*$AB$4/1000)-($AB$8*B132/1000))&gt;0,(($AB$5*$AB$4/1000)-($AB$8*B132/1000))/((B132+$AB$4)/1000),NA())</f>
        <v>4.9044585987261151E-3</v>
      </c>
      <c r="D132">
        <f t="shared" ref="D132:D195" si="49">IF(C132&gt;0,($AB$8*B132/1000)/((B132+$AB$4)/1000),NA())</f>
        <v>3.0573248407643316E-3</v>
      </c>
      <c r="E132">
        <f t="shared" si="27"/>
        <v>1</v>
      </c>
      <c r="F132">
        <f t="shared" si="28"/>
        <v>3.0773774639140201E-3</v>
      </c>
      <c r="G132">
        <f t="shared" si="29"/>
        <v>-9.7551081689556566E-8</v>
      </c>
      <c r="H132">
        <f t="shared" si="30"/>
        <v>3.1379449855814274E-5</v>
      </c>
      <c r="I132">
        <f t="shared" ref="I132:I195" si="50">IF(C132&gt;0,((-F132)-SQRT(F132^(2)-4*E132*G132))/(2*E132),NA())</f>
        <v>-3.1087569137698344E-3</v>
      </c>
      <c r="J132">
        <f t="shared" si="31"/>
        <v>4.8730791488703004E-3</v>
      </c>
      <c r="K132">
        <f t="shared" si="32"/>
        <v>3.1479449855814276E-5</v>
      </c>
      <c r="L132">
        <f t="shared" si="33"/>
        <v>3.0887042906201458E-3</v>
      </c>
      <c r="M132">
        <f t="shared" si="34"/>
        <v>9.4980271338944</v>
      </c>
      <c r="N132">
        <f t="shared" si="35"/>
        <v>9.4980271338944</v>
      </c>
      <c r="O132" t="e">
        <f t="shared" si="36"/>
        <v>#N/A</v>
      </c>
      <c r="P132" t="e">
        <f t="shared" si="37"/>
        <v>#N/A</v>
      </c>
      <c r="Q132" t="e">
        <f t="shared" si="38"/>
        <v>#N/A</v>
      </c>
      <c r="R132" t="e">
        <f t="shared" si="39"/>
        <v>#N/A</v>
      </c>
      <c r="S132" t="e">
        <f t="shared" si="40"/>
        <v>#N/A</v>
      </c>
      <c r="T132" t="e">
        <f t="shared" si="41"/>
        <v>#N/A</v>
      </c>
      <c r="U132" t="e">
        <f t="shared" si="42"/>
        <v>#N/A</v>
      </c>
      <c r="V132" t="e">
        <f t="shared" si="43"/>
        <v>#N/A</v>
      </c>
      <c r="W132" t="e">
        <f t="shared" si="44"/>
        <v>#N/A</v>
      </c>
      <c r="X132" t="e">
        <f t="shared" si="45"/>
        <v>#N/A</v>
      </c>
    </row>
    <row r="133" spans="1:24" x14ac:dyDescent="0.25">
      <c r="A133" s="1">
        <f t="shared" si="46"/>
        <v>129</v>
      </c>
      <c r="B133" s="14">
        <f t="shared" si="47"/>
        <v>6.45</v>
      </c>
      <c r="C133">
        <f t="shared" si="48"/>
        <v>4.8728139904610501E-3</v>
      </c>
      <c r="D133">
        <f t="shared" si="49"/>
        <v>3.0763116057233707E-3</v>
      </c>
      <c r="E133">
        <f t="shared" ref="E133:E196" si="51">IF(C133&gt;0,1,NA())</f>
        <v>1</v>
      </c>
      <c r="F133">
        <f t="shared" ref="F133:F196" si="52">IF(C133&gt;0,D133+10^(-7)+10^(-$AD$6),NA())</f>
        <v>3.0963642288730593E-3</v>
      </c>
      <c r="G133">
        <f t="shared" ref="G133:G196" si="53">IF(C133&gt;0,(10^(-7)*D133)-(10^(-$AD$6)*C133),NA())</f>
        <v>-9.6917790069628279E-8</v>
      </c>
      <c r="H133">
        <f t="shared" ref="H133:H196" si="54">IF(C133&gt;0,((-F133)+SQRT(F133^(2)-4*E133*G133))/(2*E133),NA())</f>
        <v>3.0990342748179502E-5</v>
      </c>
      <c r="I133">
        <f t="shared" si="50"/>
        <v>-3.1273545716212388E-3</v>
      </c>
      <c r="J133">
        <f t="shared" ref="J133:J196" si="55">IF(C133&gt;0,C133-H133,NA())</f>
        <v>4.8418236477128706E-3</v>
      </c>
      <c r="K133">
        <f t="shared" ref="K133:K196" si="56">IF(C133&gt;0,H133+10^(-7),NA())</f>
        <v>3.1090342748179504E-5</v>
      </c>
      <c r="L133">
        <f t="shared" ref="L133:L196" si="57">IF(C133&gt;0,D133+H133,NA())</f>
        <v>3.1073019484715502E-3</v>
      </c>
      <c r="M133">
        <f t="shared" ref="M133:M196" si="58">IF(C133&gt;0,14+LOG(K133),NA())</f>
        <v>9.4926255098470698</v>
      </c>
      <c r="N133">
        <f t="shared" ref="N133:N196" si="59">IF(M133&lt;$AG$11,NA(),M133)</f>
        <v>9.4926255098470698</v>
      </c>
      <c r="O133" t="e">
        <f t="shared" ref="O133:O196" si="60">IF((($AB$8*B133/1000)-($AB$5*$AB$4/1000))&gt;0,(($AB$8*B133/1000)-($AB$5*$AB$4/1000))/((B133+$AB$4)/1000),NA())</f>
        <v>#N/A</v>
      </c>
      <c r="P133" t="e">
        <f t="shared" ref="P133:P196" si="61">IF(O133&gt;0,($AB$5*$AB$4/1000)/((B133+$AB$4)/1000),NA())</f>
        <v>#N/A</v>
      </c>
      <c r="Q133" t="e">
        <f t="shared" ref="Q133:Q196" si="62">IF(O133&gt;0,1,NA())</f>
        <v>#N/A</v>
      </c>
      <c r="R133" t="e">
        <f t="shared" ref="R133:R196" si="63">IF(O133&gt;0,O133+10^(-7)+10^(-(14-$AD$6)),NA())</f>
        <v>#N/A</v>
      </c>
      <c r="S133" t="e">
        <f t="shared" ref="S133:S196" si="64">IF(O133&gt;0,-(10^(-(14-$AD$6))*P133),NA())</f>
        <v>#N/A</v>
      </c>
      <c r="T133" t="e">
        <f t="shared" ref="T133:T196" si="65">IF(O133&gt;0,((-R133)+SQRT(R133^(2)-4*Q133*S133))/(2*Q133),NA())</f>
        <v>#N/A</v>
      </c>
      <c r="U133" t="e">
        <f t="shared" ref="U133:U196" si="66">IF(O133&gt;0,((-R133)-SQRT(R133^(2)-4*Q133*S133))/(2*Q133),NA())</f>
        <v>#N/A</v>
      </c>
      <c r="V133" t="e">
        <f t="shared" ref="V133:V196" si="67">IF(Q133&gt;0,O133+10^(-7)+T133,NA())</f>
        <v>#N/A</v>
      </c>
      <c r="W133" t="e">
        <f t="shared" ref="W133:W196" si="68">IF(O133&gt;0,-LOG(V133),NA())</f>
        <v>#N/A</v>
      </c>
      <c r="X133" t="e">
        <f t="shared" ref="X133:X196" si="69">IF(W133&gt;$AG$11,NA(),W133)</f>
        <v>#N/A</v>
      </c>
    </row>
    <row r="134" spans="1:24" x14ac:dyDescent="0.25">
      <c r="A134" s="1">
        <f t="shared" ref="A134:A197" si="70">A133+1</f>
        <v>130</v>
      </c>
      <c r="B134" s="14">
        <f t="shared" si="47"/>
        <v>6.5</v>
      </c>
      <c r="C134">
        <f t="shared" si="48"/>
        <v>4.8412698412698416E-3</v>
      </c>
      <c r="D134">
        <f t="shared" si="49"/>
        <v>3.0952380952380953E-3</v>
      </c>
      <c r="E134">
        <f t="shared" si="51"/>
        <v>1</v>
      </c>
      <c r="F134">
        <f t="shared" si="52"/>
        <v>3.1152907183877839E-3</v>
      </c>
      <c r="G134">
        <f t="shared" si="53"/>
        <v>-9.6286508899287067E-8</v>
      </c>
      <c r="H134">
        <f t="shared" si="54"/>
        <v>3.0607005487979415E-5</v>
      </c>
      <c r="I134">
        <f t="shared" si="50"/>
        <v>-3.1458977238757631E-3</v>
      </c>
      <c r="J134">
        <f t="shared" si="55"/>
        <v>4.8106628357818624E-3</v>
      </c>
      <c r="K134">
        <f t="shared" si="56"/>
        <v>3.0707005487979418E-5</v>
      </c>
      <c r="L134">
        <f t="shared" si="57"/>
        <v>3.1258451007260745E-3</v>
      </c>
      <c r="M134">
        <f t="shared" si="58"/>
        <v>9.4872374666073114</v>
      </c>
      <c r="N134">
        <f t="shared" si="59"/>
        <v>9.4872374666073114</v>
      </c>
      <c r="O134" t="e">
        <f t="shared" si="60"/>
        <v>#N/A</v>
      </c>
      <c r="P134" t="e">
        <f t="shared" si="61"/>
        <v>#N/A</v>
      </c>
      <c r="Q134" t="e">
        <f t="shared" si="62"/>
        <v>#N/A</v>
      </c>
      <c r="R134" t="e">
        <f t="shared" si="63"/>
        <v>#N/A</v>
      </c>
      <c r="S134" t="e">
        <f t="shared" si="64"/>
        <v>#N/A</v>
      </c>
      <c r="T134" t="e">
        <f t="shared" si="65"/>
        <v>#N/A</v>
      </c>
      <c r="U134" t="e">
        <f t="shared" si="66"/>
        <v>#N/A</v>
      </c>
      <c r="V134" t="e">
        <f t="shared" si="67"/>
        <v>#N/A</v>
      </c>
      <c r="W134" t="e">
        <f t="shared" si="68"/>
        <v>#N/A</v>
      </c>
      <c r="X134" t="e">
        <f t="shared" si="69"/>
        <v>#N/A</v>
      </c>
    </row>
    <row r="135" spans="1:24" x14ac:dyDescent="0.25">
      <c r="A135" s="1">
        <f t="shared" si="70"/>
        <v>131</v>
      </c>
      <c r="B135" s="14">
        <f t="shared" ref="B135:B198" si="71">A135*$AB$9</f>
        <v>6.5500000000000007</v>
      </c>
      <c r="C135">
        <f t="shared" si="48"/>
        <v>4.8098256735340725E-3</v>
      </c>
      <c r="D135">
        <f t="shared" si="49"/>
        <v>3.1141045958795561E-3</v>
      </c>
      <c r="E135">
        <f t="shared" si="51"/>
        <v>1</v>
      </c>
      <c r="F135">
        <f t="shared" si="52"/>
        <v>3.1341572190292447E-3</v>
      </c>
      <c r="G135">
        <f t="shared" si="53"/>
        <v>-9.5657228620135519E-8</v>
      </c>
      <c r="H135">
        <f t="shared" si="54"/>
        <v>3.0229312277045691E-5</v>
      </c>
      <c r="I135">
        <f t="shared" si="50"/>
        <v>-3.1643865313062906E-3</v>
      </c>
      <c r="J135">
        <f t="shared" si="55"/>
        <v>4.7795963612570266E-3</v>
      </c>
      <c r="K135">
        <f t="shared" si="56"/>
        <v>3.032931227704569E-5</v>
      </c>
      <c r="L135">
        <f t="shared" si="57"/>
        <v>3.144333908156602E-3</v>
      </c>
      <c r="M135">
        <f t="shared" si="58"/>
        <v>9.4818625627119033</v>
      </c>
      <c r="N135">
        <f t="shared" si="59"/>
        <v>9.4818625627119033</v>
      </c>
      <c r="O135" t="e">
        <f t="shared" si="60"/>
        <v>#N/A</v>
      </c>
      <c r="P135" t="e">
        <f t="shared" si="61"/>
        <v>#N/A</v>
      </c>
      <c r="Q135" t="e">
        <f t="shared" si="62"/>
        <v>#N/A</v>
      </c>
      <c r="R135" t="e">
        <f t="shared" si="63"/>
        <v>#N/A</v>
      </c>
      <c r="S135" t="e">
        <f t="shared" si="64"/>
        <v>#N/A</v>
      </c>
      <c r="T135" t="e">
        <f t="shared" si="65"/>
        <v>#N/A</v>
      </c>
      <c r="U135" t="e">
        <f t="shared" si="66"/>
        <v>#N/A</v>
      </c>
      <c r="V135" t="e">
        <f t="shared" si="67"/>
        <v>#N/A</v>
      </c>
      <c r="W135" t="e">
        <f t="shared" si="68"/>
        <v>#N/A</v>
      </c>
      <c r="X135" t="e">
        <f t="shared" si="69"/>
        <v>#N/A</v>
      </c>
    </row>
    <row r="136" spans="1:24" x14ac:dyDescent="0.25">
      <c r="A136" s="1">
        <f t="shared" si="70"/>
        <v>132</v>
      </c>
      <c r="B136" s="14">
        <f t="shared" si="71"/>
        <v>6.6000000000000005</v>
      </c>
      <c r="C136">
        <f t="shared" si="48"/>
        <v>4.7784810126582271E-3</v>
      </c>
      <c r="D136">
        <f t="shared" si="49"/>
        <v>3.1329113924050632E-3</v>
      </c>
      <c r="E136">
        <f t="shared" si="51"/>
        <v>1</v>
      </c>
      <c r="F136">
        <f t="shared" si="52"/>
        <v>3.1529640155547518E-3</v>
      </c>
      <c r="G136">
        <f t="shared" si="53"/>
        <v>-9.5029939734272429E-8</v>
      </c>
      <c r="H136">
        <f t="shared" si="54"/>
        <v>2.9857140902023876E-5</v>
      </c>
      <c r="I136">
        <f t="shared" si="50"/>
        <v>-3.1828211564567757E-3</v>
      </c>
      <c r="J136">
        <f t="shared" si="55"/>
        <v>4.7486238717562032E-3</v>
      </c>
      <c r="K136">
        <f t="shared" si="56"/>
        <v>2.9957140902023876E-5</v>
      </c>
      <c r="L136">
        <f t="shared" si="57"/>
        <v>3.1627685333070871E-3</v>
      </c>
      <c r="M136">
        <f t="shared" si="58"/>
        <v>9.4765003621073483</v>
      </c>
      <c r="N136">
        <f t="shared" si="59"/>
        <v>9.4765003621073483</v>
      </c>
      <c r="O136" t="e">
        <f t="shared" si="60"/>
        <v>#N/A</v>
      </c>
      <c r="P136" t="e">
        <f t="shared" si="61"/>
        <v>#N/A</v>
      </c>
      <c r="Q136" t="e">
        <f t="shared" si="62"/>
        <v>#N/A</v>
      </c>
      <c r="R136" t="e">
        <f t="shared" si="63"/>
        <v>#N/A</v>
      </c>
      <c r="S136" t="e">
        <f t="shared" si="64"/>
        <v>#N/A</v>
      </c>
      <c r="T136" t="e">
        <f t="shared" si="65"/>
        <v>#N/A</v>
      </c>
      <c r="U136" t="e">
        <f t="shared" si="66"/>
        <v>#N/A</v>
      </c>
      <c r="V136" t="e">
        <f t="shared" si="67"/>
        <v>#N/A</v>
      </c>
      <c r="W136" t="e">
        <f t="shared" si="68"/>
        <v>#N/A</v>
      </c>
      <c r="X136" t="e">
        <f t="shared" si="69"/>
        <v>#N/A</v>
      </c>
    </row>
    <row r="137" spans="1:24" x14ac:dyDescent="0.25">
      <c r="A137" s="1">
        <f t="shared" si="70"/>
        <v>133</v>
      </c>
      <c r="B137" s="14">
        <f t="shared" si="71"/>
        <v>6.65</v>
      </c>
      <c r="C137">
        <f t="shared" si="48"/>
        <v>4.7472353870458136E-3</v>
      </c>
      <c r="D137">
        <f t="shared" si="49"/>
        <v>3.1516587677725121E-3</v>
      </c>
      <c r="E137">
        <f t="shared" si="51"/>
        <v>1</v>
      </c>
      <c r="F137">
        <f t="shared" si="52"/>
        <v>3.1717113909222007E-3</v>
      </c>
      <c r="G137">
        <f t="shared" si="53"/>
        <v>-9.4404632803814937E-8</v>
      </c>
      <c r="H137">
        <f t="shared" si="54"/>
        <v>2.9490372609214171E-5</v>
      </c>
      <c r="I137">
        <f t="shared" si="50"/>
        <v>-3.201201763531415E-3</v>
      </c>
      <c r="J137">
        <f t="shared" si="55"/>
        <v>4.7177450144365992E-3</v>
      </c>
      <c r="K137">
        <f t="shared" si="56"/>
        <v>2.959037260921417E-5</v>
      </c>
      <c r="L137">
        <f t="shared" si="57"/>
        <v>3.1811491403817265E-3</v>
      </c>
      <c r="M137">
        <f t="shared" si="58"/>
        <v>9.4711504339374741</v>
      </c>
      <c r="N137">
        <f t="shared" si="59"/>
        <v>9.4711504339374741</v>
      </c>
      <c r="O137" t="e">
        <f t="shared" si="60"/>
        <v>#N/A</v>
      </c>
      <c r="P137" t="e">
        <f t="shared" si="61"/>
        <v>#N/A</v>
      </c>
      <c r="Q137" t="e">
        <f t="shared" si="62"/>
        <v>#N/A</v>
      </c>
      <c r="R137" t="e">
        <f t="shared" si="63"/>
        <v>#N/A</v>
      </c>
      <c r="S137" t="e">
        <f t="shared" si="64"/>
        <v>#N/A</v>
      </c>
      <c r="T137" t="e">
        <f t="shared" si="65"/>
        <v>#N/A</v>
      </c>
      <c r="U137" t="e">
        <f t="shared" si="66"/>
        <v>#N/A</v>
      </c>
      <c r="V137" t="e">
        <f t="shared" si="67"/>
        <v>#N/A</v>
      </c>
      <c r="W137" t="e">
        <f t="shared" si="68"/>
        <v>#N/A</v>
      </c>
      <c r="X137" t="e">
        <f t="shared" si="69"/>
        <v>#N/A</v>
      </c>
    </row>
    <row r="138" spans="1:24" x14ac:dyDescent="0.25">
      <c r="A138" s="1">
        <f t="shared" si="70"/>
        <v>134</v>
      </c>
      <c r="B138" s="14">
        <f t="shared" si="71"/>
        <v>6.7</v>
      </c>
      <c r="C138">
        <f t="shared" si="48"/>
        <v>4.7160883280757101E-3</v>
      </c>
      <c r="D138">
        <f t="shared" si="49"/>
        <v>3.1703470031545738E-3</v>
      </c>
      <c r="E138">
        <f t="shared" si="51"/>
        <v>1</v>
      </c>
      <c r="F138">
        <f t="shared" si="52"/>
        <v>3.1903996263042624E-3</v>
      </c>
      <c r="G138">
        <f t="shared" si="53"/>
        <v>-9.3781298450425129E-8</v>
      </c>
      <c r="H138">
        <f t="shared" si="54"/>
        <v>2.912889198455372E-5</v>
      </c>
      <c r="I138">
        <f t="shared" si="50"/>
        <v>-3.2195285182888161E-3</v>
      </c>
      <c r="J138">
        <f t="shared" si="55"/>
        <v>4.6869594360911563E-3</v>
      </c>
      <c r="K138">
        <f t="shared" si="56"/>
        <v>2.9228891984553719E-5</v>
      </c>
      <c r="L138">
        <f t="shared" si="57"/>
        <v>3.1994758951391276E-3</v>
      </c>
      <c r="M138">
        <f t="shared" si="58"/>
        <v>9.4658123523360587</v>
      </c>
      <c r="N138">
        <f t="shared" si="59"/>
        <v>9.4658123523360587</v>
      </c>
      <c r="O138" t="e">
        <f t="shared" si="60"/>
        <v>#N/A</v>
      </c>
      <c r="P138" t="e">
        <f t="shared" si="61"/>
        <v>#N/A</v>
      </c>
      <c r="Q138" t="e">
        <f t="shared" si="62"/>
        <v>#N/A</v>
      </c>
      <c r="R138" t="e">
        <f t="shared" si="63"/>
        <v>#N/A</v>
      </c>
      <c r="S138" t="e">
        <f t="shared" si="64"/>
        <v>#N/A</v>
      </c>
      <c r="T138" t="e">
        <f t="shared" si="65"/>
        <v>#N/A</v>
      </c>
      <c r="U138" t="e">
        <f t="shared" si="66"/>
        <v>#N/A</v>
      </c>
      <c r="V138" t="e">
        <f t="shared" si="67"/>
        <v>#N/A</v>
      </c>
      <c r="W138" t="e">
        <f t="shared" si="68"/>
        <v>#N/A</v>
      </c>
      <c r="X138" t="e">
        <f t="shared" si="69"/>
        <v>#N/A</v>
      </c>
    </row>
    <row r="139" spans="1:24" x14ac:dyDescent="0.25">
      <c r="A139" s="1">
        <f t="shared" si="70"/>
        <v>135</v>
      </c>
      <c r="B139" s="14">
        <f t="shared" si="71"/>
        <v>6.75</v>
      </c>
      <c r="C139">
        <f t="shared" si="48"/>
        <v>4.6850393700787404E-3</v>
      </c>
      <c r="D139">
        <f t="shared" si="49"/>
        <v>3.1889763779527555E-3</v>
      </c>
      <c r="E139">
        <f t="shared" si="51"/>
        <v>1</v>
      </c>
      <c r="F139">
        <f t="shared" si="52"/>
        <v>3.2090290011024441E-3</v>
      </c>
      <c r="G139">
        <f t="shared" si="53"/>
        <v>-9.3159927354841261E-8</v>
      </c>
      <c r="H139">
        <f t="shared" si="54"/>
        <v>2.877258683849299E-5</v>
      </c>
      <c r="I139">
        <f t="shared" si="50"/>
        <v>-3.237801587940937E-3</v>
      </c>
      <c r="J139">
        <f t="shared" si="55"/>
        <v>4.6562667832402479E-3</v>
      </c>
      <c r="K139">
        <f t="shared" si="56"/>
        <v>2.8872586838492989E-5</v>
      </c>
      <c r="L139">
        <f t="shared" si="57"/>
        <v>3.2177489647912485E-3</v>
      </c>
      <c r="M139">
        <f t="shared" si="58"/>
        <v>9.4604856962241168</v>
      </c>
      <c r="N139">
        <f t="shared" si="59"/>
        <v>9.4604856962241168</v>
      </c>
      <c r="O139" t="e">
        <f t="shared" si="60"/>
        <v>#N/A</v>
      </c>
      <c r="P139" t="e">
        <f t="shared" si="61"/>
        <v>#N/A</v>
      </c>
      <c r="Q139" t="e">
        <f t="shared" si="62"/>
        <v>#N/A</v>
      </c>
      <c r="R139" t="e">
        <f t="shared" si="63"/>
        <v>#N/A</v>
      </c>
      <c r="S139" t="e">
        <f t="shared" si="64"/>
        <v>#N/A</v>
      </c>
      <c r="T139" t="e">
        <f t="shared" si="65"/>
        <v>#N/A</v>
      </c>
      <c r="U139" t="e">
        <f t="shared" si="66"/>
        <v>#N/A</v>
      </c>
      <c r="V139" t="e">
        <f t="shared" si="67"/>
        <v>#N/A</v>
      </c>
      <c r="W139" t="e">
        <f t="shared" si="68"/>
        <v>#N/A</v>
      </c>
      <c r="X139" t="e">
        <f t="shared" si="69"/>
        <v>#N/A</v>
      </c>
    </row>
    <row r="140" spans="1:24" x14ac:dyDescent="0.25">
      <c r="A140" s="1">
        <f t="shared" si="70"/>
        <v>136</v>
      </c>
      <c r="B140" s="14">
        <f t="shared" si="71"/>
        <v>6.8000000000000007</v>
      </c>
      <c r="C140">
        <f t="shared" si="48"/>
        <v>4.6540880503144651E-3</v>
      </c>
      <c r="D140">
        <f t="shared" si="49"/>
        <v>3.2075471698113211E-3</v>
      </c>
      <c r="E140">
        <f t="shared" si="51"/>
        <v>1</v>
      </c>
      <c r="F140">
        <f t="shared" si="52"/>
        <v>3.2275997929610096E-3</v>
      </c>
      <c r="G140">
        <f t="shared" si="53"/>
        <v>-9.2540510256413288E-8</v>
      </c>
      <c r="H140">
        <f t="shared" si="54"/>
        <v>2.8421348095542236E-5</v>
      </c>
      <c r="I140">
        <f t="shared" si="50"/>
        <v>-3.2560211410565519E-3</v>
      </c>
      <c r="J140">
        <f t="shared" si="55"/>
        <v>4.6256667022189224E-3</v>
      </c>
      <c r="K140">
        <f t="shared" si="56"/>
        <v>2.8521348095542235E-5</v>
      </c>
      <c r="L140">
        <f t="shared" si="57"/>
        <v>3.2359685179068633E-3</v>
      </c>
      <c r="M140">
        <f t="shared" si="58"/>
        <v>9.4551700491117483</v>
      </c>
      <c r="N140">
        <f t="shared" si="59"/>
        <v>9.4551700491117483</v>
      </c>
      <c r="O140" t="e">
        <f t="shared" si="60"/>
        <v>#N/A</v>
      </c>
      <c r="P140" t="e">
        <f t="shared" si="61"/>
        <v>#N/A</v>
      </c>
      <c r="Q140" t="e">
        <f t="shared" si="62"/>
        <v>#N/A</v>
      </c>
      <c r="R140" t="e">
        <f t="shared" si="63"/>
        <v>#N/A</v>
      </c>
      <c r="S140" t="e">
        <f t="shared" si="64"/>
        <v>#N/A</v>
      </c>
      <c r="T140" t="e">
        <f t="shared" si="65"/>
        <v>#N/A</v>
      </c>
      <c r="U140" t="e">
        <f t="shared" si="66"/>
        <v>#N/A</v>
      </c>
      <c r="V140" t="e">
        <f t="shared" si="67"/>
        <v>#N/A</v>
      </c>
      <c r="W140" t="e">
        <f t="shared" si="68"/>
        <v>#N/A</v>
      </c>
      <c r="X140" t="e">
        <f t="shared" si="69"/>
        <v>#N/A</v>
      </c>
    </row>
    <row r="141" spans="1:24" x14ac:dyDescent="0.25">
      <c r="A141" s="1">
        <f t="shared" si="70"/>
        <v>137</v>
      </c>
      <c r="B141" s="14">
        <f t="shared" si="71"/>
        <v>6.8500000000000005</v>
      </c>
      <c r="C141">
        <f t="shared" si="48"/>
        <v>4.6232339089481945E-3</v>
      </c>
      <c r="D141">
        <f t="shared" si="49"/>
        <v>3.2260596546310832E-3</v>
      </c>
      <c r="E141">
        <f t="shared" si="51"/>
        <v>1</v>
      </c>
      <c r="F141">
        <f t="shared" si="52"/>
        <v>3.2461122777807717E-3</v>
      </c>
      <c r="G141">
        <f t="shared" si="53"/>
        <v>-9.1923037952642892E-8</v>
      </c>
      <c r="H141">
        <f t="shared" si="54"/>
        <v>2.8075069688269496E-5</v>
      </c>
      <c r="I141">
        <f t="shared" si="50"/>
        <v>-3.274187347469041E-3</v>
      </c>
      <c r="J141">
        <f t="shared" si="55"/>
        <v>4.5951588392599248E-3</v>
      </c>
      <c r="K141">
        <f t="shared" si="56"/>
        <v>2.8175069688269495E-5</v>
      </c>
      <c r="L141">
        <f t="shared" si="57"/>
        <v>3.2541347243193524E-3</v>
      </c>
      <c r="M141">
        <f t="shared" si="58"/>
        <v>9.449864998904248</v>
      </c>
      <c r="N141">
        <f t="shared" si="59"/>
        <v>9.449864998904248</v>
      </c>
      <c r="O141" t="e">
        <f t="shared" si="60"/>
        <v>#N/A</v>
      </c>
      <c r="P141" t="e">
        <f t="shared" si="61"/>
        <v>#N/A</v>
      </c>
      <c r="Q141" t="e">
        <f t="shared" si="62"/>
        <v>#N/A</v>
      </c>
      <c r="R141" t="e">
        <f t="shared" si="63"/>
        <v>#N/A</v>
      </c>
      <c r="S141" t="e">
        <f t="shared" si="64"/>
        <v>#N/A</v>
      </c>
      <c r="T141" t="e">
        <f t="shared" si="65"/>
        <v>#N/A</v>
      </c>
      <c r="U141" t="e">
        <f t="shared" si="66"/>
        <v>#N/A</v>
      </c>
      <c r="V141" t="e">
        <f t="shared" si="67"/>
        <v>#N/A</v>
      </c>
      <c r="W141" t="e">
        <f t="shared" si="68"/>
        <v>#N/A</v>
      </c>
      <c r="X141" t="e">
        <f t="shared" si="69"/>
        <v>#N/A</v>
      </c>
    </row>
    <row r="142" spans="1:24" x14ac:dyDescent="0.25">
      <c r="A142" s="1">
        <f t="shared" si="70"/>
        <v>138</v>
      </c>
      <c r="B142" s="14">
        <f t="shared" si="71"/>
        <v>6.9</v>
      </c>
      <c r="C142">
        <f t="shared" si="48"/>
        <v>4.5924764890282136E-3</v>
      </c>
      <c r="D142">
        <f t="shared" si="49"/>
        <v>3.2445141065830722E-3</v>
      </c>
      <c r="E142">
        <f t="shared" si="51"/>
        <v>1</v>
      </c>
      <c r="F142">
        <f t="shared" si="52"/>
        <v>3.2645667297327608E-3</v>
      </c>
      <c r="G142">
        <f t="shared" si="53"/>
        <v>-9.1307501298727585E-8</v>
      </c>
      <c r="H142">
        <f t="shared" si="54"/>
        <v>2.7733648455543656E-5</v>
      </c>
      <c r="I142">
        <f t="shared" si="50"/>
        <v>-3.2923003781883042E-3</v>
      </c>
      <c r="J142">
        <f t="shared" si="55"/>
        <v>4.5647428405726697E-3</v>
      </c>
      <c r="K142">
        <f t="shared" si="56"/>
        <v>2.7833648455543655E-5</v>
      </c>
      <c r="L142">
        <f t="shared" si="57"/>
        <v>3.2722477550386157E-3</v>
      </c>
      <c r="M142">
        <f t="shared" si="58"/>
        <v>9.4445701377122866</v>
      </c>
      <c r="N142">
        <f t="shared" si="59"/>
        <v>9.4445701377122866</v>
      </c>
      <c r="O142" t="e">
        <f t="shared" si="60"/>
        <v>#N/A</v>
      </c>
      <c r="P142" t="e">
        <f t="shared" si="61"/>
        <v>#N/A</v>
      </c>
      <c r="Q142" t="e">
        <f t="shared" si="62"/>
        <v>#N/A</v>
      </c>
      <c r="R142" t="e">
        <f t="shared" si="63"/>
        <v>#N/A</v>
      </c>
      <c r="S142" t="e">
        <f t="shared" si="64"/>
        <v>#N/A</v>
      </c>
      <c r="T142" t="e">
        <f t="shared" si="65"/>
        <v>#N/A</v>
      </c>
      <c r="U142" t="e">
        <f t="shared" si="66"/>
        <v>#N/A</v>
      </c>
      <c r="V142" t="e">
        <f t="shared" si="67"/>
        <v>#N/A</v>
      </c>
      <c r="W142" t="e">
        <f t="shared" si="68"/>
        <v>#N/A</v>
      </c>
      <c r="X142" t="e">
        <f t="shared" si="69"/>
        <v>#N/A</v>
      </c>
    </row>
    <row r="143" spans="1:24" x14ac:dyDescent="0.25">
      <c r="A143" s="1">
        <f t="shared" si="70"/>
        <v>139</v>
      </c>
      <c r="B143" s="14">
        <f t="shared" si="71"/>
        <v>6.95</v>
      </c>
      <c r="C143">
        <f t="shared" si="48"/>
        <v>4.5618153364632239E-3</v>
      </c>
      <c r="D143">
        <f t="shared" si="49"/>
        <v>3.2629107981220658E-3</v>
      </c>
      <c r="E143">
        <f t="shared" si="51"/>
        <v>1</v>
      </c>
      <c r="F143">
        <f t="shared" si="52"/>
        <v>3.2829634212717543E-3</v>
      </c>
      <c r="G143">
        <f t="shared" si="53"/>
        <v>-9.0693891207109329E-8</v>
      </c>
      <c r="H143">
        <f t="shared" si="54"/>
        <v>2.7396984044834177E-5</v>
      </c>
      <c r="I143">
        <f t="shared" si="50"/>
        <v>-3.3103604053165885E-3</v>
      </c>
      <c r="J143">
        <f t="shared" si="55"/>
        <v>4.5344183524183897E-3</v>
      </c>
      <c r="K143">
        <f t="shared" si="56"/>
        <v>2.7496984044834176E-5</v>
      </c>
      <c r="L143">
        <f t="shared" si="57"/>
        <v>3.2903077821669E-3</v>
      </c>
      <c r="M143">
        <f t="shared" si="58"/>
        <v>9.4392850616660553</v>
      </c>
      <c r="N143">
        <f t="shared" si="59"/>
        <v>9.4392850616660553</v>
      </c>
      <c r="O143" t="e">
        <f t="shared" si="60"/>
        <v>#N/A</v>
      </c>
      <c r="P143" t="e">
        <f t="shared" si="61"/>
        <v>#N/A</v>
      </c>
      <c r="Q143" t="e">
        <f t="shared" si="62"/>
        <v>#N/A</v>
      </c>
      <c r="R143" t="e">
        <f t="shared" si="63"/>
        <v>#N/A</v>
      </c>
      <c r="S143" t="e">
        <f t="shared" si="64"/>
        <v>#N/A</v>
      </c>
      <c r="T143" t="e">
        <f t="shared" si="65"/>
        <v>#N/A</v>
      </c>
      <c r="U143" t="e">
        <f t="shared" si="66"/>
        <v>#N/A</v>
      </c>
      <c r="V143" t="e">
        <f t="shared" si="67"/>
        <v>#N/A</v>
      </c>
      <c r="W143" t="e">
        <f t="shared" si="68"/>
        <v>#N/A</v>
      </c>
      <c r="X143" t="e">
        <f t="shared" si="69"/>
        <v>#N/A</v>
      </c>
    </row>
    <row r="144" spans="1:24" x14ac:dyDescent="0.25">
      <c r="A144" s="1">
        <f t="shared" si="70"/>
        <v>140</v>
      </c>
      <c r="B144" s="14">
        <f t="shared" si="71"/>
        <v>7</v>
      </c>
      <c r="C144">
        <f t="shared" si="48"/>
        <v>4.5312499999999997E-3</v>
      </c>
      <c r="D144">
        <f t="shared" si="49"/>
        <v>3.2812499999999994E-3</v>
      </c>
      <c r="E144">
        <f t="shared" si="51"/>
        <v>1</v>
      </c>
      <c r="F144">
        <f t="shared" si="52"/>
        <v>3.301302623149688E-3</v>
      </c>
      <c r="G144">
        <f t="shared" si="53"/>
        <v>-9.0082198647027374E-8</v>
      </c>
      <c r="H144">
        <f t="shared" si="54"/>
        <v>2.7064978818374047E-5</v>
      </c>
      <c r="I144">
        <f t="shared" si="50"/>
        <v>-3.3283676019680618E-3</v>
      </c>
      <c r="J144">
        <f t="shared" si="55"/>
        <v>4.5041850211816259E-3</v>
      </c>
      <c r="K144">
        <f t="shared" si="56"/>
        <v>2.7164978818374046E-5</v>
      </c>
      <c r="L144">
        <f t="shared" si="57"/>
        <v>3.3083149788183733E-3</v>
      </c>
      <c r="M144">
        <f t="shared" si="58"/>
        <v>9.4340093707330066</v>
      </c>
      <c r="N144">
        <f t="shared" si="59"/>
        <v>9.4340093707330066</v>
      </c>
      <c r="O144" t="e">
        <f t="shared" si="60"/>
        <v>#N/A</v>
      </c>
      <c r="P144" t="e">
        <f t="shared" si="61"/>
        <v>#N/A</v>
      </c>
      <c r="Q144" t="e">
        <f t="shared" si="62"/>
        <v>#N/A</v>
      </c>
      <c r="R144" t="e">
        <f t="shared" si="63"/>
        <v>#N/A</v>
      </c>
      <c r="S144" t="e">
        <f t="shared" si="64"/>
        <v>#N/A</v>
      </c>
      <c r="T144" t="e">
        <f t="shared" si="65"/>
        <v>#N/A</v>
      </c>
      <c r="U144" t="e">
        <f t="shared" si="66"/>
        <v>#N/A</v>
      </c>
      <c r="V144" t="e">
        <f t="shared" si="67"/>
        <v>#N/A</v>
      </c>
      <c r="W144" t="e">
        <f t="shared" si="68"/>
        <v>#N/A</v>
      </c>
      <c r="X144" t="e">
        <f t="shared" si="69"/>
        <v>#N/A</v>
      </c>
    </row>
    <row r="145" spans="1:24" x14ac:dyDescent="0.25">
      <c r="A145" s="1">
        <f t="shared" si="70"/>
        <v>141</v>
      </c>
      <c r="B145" s="14">
        <f t="shared" si="71"/>
        <v>7.0500000000000007</v>
      </c>
      <c r="C145">
        <f t="shared" si="48"/>
        <v>4.5007800312012493E-3</v>
      </c>
      <c r="D145">
        <f t="shared" si="49"/>
        <v>3.2995319812792519E-3</v>
      </c>
      <c r="E145">
        <f t="shared" si="51"/>
        <v>1</v>
      </c>
      <c r="F145">
        <f t="shared" si="52"/>
        <v>3.3195846044289405E-3</v>
      </c>
      <c r="G145">
        <f t="shared" si="53"/>
        <v>-8.9472414644075226E-8</v>
      </c>
      <c r="H145">
        <f t="shared" si="54"/>
        <v>2.6737537763016394E-5</v>
      </c>
      <c r="I145">
        <f t="shared" si="50"/>
        <v>-3.3463221421919567E-3</v>
      </c>
      <c r="J145">
        <f t="shared" si="55"/>
        <v>4.4740424934382331E-3</v>
      </c>
      <c r="K145">
        <f t="shared" si="56"/>
        <v>2.6837537763016393E-5</v>
      </c>
      <c r="L145">
        <f t="shared" si="57"/>
        <v>3.3262695190422681E-3</v>
      </c>
      <c r="M145">
        <f t="shared" si="58"/>
        <v>9.428742668539158</v>
      </c>
      <c r="N145">
        <f t="shared" si="59"/>
        <v>9.428742668539158</v>
      </c>
      <c r="O145" t="e">
        <f t="shared" si="60"/>
        <v>#N/A</v>
      </c>
      <c r="P145" t="e">
        <f t="shared" si="61"/>
        <v>#N/A</v>
      </c>
      <c r="Q145" t="e">
        <f t="shared" si="62"/>
        <v>#N/A</v>
      </c>
      <c r="R145" t="e">
        <f t="shared" si="63"/>
        <v>#N/A</v>
      </c>
      <c r="S145" t="e">
        <f t="shared" si="64"/>
        <v>#N/A</v>
      </c>
      <c r="T145" t="e">
        <f t="shared" si="65"/>
        <v>#N/A</v>
      </c>
      <c r="U145" t="e">
        <f t="shared" si="66"/>
        <v>#N/A</v>
      </c>
      <c r="V145" t="e">
        <f t="shared" si="67"/>
        <v>#N/A</v>
      </c>
      <c r="W145" t="e">
        <f t="shared" si="68"/>
        <v>#N/A</v>
      </c>
      <c r="X145" t="e">
        <f t="shared" si="69"/>
        <v>#N/A</v>
      </c>
    </row>
    <row r="146" spans="1:24" x14ac:dyDescent="0.25">
      <c r="A146" s="1">
        <f t="shared" si="70"/>
        <v>142</v>
      </c>
      <c r="B146" s="14">
        <f t="shared" si="71"/>
        <v>7.1000000000000005</v>
      </c>
      <c r="C146">
        <f t="shared" si="48"/>
        <v>4.4704049844236761E-3</v>
      </c>
      <c r="D146">
        <f t="shared" si="49"/>
        <v>3.3177570093457938E-3</v>
      </c>
      <c r="E146">
        <f t="shared" si="51"/>
        <v>1</v>
      </c>
      <c r="F146">
        <f t="shared" si="52"/>
        <v>3.3378096324954824E-3</v>
      </c>
      <c r="G146">
        <f t="shared" si="53"/>
        <v>-8.8864530279761467E-8</v>
      </c>
      <c r="H146">
        <f t="shared" si="54"/>
        <v>2.6414568403619523E-5</v>
      </c>
      <c r="I146">
        <f t="shared" si="50"/>
        <v>-3.3642242008991019E-3</v>
      </c>
      <c r="J146">
        <f t="shared" si="55"/>
        <v>4.443990416020057E-3</v>
      </c>
      <c r="K146">
        <f t="shared" si="56"/>
        <v>2.6514568403619522E-5</v>
      </c>
      <c r="L146">
        <f t="shared" si="57"/>
        <v>3.3441715777494134E-3</v>
      </c>
      <c r="M146">
        <f t="shared" si="58"/>
        <v>9.4234845621937104</v>
      </c>
      <c r="N146">
        <f t="shared" si="59"/>
        <v>9.4234845621937104</v>
      </c>
      <c r="O146" t="e">
        <f t="shared" si="60"/>
        <v>#N/A</v>
      </c>
      <c r="P146" t="e">
        <f t="shared" si="61"/>
        <v>#N/A</v>
      </c>
      <c r="Q146" t="e">
        <f t="shared" si="62"/>
        <v>#N/A</v>
      </c>
      <c r="R146" t="e">
        <f t="shared" si="63"/>
        <v>#N/A</v>
      </c>
      <c r="S146" t="e">
        <f t="shared" si="64"/>
        <v>#N/A</v>
      </c>
      <c r="T146" t="e">
        <f t="shared" si="65"/>
        <v>#N/A</v>
      </c>
      <c r="U146" t="e">
        <f t="shared" si="66"/>
        <v>#N/A</v>
      </c>
      <c r="V146" t="e">
        <f t="shared" si="67"/>
        <v>#N/A</v>
      </c>
      <c r="W146" t="e">
        <f t="shared" si="68"/>
        <v>#N/A</v>
      </c>
      <c r="X146" t="e">
        <f t="shared" si="69"/>
        <v>#N/A</v>
      </c>
    </row>
    <row r="147" spans="1:24" x14ac:dyDescent="0.25">
      <c r="A147" s="1">
        <f t="shared" si="70"/>
        <v>143</v>
      </c>
      <c r="B147" s="14">
        <f t="shared" si="71"/>
        <v>7.15</v>
      </c>
      <c r="C147">
        <f t="shared" si="48"/>
        <v>4.4401244167962678E-3</v>
      </c>
      <c r="D147">
        <f t="shared" si="49"/>
        <v>3.3359253499222401E-3</v>
      </c>
      <c r="E147">
        <f t="shared" si="51"/>
        <v>1</v>
      </c>
      <c r="F147">
        <f t="shared" si="52"/>
        <v>3.3559779730719286E-3</v>
      </c>
      <c r="G147">
        <f t="shared" si="53"/>
        <v>-8.8258536691075488E-8</v>
      </c>
      <c r="H147">
        <f t="shared" si="54"/>
        <v>2.6095980719796673E-5</v>
      </c>
      <c r="I147">
        <f t="shared" si="50"/>
        <v>-3.3820739537917255E-3</v>
      </c>
      <c r="J147">
        <f t="shared" si="55"/>
        <v>4.4140284360764713E-3</v>
      </c>
      <c r="K147">
        <f t="shared" si="56"/>
        <v>2.6195980719796672E-5</v>
      </c>
      <c r="L147">
        <f t="shared" si="57"/>
        <v>3.3620213306420369E-3</v>
      </c>
      <c r="M147">
        <f t="shared" si="58"/>
        <v>9.418234662116781</v>
      </c>
      <c r="N147">
        <f t="shared" si="59"/>
        <v>9.418234662116781</v>
      </c>
      <c r="O147" t="e">
        <f t="shared" si="60"/>
        <v>#N/A</v>
      </c>
      <c r="P147" t="e">
        <f t="shared" si="61"/>
        <v>#N/A</v>
      </c>
      <c r="Q147" t="e">
        <f t="shared" si="62"/>
        <v>#N/A</v>
      </c>
      <c r="R147" t="e">
        <f t="shared" si="63"/>
        <v>#N/A</v>
      </c>
      <c r="S147" t="e">
        <f t="shared" si="64"/>
        <v>#N/A</v>
      </c>
      <c r="T147" t="e">
        <f t="shared" si="65"/>
        <v>#N/A</v>
      </c>
      <c r="U147" t="e">
        <f t="shared" si="66"/>
        <v>#N/A</v>
      </c>
      <c r="V147" t="e">
        <f t="shared" si="67"/>
        <v>#N/A</v>
      </c>
      <c r="W147" t="e">
        <f t="shared" si="68"/>
        <v>#N/A</v>
      </c>
      <c r="X147" t="e">
        <f t="shared" si="69"/>
        <v>#N/A</v>
      </c>
    </row>
    <row r="148" spans="1:24" x14ac:dyDescent="0.25">
      <c r="A148" s="1">
        <f t="shared" si="70"/>
        <v>144</v>
      </c>
      <c r="B148" s="14">
        <f t="shared" si="71"/>
        <v>7.2</v>
      </c>
      <c r="C148">
        <f t="shared" si="48"/>
        <v>4.4099378881987585E-3</v>
      </c>
      <c r="D148">
        <f t="shared" si="49"/>
        <v>3.3540372670807454E-3</v>
      </c>
      <c r="E148">
        <f t="shared" si="51"/>
        <v>1</v>
      </c>
      <c r="F148">
        <f t="shared" si="52"/>
        <v>3.3740898902304339E-3</v>
      </c>
      <c r="G148">
        <f t="shared" si="53"/>
        <v>-8.7654425070056221E-8</v>
      </c>
      <c r="H148">
        <f t="shared" si="54"/>
        <v>2.57816870658865E-5</v>
      </c>
      <c r="I148">
        <f t="shared" si="50"/>
        <v>-3.3998715772963206E-3</v>
      </c>
      <c r="J148">
        <f t="shared" si="55"/>
        <v>4.3841562011328718E-3</v>
      </c>
      <c r="K148">
        <f t="shared" si="56"/>
        <v>2.5881687065886499E-5</v>
      </c>
      <c r="L148">
        <f t="shared" si="57"/>
        <v>3.3798189541466321E-3</v>
      </c>
      <c r="M148">
        <f t="shared" si="58"/>
        <v>9.4129925818701192</v>
      </c>
      <c r="N148">
        <f t="shared" si="59"/>
        <v>9.4129925818701192</v>
      </c>
      <c r="O148" t="e">
        <f t="shared" si="60"/>
        <v>#N/A</v>
      </c>
      <c r="P148" t="e">
        <f t="shared" si="61"/>
        <v>#N/A</v>
      </c>
      <c r="Q148" t="e">
        <f t="shared" si="62"/>
        <v>#N/A</v>
      </c>
      <c r="R148" t="e">
        <f t="shared" si="63"/>
        <v>#N/A</v>
      </c>
      <c r="S148" t="e">
        <f t="shared" si="64"/>
        <v>#N/A</v>
      </c>
      <c r="T148" t="e">
        <f t="shared" si="65"/>
        <v>#N/A</v>
      </c>
      <c r="U148" t="e">
        <f t="shared" si="66"/>
        <v>#N/A</v>
      </c>
      <c r="V148" t="e">
        <f t="shared" si="67"/>
        <v>#N/A</v>
      </c>
      <c r="W148" t="e">
        <f t="shared" si="68"/>
        <v>#N/A</v>
      </c>
      <c r="X148" t="e">
        <f t="shared" si="69"/>
        <v>#N/A</v>
      </c>
    </row>
    <row r="149" spans="1:24" x14ac:dyDescent="0.25">
      <c r="A149" s="1">
        <f t="shared" si="70"/>
        <v>145</v>
      </c>
      <c r="B149" s="14">
        <f t="shared" si="71"/>
        <v>7.25</v>
      </c>
      <c r="C149">
        <f t="shared" si="48"/>
        <v>4.3798449612403095E-3</v>
      </c>
      <c r="D149">
        <f t="shared" si="49"/>
        <v>3.372093023255814E-3</v>
      </c>
      <c r="E149">
        <f t="shared" si="51"/>
        <v>1</v>
      </c>
      <c r="F149">
        <f t="shared" si="52"/>
        <v>3.3921456464055025E-3</v>
      </c>
      <c r="G149">
        <f t="shared" si="53"/>
        <v>-8.7052186663365675E-8</v>
      </c>
      <c r="H149">
        <f t="shared" si="54"/>
        <v>2.5471602093998574E-5</v>
      </c>
      <c r="I149">
        <f t="shared" si="50"/>
        <v>-3.4176172484995009E-3</v>
      </c>
      <c r="J149">
        <f t="shared" si="55"/>
        <v>4.3543733591463107E-3</v>
      </c>
      <c r="K149">
        <f t="shared" si="56"/>
        <v>2.5571602093998573E-5</v>
      </c>
      <c r="L149">
        <f t="shared" si="57"/>
        <v>3.3975646253498124E-3</v>
      </c>
      <c r="M149">
        <f t="shared" si="58"/>
        <v>9.407757937990624</v>
      </c>
      <c r="N149">
        <f t="shared" si="59"/>
        <v>9.407757937990624</v>
      </c>
      <c r="O149" t="e">
        <f t="shared" si="60"/>
        <v>#N/A</v>
      </c>
      <c r="P149" t="e">
        <f t="shared" si="61"/>
        <v>#N/A</v>
      </c>
      <c r="Q149" t="e">
        <f t="shared" si="62"/>
        <v>#N/A</v>
      </c>
      <c r="R149" t="e">
        <f t="shared" si="63"/>
        <v>#N/A</v>
      </c>
      <c r="S149" t="e">
        <f t="shared" si="64"/>
        <v>#N/A</v>
      </c>
      <c r="T149" t="e">
        <f t="shared" si="65"/>
        <v>#N/A</v>
      </c>
      <c r="U149" t="e">
        <f t="shared" si="66"/>
        <v>#N/A</v>
      </c>
      <c r="V149" t="e">
        <f t="shared" si="67"/>
        <v>#N/A</v>
      </c>
      <c r="W149" t="e">
        <f t="shared" si="68"/>
        <v>#N/A</v>
      </c>
      <c r="X149" t="e">
        <f t="shared" si="69"/>
        <v>#N/A</v>
      </c>
    </row>
    <row r="150" spans="1:24" x14ac:dyDescent="0.25">
      <c r="A150" s="1">
        <f t="shared" si="70"/>
        <v>146</v>
      </c>
      <c r="B150" s="14">
        <f t="shared" si="71"/>
        <v>7.3000000000000007</v>
      </c>
      <c r="C150">
        <f t="shared" si="48"/>
        <v>4.3498452012383903E-3</v>
      </c>
      <c r="D150">
        <f t="shared" si="49"/>
        <v>3.3900928792569666E-3</v>
      </c>
      <c r="E150">
        <f t="shared" si="51"/>
        <v>1</v>
      </c>
      <c r="F150">
        <f t="shared" si="52"/>
        <v>3.4101455024066552E-3</v>
      </c>
      <c r="G150">
        <f t="shared" si="53"/>
        <v>-8.6451812771866163E-8</v>
      </c>
      <c r="H150">
        <f t="shared" si="54"/>
        <v>2.5165642679998148E-5</v>
      </c>
      <c r="I150">
        <f t="shared" si="50"/>
        <v>-3.4353111450866535E-3</v>
      </c>
      <c r="J150">
        <f t="shared" si="55"/>
        <v>4.3246795585583919E-3</v>
      </c>
      <c r="K150">
        <f t="shared" si="56"/>
        <v>2.5265642679998147E-5</v>
      </c>
      <c r="L150">
        <f t="shared" si="57"/>
        <v>3.415258521936965E-3</v>
      </c>
      <c r="M150">
        <f t="shared" si="58"/>
        <v>9.4025303498264527</v>
      </c>
      <c r="N150">
        <f t="shared" si="59"/>
        <v>9.4025303498264527</v>
      </c>
      <c r="O150" t="e">
        <f t="shared" si="60"/>
        <v>#N/A</v>
      </c>
      <c r="P150" t="e">
        <f t="shared" si="61"/>
        <v>#N/A</v>
      </c>
      <c r="Q150" t="e">
        <f t="shared" si="62"/>
        <v>#N/A</v>
      </c>
      <c r="R150" t="e">
        <f t="shared" si="63"/>
        <v>#N/A</v>
      </c>
      <c r="S150" t="e">
        <f t="shared" si="64"/>
        <v>#N/A</v>
      </c>
      <c r="T150" t="e">
        <f t="shared" si="65"/>
        <v>#N/A</v>
      </c>
      <c r="U150" t="e">
        <f t="shared" si="66"/>
        <v>#N/A</v>
      </c>
      <c r="V150" t="e">
        <f t="shared" si="67"/>
        <v>#N/A</v>
      </c>
      <c r="W150" t="e">
        <f t="shared" si="68"/>
        <v>#N/A</v>
      </c>
      <c r="X150" t="e">
        <f t="shared" si="69"/>
        <v>#N/A</v>
      </c>
    </row>
    <row r="151" spans="1:24" x14ac:dyDescent="0.25">
      <c r="A151" s="1">
        <f t="shared" si="70"/>
        <v>147</v>
      </c>
      <c r="B151" s="14">
        <f t="shared" si="71"/>
        <v>7.3500000000000005</v>
      </c>
      <c r="C151">
        <f t="shared" si="48"/>
        <v>4.3199381761978356E-3</v>
      </c>
      <c r="D151">
        <f t="shared" si="49"/>
        <v>3.4080370942812977E-3</v>
      </c>
      <c r="E151">
        <f t="shared" si="51"/>
        <v>1</v>
      </c>
      <c r="F151">
        <f t="shared" si="52"/>
        <v>3.4280897174309862E-3</v>
      </c>
      <c r="G151">
        <f t="shared" si="53"/>
        <v>-8.5853294750201228E-8</v>
      </c>
      <c r="H151">
        <f t="shared" si="54"/>
        <v>2.4863727852304437E-5</v>
      </c>
      <c r="I151">
        <f t="shared" si="50"/>
        <v>-3.4529534452832906E-3</v>
      </c>
      <c r="J151">
        <f t="shared" si="55"/>
        <v>4.2950744483455311E-3</v>
      </c>
      <c r="K151">
        <f t="shared" si="56"/>
        <v>2.4963727852304437E-5</v>
      </c>
      <c r="L151">
        <f t="shared" si="57"/>
        <v>3.4329008221336021E-3</v>
      </c>
      <c r="M151">
        <f t="shared" si="58"/>
        <v>9.3973094393756504</v>
      </c>
      <c r="N151">
        <f t="shared" si="59"/>
        <v>9.3973094393756504</v>
      </c>
      <c r="O151" t="e">
        <f t="shared" si="60"/>
        <v>#N/A</v>
      </c>
      <c r="P151" t="e">
        <f t="shared" si="61"/>
        <v>#N/A</v>
      </c>
      <c r="Q151" t="e">
        <f t="shared" si="62"/>
        <v>#N/A</v>
      </c>
      <c r="R151" t="e">
        <f t="shared" si="63"/>
        <v>#N/A</v>
      </c>
      <c r="S151" t="e">
        <f t="shared" si="64"/>
        <v>#N/A</v>
      </c>
      <c r="T151" t="e">
        <f t="shared" si="65"/>
        <v>#N/A</v>
      </c>
      <c r="U151" t="e">
        <f t="shared" si="66"/>
        <v>#N/A</v>
      </c>
      <c r="V151" t="e">
        <f t="shared" si="67"/>
        <v>#N/A</v>
      </c>
      <c r="W151" t="e">
        <f t="shared" si="68"/>
        <v>#N/A</v>
      </c>
      <c r="X151" t="e">
        <f t="shared" si="69"/>
        <v>#N/A</v>
      </c>
    </row>
    <row r="152" spans="1:24" x14ac:dyDescent="0.25">
      <c r="A152" s="1">
        <f t="shared" si="70"/>
        <v>148</v>
      </c>
      <c r="B152" s="14">
        <f t="shared" si="71"/>
        <v>7.4</v>
      </c>
      <c r="C152">
        <f t="shared" si="48"/>
        <v>4.2901234567901238E-3</v>
      </c>
      <c r="D152">
        <f t="shared" si="49"/>
        <v>3.425925925925926E-3</v>
      </c>
      <c r="E152">
        <f t="shared" si="51"/>
        <v>1</v>
      </c>
      <c r="F152">
        <f t="shared" si="52"/>
        <v>3.4459785490756146E-3</v>
      </c>
      <c r="G152">
        <f t="shared" si="53"/>
        <v>-8.5256624006380983E-8</v>
      </c>
      <c r="H152">
        <f t="shared" si="54"/>
        <v>2.4565778723377061E-5</v>
      </c>
      <c r="I152">
        <f t="shared" si="50"/>
        <v>-3.4705443277989918E-3</v>
      </c>
      <c r="J152">
        <f t="shared" si="55"/>
        <v>4.2655576780667465E-3</v>
      </c>
      <c r="K152">
        <f t="shared" si="56"/>
        <v>2.466577872337706E-5</v>
      </c>
      <c r="L152">
        <f t="shared" si="57"/>
        <v>3.4504917046493033E-3</v>
      </c>
      <c r="M152">
        <f t="shared" si="58"/>
        <v>9.3920948311270447</v>
      </c>
      <c r="N152">
        <f t="shared" si="59"/>
        <v>9.3920948311270447</v>
      </c>
      <c r="O152" t="e">
        <f t="shared" si="60"/>
        <v>#N/A</v>
      </c>
      <c r="P152" t="e">
        <f t="shared" si="61"/>
        <v>#N/A</v>
      </c>
      <c r="Q152" t="e">
        <f t="shared" si="62"/>
        <v>#N/A</v>
      </c>
      <c r="R152" t="e">
        <f t="shared" si="63"/>
        <v>#N/A</v>
      </c>
      <c r="S152" t="e">
        <f t="shared" si="64"/>
        <v>#N/A</v>
      </c>
      <c r="T152" t="e">
        <f t="shared" si="65"/>
        <v>#N/A</v>
      </c>
      <c r="U152" t="e">
        <f t="shared" si="66"/>
        <v>#N/A</v>
      </c>
      <c r="V152" t="e">
        <f t="shared" si="67"/>
        <v>#N/A</v>
      </c>
      <c r="W152" t="e">
        <f t="shared" si="68"/>
        <v>#N/A</v>
      </c>
      <c r="X152" t="e">
        <f t="shared" si="69"/>
        <v>#N/A</v>
      </c>
    </row>
    <row r="153" spans="1:24" x14ac:dyDescent="0.25">
      <c r="A153" s="1">
        <f t="shared" si="70"/>
        <v>149</v>
      </c>
      <c r="B153" s="14">
        <f t="shared" si="71"/>
        <v>7.45</v>
      </c>
      <c r="C153">
        <f t="shared" si="48"/>
        <v>4.26040061633282E-3</v>
      </c>
      <c r="D153">
        <f t="shared" si="49"/>
        <v>3.4437596302003084E-3</v>
      </c>
      <c r="E153">
        <f t="shared" si="51"/>
        <v>1</v>
      </c>
      <c r="F153">
        <f t="shared" si="52"/>
        <v>3.4638122533499969E-3</v>
      </c>
      <c r="G153">
        <f t="shared" si="53"/>
        <v>-8.4661792001370639E-8</v>
      </c>
      <c r="H153">
        <f t="shared" si="54"/>
        <v>2.4271718423773568E-5</v>
      </c>
      <c r="I153">
        <f t="shared" si="50"/>
        <v>-3.4880839717737703E-3</v>
      </c>
      <c r="J153">
        <f t="shared" si="55"/>
        <v>4.2361288979090462E-3</v>
      </c>
      <c r="K153">
        <f t="shared" si="56"/>
        <v>2.4371718423773567E-5</v>
      </c>
      <c r="L153">
        <f t="shared" si="57"/>
        <v>3.4680313486240818E-3</v>
      </c>
      <c r="M153">
        <f t="shared" si="58"/>
        <v>9.3868861519032851</v>
      </c>
      <c r="N153">
        <f t="shared" si="59"/>
        <v>9.3868861519032851</v>
      </c>
      <c r="O153" t="e">
        <f t="shared" si="60"/>
        <v>#N/A</v>
      </c>
      <c r="P153" t="e">
        <f t="shared" si="61"/>
        <v>#N/A</v>
      </c>
      <c r="Q153" t="e">
        <f t="shared" si="62"/>
        <v>#N/A</v>
      </c>
      <c r="R153" t="e">
        <f t="shared" si="63"/>
        <v>#N/A</v>
      </c>
      <c r="S153" t="e">
        <f t="shared" si="64"/>
        <v>#N/A</v>
      </c>
      <c r="T153" t="e">
        <f t="shared" si="65"/>
        <v>#N/A</v>
      </c>
      <c r="U153" t="e">
        <f t="shared" si="66"/>
        <v>#N/A</v>
      </c>
      <c r="V153" t="e">
        <f t="shared" si="67"/>
        <v>#N/A</v>
      </c>
      <c r="W153" t="e">
        <f t="shared" si="68"/>
        <v>#N/A</v>
      </c>
      <c r="X153" t="e">
        <f t="shared" si="69"/>
        <v>#N/A</v>
      </c>
    </row>
    <row r="154" spans="1:24" x14ac:dyDescent="0.25">
      <c r="A154" s="1">
        <f t="shared" si="70"/>
        <v>150</v>
      </c>
      <c r="B154" s="14">
        <f t="shared" si="71"/>
        <v>7.5</v>
      </c>
      <c r="C154">
        <f t="shared" si="48"/>
        <v>4.2307692307692315E-3</v>
      </c>
      <c r="D154">
        <f t="shared" si="49"/>
        <v>3.4615384615384608E-3</v>
      </c>
      <c r="E154">
        <f t="shared" si="51"/>
        <v>1</v>
      </c>
      <c r="F154">
        <f t="shared" si="52"/>
        <v>3.4815910846881493E-3</v>
      </c>
      <c r="G154">
        <f t="shared" si="53"/>
        <v>-8.4068790248683423E-8</v>
      </c>
      <c r="H154">
        <f t="shared" si="54"/>
        <v>2.3981472038672865E-5</v>
      </c>
      <c r="I154">
        <f t="shared" si="50"/>
        <v>-3.505572556726822E-3</v>
      </c>
      <c r="J154">
        <f t="shared" si="55"/>
        <v>4.2067877587305584E-3</v>
      </c>
      <c r="K154">
        <f t="shared" si="56"/>
        <v>2.4081472038672865E-5</v>
      </c>
      <c r="L154">
        <f t="shared" si="57"/>
        <v>3.4855199335771334E-3</v>
      </c>
      <c r="M154">
        <f t="shared" si="58"/>
        <v>9.3816830307059291</v>
      </c>
      <c r="N154">
        <f t="shared" si="59"/>
        <v>9.3816830307059291</v>
      </c>
      <c r="O154" t="e">
        <f t="shared" si="60"/>
        <v>#N/A</v>
      </c>
      <c r="P154" t="e">
        <f t="shared" si="61"/>
        <v>#N/A</v>
      </c>
      <c r="Q154" t="e">
        <f t="shared" si="62"/>
        <v>#N/A</v>
      </c>
      <c r="R154" t="e">
        <f t="shared" si="63"/>
        <v>#N/A</v>
      </c>
      <c r="S154" t="e">
        <f t="shared" si="64"/>
        <v>#N/A</v>
      </c>
      <c r="T154" t="e">
        <f t="shared" si="65"/>
        <v>#N/A</v>
      </c>
      <c r="U154" t="e">
        <f t="shared" si="66"/>
        <v>#N/A</v>
      </c>
      <c r="V154" t="e">
        <f t="shared" si="67"/>
        <v>#N/A</v>
      </c>
      <c r="W154" t="e">
        <f t="shared" si="68"/>
        <v>#N/A</v>
      </c>
      <c r="X154" t="e">
        <f t="shared" si="69"/>
        <v>#N/A</v>
      </c>
    </row>
    <row r="155" spans="1:24" x14ac:dyDescent="0.25">
      <c r="A155" s="1">
        <f t="shared" si="70"/>
        <v>151</v>
      </c>
      <c r="B155" s="14">
        <f t="shared" si="71"/>
        <v>7.5500000000000007</v>
      </c>
      <c r="C155">
        <f t="shared" si="48"/>
        <v>4.2012288786482336E-3</v>
      </c>
      <c r="D155">
        <f t="shared" si="49"/>
        <v>3.4792626728110602E-3</v>
      </c>
      <c r="E155">
        <f t="shared" si="51"/>
        <v>1</v>
      </c>
      <c r="F155">
        <f t="shared" si="52"/>
        <v>3.4993152959607488E-3</v>
      </c>
      <c r="G155">
        <f t="shared" si="53"/>
        <v>-8.3477610313976773E-8</v>
      </c>
      <c r="H155">
        <f t="shared" si="54"/>
        <v>2.3694966546751375E-5</v>
      </c>
      <c r="I155">
        <f t="shared" si="50"/>
        <v>-3.5230102625075001E-3</v>
      </c>
      <c r="J155">
        <f t="shared" si="55"/>
        <v>4.1775339121014818E-3</v>
      </c>
      <c r="K155">
        <f t="shared" si="56"/>
        <v>2.3794966546751374E-5</v>
      </c>
      <c r="L155">
        <f t="shared" si="57"/>
        <v>3.5029576393578116E-3</v>
      </c>
      <c r="M155">
        <f t="shared" si="58"/>
        <v>9.3764850985623234</v>
      </c>
      <c r="N155">
        <f t="shared" si="59"/>
        <v>9.3764850985623234</v>
      </c>
      <c r="O155" t="e">
        <f t="shared" si="60"/>
        <v>#N/A</v>
      </c>
      <c r="P155" t="e">
        <f t="shared" si="61"/>
        <v>#N/A</v>
      </c>
      <c r="Q155" t="e">
        <f t="shared" si="62"/>
        <v>#N/A</v>
      </c>
      <c r="R155" t="e">
        <f t="shared" si="63"/>
        <v>#N/A</v>
      </c>
      <c r="S155" t="e">
        <f t="shared" si="64"/>
        <v>#N/A</v>
      </c>
      <c r="T155" t="e">
        <f t="shared" si="65"/>
        <v>#N/A</v>
      </c>
      <c r="U155" t="e">
        <f t="shared" si="66"/>
        <v>#N/A</v>
      </c>
      <c r="V155" t="e">
        <f t="shared" si="67"/>
        <v>#N/A</v>
      </c>
      <c r="W155" t="e">
        <f t="shared" si="68"/>
        <v>#N/A</v>
      </c>
      <c r="X155" t="e">
        <f t="shared" si="69"/>
        <v>#N/A</v>
      </c>
    </row>
    <row r="156" spans="1:24" x14ac:dyDescent="0.25">
      <c r="A156" s="1">
        <f t="shared" si="70"/>
        <v>152</v>
      </c>
      <c r="B156" s="14">
        <f t="shared" si="71"/>
        <v>7.6000000000000005</v>
      </c>
      <c r="C156">
        <f t="shared" si="48"/>
        <v>4.1717791411042936E-3</v>
      </c>
      <c r="D156">
        <f t="shared" si="49"/>
        <v>3.4969325153374232E-3</v>
      </c>
      <c r="E156">
        <f t="shared" si="51"/>
        <v>1</v>
      </c>
      <c r="F156">
        <f t="shared" si="52"/>
        <v>3.5169851384871118E-3</v>
      </c>
      <c r="G156">
        <f t="shared" si="53"/>
        <v>-8.2888243814652667E-8</v>
      </c>
      <c r="H156">
        <f t="shared" si="54"/>
        <v>2.3412130761316704E-5</v>
      </c>
      <c r="I156">
        <f t="shared" si="50"/>
        <v>-3.5403972692484285E-3</v>
      </c>
      <c r="J156">
        <f t="shared" si="55"/>
        <v>4.1483670103429765E-3</v>
      </c>
      <c r="K156">
        <f t="shared" si="56"/>
        <v>2.3512130761316703E-5</v>
      </c>
      <c r="L156">
        <f t="shared" si="57"/>
        <v>3.52034464609874E-3</v>
      </c>
      <c r="M156">
        <f t="shared" si="58"/>
        <v>9.3712919883742014</v>
      </c>
      <c r="N156">
        <f t="shared" si="59"/>
        <v>9.3712919883742014</v>
      </c>
      <c r="O156" t="e">
        <f t="shared" si="60"/>
        <v>#N/A</v>
      </c>
      <c r="P156" t="e">
        <f t="shared" si="61"/>
        <v>#N/A</v>
      </c>
      <c r="Q156" t="e">
        <f t="shared" si="62"/>
        <v>#N/A</v>
      </c>
      <c r="R156" t="e">
        <f t="shared" si="63"/>
        <v>#N/A</v>
      </c>
      <c r="S156" t="e">
        <f t="shared" si="64"/>
        <v>#N/A</v>
      </c>
      <c r="T156" t="e">
        <f t="shared" si="65"/>
        <v>#N/A</v>
      </c>
      <c r="U156" t="e">
        <f t="shared" si="66"/>
        <v>#N/A</v>
      </c>
      <c r="V156" t="e">
        <f t="shared" si="67"/>
        <v>#N/A</v>
      </c>
      <c r="W156" t="e">
        <f t="shared" si="68"/>
        <v>#N/A</v>
      </c>
      <c r="X156" t="e">
        <f t="shared" si="69"/>
        <v>#N/A</v>
      </c>
    </row>
    <row r="157" spans="1:24" x14ac:dyDescent="0.25">
      <c r="A157" s="1">
        <f t="shared" si="70"/>
        <v>153</v>
      </c>
      <c r="B157" s="14">
        <f t="shared" si="71"/>
        <v>7.65</v>
      </c>
      <c r="C157">
        <f t="shared" si="48"/>
        <v>4.1424196018376731E-3</v>
      </c>
      <c r="D157">
        <f t="shared" si="49"/>
        <v>3.5145482388973972E-3</v>
      </c>
      <c r="E157">
        <f t="shared" si="51"/>
        <v>1</v>
      </c>
      <c r="F157">
        <f t="shared" si="52"/>
        <v>3.5346008620470858E-3</v>
      </c>
      <c r="G157">
        <f t="shared" si="53"/>
        <v>-8.2300682419461292E-8</v>
      </c>
      <c r="H157">
        <f t="shared" si="54"/>
        <v>2.3132895273603009E-5</v>
      </c>
      <c r="I157">
        <f t="shared" si="50"/>
        <v>-3.5577337573206888E-3</v>
      </c>
      <c r="J157">
        <f t="shared" si="55"/>
        <v>4.1192867065640701E-3</v>
      </c>
      <c r="K157">
        <f t="shared" si="56"/>
        <v>2.3232895273603008E-5</v>
      </c>
      <c r="L157">
        <f t="shared" si="57"/>
        <v>3.5376811341710003E-3</v>
      </c>
      <c r="M157">
        <f t="shared" si="58"/>
        <v>9.3661033347678515</v>
      </c>
      <c r="N157">
        <f t="shared" si="59"/>
        <v>9.3661033347678515</v>
      </c>
      <c r="O157" t="e">
        <f t="shared" si="60"/>
        <v>#N/A</v>
      </c>
      <c r="P157" t="e">
        <f t="shared" si="61"/>
        <v>#N/A</v>
      </c>
      <c r="Q157" t="e">
        <f t="shared" si="62"/>
        <v>#N/A</v>
      </c>
      <c r="R157" t="e">
        <f t="shared" si="63"/>
        <v>#N/A</v>
      </c>
      <c r="S157" t="e">
        <f t="shared" si="64"/>
        <v>#N/A</v>
      </c>
      <c r="T157" t="e">
        <f t="shared" si="65"/>
        <v>#N/A</v>
      </c>
      <c r="U157" t="e">
        <f t="shared" si="66"/>
        <v>#N/A</v>
      </c>
      <c r="V157" t="e">
        <f t="shared" si="67"/>
        <v>#N/A</v>
      </c>
      <c r="W157" t="e">
        <f t="shared" si="68"/>
        <v>#N/A</v>
      </c>
      <c r="X157" t="e">
        <f t="shared" si="69"/>
        <v>#N/A</v>
      </c>
    </row>
    <row r="158" spans="1:24" x14ac:dyDescent="0.25">
      <c r="A158" s="1">
        <f t="shared" si="70"/>
        <v>154</v>
      </c>
      <c r="B158" s="14">
        <f t="shared" si="71"/>
        <v>7.7</v>
      </c>
      <c r="C158">
        <f t="shared" si="48"/>
        <v>4.1131498470948014E-3</v>
      </c>
      <c r="D158">
        <f t="shared" si="49"/>
        <v>3.5321100917431189E-3</v>
      </c>
      <c r="E158">
        <f t="shared" si="51"/>
        <v>1</v>
      </c>
      <c r="F158">
        <f t="shared" si="52"/>
        <v>3.5521627148928075E-3</v>
      </c>
      <c r="G158">
        <f t="shared" si="53"/>
        <v>-8.1714917848108392E-8</v>
      </c>
      <c r="H158">
        <f t="shared" si="54"/>
        <v>2.2857192398134142E-5</v>
      </c>
      <c r="I158">
        <f t="shared" si="50"/>
        <v>-3.5750199072909416E-3</v>
      </c>
      <c r="J158">
        <f t="shared" si="55"/>
        <v>4.0902926546966673E-3</v>
      </c>
      <c r="K158">
        <f t="shared" si="56"/>
        <v>2.2957192398134141E-5</v>
      </c>
      <c r="L158">
        <f t="shared" si="57"/>
        <v>3.5549672841412531E-3</v>
      </c>
      <c r="M158">
        <f t="shared" si="58"/>
        <v>9.3609187739456736</v>
      </c>
      <c r="N158">
        <f t="shared" si="59"/>
        <v>9.3609187739456736</v>
      </c>
      <c r="O158" t="e">
        <f t="shared" si="60"/>
        <v>#N/A</v>
      </c>
      <c r="P158" t="e">
        <f t="shared" si="61"/>
        <v>#N/A</v>
      </c>
      <c r="Q158" t="e">
        <f t="shared" si="62"/>
        <v>#N/A</v>
      </c>
      <c r="R158" t="e">
        <f t="shared" si="63"/>
        <v>#N/A</v>
      </c>
      <c r="S158" t="e">
        <f t="shared" si="64"/>
        <v>#N/A</v>
      </c>
      <c r="T158" t="e">
        <f t="shared" si="65"/>
        <v>#N/A</v>
      </c>
      <c r="U158" t="e">
        <f t="shared" si="66"/>
        <v>#N/A</v>
      </c>
      <c r="V158" t="e">
        <f t="shared" si="67"/>
        <v>#N/A</v>
      </c>
      <c r="W158" t="e">
        <f t="shared" si="68"/>
        <v>#N/A</v>
      </c>
      <c r="X158" t="e">
        <f t="shared" si="69"/>
        <v>#N/A</v>
      </c>
    </row>
    <row r="159" spans="1:24" x14ac:dyDescent="0.25">
      <c r="A159" s="1">
        <f t="shared" si="70"/>
        <v>155</v>
      </c>
      <c r="B159" s="14">
        <f t="shared" si="71"/>
        <v>7.75</v>
      </c>
      <c r="C159">
        <f t="shared" si="48"/>
        <v>4.0839694656488552E-3</v>
      </c>
      <c r="D159">
        <f t="shared" si="49"/>
        <v>3.5496183206106865E-3</v>
      </c>
      <c r="E159">
        <f t="shared" si="51"/>
        <v>1</v>
      </c>
      <c r="F159">
        <f t="shared" si="52"/>
        <v>3.569670943760375E-3</v>
      </c>
      <c r="G159">
        <f t="shared" si="53"/>
        <v>-8.1130941870866494E-8</v>
      </c>
      <c r="H159">
        <f t="shared" si="54"/>
        <v>2.2584956120071109E-5</v>
      </c>
      <c r="I159">
        <f t="shared" si="50"/>
        <v>-3.5922558998804461E-3</v>
      </c>
      <c r="J159">
        <f t="shared" si="55"/>
        <v>4.0613845095287841E-3</v>
      </c>
      <c r="K159">
        <f t="shared" si="56"/>
        <v>2.2684956120071108E-5</v>
      </c>
      <c r="L159">
        <f t="shared" si="57"/>
        <v>3.5722032767307576E-3</v>
      </c>
      <c r="M159">
        <f t="shared" si="58"/>
        <v>9.3557379435390242</v>
      </c>
      <c r="N159">
        <f t="shared" si="59"/>
        <v>9.3557379435390242</v>
      </c>
      <c r="O159" t="e">
        <f t="shared" si="60"/>
        <v>#N/A</v>
      </c>
      <c r="P159" t="e">
        <f t="shared" si="61"/>
        <v>#N/A</v>
      </c>
      <c r="Q159" t="e">
        <f t="shared" si="62"/>
        <v>#N/A</v>
      </c>
      <c r="R159" t="e">
        <f t="shared" si="63"/>
        <v>#N/A</v>
      </c>
      <c r="S159" t="e">
        <f t="shared" si="64"/>
        <v>#N/A</v>
      </c>
      <c r="T159" t="e">
        <f t="shared" si="65"/>
        <v>#N/A</v>
      </c>
      <c r="U159" t="e">
        <f t="shared" si="66"/>
        <v>#N/A</v>
      </c>
      <c r="V159" t="e">
        <f t="shared" si="67"/>
        <v>#N/A</v>
      </c>
      <c r="W159" t="e">
        <f t="shared" si="68"/>
        <v>#N/A</v>
      </c>
      <c r="X159" t="e">
        <f t="shared" si="69"/>
        <v>#N/A</v>
      </c>
    </row>
    <row r="160" spans="1:24" x14ac:dyDescent="0.25">
      <c r="A160" s="1">
        <f t="shared" si="70"/>
        <v>156</v>
      </c>
      <c r="B160" s="14">
        <f t="shared" si="71"/>
        <v>7.8000000000000007</v>
      </c>
      <c r="C160">
        <f t="shared" si="48"/>
        <v>4.0548780487804879E-3</v>
      </c>
      <c r="D160">
        <f t="shared" si="49"/>
        <v>3.5670731707317083E-3</v>
      </c>
      <c r="E160">
        <f t="shared" si="51"/>
        <v>1</v>
      </c>
      <c r="F160">
        <f t="shared" si="52"/>
        <v>3.5871257938813969E-3</v>
      </c>
      <c r="G160">
        <f t="shared" si="53"/>
        <v>-8.0548746308189358E-8</v>
      </c>
      <c r="H160">
        <f t="shared" si="54"/>
        <v>2.2316122044459697E-5</v>
      </c>
      <c r="I160">
        <f t="shared" si="50"/>
        <v>-3.6094419159258566E-3</v>
      </c>
      <c r="J160">
        <f t="shared" si="55"/>
        <v>4.0325619267360287E-3</v>
      </c>
      <c r="K160">
        <f t="shared" si="56"/>
        <v>2.2416122044459696E-5</v>
      </c>
      <c r="L160">
        <f t="shared" si="57"/>
        <v>3.589389292776168E-3</v>
      </c>
      <c r="M160">
        <f t="shared" si="58"/>
        <v>9.3505604824621802</v>
      </c>
      <c r="N160">
        <f t="shared" si="59"/>
        <v>9.3505604824621802</v>
      </c>
      <c r="O160" t="e">
        <f t="shared" si="60"/>
        <v>#N/A</v>
      </c>
      <c r="P160" t="e">
        <f t="shared" si="61"/>
        <v>#N/A</v>
      </c>
      <c r="Q160" t="e">
        <f t="shared" si="62"/>
        <v>#N/A</v>
      </c>
      <c r="R160" t="e">
        <f t="shared" si="63"/>
        <v>#N/A</v>
      </c>
      <c r="S160" t="e">
        <f t="shared" si="64"/>
        <v>#N/A</v>
      </c>
      <c r="T160" t="e">
        <f t="shared" si="65"/>
        <v>#N/A</v>
      </c>
      <c r="U160" t="e">
        <f t="shared" si="66"/>
        <v>#N/A</v>
      </c>
      <c r="V160" t="e">
        <f t="shared" si="67"/>
        <v>#N/A</v>
      </c>
      <c r="W160" t="e">
        <f t="shared" si="68"/>
        <v>#N/A</v>
      </c>
      <c r="X160" t="e">
        <f t="shared" si="69"/>
        <v>#N/A</v>
      </c>
    </row>
    <row r="161" spans="1:24" x14ac:dyDescent="0.25">
      <c r="A161" s="1">
        <f t="shared" si="70"/>
        <v>157</v>
      </c>
      <c r="B161" s="14">
        <f t="shared" si="71"/>
        <v>7.8500000000000005</v>
      </c>
      <c r="C161">
        <f t="shared" si="48"/>
        <v>4.0258751902587514E-3</v>
      </c>
      <c r="D161">
        <f t="shared" si="49"/>
        <v>3.5844748858447485E-3</v>
      </c>
      <c r="E161">
        <f t="shared" si="51"/>
        <v>1</v>
      </c>
      <c r="F161">
        <f t="shared" si="52"/>
        <v>3.604527508994437E-3</v>
      </c>
      <c r="G161">
        <f t="shared" si="53"/>
        <v>-7.9968323030330105E-8</v>
      </c>
      <c r="H161">
        <f t="shared" si="54"/>
        <v>2.2050627347298046E-5</v>
      </c>
      <c r="I161">
        <f t="shared" si="50"/>
        <v>-3.6265781363417349E-3</v>
      </c>
      <c r="J161">
        <f t="shared" si="55"/>
        <v>4.0038245629114531E-3</v>
      </c>
      <c r="K161">
        <f t="shared" si="56"/>
        <v>2.2150627347298045E-5</v>
      </c>
      <c r="L161">
        <f t="shared" si="57"/>
        <v>3.6065255131920463E-3</v>
      </c>
      <c r="M161">
        <f t="shared" si="58"/>
        <v>9.3453860307672834</v>
      </c>
      <c r="N161">
        <f t="shared" si="59"/>
        <v>9.3453860307672834</v>
      </c>
      <c r="O161" t="e">
        <f t="shared" si="60"/>
        <v>#N/A</v>
      </c>
      <c r="P161" t="e">
        <f t="shared" si="61"/>
        <v>#N/A</v>
      </c>
      <c r="Q161" t="e">
        <f t="shared" si="62"/>
        <v>#N/A</v>
      </c>
      <c r="R161" t="e">
        <f t="shared" si="63"/>
        <v>#N/A</v>
      </c>
      <c r="S161" t="e">
        <f t="shared" si="64"/>
        <v>#N/A</v>
      </c>
      <c r="T161" t="e">
        <f t="shared" si="65"/>
        <v>#N/A</v>
      </c>
      <c r="U161" t="e">
        <f t="shared" si="66"/>
        <v>#N/A</v>
      </c>
      <c r="V161" t="e">
        <f t="shared" si="67"/>
        <v>#N/A</v>
      </c>
      <c r="W161" t="e">
        <f t="shared" si="68"/>
        <v>#N/A</v>
      </c>
      <c r="X161" t="e">
        <f t="shared" si="69"/>
        <v>#N/A</v>
      </c>
    </row>
    <row r="162" spans="1:24" x14ac:dyDescent="0.25">
      <c r="A162" s="1">
        <f t="shared" si="70"/>
        <v>158</v>
      </c>
      <c r="B162" s="14">
        <f t="shared" si="71"/>
        <v>7.9</v>
      </c>
      <c r="C162">
        <f t="shared" si="48"/>
        <v>3.9969604863221882E-3</v>
      </c>
      <c r="D162">
        <f t="shared" si="49"/>
        <v>3.601823708206687E-3</v>
      </c>
      <c r="E162">
        <f t="shared" si="51"/>
        <v>1</v>
      </c>
      <c r="F162">
        <f t="shared" si="52"/>
        <v>3.6218763313563755E-3</v>
      </c>
      <c r="G162">
        <f t="shared" si="53"/>
        <v>-7.9389663956962835E-8</v>
      </c>
      <c r="H162">
        <f t="shared" si="54"/>
        <v>2.1788410728353688E-5</v>
      </c>
      <c r="I162">
        <f t="shared" si="50"/>
        <v>-3.6436647420847292E-3</v>
      </c>
      <c r="J162">
        <f t="shared" si="55"/>
        <v>3.9751720755938341E-3</v>
      </c>
      <c r="K162">
        <f t="shared" si="56"/>
        <v>2.1888410728353687E-5</v>
      </c>
      <c r="L162">
        <f t="shared" si="57"/>
        <v>3.6236121189350406E-3</v>
      </c>
      <c r="M162">
        <f t="shared" si="58"/>
        <v>9.3402142295001802</v>
      </c>
      <c r="N162">
        <f t="shared" si="59"/>
        <v>9.3402142295001802</v>
      </c>
      <c r="O162" t="e">
        <f t="shared" si="60"/>
        <v>#N/A</v>
      </c>
      <c r="P162" t="e">
        <f t="shared" si="61"/>
        <v>#N/A</v>
      </c>
      <c r="Q162" t="e">
        <f t="shared" si="62"/>
        <v>#N/A</v>
      </c>
      <c r="R162" t="e">
        <f t="shared" si="63"/>
        <v>#N/A</v>
      </c>
      <c r="S162" t="e">
        <f t="shared" si="64"/>
        <v>#N/A</v>
      </c>
      <c r="T162" t="e">
        <f t="shared" si="65"/>
        <v>#N/A</v>
      </c>
      <c r="U162" t="e">
        <f t="shared" si="66"/>
        <v>#N/A</v>
      </c>
      <c r="V162" t="e">
        <f t="shared" si="67"/>
        <v>#N/A</v>
      </c>
      <c r="W162" t="e">
        <f t="shared" si="68"/>
        <v>#N/A</v>
      </c>
      <c r="X162" t="e">
        <f t="shared" si="69"/>
        <v>#N/A</v>
      </c>
    </row>
    <row r="163" spans="1:24" x14ac:dyDescent="0.25">
      <c r="A163" s="1">
        <f t="shared" si="70"/>
        <v>159</v>
      </c>
      <c r="B163" s="14">
        <f t="shared" si="71"/>
        <v>7.95</v>
      </c>
      <c r="C163">
        <f t="shared" si="48"/>
        <v>3.9681335356600914E-3</v>
      </c>
      <c r="D163">
        <f t="shared" si="49"/>
        <v>3.6191198786039453E-3</v>
      </c>
      <c r="E163">
        <f t="shared" si="51"/>
        <v>1</v>
      </c>
      <c r="F163">
        <f t="shared" si="52"/>
        <v>3.6391725017536338E-3</v>
      </c>
      <c r="G163">
        <f t="shared" si="53"/>
        <v>-7.8812761056807627E-8</v>
      </c>
      <c r="H163">
        <f t="shared" si="54"/>
        <v>2.1529412365652425E-5</v>
      </c>
      <c r="I163">
        <f t="shared" si="50"/>
        <v>-3.6607019141192861E-3</v>
      </c>
      <c r="J163">
        <f t="shared" si="55"/>
        <v>3.9466041232944392E-3</v>
      </c>
      <c r="K163">
        <f t="shared" si="56"/>
        <v>2.1629412365652424E-5</v>
      </c>
      <c r="L163">
        <f t="shared" si="57"/>
        <v>3.6406492909695975E-3</v>
      </c>
      <c r="M163">
        <f t="shared" si="58"/>
        <v>9.335044720556926</v>
      </c>
      <c r="N163">
        <f t="shared" si="59"/>
        <v>9.335044720556926</v>
      </c>
      <c r="O163" t="e">
        <f t="shared" si="60"/>
        <v>#N/A</v>
      </c>
      <c r="P163" t="e">
        <f t="shared" si="61"/>
        <v>#N/A</v>
      </c>
      <c r="Q163" t="e">
        <f t="shared" si="62"/>
        <v>#N/A</v>
      </c>
      <c r="R163" t="e">
        <f t="shared" si="63"/>
        <v>#N/A</v>
      </c>
      <c r="S163" t="e">
        <f t="shared" si="64"/>
        <v>#N/A</v>
      </c>
      <c r="T163" t="e">
        <f t="shared" si="65"/>
        <v>#N/A</v>
      </c>
      <c r="U163" t="e">
        <f t="shared" si="66"/>
        <v>#N/A</v>
      </c>
      <c r="V163" t="e">
        <f t="shared" si="67"/>
        <v>#N/A</v>
      </c>
      <c r="W163" t="e">
        <f t="shared" si="68"/>
        <v>#N/A</v>
      </c>
      <c r="X163" t="e">
        <f t="shared" si="69"/>
        <v>#N/A</v>
      </c>
    </row>
    <row r="164" spans="1:24" x14ac:dyDescent="0.25">
      <c r="A164" s="1">
        <f t="shared" si="70"/>
        <v>160</v>
      </c>
      <c r="B164" s="14">
        <f t="shared" si="71"/>
        <v>8</v>
      </c>
      <c r="C164">
        <f t="shared" si="48"/>
        <v>3.9393939393939396E-3</v>
      </c>
      <c r="D164">
        <f t="shared" si="49"/>
        <v>3.6363636363636359E-3</v>
      </c>
      <c r="E164">
        <f t="shared" si="51"/>
        <v>1</v>
      </c>
      <c r="F164">
        <f t="shared" si="52"/>
        <v>3.6564162595133245E-3</v>
      </c>
      <c r="G164">
        <f t="shared" si="53"/>
        <v>-7.8237606347258933E-8</v>
      </c>
      <c r="H164">
        <f t="shared" si="54"/>
        <v>2.1273573871576383E-5</v>
      </c>
      <c r="I164">
        <f t="shared" si="50"/>
        <v>-3.6776898333849006E-3</v>
      </c>
      <c r="J164">
        <f t="shared" si="55"/>
        <v>3.918120365522363E-3</v>
      </c>
      <c r="K164">
        <f t="shared" si="56"/>
        <v>2.1373573871576382E-5</v>
      </c>
      <c r="L164">
        <f t="shared" si="57"/>
        <v>3.6576372102352121E-3</v>
      </c>
      <c r="M164">
        <f t="shared" si="58"/>
        <v>9.3298771465409143</v>
      </c>
      <c r="N164">
        <f t="shared" si="59"/>
        <v>9.3298771465409143</v>
      </c>
      <c r="O164" t="e">
        <f t="shared" si="60"/>
        <v>#N/A</v>
      </c>
      <c r="P164" t="e">
        <f t="shared" si="61"/>
        <v>#N/A</v>
      </c>
      <c r="Q164" t="e">
        <f t="shared" si="62"/>
        <v>#N/A</v>
      </c>
      <c r="R164" t="e">
        <f t="shared" si="63"/>
        <v>#N/A</v>
      </c>
      <c r="S164" t="e">
        <f t="shared" si="64"/>
        <v>#N/A</v>
      </c>
      <c r="T164" t="e">
        <f t="shared" si="65"/>
        <v>#N/A</v>
      </c>
      <c r="U164" t="e">
        <f t="shared" si="66"/>
        <v>#N/A</v>
      </c>
      <c r="V164" t="e">
        <f t="shared" si="67"/>
        <v>#N/A</v>
      </c>
      <c r="W164" t="e">
        <f t="shared" si="68"/>
        <v>#N/A</v>
      </c>
      <c r="X164" t="e">
        <f t="shared" si="69"/>
        <v>#N/A</v>
      </c>
    </row>
    <row r="165" spans="1:24" x14ac:dyDescent="0.25">
      <c r="A165" s="1">
        <f t="shared" si="70"/>
        <v>161</v>
      </c>
      <c r="B165" s="14">
        <f t="shared" si="71"/>
        <v>8.0500000000000007</v>
      </c>
      <c r="C165">
        <f t="shared" si="48"/>
        <v>3.9107413010590021E-3</v>
      </c>
      <c r="D165">
        <f t="shared" si="49"/>
        <v>3.6535552193645996E-3</v>
      </c>
      <c r="E165">
        <f t="shared" si="51"/>
        <v>1</v>
      </c>
      <c r="F165">
        <f t="shared" si="52"/>
        <v>3.6736078425142881E-3</v>
      </c>
      <c r="G165">
        <f t="shared" si="53"/>
        <v>-7.7664191894017499E-8</v>
      </c>
      <c r="H165">
        <f t="shared" si="54"/>
        <v>2.1020838250500763E-5</v>
      </c>
      <c r="I165">
        <f t="shared" si="50"/>
        <v>-3.6946286807647889E-3</v>
      </c>
      <c r="J165">
        <f t="shared" si="55"/>
        <v>3.8897204628085013E-3</v>
      </c>
      <c r="K165">
        <f t="shared" si="56"/>
        <v>2.1120838250500762E-5</v>
      </c>
      <c r="L165">
        <f t="shared" si="57"/>
        <v>3.6745760576151003E-3</v>
      </c>
      <c r="M165">
        <f t="shared" si="58"/>
        <v>9.3247111506204217</v>
      </c>
      <c r="N165">
        <f t="shared" si="59"/>
        <v>9.3247111506204217</v>
      </c>
      <c r="O165" t="e">
        <f t="shared" si="60"/>
        <v>#N/A</v>
      </c>
      <c r="P165" t="e">
        <f t="shared" si="61"/>
        <v>#N/A</v>
      </c>
      <c r="Q165" t="e">
        <f t="shared" si="62"/>
        <v>#N/A</v>
      </c>
      <c r="R165" t="e">
        <f t="shared" si="63"/>
        <v>#N/A</v>
      </c>
      <c r="S165" t="e">
        <f t="shared" si="64"/>
        <v>#N/A</v>
      </c>
      <c r="T165" t="e">
        <f t="shared" si="65"/>
        <v>#N/A</v>
      </c>
      <c r="U165" t="e">
        <f t="shared" si="66"/>
        <v>#N/A</v>
      </c>
      <c r="V165" t="e">
        <f t="shared" si="67"/>
        <v>#N/A</v>
      </c>
      <c r="W165" t="e">
        <f t="shared" si="68"/>
        <v>#N/A</v>
      </c>
      <c r="X165" t="e">
        <f t="shared" si="69"/>
        <v>#N/A</v>
      </c>
    </row>
    <row r="166" spans="1:24" x14ac:dyDescent="0.25">
      <c r="A166" s="1">
        <f t="shared" si="70"/>
        <v>162</v>
      </c>
      <c r="B166" s="14">
        <f t="shared" si="71"/>
        <v>8.1</v>
      </c>
      <c r="C166">
        <f t="shared" si="48"/>
        <v>3.8821752265861026E-3</v>
      </c>
      <c r="D166">
        <f t="shared" si="49"/>
        <v>3.670694864048338E-3</v>
      </c>
      <c r="E166">
        <f t="shared" si="51"/>
        <v>1</v>
      </c>
      <c r="F166">
        <f t="shared" si="52"/>
        <v>3.6907474871980266E-3</v>
      </c>
      <c r="G166">
        <f t="shared" si="53"/>
        <v>-7.7092509810725403E-8</v>
      </c>
      <c r="H166">
        <f t="shared" si="54"/>
        <v>2.0771149857912912E-5</v>
      </c>
      <c r="I166">
        <f t="shared" si="50"/>
        <v>-3.7115186370559397E-3</v>
      </c>
      <c r="J166">
        <f t="shared" si="55"/>
        <v>3.8614040767281895E-3</v>
      </c>
      <c r="K166">
        <f t="shared" si="56"/>
        <v>2.0871149857912911E-5</v>
      </c>
      <c r="L166">
        <f t="shared" si="57"/>
        <v>3.6914660139062512E-3</v>
      </c>
      <c r="M166">
        <f t="shared" si="58"/>
        <v>9.3195463763864979</v>
      </c>
      <c r="N166">
        <f t="shared" si="59"/>
        <v>9.3195463763864979</v>
      </c>
      <c r="O166" t="e">
        <f t="shared" si="60"/>
        <v>#N/A</v>
      </c>
      <c r="P166" t="e">
        <f t="shared" si="61"/>
        <v>#N/A</v>
      </c>
      <c r="Q166" t="e">
        <f t="shared" si="62"/>
        <v>#N/A</v>
      </c>
      <c r="R166" t="e">
        <f t="shared" si="63"/>
        <v>#N/A</v>
      </c>
      <c r="S166" t="e">
        <f t="shared" si="64"/>
        <v>#N/A</v>
      </c>
      <c r="T166" t="e">
        <f t="shared" si="65"/>
        <v>#N/A</v>
      </c>
      <c r="U166" t="e">
        <f t="shared" si="66"/>
        <v>#N/A</v>
      </c>
      <c r="V166" t="e">
        <f t="shared" si="67"/>
        <v>#N/A</v>
      </c>
      <c r="W166" t="e">
        <f t="shared" si="68"/>
        <v>#N/A</v>
      </c>
      <c r="X166" t="e">
        <f t="shared" si="69"/>
        <v>#N/A</v>
      </c>
    </row>
    <row r="167" spans="1:24" x14ac:dyDescent="0.25">
      <c r="A167" s="1">
        <f t="shared" si="70"/>
        <v>163</v>
      </c>
      <c r="B167" s="14">
        <f t="shared" si="71"/>
        <v>8.15</v>
      </c>
      <c r="C167">
        <f t="shared" si="48"/>
        <v>3.8536953242835604E-3</v>
      </c>
      <c r="D167">
        <f t="shared" si="49"/>
        <v>3.687782805429864E-3</v>
      </c>
      <c r="E167">
        <f t="shared" si="51"/>
        <v>1</v>
      </c>
      <c r="F167">
        <f t="shared" si="52"/>
        <v>3.7078354285795525E-3</v>
      </c>
      <c r="G167">
        <f t="shared" si="53"/>
        <v>-7.6522552258604684E-8</v>
      </c>
      <c r="H167">
        <f t="shared" si="54"/>
        <v>2.0524454360948885E-5</v>
      </c>
      <c r="I167">
        <f t="shared" si="50"/>
        <v>-3.7283598829405016E-3</v>
      </c>
      <c r="J167">
        <f t="shared" si="55"/>
        <v>3.8331708699226117E-3</v>
      </c>
      <c r="K167">
        <f t="shared" si="56"/>
        <v>2.0624454360948884E-5</v>
      </c>
      <c r="L167">
        <f t="shared" si="57"/>
        <v>3.7083072597908131E-3</v>
      </c>
      <c r="M167">
        <f t="shared" si="58"/>
        <v>9.3143824677110008</v>
      </c>
      <c r="N167">
        <f t="shared" si="59"/>
        <v>9.3143824677110008</v>
      </c>
      <c r="O167" t="e">
        <f t="shared" si="60"/>
        <v>#N/A</v>
      </c>
      <c r="P167" t="e">
        <f t="shared" si="61"/>
        <v>#N/A</v>
      </c>
      <c r="Q167" t="e">
        <f t="shared" si="62"/>
        <v>#N/A</v>
      </c>
      <c r="R167" t="e">
        <f t="shared" si="63"/>
        <v>#N/A</v>
      </c>
      <c r="S167" t="e">
        <f t="shared" si="64"/>
        <v>#N/A</v>
      </c>
      <c r="T167" t="e">
        <f t="shared" si="65"/>
        <v>#N/A</v>
      </c>
      <c r="U167" t="e">
        <f t="shared" si="66"/>
        <v>#N/A</v>
      </c>
      <c r="V167" t="e">
        <f t="shared" si="67"/>
        <v>#N/A</v>
      </c>
      <c r="W167" t="e">
        <f t="shared" si="68"/>
        <v>#N/A</v>
      </c>
      <c r="X167" t="e">
        <f t="shared" si="69"/>
        <v>#N/A</v>
      </c>
    </row>
    <row r="168" spans="1:24" x14ac:dyDescent="0.25">
      <c r="A168" s="1">
        <f t="shared" si="70"/>
        <v>164</v>
      </c>
      <c r="B168" s="14">
        <f t="shared" si="71"/>
        <v>8.2000000000000011</v>
      </c>
      <c r="C168">
        <f t="shared" si="48"/>
        <v>3.8253012048192771E-3</v>
      </c>
      <c r="D168">
        <f t="shared" si="49"/>
        <v>3.7048192771084341E-3</v>
      </c>
      <c r="E168">
        <f t="shared" si="51"/>
        <v>1</v>
      </c>
      <c r="F168">
        <f t="shared" si="52"/>
        <v>3.7248719002581226E-3</v>
      </c>
      <c r="G168">
        <f t="shared" si="53"/>
        <v>-7.5954311446098739E-8</v>
      </c>
      <c r="H168">
        <f t="shared" si="54"/>
        <v>2.0280698700293927E-5</v>
      </c>
      <c r="I168">
        <f t="shared" si="50"/>
        <v>-3.7451525989584166E-3</v>
      </c>
      <c r="J168">
        <f t="shared" si="55"/>
        <v>3.8050205061189832E-3</v>
      </c>
      <c r="K168">
        <f t="shared" si="56"/>
        <v>2.0380698700293926E-5</v>
      </c>
      <c r="L168">
        <f t="shared" si="57"/>
        <v>3.725099975808728E-3</v>
      </c>
      <c r="M168">
        <f t="shared" si="58"/>
        <v>9.3092190686046941</v>
      </c>
      <c r="N168">
        <f t="shared" si="59"/>
        <v>9.3092190686046941</v>
      </c>
      <c r="O168" t="e">
        <f t="shared" si="60"/>
        <v>#N/A</v>
      </c>
      <c r="P168" t="e">
        <f t="shared" si="61"/>
        <v>#N/A</v>
      </c>
      <c r="Q168" t="e">
        <f t="shared" si="62"/>
        <v>#N/A</v>
      </c>
      <c r="R168" t="e">
        <f t="shared" si="63"/>
        <v>#N/A</v>
      </c>
      <c r="S168" t="e">
        <f t="shared" si="64"/>
        <v>#N/A</v>
      </c>
      <c r="T168" t="e">
        <f t="shared" si="65"/>
        <v>#N/A</v>
      </c>
      <c r="U168" t="e">
        <f t="shared" si="66"/>
        <v>#N/A</v>
      </c>
      <c r="V168" t="e">
        <f t="shared" si="67"/>
        <v>#N/A</v>
      </c>
      <c r="W168" t="e">
        <f t="shared" si="68"/>
        <v>#N/A</v>
      </c>
      <c r="X168" t="e">
        <f t="shared" si="69"/>
        <v>#N/A</v>
      </c>
    </row>
    <row r="169" spans="1:24" x14ac:dyDescent="0.25">
      <c r="A169" s="1">
        <f t="shared" si="70"/>
        <v>165</v>
      </c>
      <c r="B169" s="14">
        <f t="shared" si="71"/>
        <v>8.25</v>
      </c>
      <c r="C169">
        <f t="shared" si="48"/>
        <v>3.7969924812030075E-3</v>
      </c>
      <c r="D169">
        <f t="shared" si="49"/>
        <v>3.7218045112781951E-3</v>
      </c>
      <c r="E169">
        <f t="shared" si="51"/>
        <v>1</v>
      </c>
      <c r="F169">
        <f t="shared" si="52"/>
        <v>3.7418571344278837E-3</v>
      </c>
      <c r="G169">
        <f t="shared" si="53"/>
        <v>-7.5387779628517643E-8</v>
      </c>
      <c r="H169">
        <f t="shared" si="54"/>
        <v>2.0039831053393327E-5</v>
      </c>
      <c r="I169">
        <f t="shared" si="50"/>
        <v>-3.7618969654812772E-3</v>
      </c>
      <c r="J169">
        <f t="shared" si="55"/>
        <v>3.7769526501496139E-3</v>
      </c>
      <c r="K169">
        <f t="shared" si="56"/>
        <v>2.0139831053393326E-5</v>
      </c>
      <c r="L169">
        <f t="shared" si="57"/>
        <v>3.7418443423315887E-3</v>
      </c>
      <c r="M169">
        <f t="shared" si="58"/>
        <v>9.3040558230752577</v>
      </c>
      <c r="N169">
        <f t="shared" si="59"/>
        <v>9.3040558230752577</v>
      </c>
      <c r="O169" t="e">
        <f t="shared" si="60"/>
        <v>#N/A</v>
      </c>
      <c r="P169" t="e">
        <f t="shared" si="61"/>
        <v>#N/A</v>
      </c>
      <c r="Q169" t="e">
        <f t="shared" si="62"/>
        <v>#N/A</v>
      </c>
      <c r="R169" t="e">
        <f t="shared" si="63"/>
        <v>#N/A</v>
      </c>
      <c r="S169" t="e">
        <f t="shared" si="64"/>
        <v>#N/A</v>
      </c>
      <c r="T169" t="e">
        <f t="shared" si="65"/>
        <v>#N/A</v>
      </c>
      <c r="U169" t="e">
        <f t="shared" si="66"/>
        <v>#N/A</v>
      </c>
      <c r="V169" t="e">
        <f t="shared" si="67"/>
        <v>#N/A</v>
      </c>
      <c r="W169" t="e">
        <f t="shared" si="68"/>
        <v>#N/A</v>
      </c>
      <c r="X169" t="e">
        <f t="shared" si="69"/>
        <v>#N/A</v>
      </c>
    </row>
    <row r="170" spans="1:24" x14ac:dyDescent="0.25">
      <c r="A170" s="1">
        <f t="shared" si="70"/>
        <v>166</v>
      </c>
      <c r="B170" s="14">
        <f t="shared" si="71"/>
        <v>8.3000000000000007</v>
      </c>
      <c r="C170">
        <f t="shared" si="48"/>
        <v>3.7687687687687696E-3</v>
      </c>
      <c r="D170">
        <f t="shared" si="49"/>
        <v>3.7387387387387387E-3</v>
      </c>
      <c r="E170">
        <f t="shared" si="51"/>
        <v>1</v>
      </c>
      <c r="F170">
        <f t="shared" si="52"/>
        <v>3.7587913618884273E-3</v>
      </c>
      <c r="G170">
        <f t="shared" si="53"/>
        <v>-7.4822949107686046E-8</v>
      </c>
      <c r="H170">
        <f t="shared" si="54"/>
        <v>1.9801800798917475E-5</v>
      </c>
      <c r="I170">
        <f t="shared" si="50"/>
        <v>-3.7785931626873447E-3</v>
      </c>
      <c r="J170">
        <f t="shared" si="55"/>
        <v>3.7489669679698521E-3</v>
      </c>
      <c r="K170">
        <f t="shared" si="56"/>
        <v>1.9901800798917474E-5</v>
      </c>
      <c r="L170">
        <f t="shared" si="57"/>
        <v>3.7585405395376562E-3</v>
      </c>
      <c r="M170">
        <f t="shared" si="58"/>
        <v>9.2988923749850336</v>
      </c>
      <c r="N170">
        <f t="shared" si="59"/>
        <v>9.2988923749850336</v>
      </c>
      <c r="O170" t="e">
        <f t="shared" si="60"/>
        <v>#N/A</v>
      </c>
      <c r="P170" t="e">
        <f t="shared" si="61"/>
        <v>#N/A</v>
      </c>
      <c r="Q170" t="e">
        <f t="shared" si="62"/>
        <v>#N/A</v>
      </c>
      <c r="R170" t="e">
        <f t="shared" si="63"/>
        <v>#N/A</v>
      </c>
      <c r="S170" t="e">
        <f t="shared" si="64"/>
        <v>#N/A</v>
      </c>
      <c r="T170" t="e">
        <f t="shared" si="65"/>
        <v>#N/A</v>
      </c>
      <c r="U170" t="e">
        <f t="shared" si="66"/>
        <v>#N/A</v>
      </c>
      <c r="V170" t="e">
        <f t="shared" si="67"/>
        <v>#N/A</v>
      </c>
      <c r="W170" t="e">
        <f t="shared" si="68"/>
        <v>#N/A</v>
      </c>
      <c r="X170" t="e">
        <f t="shared" si="69"/>
        <v>#N/A</v>
      </c>
    </row>
    <row r="171" spans="1:24" x14ac:dyDescent="0.25">
      <c r="A171" s="1">
        <f t="shared" si="70"/>
        <v>167</v>
      </c>
      <c r="B171" s="14">
        <f t="shared" si="71"/>
        <v>8.35</v>
      </c>
      <c r="C171">
        <f t="shared" si="48"/>
        <v>3.7406296851574205E-3</v>
      </c>
      <c r="D171">
        <f t="shared" si="49"/>
        <v>3.7556221889055471E-3</v>
      </c>
      <c r="E171">
        <f t="shared" si="51"/>
        <v>1</v>
      </c>
      <c r="F171">
        <f t="shared" si="52"/>
        <v>3.7756748120552357E-3</v>
      </c>
      <c r="G171">
        <f t="shared" si="53"/>
        <v>-7.4259812231594528E-8</v>
      </c>
      <c r="H171">
        <f t="shared" si="54"/>
        <v>1.9566558482438188E-5</v>
      </c>
      <c r="I171">
        <f t="shared" si="50"/>
        <v>-3.7952413705376739E-3</v>
      </c>
      <c r="J171">
        <f t="shared" si="55"/>
        <v>3.7210631266749823E-3</v>
      </c>
      <c r="K171">
        <f t="shared" si="56"/>
        <v>1.9666558482438187E-5</v>
      </c>
      <c r="L171">
        <f t="shared" si="57"/>
        <v>3.7751887473879853E-3</v>
      </c>
      <c r="M171">
        <f t="shared" si="58"/>
        <v>9.2937283679084466</v>
      </c>
      <c r="N171">
        <f t="shared" si="59"/>
        <v>9.2937283679084466</v>
      </c>
      <c r="O171" t="e">
        <f t="shared" si="60"/>
        <v>#N/A</v>
      </c>
      <c r="P171" t="e">
        <f t="shared" si="61"/>
        <v>#N/A</v>
      </c>
      <c r="Q171" t="e">
        <f t="shared" si="62"/>
        <v>#N/A</v>
      </c>
      <c r="R171" t="e">
        <f t="shared" si="63"/>
        <v>#N/A</v>
      </c>
      <c r="S171" t="e">
        <f t="shared" si="64"/>
        <v>#N/A</v>
      </c>
      <c r="T171" t="e">
        <f t="shared" si="65"/>
        <v>#N/A</v>
      </c>
      <c r="U171" t="e">
        <f t="shared" si="66"/>
        <v>#N/A</v>
      </c>
      <c r="V171" t="e">
        <f t="shared" si="67"/>
        <v>#N/A</v>
      </c>
      <c r="W171" t="e">
        <f t="shared" si="68"/>
        <v>#N/A</v>
      </c>
      <c r="X171" t="e">
        <f t="shared" si="69"/>
        <v>#N/A</v>
      </c>
    </row>
    <row r="172" spans="1:24" x14ac:dyDescent="0.25">
      <c r="A172" s="1">
        <f t="shared" si="70"/>
        <v>168</v>
      </c>
      <c r="B172" s="14">
        <f t="shared" si="71"/>
        <v>8.4</v>
      </c>
      <c r="C172">
        <f t="shared" si="48"/>
        <v>3.7125748502994014E-3</v>
      </c>
      <c r="D172">
        <f t="shared" si="49"/>
        <v>3.7724550898203596E-3</v>
      </c>
      <c r="E172">
        <f t="shared" si="51"/>
        <v>1</v>
      </c>
      <c r="F172">
        <f t="shared" si="52"/>
        <v>3.7925077129700481E-3</v>
      </c>
      <c r="G172">
        <f t="shared" si="53"/>
        <v>-7.3698361394054234E-8</v>
      </c>
      <c r="H172">
        <f t="shared" si="54"/>
        <v>1.9334055783264484E-5</v>
      </c>
      <c r="I172">
        <f t="shared" si="50"/>
        <v>-3.8118417687533126E-3</v>
      </c>
      <c r="J172">
        <f t="shared" si="55"/>
        <v>3.6932407945161369E-3</v>
      </c>
      <c r="K172">
        <f t="shared" si="56"/>
        <v>1.9434055783264483E-5</v>
      </c>
      <c r="L172">
        <f t="shared" si="57"/>
        <v>3.791789145603624E-3</v>
      </c>
      <c r="M172">
        <f t="shared" si="58"/>
        <v>9.2885634449889203</v>
      </c>
      <c r="N172">
        <f t="shared" si="59"/>
        <v>9.2885634449889203</v>
      </c>
      <c r="O172" t="e">
        <f t="shared" si="60"/>
        <v>#N/A</v>
      </c>
      <c r="P172" t="e">
        <f t="shared" si="61"/>
        <v>#N/A</v>
      </c>
      <c r="Q172" t="e">
        <f t="shared" si="62"/>
        <v>#N/A</v>
      </c>
      <c r="R172" t="e">
        <f t="shared" si="63"/>
        <v>#N/A</v>
      </c>
      <c r="S172" t="e">
        <f t="shared" si="64"/>
        <v>#N/A</v>
      </c>
      <c r="T172" t="e">
        <f t="shared" si="65"/>
        <v>#N/A</v>
      </c>
      <c r="U172" t="e">
        <f t="shared" si="66"/>
        <v>#N/A</v>
      </c>
      <c r="V172" t="e">
        <f t="shared" si="67"/>
        <v>#N/A</v>
      </c>
      <c r="W172" t="e">
        <f t="shared" si="68"/>
        <v>#N/A</v>
      </c>
      <c r="X172" t="e">
        <f t="shared" si="69"/>
        <v>#N/A</v>
      </c>
    </row>
    <row r="173" spans="1:24" x14ac:dyDescent="0.25">
      <c r="A173" s="1">
        <f t="shared" si="70"/>
        <v>169</v>
      </c>
      <c r="B173" s="14">
        <f t="shared" si="71"/>
        <v>8.4500000000000011</v>
      </c>
      <c r="C173">
        <f t="shared" si="48"/>
        <v>3.6846038863976088E-3</v>
      </c>
      <c r="D173">
        <f t="shared" si="49"/>
        <v>3.7892376681614346E-3</v>
      </c>
      <c r="E173">
        <f t="shared" si="51"/>
        <v>1</v>
      </c>
      <c r="F173">
        <f t="shared" si="52"/>
        <v>3.8092902913111231E-3</v>
      </c>
      <c r="G173">
        <f t="shared" si="53"/>
        <v>-7.3138589034354116E-8</v>
      </c>
      <c r="H173">
        <f t="shared" si="54"/>
        <v>1.9104245482392699E-5</v>
      </c>
      <c r="I173">
        <f t="shared" si="50"/>
        <v>-3.8283945367935156E-3</v>
      </c>
      <c r="J173">
        <f t="shared" si="55"/>
        <v>3.6654996409152159E-3</v>
      </c>
      <c r="K173">
        <f t="shared" si="56"/>
        <v>1.9204245482392698E-5</v>
      </c>
      <c r="L173">
        <f t="shared" si="57"/>
        <v>3.8083419136438271E-3</v>
      </c>
      <c r="M173">
        <f t="shared" si="58"/>
        <v>9.2833972487951044</v>
      </c>
      <c r="N173">
        <f t="shared" si="59"/>
        <v>9.2833972487951044</v>
      </c>
      <c r="O173" t="e">
        <f t="shared" si="60"/>
        <v>#N/A</v>
      </c>
      <c r="P173" t="e">
        <f t="shared" si="61"/>
        <v>#N/A</v>
      </c>
      <c r="Q173" t="e">
        <f t="shared" si="62"/>
        <v>#N/A</v>
      </c>
      <c r="R173" t="e">
        <f t="shared" si="63"/>
        <v>#N/A</v>
      </c>
      <c r="S173" t="e">
        <f t="shared" si="64"/>
        <v>#N/A</v>
      </c>
      <c r="T173" t="e">
        <f t="shared" si="65"/>
        <v>#N/A</v>
      </c>
      <c r="U173" t="e">
        <f t="shared" si="66"/>
        <v>#N/A</v>
      </c>
      <c r="V173" t="e">
        <f t="shared" si="67"/>
        <v>#N/A</v>
      </c>
      <c r="W173" t="e">
        <f t="shared" si="68"/>
        <v>#N/A</v>
      </c>
      <c r="X173" t="e">
        <f t="shared" si="69"/>
        <v>#N/A</v>
      </c>
    </row>
    <row r="174" spans="1:24" x14ac:dyDescent="0.25">
      <c r="A174" s="1">
        <f t="shared" si="70"/>
        <v>170</v>
      </c>
      <c r="B174" s="14">
        <f t="shared" si="71"/>
        <v>8.5</v>
      </c>
      <c r="C174">
        <f t="shared" si="48"/>
        <v>3.6567164179104475E-3</v>
      </c>
      <c r="D174">
        <f t="shared" si="49"/>
        <v>3.8059701492537314E-3</v>
      </c>
      <c r="E174">
        <f t="shared" si="51"/>
        <v>1</v>
      </c>
      <c r="F174">
        <f t="shared" si="52"/>
        <v>3.82602277240342E-3</v>
      </c>
      <c r="G174">
        <f t="shared" si="53"/>
        <v>-7.2580487636921738E-8</v>
      </c>
      <c r="H174">
        <f t="shared" si="54"/>
        <v>1.8877081431530399E-5</v>
      </c>
      <c r="I174">
        <f t="shared" si="50"/>
        <v>-3.8448998538349504E-3</v>
      </c>
      <c r="J174">
        <f t="shared" si="55"/>
        <v>3.6378393364789171E-3</v>
      </c>
      <c r="K174">
        <f t="shared" si="56"/>
        <v>1.8977081431530398E-5</v>
      </c>
      <c r="L174">
        <f t="shared" si="57"/>
        <v>3.8248472306852618E-3</v>
      </c>
      <c r="M174">
        <f t="shared" si="58"/>
        <v>9.2782294211763627</v>
      </c>
      <c r="N174">
        <f t="shared" si="59"/>
        <v>9.2782294211763627</v>
      </c>
      <c r="O174" t="e">
        <f t="shared" si="60"/>
        <v>#N/A</v>
      </c>
      <c r="P174" t="e">
        <f t="shared" si="61"/>
        <v>#N/A</v>
      </c>
      <c r="Q174" t="e">
        <f t="shared" si="62"/>
        <v>#N/A</v>
      </c>
      <c r="R174" t="e">
        <f t="shared" si="63"/>
        <v>#N/A</v>
      </c>
      <c r="S174" t="e">
        <f t="shared" si="64"/>
        <v>#N/A</v>
      </c>
      <c r="T174" t="e">
        <f t="shared" si="65"/>
        <v>#N/A</v>
      </c>
      <c r="U174" t="e">
        <f t="shared" si="66"/>
        <v>#N/A</v>
      </c>
      <c r="V174" t="e">
        <f t="shared" si="67"/>
        <v>#N/A</v>
      </c>
      <c r="W174" t="e">
        <f t="shared" si="68"/>
        <v>#N/A</v>
      </c>
      <c r="X174" t="e">
        <f t="shared" si="69"/>
        <v>#N/A</v>
      </c>
    </row>
    <row r="175" spans="1:24" x14ac:dyDescent="0.25">
      <c r="A175" s="1">
        <f t="shared" si="70"/>
        <v>171</v>
      </c>
      <c r="B175" s="14">
        <f t="shared" si="71"/>
        <v>8.5500000000000007</v>
      </c>
      <c r="C175">
        <f t="shared" si="48"/>
        <v>3.6289120715350229E-3</v>
      </c>
      <c r="D175">
        <f t="shared" si="49"/>
        <v>3.8226527570789869E-3</v>
      </c>
      <c r="E175">
        <f t="shared" si="51"/>
        <v>1</v>
      </c>
      <c r="F175">
        <f t="shared" si="52"/>
        <v>3.8427053802286754E-3</v>
      </c>
      <c r="G175">
        <f t="shared" si="53"/>
        <v>-7.2024049730986961E-8</v>
      </c>
      <c r="H175">
        <f t="shared" si="54"/>
        <v>1.8652518523151794E-5</v>
      </c>
      <c r="I175">
        <f t="shared" si="50"/>
        <v>-3.8613578987518275E-3</v>
      </c>
      <c r="J175">
        <f t="shared" si="55"/>
        <v>3.6102595530118709E-3</v>
      </c>
      <c r="K175">
        <f t="shared" si="56"/>
        <v>1.8752518523151793E-5</v>
      </c>
      <c r="L175">
        <f t="shared" si="57"/>
        <v>3.8413052756021389E-3</v>
      </c>
      <c r="M175">
        <f t="shared" si="58"/>
        <v>9.2730596031173356</v>
      </c>
      <c r="N175">
        <f t="shared" si="59"/>
        <v>9.2730596031173356</v>
      </c>
      <c r="O175" t="e">
        <f t="shared" si="60"/>
        <v>#N/A</v>
      </c>
      <c r="P175" t="e">
        <f t="shared" si="61"/>
        <v>#N/A</v>
      </c>
      <c r="Q175" t="e">
        <f t="shared" si="62"/>
        <v>#N/A</v>
      </c>
      <c r="R175" t="e">
        <f t="shared" si="63"/>
        <v>#N/A</v>
      </c>
      <c r="S175" t="e">
        <f t="shared" si="64"/>
        <v>#N/A</v>
      </c>
      <c r="T175" t="e">
        <f t="shared" si="65"/>
        <v>#N/A</v>
      </c>
      <c r="U175" t="e">
        <f t="shared" si="66"/>
        <v>#N/A</v>
      </c>
      <c r="V175" t="e">
        <f t="shared" si="67"/>
        <v>#N/A</v>
      </c>
      <c r="W175" t="e">
        <f t="shared" si="68"/>
        <v>#N/A</v>
      </c>
      <c r="X175" t="e">
        <f t="shared" si="69"/>
        <v>#N/A</v>
      </c>
    </row>
    <row r="176" spans="1:24" x14ac:dyDescent="0.25">
      <c r="A176" s="1">
        <f t="shared" si="70"/>
        <v>172</v>
      </c>
      <c r="B176" s="14">
        <f t="shared" si="71"/>
        <v>8.6</v>
      </c>
      <c r="C176">
        <f t="shared" si="48"/>
        <v>3.6011904761904761E-3</v>
      </c>
      <c r="D176">
        <f t="shared" si="49"/>
        <v>3.8392857142857135E-3</v>
      </c>
      <c r="E176">
        <f t="shared" si="51"/>
        <v>1</v>
      </c>
      <c r="F176">
        <f t="shared" si="52"/>
        <v>3.859338337435402E-3</v>
      </c>
      <c r="G176">
        <f t="shared" si="53"/>
        <v>-7.1469267890248362E-8</v>
      </c>
      <c r="H176">
        <f t="shared" si="54"/>
        <v>1.8430512661542827E-5</v>
      </c>
      <c r="I176">
        <f t="shared" si="50"/>
        <v>-3.8777688500969448E-3</v>
      </c>
      <c r="J176">
        <f t="shared" si="55"/>
        <v>3.5827599635289333E-3</v>
      </c>
      <c r="K176">
        <f t="shared" si="56"/>
        <v>1.8530512661542826E-5</v>
      </c>
      <c r="L176">
        <f t="shared" si="57"/>
        <v>3.8577162269472563E-3</v>
      </c>
      <c r="M176">
        <f t="shared" si="58"/>
        <v>9.2678874345913886</v>
      </c>
      <c r="N176">
        <f t="shared" si="59"/>
        <v>9.2678874345913886</v>
      </c>
      <c r="O176" t="e">
        <f t="shared" si="60"/>
        <v>#N/A</v>
      </c>
      <c r="P176" t="e">
        <f t="shared" si="61"/>
        <v>#N/A</v>
      </c>
      <c r="Q176" t="e">
        <f t="shared" si="62"/>
        <v>#N/A</v>
      </c>
      <c r="R176" t="e">
        <f t="shared" si="63"/>
        <v>#N/A</v>
      </c>
      <c r="S176" t="e">
        <f t="shared" si="64"/>
        <v>#N/A</v>
      </c>
      <c r="T176" t="e">
        <f t="shared" si="65"/>
        <v>#N/A</v>
      </c>
      <c r="U176" t="e">
        <f t="shared" si="66"/>
        <v>#N/A</v>
      </c>
      <c r="V176" t="e">
        <f t="shared" si="67"/>
        <v>#N/A</v>
      </c>
      <c r="W176" t="e">
        <f t="shared" si="68"/>
        <v>#N/A</v>
      </c>
      <c r="X176" t="e">
        <f t="shared" si="69"/>
        <v>#N/A</v>
      </c>
    </row>
    <row r="177" spans="1:24" x14ac:dyDescent="0.25">
      <c r="A177" s="1">
        <f t="shared" si="70"/>
        <v>173</v>
      </c>
      <c r="B177" s="14">
        <f t="shared" si="71"/>
        <v>8.65</v>
      </c>
      <c r="C177">
        <f t="shared" si="48"/>
        <v>3.5735512630014859E-3</v>
      </c>
      <c r="D177">
        <f t="shared" si="49"/>
        <v>3.8558692421991089E-3</v>
      </c>
      <c r="E177">
        <f t="shared" si="51"/>
        <v>1</v>
      </c>
      <c r="F177">
        <f t="shared" si="52"/>
        <v>3.8759218653487974E-3</v>
      </c>
      <c r="G177">
        <f t="shared" si="53"/>
        <v>-7.0916134732543204E-8</v>
      </c>
      <c r="H177">
        <f t="shared" si="54"/>
        <v>1.8211020734801861E-5</v>
      </c>
      <c r="I177">
        <f t="shared" si="50"/>
        <v>-3.8941328860835995E-3</v>
      </c>
      <c r="J177">
        <f t="shared" si="55"/>
        <v>3.5553402422666839E-3</v>
      </c>
      <c r="K177">
        <f t="shared" si="56"/>
        <v>1.831102073480186E-5</v>
      </c>
      <c r="L177">
        <f t="shared" si="57"/>
        <v>3.874080262933911E-3</v>
      </c>
      <c r="M177">
        <f t="shared" si="58"/>
        <v>9.262712554412893</v>
      </c>
      <c r="N177">
        <f t="shared" si="59"/>
        <v>9.262712554412893</v>
      </c>
      <c r="O177" t="e">
        <f t="shared" si="60"/>
        <v>#N/A</v>
      </c>
      <c r="P177" t="e">
        <f t="shared" si="61"/>
        <v>#N/A</v>
      </c>
      <c r="Q177" t="e">
        <f t="shared" si="62"/>
        <v>#N/A</v>
      </c>
      <c r="R177" t="e">
        <f t="shared" si="63"/>
        <v>#N/A</v>
      </c>
      <c r="S177" t="e">
        <f t="shared" si="64"/>
        <v>#N/A</v>
      </c>
      <c r="T177" t="e">
        <f t="shared" si="65"/>
        <v>#N/A</v>
      </c>
      <c r="U177" t="e">
        <f t="shared" si="66"/>
        <v>#N/A</v>
      </c>
      <c r="V177" t="e">
        <f t="shared" si="67"/>
        <v>#N/A</v>
      </c>
      <c r="W177" t="e">
        <f t="shared" si="68"/>
        <v>#N/A</v>
      </c>
      <c r="X177" t="e">
        <f t="shared" si="69"/>
        <v>#N/A</v>
      </c>
    </row>
    <row r="178" spans="1:24" x14ac:dyDescent="0.25">
      <c r="A178" s="1">
        <f t="shared" si="70"/>
        <v>174</v>
      </c>
      <c r="B178" s="14">
        <f t="shared" si="71"/>
        <v>8.7000000000000011</v>
      </c>
      <c r="C178">
        <f t="shared" si="48"/>
        <v>3.545994065281899E-3</v>
      </c>
      <c r="D178">
        <f t="shared" si="49"/>
        <v>3.8724035608308604E-3</v>
      </c>
      <c r="E178">
        <f t="shared" si="51"/>
        <v>1</v>
      </c>
      <c r="F178">
        <f t="shared" si="52"/>
        <v>3.892456183980549E-3</v>
      </c>
      <c r="G178">
        <f t="shared" si="53"/>
        <v>-7.0364642919519651E-8</v>
      </c>
      <c r="H178">
        <f t="shared" si="54"/>
        <v>1.7994000587757833E-5</v>
      </c>
      <c r="I178">
        <f t="shared" si="50"/>
        <v>-3.910450184568307E-3</v>
      </c>
      <c r="J178">
        <f t="shared" si="55"/>
        <v>3.5280000646941414E-3</v>
      </c>
      <c r="K178">
        <f t="shared" si="56"/>
        <v>1.8094000587757832E-5</v>
      </c>
      <c r="L178">
        <f t="shared" si="57"/>
        <v>3.8903975614186185E-3</v>
      </c>
      <c r="M178">
        <f t="shared" si="58"/>
        <v>9.2575346000881176</v>
      </c>
      <c r="N178">
        <f t="shared" si="59"/>
        <v>9.2575346000881176</v>
      </c>
      <c r="O178" t="e">
        <f t="shared" si="60"/>
        <v>#N/A</v>
      </c>
      <c r="P178" t="e">
        <f t="shared" si="61"/>
        <v>#N/A</v>
      </c>
      <c r="Q178" t="e">
        <f t="shared" si="62"/>
        <v>#N/A</v>
      </c>
      <c r="R178" t="e">
        <f t="shared" si="63"/>
        <v>#N/A</v>
      </c>
      <c r="S178" t="e">
        <f t="shared" si="64"/>
        <v>#N/A</v>
      </c>
      <c r="T178" t="e">
        <f t="shared" si="65"/>
        <v>#N/A</v>
      </c>
      <c r="U178" t="e">
        <f t="shared" si="66"/>
        <v>#N/A</v>
      </c>
      <c r="V178" t="e">
        <f t="shared" si="67"/>
        <v>#N/A</v>
      </c>
      <c r="W178" t="e">
        <f t="shared" si="68"/>
        <v>#N/A</v>
      </c>
      <c r="X178" t="e">
        <f t="shared" si="69"/>
        <v>#N/A</v>
      </c>
    </row>
    <row r="179" spans="1:24" x14ac:dyDescent="0.25">
      <c r="A179" s="1">
        <f t="shared" si="70"/>
        <v>175</v>
      </c>
      <c r="B179" s="14">
        <f t="shared" si="71"/>
        <v>8.75</v>
      </c>
      <c r="C179">
        <f t="shared" si="48"/>
        <v>3.518518518518518E-3</v>
      </c>
      <c r="D179">
        <f t="shared" si="49"/>
        <v>3.8888888888888892E-3</v>
      </c>
      <c r="E179">
        <f t="shared" si="51"/>
        <v>1</v>
      </c>
      <c r="F179">
        <f t="shared" si="52"/>
        <v>3.9089415120385782E-3</v>
      </c>
      <c r="G179">
        <f t="shared" si="53"/>
        <v>-6.9814785156312447E-8</v>
      </c>
      <c r="H179">
        <f t="shared" si="54"/>
        <v>1.7779410995768987E-5</v>
      </c>
      <c r="I179">
        <f t="shared" si="50"/>
        <v>-3.9267209230343467E-3</v>
      </c>
      <c r="J179">
        <f t="shared" si="55"/>
        <v>3.5007391075227491E-3</v>
      </c>
      <c r="K179">
        <f t="shared" si="56"/>
        <v>1.7879410995768986E-5</v>
      </c>
      <c r="L179">
        <f t="shared" si="57"/>
        <v>3.9066682998846582E-3</v>
      </c>
      <c r="M179">
        <f t="shared" si="58"/>
        <v>9.2523532076645552</v>
      </c>
      <c r="N179">
        <f t="shared" si="59"/>
        <v>9.2523532076645552</v>
      </c>
      <c r="O179" t="e">
        <f t="shared" si="60"/>
        <v>#N/A</v>
      </c>
      <c r="P179" t="e">
        <f t="shared" si="61"/>
        <v>#N/A</v>
      </c>
      <c r="Q179" t="e">
        <f t="shared" si="62"/>
        <v>#N/A</v>
      </c>
      <c r="R179" t="e">
        <f t="shared" si="63"/>
        <v>#N/A</v>
      </c>
      <c r="S179" t="e">
        <f t="shared" si="64"/>
        <v>#N/A</v>
      </c>
      <c r="T179" t="e">
        <f t="shared" si="65"/>
        <v>#N/A</v>
      </c>
      <c r="U179" t="e">
        <f t="shared" si="66"/>
        <v>#N/A</v>
      </c>
      <c r="V179" t="e">
        <f t="shared" si="67"/>
        <v>#N/A</v>
      </c>
      <c r="W179" t="e">
        <f t="shared" si="68"/>
        <v>#N/A</v>
      </c>
      <c r="X179" t="e">
        <f t="shared" si="69"/>
        <v>#N/A</v>
      </c>
    </row>
    <row r="180" spans="1:24" x14ac:dyDescent="0.25">
      <c r="A180" s="1">
        <f t="shared" si="70"/>
        <v>176</v>
      </c>
      <c r="B180" s="14">
        <f t="shared" si="71"/>
        <v>8.8000000000000007</v>
      </c>
      <c r="C180">
        <f t="shared" si="48"/>
        <v>3.4911242603550296E-3</v>
      </c>
      <c r="D180">
        <f t="shared" si="49"/>
        <v>3.9053254437869827E-3</v>
      </c>
      <c r="E180">
        <f t="shared" si="51"/>
        <v>1</v>
      </c>
      <c r="F180">
        <f t="shared" si="52"/>
        <v>3.9253780669366717E-3</v>
      </c>
      <c r="G180">
        <f t="shared" si="53"/>
        <v>-6.9266554191221265E-8</v>
      </c>
      <c r="H180">
        <f t="shared" si="54"/>
        <v>1.7567211639375312E-5</v>
      </c>
      <c r="I180">
        <f t="shared" si="50"/>
        <v>-3.9429452785760474E-3</v>
      </c>
      <c r="J180">
        <f t="shared" si="55"/>
        <v>3.4735570487156543E-3</v>
      </c>
      <c r="K180">
        <f t="shared" si="56"/>
        <v>1.7667211639375311E-5</v>
      </c>
      <c r="L180">
        <f t="shared" si="57"/>
        <v>3.922892655426358E-3</v>
      </c>
      <c r="M180">
        <f t="shared" si="58"/>
        <v>9.2471680115786601</v>
      </c>
      <c r="N180">
        <f t="shared" si="59"/>
        <v>9.2471680115786601</v>
      </c>
      <c r="O180" t="e">
        <f t="shared" si="60"/>
        <v>#N/A</v>
      </c>
      <c r="P180" t="e">
        <f t="shared" si="61"/>
        <v>#N/A</v>
      </c>
      <c r="Q180" t="e">
        <f t="shared" si="62"/>
        <v>#N/A</v>
      </c>
      <c r="R180" t="e">
        <f t="shared" si="63"/>
        <v>#N/A</v>
      </c>
      <c r="S180" t="e">
        <f t="shared" si="64"/>
        <v>#N/A</v>
      </c>
      <c r="T180" t="e">
        <f t="shared" si="65"/>
        <v>#N/A</v>
      </c>
      <c r="U180" t="e">
        <f t="shared" si="66"/>
        <v>#N/A</v>
      </c>
      <c r="V180" t="e">
        <f t="shared" si="67"/>
        <v>#N/A</v>
      </c>
      <c r="W180" t="e">
        <f t="shared" si="68"/>
        <v>#N/A</v>
      </c>
      <c r="X180" t="e">
        <f t="shared" si="69"/>
        <v>#N/A</v>
      </c>
    </row>
    <row r="181" spans="1:24" x14ac:dyDescent="0.25">
      <c r="A181" s="1">
        <f t="shared" si="70"/>
        <v>177</v>
      </c>
      <c r="B181" s="14">
        <f t="shared" si="71"/>
        <v>8.85</v>
      </c>
      <c r="C181">
        <f t="shared" si="48"/>
        <v>3.4638109305760718E-3</v>
      </c>
      <c r="D181">
        <f t="shared" si="49"/>
        <v>3.9217134416543566E-3</v>
      </c>
      <c r="E181">
        <f t="shared" si="51"/>
        <v>1</v>
      </c>
      <c r="F181">
        <f t="shared" si="52"/>
        <v>3.941766064804046E-3</v>
      </c>
      <c r="G181">
        <f t="shared" si="53"/>
        <v>-6.8719942815391804E-8</v>
      </c>
      <c r="H181">
        <f t="shared" si="54"/>
        <v>1.7357363079767169E-5</v>
      </c>
      <c r="I181">
        <f t="shared" si="50"/>
        <v>-3.9591234278838136E-3</v>
      </c>
      <c r="J181">
        <f t="shared" si="55"/>
        <v>3.4464535674963047E-3</v>
      </c>
      <c r="K181">
        <f t="shared" si="56"/>
        <v>1.7457363079767168E-5</v>
      </c>
      <c r="L181">
        <f t="shared" si="57"/>
        <v>3.9390708047341242E-3</v>
      </c>
      <c r="M181">
        <f t="shared" si="58"/>
        <v>9.241978644501696</v>
      </c>
      <c r="N181">
        <f t="shared" si="59"/>
        <v>9.241978644501696</v>
      </c>
      <c r="O181" t="e">
        <f t="shared" si="60"/>
        <v>#N/A</v>
      </c>
      <c r="P181" t="e">
        <f t="shared" si="61"/>
        <v>#N/A</v>
      </c>
      <c r="Q181" t="e">
        <f t="shared" si="62"/>
        <v>#N/A</v>
      </c>
      <c r="R181" t="e">
        <f t="shared" si="63"/>
        <v>#N/A</v>
      </c>
      <c r="S181" t="e">
        <f t="shared" si="64"/>
        <v>#N/A</v>
      </c>
      <c r="T181" t="e">
        <f t="shared" si="65"/>
        <v>#N/A</v>
      </c>
      <c r="U181" t="e">
        <f t="shared" si="66"/>
        <v>#N/A</v>
      </c>
      <c r="V181" t="e">
        <f t="shared" si="67"/>
        <v>#N/A</v>
      </c>
      <c r="W181" t="e">
        <f t="shared" si="68"/>
        <v>#N/A</v>
      </c>
      <c r="X181" t="e">
        <f t="shared" si="69"/>
        <v>#N/A</v>
      </c>
    </row>
    <row r="182" spans="1:24" x14ac:dyDescent="0.25">
      <c r="A182" s="1">
        <f t="shared" si="70"/>
        <v>178</v>
      </c>
      <c r="B182" s="14">
        <f t="shared" si="71"/>
        <v>8.9</v>
      </c>
      <c r="C182">
        <f t="shared" si="48"/>
        <v>3.4365781710914449E-3</v>
      </c>
      <c r="D182">
        <f t="shared" si="49"/>
        <v>3.9380530973451332E-3</v>
      </c>
      <c r="E182">
        <f t="shared" si="51"/>
        <v>1</v>
      </c>
      <c r="F182">
        <f t="shared" si="52"/>
        <v>3.9581057204948226E-3</v>
      </c>
      <c r="G182">
        <f t="shared" si="53"/>
        <v>-6.8174943862499853E-8</v>
      </c>
      <c r="H182">
        <f t="shared" si="54"/>
        <v>1.7149826735039959E-5</v>
      </c>
      <c r="I182">
        <f t="shared" si="50"/>
        <v>-3.9752555472298626E-3</v>
      </c>
      <c r="J182">
        <f t="shared" si="55"/>
        <v>3.4194283443564049E-3</v>
      </c>
      <c r="K182">
        <f t="shared" si="56"/>
        <v>1.7249826735039958E-5</v>
      </c>
      <c r="L182">
        <f t="shared" si="57"/>
        <v>3.9552029240801732E-3</v>
      </c>
      <c r="M182">
        <f t="shared" si="58"/>
        <v>9.2367847371835552</v>
      </c>
      <c r="N182">
        <f t="shared" si="59"/>
        <v>9.2367847371835552</v>
      </c>
      <c r="O182" t="e">
        <f t="shared" si="60"/>
        <v>#N/A</v>
      </c>
      <c r="P182" t="e">
        <f t="shared" si="61"/>
        <v>#N/A</v>
      </c>
      <c r="Q182" t="e">
        <f t="shared" si="62"/>
        <v>#N/A</v>
      </c>
      <c r="R182" t="e">
        <f t="shared" si="63"/>
        <v>#N/A</v>
      </c>
      <c r="S182" t="e">
        <f t="shared" si="64"/>
        <v>#N/A</v>
      </c>
      <c r="T182" t="e">
        <f t="shared" si="65"/>
        <v>#N/A</v>
      </c>
      <c r="U182" t="e">
        <f t="shared" si="66"/>
        <v>#N/A</v>
      </c>
      <c r="V182" t="e">
        <f t="shared" si="67"/>
        <v>#N/A</v>
      </c>
      <c r="W182" t="e">
        <f t="shared" si="68"/>
        <v>#N/A</v>
      </c>
      <c r="X182" t="e">
        <f t="shared" si="69"/>
        <v>#N/A</v>
      </c>
    </row>
    <row r="183" spans="1:24" x14ac:dyDescent="0.25">
      <c r="A183" s="1">
        <f t="shared" si="70"/>
        <v>179</v>
      </c>
      <c r="B183" s="14">
        <f t="shared" si="71"/>
        <v>8.9500000000000011</v>
      </c>
      <c r="C183">
        <f t="shared" si="48"/>
        <v>3.4094256259204711E-3</v>
      </c>
      <c r="D183">
        <f t="shared" si="49"/>
        <v>3.9543446244477178E-3</v>
      </c>
      <c r="E183">
        <f t="shared" si="51"/>
        <v>1</v>
      </c>
      <c r="F183">
        <f t="shared" si="52"/>
        <v>3.9743972475974072E-3</v>
      </c>
      <c r="G183">
        <f t="shared" si="53"/>
        <v>-6.7631550208438253E-8</v>
      </c>
      <c r="H183">
        <f t="shared" si="54"/>
        <v>1.6944564857211859E-5</v>
      </c>
      <c r="I183">
        <f t="shared" si="50"/>
        <v>-3.991341812454619E-3</v>
      </c>
      <c r="J183">
        <f t="shared" si="55"/>
        <v>3.3924810610632592E-3</v>
      </c>
      <c r="K183">
        <f t="shared" si="56"/>
        <v>1.7044564857211858E-5</v>
      </c>
      <c r="L183">
        <f t="shared" si="57"/>
        <v>3.9712891893049296E-3</v>
      </c>
      <c r="M183">
        <f t="shared" si="58"/>
        <v>9.2315859182945061</v>
      </c>
      <c r="N183">
        <f t="shared" si="59"/>
        <v>9.2315859182945061</v>
      </c>
      <c r="O183" t="e">
        <f t="shared" si="60"/>
        <v>#N/A</v>
      </c>
      <c r="P183" t="e">
        <f t="shared" si="61"/>
        <v>#N/A</v>
      </c>
      <c r="Q183" t="e">
        <f t="shared" si="62"/>
        <v>#N/A</v>
      </c>
      <c r="R183" t="e">
        <f t="shared" si="63"/>
        <v>#N/A</v>
      </c>
      <c r="S183" t="e">
        <f t="shared" si="64"/>
        <v>#N/A</v>
      </c>
      <c r="T183" t="e">
        <f t="shared" si="65"/>
        <v>#N/A</v>
      </c>
      <c r="U183" t="e">
        <f t="shared" si="66"/>
        <v>#N/A</v>
      </c>
      <c r="V183" t="e">
        <f t="shared" si="67"/>
        <v>#N/A</v>
      </c>
      <c r="W183" t="e">
        <f t="shared" si="68"/>
        <v>#N/A</v>
      </c>
      <c r="X183" t="e">
        <f t="shared" si="69"/>
        <v>#N/A</v>
      </c>
    </row>
    <row r="184" spans="1:24" x14ac:dyDescent="0.25">
      <c r="A184" s="1">
        <f t="shared" si="70"/>
        <v>180</v>
      </c>
      <c r="B184" s="14">
        <f t="shared" si="71"/>
        <v>9</v>
      </c>
      <c r="C184">
        <f t="shared" si="48"/>
        <v>3.3823529411764705E-3</v>
      </c>
      <c r="D184">
        <f t="shared" si="49"/>
        <v>3.9705882352941172E-3</v>
      </c>
      <c r="E184">
        <f t="shared" si="51"/>
        <v>1</v>
      </c>
      <c r="F184">
        <f t="shared" si="52"/>
        <v>3.9906408584438067E-3</v>
      </c>
      <c r="G184">
        <f t="shared" si="53"/>
        <v>-6.7089754771006243E-8</v>
      </c>
      <c r="H184">
        <f t="shared" si="54"/>
        <v>1.6741540509965149E-5</v>
      </c>
      <c r="I184">
        <f t="shared" si="50"/>
        <v>-4.0073823989537714E-3</v>
      </c>
      <c r="J184">
        <f t="shared" si="55"/>
        <v>3.3656114006665053E-3</v>
      </c>
      <c r="K184">
        <f t="shared" si="56"/>
        <v>1.6841540509965148E-5</v>
      </c>
      <c r="L184">
        <f t="shared" si="57"/>
        <v>3.987329775804082E-3</v>
      </c>
      <c r="M184">
        <f t="shared" si="58"/>
        <v>9.2263818142644425</v>
      </c>
      <c r="N184">
        <f t="shared" si="59"/>
        <v>9.2263818142644425</v>
      </c>
      <c r="O184" t="e">
        <f t="shared" si="60"/>
        <v>#N/A</v>
      </c>
      <c r="P184" t="e">
        <f t="shared" si="61"/>
        <v>#N/A</v>
      </c>
      <c r="Q184" t="e">
        <f t="shared" si="62"/>
        <v>#N/A</v>
      </c>
      <c r="R184" t="e">
        <f t="shared" si="63"/>
        <v>#N/A</v>
      </c>
      <c r="S184" t="e">
        <f t="shared" si="64"/>
        <v>#N/A</v>
      </c>
      <c r="T184" t="e">
        <f t="shared" si="65"/>
        <v>#N/A</v>
      </c>
      <c r="U184" t="e">
        <f t="shared" si="66"/>
        <v>#N/A</v>
      </c>
      <c r="V184" t="e">
        <f t="shared" si="67"/>
        <v>#N/A</v>
      </c>
      <c r="W184" t="e">
        <f t="shared" si="68"/>
        <v>#N/A</v>
      </c>
      <c r="X184" t="e">
        <f t="shared" si="69"/>
        <v>#N/A</v>
      </c>
    </row>
    <row r="185" spans="1:24" x14ac:dyDescent="0.25">
      <c r="A185" s="1">
        <f t="shared" si="70"/>
        <v>181</v>
      </c>
      <c r="B185" s="14">
        <f t="shared" si="71"/>
        <v>9.0500000000000007</v>
      </c>
      <c r="C185">
        <f t="shared" si="48"/>
        <v>3.3553597650513947E-3</v>
      </c>
      <c r="D185">
        <f t="shared" si="49"/>
        <v>3.9867841409691636E-3</v>
      </c>
      <c r="E185">
        <f t="shared" si="51"/>
        <v>1</v>
      </c>
      <c r="F185">
        <f t="shared" si="52"/>
        <v>4.006836764118853E-3</v>
      </c>
      <c r="G185">
        <f t="shared" si="53"/>
        <v>-6.6549550509601933E-8</v>
      </c>
      <c r="H185">
        <f t="shared" si="54"/>
        <v>1.6540717547100948E-5</v>
      </c>
      <c r="I185">
        <f t="shared" si="50"/>
        <v>-4.0233774816659535E-3</v>
      </c>
      <c r="J185">
        <f t="shared" si="55"/>
        <v>3.3388190475042937E-3</v>
      </c>
      <c r="K185">
        <f t="shared" si="56"/>
        <v>1.6640717547100947E-5</v>
      </c>
      <c r="L185">
        <f t="shared" si="57"/>
        <v>4.0033248585162641E-3</v>
      </c>
      <c r="M185">
        <f t="shared" si="58"/>
        <v>9.2211720491198292</v>
      </c>
      <c r="N185">
        <f t="shared" si="59"/>
        <v>9.2211720491198292</v>
      </c>
      <c r="O185" t="e">
        <f t="shared" si="60"/>
        <v>#N/A</v>
      </c>
      <c r="P185" t="e">
        <f t="shared" si="61"/>
        <v>#N/A</v>
      </c>
      <c r="Q185" t="e">
        <f t="shared" si="62"/>
        <v>#N/A</v>
      </c>
      <c r="R185" t="e">
        <f t="shared" si="63"/>
        <v>#N/A</v>
      </c>
      <c r="S185" t="e">
        <f t="shared" si="64"/>
        <v>#N/A</v>
      </c>
      <c r="T185" t="e">
        <f t="shared" si="65"/>
        <v>#N/A</v>
      </c>
      <c r="U185" t="e">
        <f t="shared" si="66"/>
        <v>#N/A</v>
      </c>
      <c r="V185" t="e">
        <f t="shared" si="67"/>
        <v>#N/A</v>
      </c>
      <c r="W185" t="e">
        <f t="shared" si="68"/>
        <v>#N/A</v>
      </c>
      <c r="X185" t="e">
        <f t="shared" si="69"/>
        <v>#N/A</v>
      </c>
    </row>
    <row r="186" spans="1:24" x14ac:dyDescent="0.25">
      <c r="A186" s="1">
        <f t="shared" si="70"/>
        <v>182</v>
      </c>
      <c r="B186" s="14">
        <f t="shared" si="71"/>
        <v>9.1</v>
      </c>
      <c r="C186">
        <f t="shared" si="48"/>
        <v>3.3284457478005873E-3</v>
      </c>
      <c r="D186">
        <f t="shared" si="49"/>
        <v>4.0029325513196478E-3</v>
      </c>
      <c r="E186">
        <f t="shared" si="51"/>
        <v>1</v>
      </c>
      <c r="F186">
        <f t="shared" si="52"/>
        <v>4.0229851744693372E-3</v>
      </c>
      <c r="G186">
        <f t="shared" si="53"/>
        <v>-6.6010930424917286E-8</v>
      </c>
      <c r="H186">
        <f t="shared" si="54"/>
        <v>1.6342060591661815E-5</v>
      </c>
      <c r="I186">
        <f t="shared" si="50"/>
        <v>-4.039327235060999E-3</v>
      </c>
      <c r="J186">
        <f t="shared" si="55"/>
        <v>3.3121036872089255E-3</v>
      </c>
      <c r="K186">
        <f t="shared" si="56"/>
        <v>1.6442060591661814E-5</v>
      </c>
      <c r="L186">
        <f t="shared" si="57"/>
        <v>4.0192746119113096E-3</v>
      </c>
      <c r="M186">
        <f t="shared" si="58"/>
        <v>9.2159562443177308</v>
      </c>
      <c r="N186">
        <f t="shared" si="59"/>
        <v>9.2159562443177308</v>
      </c>
      <c r="O186" t="e">
        <f t="shared" si="60"/>
        <v>#N/A</v>
      </c>
      <c r="P186" t="e">
        <f t="shared" si="61"/>
        <v>#N/A</v>
      </c>
      <c r="Q186" t="e">
        <f t="shared" si="62"/>
        <v>#N/A</v>
      </c>
      <c r="R186" t="e">
        <f t="shared" si="63"/>
        <v>#N/A</v>
      </c>
      <c r="S186" t="e">
        <f t="shared" si="64"/>
        <v>#N/A</v>
      </c>
      <c r="T186" t="e">
        <f t="shared" si="65"/>
        <v>#N/A</v>
      </c>
      <c r="U186" t="e">
        <f t="shared" si="66"/>
        <v>#N/A</v>
      </c>
      <c r="V186" t="e">
        <f t="shared" si="67"/>
        <v>#N/A</v>
      </c>
      <c r="W186" t="e">
        <f t="shared" si="68"/>
        <v>#N/A</v>
      </c>
      <c r="X186" t="e">
        <f t="shared" si="69"/>
        <v>#N/A</v>
      </c>
    </row>
    <row r="187" spans="1:24" x14ac:dyDescent="0.25">
      <c r="A187" s="1">
        <f t="shared" si="70"/>
        <v>183</v>
      </c>
      <c r="B187" s="14">
        <f t="shared" si="71"/>
        <v>9.15</v>
      </c>
      <c r="C187">
        <f t="shared" si="48"/>
        <v>3.3016105417276722E-3</v>
      </c>
      <c r="D187">
        <f t="shared" si="49"/>
        <v>4.0190336749633968E-3</v>
      </c>
      <c r="E187">
        <f t="shared" si="51"/>
        <v>1</v>
      </c>
      <c r="F187">
        <f t="shared" si="52"/>
        <v>4.0390862981130862E-3</v>
      </c>
      <c r="G187">
        <f t="shared" si="53"/>
        <v>-6.5473887558635813E-8</v>
      </c>
      <c r="H187">
        <f t="shared" si="54"/>
        <v>1.6145535015717888E-5</v>
      </c>
      <c r="I187">
        <f t="shared" si="50"/>
        <v>-4.0552318331288041E-3</v>
      </c>
      <c r="J187">
        <f t="shared" si="55"/>
        <v>3.2854650067119543E-3</v>
      </c>
      <c r="K187">
        <f t="shared" si="56"/>
        <v>1.6245535015717887E-5</v>
      </c>
      <c r="L187">
        <f t="shared" si="57"/>
        <v>4.0351792099791147E-3</v>
      </c>
      <c r="M187">
        <f t="shared" si="58"/>
        <v>9.2107340185771474</v>
      </c>
      <c r="N187">
        <f t="shared" si="59"/>
        <v>9.2107340185771474</v>
      </c>
      <c r="O187" t="e">
        <f t="shared" si="60"/>
        <v>#N/A</v>
      </c>
      <c r="P187" t="e">
        <f t="shared" si="61"/>
        <v>#N/A</v>
      </c>
      <c r="Q187" t="e">
        <f t="shared" si="62"/>
        <v>#N/A</v>
      </c>
      <c r="R187" t="e">
        <f t="shared" si="63"/>
        <v>#N/A</v>
      </c>
      <c r="S187" t="e">
        <f t="shared" si="64"/>
        <v>#N/A</v>
      </c>
      <c r="T187" t="e">
        <f t="shared" si="65"/>
        <v>#N/A</v>
      </c>
      <c r="U187" t="e">
        <f t="shared" si="66"/>
        <v>#N/A</v>
      </c>
      <c r="V187" t="e">
        <f t="shared" si="67"/>
        <v>#N/A</v>
      </c>
      <c r="W187" t="e">
        <f t="shared" si="68"/>
        <v>#N/A</v>
      </c>
      <c r="X187" t="e">
        <f t="shared" si="69"/>
        <v>#N/A</v>
      </c>
    </row>
    <row r="188" spans="1:24" x14ac:dyDescent="0.25">
      <c r="A188" s="1">
        <f t="shared" si="70"/>
        <v>184</v>
      </c>
      <c r="B188" s="14">
        <f t="shared" si="71"/>
        <v>9.2000000000000011</v>
      </c>
      <c r="C188">
        <f t="shared" si="48"/>
        <v>3.2748538011695902E-3</v>
      </c>
      <c r="D188">
        <f t="shared" si="49"/>
        <v>4.0350877192982457E-3</v>
      </c>
      <c r="E188">
        <f t="shared" si="51"/>
        <v>1</v>
      </c>
      <c r="F188">
        <f t="shared" si="52"/>
        <v>4.0551403424479351E-3</v>
      </c>
      <c r="G188">
        <f t="shared" si="53"/>
        <v>-6.4938414993132911E-8</v>
      </c>
      <c r="H188">
        <f t="shared" si="54"/>
        <v>1.5951106920774911E-5</v>
      </c>
      <c r="I188">
        <f t="shared" si="50"/>
        <v>-4.0710914493687096E-3</v>
      </c>
      <c r="J188">
        <f t="shared" si="55"/>
        <v>3.2589026942488153E-3</v>
      </c>
      <c r="K188">
        <f t="shared" si="56"/>
        <v>1.605110692077491E-5</v>
      </c>
      <c r="L188">
        <f t="shared" si="57"/>
        <v>4.0510388262190201E-3</v>
      </c>
      <c r="M188">
        <f t="shared" si="58"/>
        <v>9.2055049877071191</v>
      </c>
      <c r="N188">
        <f t="shared" si="59"/>
        <v>9.2055049877071191</v>
      </c>
      <c r="O188" t="e">
        <f t="shared" si="60"/>
        <v>#N/A</v>
      </c>
      <c r="P188" t="e">
        <f t="shared" si="61"/>
        <v>#N/A</v>
      </c>
      <c r="Q188" t="e">
        <f t="shared" si="62"/>
        <v>#N/A</v>
      </c>
      <c r="R188" t="e">
        <f t="shared" si="63"/>
        <v>#N/A</v>
      </c>
      <c r="S188" t="e">
        <f t="shared" si="64"/>
        <v>#N/A</v>
      </c>
      <c r="T188" t="e">
        <f t="shared" si="65"/>
        <v>#N/A</v>
      </c>
      <c r="U188" t="e">
        <f t="shared" si="66"/>
        <v>#N/A</v>
      </c>
      <c r="V188" t="e">
        <f t="shared" si="67"/>
        <v>#N/A</v>
      </c>
      <c r="W188" t="e">
        <f t="shared" si="68"/>
        <v>#N/A</v>
      </c>
      <c r="X188" t="e">
        <f t="shared" si="69"/>
        <v>#N/A</v>
      </c>
    </row>
    <row r="189" spans="1:24" x14ac:dyDescent="0.25">
      <c r="A189" s="1">
        <f t="shared" si="70"/>
        <v>185</v>
      </c>
      <c r="B189" s="14">
        <f t="shared" si="71"/>
        <v>9.25</v>
      </c>
      <c r="C189">
        <f t="shared" si="48"/>
        <v>3.2481751824817522E-3</v>
      </c>
      <c r="D189">
        <f t="shared" si="49"/>
        <v>4.0510948905109478E-3</v>
      </c>
      <c r="E189">
        <f t="shared" si="51"/>
        <v>1</v>
      </c>
      <c r="F189">
        <f t="shared" si="52"/>
        <v>4.0711475136606372E-3</v>
      </c>
      <c r="G189">
        <f t="shared" si="53"/>
        <v>-6.4404505851178966E-8</v>
      </c>
      <c r="H189">
        <f t="shared" si="54"/>
        <v>1.5758743118793762E-5</v>
      </c>
      <c r="I189">
        <f t="shared" si="50"/>
        <v>-4.0869062567794306E-3</v>
      </c>
      <c r="J189">
        <f t="shared" si="55"/>
        <v>3.2324164393629585E-3</v>
      </c>
      <c r="K189">
        <f t="shared" si="56"/>
        <v>1.5858743118793761E-5</v>
      </c>
      <c r="L189">
        <f t="shared" si="57"/>
        <v>4.0668536336297412E-3</v>
      </c>
      <c r="M189">
        <f t="shared" si="58"/>
        <v>9.2002687644316126</v>
      </c>
      <c r="N189">
        <f t="shared" si="59"/>
        <v>9.2002687644316126</v>
      </c>
      <c r="O189" t="e">
        <f t="shared" si="60"/>
        <v>#N/A</v>
      </c>
      <c r="P189" t="e">
        <f t="shared" si="61"/>
        <v>#N/A</v>
      </c>
      <c r="Q189" t="e">
        <f t="shared" si="62"/>
        <v>#N/A</v>
      </c>
      <c r="R189" t="e">
        <f t="shared" si="63"/>
        <v>#N/A</v>
      </c>
      <c r="S189" t="e">
        <f t="shared" si="64"/>
        <v>#N/A</v>
      </c>
      <c r="T189" t="e">
        <f t="shared" si="65"/>
        <v>#N/A</v>
      </c>
      <c r="U189" t="e">
        <f t="shared" si="66"/>
        <v>#N/A</v>
      </c>
      <c r="V189" t="e">
        <f t="shared" si="67"/>
        <v>#N/A</v>
      </c>
      <c r="W189" t="e">
        <f t="shared" si="68"/>
        <v>#N/A</v>
      </c>
      <c r="X189" t="e">
        <f t="shared" si="69"/>
        <v>#N/A</v>
      </c>
    </row>
    <row r="190" spans="1:24" x14ac:dyDescent="0.25">
      <c r="A190" s="1">
        <f t="shared" si="70"/>
        <v>186</v>
      </c>
      <c r="B190" s="14">
        <f t="shared" si="71"/>
        <v>9.3000000000000007</v>
      </c>
      <c r="C190">
        <f t="shared" si="48"/>
        <v>3.2215743440233238E-3</v>
      </c>
      <c r="D190">
        <f t="shared" si="49"/>
        <v>4.0670553935860066E-3</v>
      </c>
      <c r="E190">
        <f t="shared" si="51"/>
        <v>1</v>
      </c>
      <c r="F190">
        <f t="shared" si="52"/>
        <v>4.087108016735696E-3</v>
      </c>
      <c r="G190">
        <f t="shared" si="53"/>
        <v>-6.3872153295644691E-8</v>
      </c>
      <c r="H190">
        <f t="shared" si="54"/>
        <v>1.5568411113797177E-5</v>
      </c>
      <c r="I190">
        <f t="shared" si="50"/>
        <v>-4.1026764278494932E-3</v>
      </c>
      <c r="J190">
        <f t="shared" si="55"/>
        <v>3.2060059329095266E-3</v>
      </c>
      <c r="K190">
        <f t="shared" si="56"/>
        <v>1.5668411113797176E-5</v>
      </c>
      <c r="L190">
        <f t="shared" si="57"/>
        <v>4.0826238046998038E-3</v>
      </c>
      <c r="M190">
        <f t="shared" si="58"/>
        <v>9.1950249582109809</v>
      </c>
      <c r="N190">
        <f t="shared" si="59"/>
        <v>9.1950249582109809</v>
      </c>
      <c r="O190" t="e">
        <f t="shared" si="60"/>
        <v>#N/A</v>
      </c>
      <c r="P190" t="e">
        <f t="shared" si="61"/>
        <v>#N/A</v>
      </c>
      <c r="Q190" t="e">
        <f t="shared" si="62"/>
        <v>#N/A</v>
      </c>
      <c r="R190" t="e">
        <f t="shared" si="63"/>
        <v>#N/A</v>
      </c>
      <c r="S190" t="e">
        <f t="shared" si="64"/>
        <v>#N/A</v>
      </c>
      <c r="T190" t="e">
        <f t="shared" si="65"/>
        <v>#N/A</v>
      </c>
      <c r="U190" t="e">
        <f t="shared" si="66"/>
        <v>#N/A</v>
      </c>
      <c r="V190" t="e">
        <f t="shared" si="67"/>
        <v>#N/A</v>
      </c>
      <c r="W190" t="e">
        <f t="shared" si="68"/>
        <v>#N/A</v>
      </c>
      <c r="X190" t="e">
        <f t="shared" si="69"/>
        <v>#N/A</v>
      </c>
    </row>
    <row r="191" spans="1:24" x14ac:dyDescent="0.25">
      <c r="A191" s="1">
        <f t="shared" si="70"/>
        <v>187</v>
      </c>
      <c r="B191" s="14">
        <f t="shared" si="71"/>
        <v>9.35</v>
      </c>
      <c r="C191">
        <f t="shared" si="48"/>
        <v>3.1950509461426495E-3</v>
      </c>
      <c r="D191">
        <f t="shared" si="49"/>
        <v>4.0829694323144105E-3</v>
      </c>
      <c r="E191">
        <f t="shared" si="51"/>
        <v>1</v>
      </c>
      <c r="F191">
        <f t="shared" si="52"/>
        <v>4.1030220554640999E-3</v>
      </c>
      <c r="G191">
        <f t="shared" si="53"/>
        <v>-6.3341350529209493E-8</v>
      </c>
      <c r="H191">
        <f t="shared" si="54"/>
        <v>1.5380079084035062E-5</v>
      </c>
      <c r="I191">
        <f t="shared" si="50"/>
        <v>-4.118402134548135E-3</v>
      </c>
      <c r="J191">
        <f t="shared" si="55"/>
        <v>3.1796708670586145E-3</v>
      </c>
      <c r="K191">
        <f t="shared" si="56"/>
        <v>1.5480079084035061E-5</v>
      </c>
      <c r="L191">
        <f t="shared" si="57"/>
        <v>4.0983495113984456E-3</v>
      </c>
      <c r="M191">
        <f t="shared" si="58"/>
        <v>9.189773175059555</v>
      </c>
      <c r="N191">
        <f t="shared" si="59"/>
        <v>9.189773175059555</v>
      </c>
      <c r="O191" t="e">
        <f t="shared" si="60"/>
        <v>#N/A</v>
      </c>
      <c r="P191" t="e">
        <f t="shared" si="61"/>
        <v>#N/A</v>
      </c>
      <c r="Q191" t="e">
        <f t="shared" si="62"/>
        <v>#N/A</v>
      </c>
      <c r="R191" t="e">
        <f t="shared" si="63"/>
        <v>#N/A</v>
      </c>
      <c r="S191" t="e">
        <f t="shared" si="64"/>
        <v>#N/A</v>
      </c>
      <c r="T191" t="e">
        <f t="shared" si="65"/>
        <v>#N/A</v>
      </c>
      <c r="U191" t="e">
        <f t="shared" si="66"/>
        <v>#N/A</v>
      </c>
      <c r="V191" t="e">
        <f t="shared" si="67"/>
        <v>#N/A</v>
      </c>
      <c r="W191" t="e">
        <f t="shared" si="68"/>
        <v>#N/A</v>
      </c>
      <c r="X191" t="e">
        <f t="shared" si="69"/>
        <v>#N/A</v>
      </c>
    </row>
    <row r="192" spans="1:24" x14ac:dyDescent="0.25">
      <c r="A192" s="1">
        <f t="shared" si="70"/>
        <v>188</v>
      </c>
      <c r="B192" s="14">
        <f t="shared" si="71"/>
        <v>9.4</v>
      </c>
      <c r="C192">
        <f t="shared" si="48"/>
        <v>3.1686046511627914E-3</v>
      </c>
      <c r="D192">
        <f t="shared" si="49"/>
        <v>4.0988372093023247E-3</v>
      </c>
      <c r="E192">
        <f t="shared" si="51"/>
        <v>1</v>
      </c>
      <c r="F192">
        <f t="shared" si="52"/>
        <v>4.1188898324520141E-3</v>
      </c>
      <c r="G192">
        <f t="shared" si="53"/>
        <v>-6.2812090794072096E-8</v>
      </c>
      <c r="H192">
        <f t="shared" si="54"/>
        <v>1.5193715864704038E-5</v>
      </c>
      <c r="I192">
        <f t="shared" si="50"/>
        <v>-4.1340835483167186E-3</v>
      </c>
      <c r="J192">
        <f t="shared" si="55"/>
        <v>3.1534109352980874E-3</v>
      </c>
      <c r="K192">
        <f t="shared" si="56"/>
        <v>1.5293715864704037E-5</v>
      </c>
      <c r="L192">
        <f t="shared" si="57"/>
        <v>4.1140309251670292E-3</v>
      </c>
      <c r="M192">
        <f t="shared" si="58"/>
        <v>9.1845130173595528</v>
      </c>
      <c r="N192">
        <f t="shared" si="59"/>
        <v>9.1845130173595528</v>
      </c>
      <c r="O192" t="e">
        <f t="shared" si="60"/>
        <v>#N/A</v>
      </c>
      <c r="P192" t="e">
        <f t="shared" si="61"/>
        <v>#N/A</v>
      </c>
      <c r="Q192" t="e">
        <f t="shared" si="62"/>
        <v>#N/A</v>
      </c>
      <c r="R192" t="e">
        <f t="shared" si="63"/>
        <v>#N/A</v>
      </c>
      <c r="S192" t="e">
        <f t="shared" si="64"/>
        <v>#N/A</v>
      </c>
      <c r="T192" t="e">
        <f t="shared" si="65"/>
        <v>#N/A</v>
      </c>
      <c r="U192" t="e">
        <f t="shared" si="66"/>
        <v>#N/A</v>
      </c>
      <c r="V192" t="e">
        <f t="shared" si="67"/>
        <v>#N/A</v>
      </c>
      <c r="W192" t="e">
        <f t="shared" si="68"/>
        <v>#N/A</v>
      </c>
      <c r="X192" t="e">
        <f t="shared" si="69"/>
        <v>#N/A</v>
      </c>
    </row>
    <row r="193" spans="1:24" x14ac:dyDescent="0.25">
      <c r="A193" s="1">
        <f t="shared" si="70"/>
        <v>189</v>
      </c>
      <c r="B193" s="14">
        <f t="shared" si="71"/>
        <v>9.4500000000000011</v>
      </c>
      <c r="C193">
        <f t="shared" si="48"/>
        <v>3.1422351233671986E-3</v>
      </c>
      <c r="D193">
        <f t="shared" si="49"/>
        <v>4.1146589259796803E-3</v>
      </c>
      <c r="E193">
        <f t="shared" si="51"/>
        <v>1</v>
      </c>
      <c r="F193">
        <f t="shared" si="52"/>
        <v>4.1347115491293697E-3</v>
      </c>
      <c r="G193">
        <f t="shared" si="53"/>
        <v>-6.2284367371663656E-8</v>
      </c>
      <c r="H193">
        <f t="shared" si="54"/>
        <v>1.5009290931183514E-5</v>
      </c>
      <c r="I193">
        <f t="shared" si="50"/>
        <v>-4.1497208400605532E-3</v>
      </c>
      <c r="J193">
        <f t="shared" si="55"/>
        <v>3.1272258324360151E-3</v>
      </c>
      <c r="K193">
        <f t="shared" si="56"/>
        <v>1.5109290931183514E-5</v>
      </c>
      <c r="L193">
        <f t="shared" si="57"/>
        <v>4.1296682169108638E-3</v>
      </c>
      <c r="M193">
        <f t="shared" si="58"/>
        <v>9.1792440836705946</v>
      </c>
      <c r="N193">
        <f t="shared" si="59"/>
        <v>9.1792440836705946</v>
      </c>
      <c r="O193" t="e">
        <f t="shared" si="60"/>
        <v>#N/A</v>
      </c>
      <c r="P193" t="e">
        <f t="shared" si="61"/>
        <v>#N/A</v>
      </c>
      <c r="Q193" t="e">
        <f t="shared" si="62"/>
        <v>#N/A</v>
      </c>
      <c r="R193" t="e">
        <f t="shared" si="63"/>
        <v>#N/A</v>
      </c>
      <c r="S193" t="e">
        <f t="shared" si="64"/>
        <v>#N/A</v>
      </c>
      <c r="T193" t="e">
        <f t="shared" si="65"/>
        <v>#N/A</v>
      </c>
      <c r="U193" t="e">
        <f t="shared" si="66"/>
        <v>#N/A</v>
      </c>
      <c r="V193" t="e">
        <f t="shared" si="67"/>
        <v>#N/A</v>
      </c>
      <c r="W193" t="e">
        <f t="shared" si="68"/>
        <v>#N/A</v>
      </c>
      <c r="X193" t="e">
        <f t="shared" si="69"/>
        <v>#N/A</v>
      </c>
    </row>
    <row r="194" spans="1:24" x14ac:dyDescent="0.25">
      <c r="A194" s="1">
        <f t="shared" si="70"/>
        <v>190</v>
      </c>
      <c r="B194" s="14">
        <f t="shared" si="71"/>
        <v>9.5</v>
      </c>
      <c r="C194">
        <f t="shared" si="48"/>
        <v>3.1159420289855072E-3</v>
      </c>
      <c r="D194">
        <f t="shared" si="49"/>
        <v>4.1304347826086954E-3</v>
      </c>
      <c r="E194">
        <f t="shared" si="51"/>
        <v>1</v>
      </c>
      <c r="F194">
        <f t="shared" si="52"/>
        <v>4.1504874057583848E-3</v>
      </c>
      <c r="G194">
        <f t="shared" si="53"/>
        <v>-6.1758173582363668E-8</v>
      </c>
      <c r="H194">
        <f t="shared" si="54"/>
        <v>1.4826774382783927E-5</v>
      </c>
      <c r="I194">
        <f t="shared" si="50"/>
        <v>-4.1653141801411692E-3</v>
      </c>
      <c r="J194">
        <f t="shared" si="55"/>
        <v>3.1011152546027232E-3</v>
      </c>
      <c r="K194">
        <f t="shared" si="56"/>
        <v>1.4926774382783928E-5</v>
      </c>
      <c r="L194">
        <f t="shared" si="57"/>
        <v>4.1452615569914798E-3</v>
      </c>
      <c r="M194">
        <f t="shared" si="58"/>
        <v>9.1739659685349544</v>
      </c>
      <c r="N194">
        <f t="shared" si="59"/>
        <v>9.1739659685349544</v>
      </c>
      <c r="O194" t="e">
        <f t="shared" si="60"/>
        <v>#N/A</v>
      </c>
      <c r="P194" t="e">
        <f t="shared" si="61"/>
        <v>#N/A</v>
      </c>
      <c r="Q194" t="e">
        <f t="shared" si="62"/>
        <v>#N/A</v>
      </c>
      <c r="R194" t="e">
        <f t="shared" si="63"/>
        <v>#N/A</v>
      </c>
      <c r="S194" t="e">
        <f t="shared" si="64"/>
        <v>#N/A</v>
      </c>
      <c r="T194" t="e">
        <f t="shared" si="65"/>
        <v>#N/A</v>
      </c>
      <c r="U194" t="e">
        <f t="shared" si="66"/>
        <v>#N/A</v>
      </c>
      <c r="V194" t="e">
        <f t="shared" si="67"/>
        <v>#N/A</v>
      </c>
      <c r="W194" t="e">
        <f t="shared" si="68"/>
        <v>#N/A</v>
      </c>
      <c r="X194" t="e">
        <f t="shared" si="69"/>
        <v>#N/A</v>
      </c>
    </row>
    <row r="195" spans="1:24" x14ac:dyDescent="0.25">
      <c r="A195" s="1">
        <f t="shared" si="70"/>
        <v>191</v>
      </c>
      <c r="B195" s="14">
        <f t="shared" si="71"/>
        <v>9.5500000000000007</v>
      </c>
      <c r="C195">
        <f t="shared" si="48"/>
        <v>3.0897250361794503E-3</v>
      </c>
      <c r="D195">
        <f t="shared" si="49"/>
        <v>4.1461649782923308E-3</v>
      </c>
      <c r="E195">
        <f t="shared" si="51"/>
        <v>1</v>
      </c>
      <c r="F195">
        <f t="shared" si="52"/>
        <v>4.1662176014420202E-3</v>
      </c>
      <c r="G195">
        <f t="shared" si="53"/>
        <v>-6.1233502785217936E-8</v>
      </c>
      <c r="H195">
        <f t="shared" si="54"/>
        <v>1.4646136926984611E-5</v>
      </c>
      <c r="I195">
        <f t="shared" si="50"/>
        <v>-4.1808637383690048E-3</v>
      </c>
      <c r="J195">
        <f t="shared" si="55"/>
        <v>3.0750788992524656E-3</v>
      </c>
      <c r="K195">
        <f t="shared" si="56"/>
        <v>1.4746136926984612E-5</v>
      </c>
      <c r="L195">
        <f t="shared" si="57"/>
        <v>4.1608111152193154E-3</v>
      </c>
      <c r="M195">
        <f t="shared" si="58"/>
        <v>9.1686782622781706</v>
      </c>
      <c r="N195">
        <f t="shared" si="59"/>
        <v>9.1686782622781706</v>
      </c>
      <c r="O195" t="e">
        <f t="shared" si="60"/>
        <v>#N/A</v>
      </c>
      <c r="P195" t="e">
        <f t="shared" si="61"/>
        <v>#N/A</v>
      </c>
      <c r="Q195" t="e">
        <f t="shared" si="62"/>
        <v>#N/A</v>
      </c>
      <c r="R195" t="e">
        <f t="shared" si="63"/>
        <v>#N/A</v>
      </c>
      <c r="S195" t="e">
        <f t="shared" si="64"/>
        <v>#N/A</v>
      </c>
      <c r="T195" t="e">
        <f t="shared" si="65"/>
        <v>#N/A</v>
      </c>
      <c r="U195" t="e">
        <f t="shared" si="66"/>
        <v>#N/A</v>
      </c>
      <c r="V195" t="e">
        <f t="shared" si="67"/>
        <v>#N/A</v>
      </c>
      <c r="W195" t="e">
        <f t="shared" si="68"/>
        <v>#N/A</v>
      </c>
      <c r="X195" t="e">
        <f t="shared" si="69"/>
        <v>#N/A</v>
      </c>
    </row>
    <row r="196" spans="1:24" x14ac:dyDescent="0.25">
      <c r="A196" s="1">
        <f t="shared" si="70"/>
        <v>192</v>
      </c>
      <c r="B196" s="14">
        <f t="shared" si="71"/>
        <v>9.6000000000000014</v>
      </c>
      <c r="C196">
        <f t="shared" ref="C196:C259" si="72">IF((($AB$5*$AB$4/1000)-($AB$8*B196/1000))&gt;0,(($AB$5*$AB$4/1000)-($AB$8*B196/1000))/((B196+$AB$4)/1000),NA())</f>
        <v>3.0635838150289019E-3</v>
      </c>
      <c r="D196">
        <f t="shared" ref="D196:D259" si="73">IF(C196&gt;0,($AB$8*B196/1000)/((B196+$AB$4)/1000),NA())</f>
        <v>4.1618497109826595E-3</v>
      </c>
      <c r="E196">
        <f t="shared" si="51"/>
        <v>1</v>
      </c>
      <c r="F196">
        <f t="shared" si="52"/>
        <v>4.1819023341323489E-3</v>
      </c>
      <c r="G196">
        <f t="shared" si="53"/>
        <v>-6.0710348377659351E-8</v>
      </c>
      <c r="H196">
        <f t="shared" si="54"/>
        <v>1.4467349864142644E-5</v>
      </c>
      <c r="I196">
        <f t="shared" ref="I196:I259" si="74">IF(C196&gt;0,((-F196)-SQRT(F196^(2)-4*E196*G196))/(2*E196),NA())</f>
        <v>-4.1963696839964915E-3</v>
      </c>
      <c r="J196">
        <f t="shared" si="55"/>
        <v>3.0491164651647593E-3</v>
      </c>
      <c r="K196">
        <f t="shared" si="56"/>
        <v>1.4567349864142644E-5</v>
      </c>
      <c r="L196">
        <f t="shared" si="57"/>
        <v>4.1763170608468021E-3</v>
      </c>
      <c r="M196">
        <f t="shared" si="58"/>
        <v>9.163380550804721</v>
      </c>
      <c r="N196">
        <f t="shared" si="59"/>
        <v>9.163380550804721</v>
      </c>
      <c r="O196" t="e">
        <f t="shared" si="60"/>
        <v>#N/A</v>
      </c>
      <c r="P196" t="e">
        <f t="shared" si="61"/>
        <v>#N/A</v>
      </c>
      <c r="Q196" t="e">
        <f t="shared" si="62"/>
        <v>#N/A</v>
      </c>
      <c r="R196" t="e">
        <f t="shared" si="63"/>
        <v>#N/A</v>
      </c>
      <c r="S196" t="e">
        <f t="shared" si="64"/>
        <v>#N/A</v>
      </c>
      <c r="T196" t="e">
        <f t="shared" si="65"/>
        <v>#N/A</v>
      </c>
      <c r="U196" t="e">
        <f t="shared" si="66"/>
        <v>#N/A</v>
      </c>
      <c r="V196" t="e">
        <f t="shared" si="67"/>
        <v>#N/A</v>
      </c>
      <c r="W196" t="e">
        <f t="shared" si="68"/>
        <v>#N/A</v>
      </c>
      <c r="X196" t="e">
        <f t="shared" si="69"/>
        <v>#N/A</v>
      </c>
    </row>
    <row r="197" spans="1:24" x14ac:dyDescent="0.25">
      <c r="A197" s="1">
        <f t="shared" si="70"/>
        <v>193</v>
      </c>
      <c r="B197" s="14">
        <f t="shared" si="71"/>
        <v>9.65</v>
      </c>
      <c r="C197">
        <f t="shared" si="72"/>
        <v>3.0375180375180376E-3</v>
      </c>
      <c r="D197">
        <f t="shared" si="73"/>
        <v>4.1774891774891774E-3</v>
      </c>
      <c r="E197">
        <f t="shared" ref="E197:E260" si="75">IF(C197&gt;0,1,NA())</f>
        <v>1</v>
      </c>
      <c r="F197">
        <f t="shared" ref="F197:F260" si="76">IF(C197&gt;0,D197+10^(-7)+10^(-$AD$6),NA())</f>
        <v>4.1975418006388668E-3</v>
      </c>
      <c r="G197">
        <f t="shared" ref="G197:G260" si="77">IF(C197&gt;0,(10^(-7)*D197)-(10^(-$AD$6)*C197),NA())</f>
        <v>-6.0188703795230786E-8</v>
      </c>
      <c r="H197">
        <f t="shared" ref="H197:H260" si="78">IF(C197&gt;0,((-F197)+SQRT(F197^(2)-4*E197*G197))/(2*E197),NA())</f>
        <v>1.429038507265749E-5</v>
      </c>
      <c r="I197">
        <f t="shared" si="74"/>
        <v>-4.2118321857115247E-3</v>
      </c>
      <c r="J197">
        <f t="shared" ref="J197:J260" si="79">IF(C197&gt;0,C197-H197,NA())</f>
        <v>3.0232276524453801E-3</v>
      </c>
      <c r="K197">
        <f t="shared" ref="K197:K260" si="80">IF(C197&gt;0,H197+10^(-7),NA())</f>
        <v>1.4390385072657491E-5</v>
      </c>
      <c r="L197">
        <f t="shared" ref="L197:L260" si="81">IF(C197&gt;0,D197+H197,NA())</f>
        <v>4.1917795625618353E-3</v>
      </c>
      <c r="M197">
        <f t="shared" ref="M197:M260" si="82">IF(C197&gt;0,14+LOG(K197),NA())</f>
        <v>9.1580724153884994</v>
      </c>
      <c r="N197">
        <f t="shared" ref="N197:N260" si="83">IF(M197&lt;$AG$11,NA(),M197)</f>
        <v>9.1580724153884994</v>
      </c>
      <c r="O197" t="e">
        <f t="shared" ref="O197:O260" si="84">IF((($AB$8*B197/1000)-($AB$5*$AB$4/1000))&gt;0,(($AB$8*B197/1000)-($AB$5*$AB$4/1000))/((B197+$AB$4)/1000),NA())</f>
        <v>#N/A</v>
      </c>
      <c r="P197" t="e">
        <f t="shared" ref="P197:P260" si="85">IF(O197&gt;0,($AB$5*$AB$4/1000)/((B197+$AB$4)/1000),NA())</f>
        <v>#N/A</v>
      </c>
      <c r="Q197" t="e">
        <f t="shared" ref="Q197:Q260" si="86">IF(O197&gt;0,1,NA())</f>
        <v>#N/A</v>
      </c>
      <c r="R197" t="e">
        <f t="shared" ref="R197:R260" si="87">IF(O197&gt;0,O197+10^(-7)+10^(-(14-$AD$6)),NA())</f>
        <v>#N/A</v>
      </c>
      <c r="S197" t="e">
        <f t="shared" ref="S197:S260" si="88">IF(O197&gt;0,-(10^(-(14-$AD$6))*P197),NA())</f>
        <v>#N/A</v>
      </c>
      <c r="T197" t="e">
        <f t="shared" ref="T197:T260" si="89">IF(O197&gt;0,((-R197)+SQRT(R197^(2)-4*Q197*S197))/(2*Q197),NA())</f>
        <v>#N/A</v>
      </c>
      <c r="U197" t="e">
        <f t="shared" ref="U197:U260" si="90">IF(O197&gt;0,((-R197)-SQRT(R197^(2)-4*Q197*S197))/(2*Q197),NA())</f>
        <v>#N/A</v>
      </c>
      <c r="V197" t="e">
        <f t="shared" ref="V197:V260" si="91">IF(Q197&gt;0,O197+10^(-7)+T197,NA())</f>
        <v>#N/A</v>
      </c>
      <c r="W197" t="e">
        <f t="shared" ref="W197:W260" si="92">IF(O197&gt;0,-LOG(V197),NA())</f>
        <v>#N/A</v>
      </c>
      <c r="X197" t="e">
        <f t="shared" ref="X197:X260" si="93">IF(W197&gt;$AG$11,NA(),W197)</f>
        <v>#N/A</v>
      </c>
    </row>
    <row r="198" spans="1:24" x14ac:dyDescent="0.25">
      <c r="A198" s="1">
        <f t="shared" ref="A198:A261" si="94">A197+1</f>
        <v>194</v>
      </c>
      <c r="B198" s="14">
        <f t="shared" si="71"/>
        <v>9.7000000000000011</v>
      </c>
      <c r="C198">
        <f t="shared" si="72"/>
        <v>3.0115273775216133E-3</v>
      </c>
      <c r="D198">
        <f t="shared" si="73"/>
        <v>4.1930835734870315E-3</v>
      </c>
      <c r="E198">
        <f t="shared" si="75"/>
        <v>1</v>
      </c>
      <c r="F198">
        <f t="shared" si="76"/>
        <v>4.2131361966367209E-3</v>
      </c>
      <c r="G198">
        <f t="shared" si="77"/>
        <v>-5.966856251131066E-8</v>
      </c>
      <c r="H198">
        <f t="shared" si="78"/>
        <v>1.4115214994578438E-5</v>
      </c>
      <c r="I198">
        <f t="shared" si="74"/>
        <v>-4.2272514116312998E-3</v>
      </c>
      <c r="J198">
        <f t="shared" si="79"/>
        <v>2.9974121625270349E-3</v>
      </c>
      <c r="K198">
        <f t="shared" si="80"/>
        <v>1.4215214994578439E-5</v>
      </c>
      <c r="L198">
        <f t="shared" si="81"/>
        <v>4.2071987884816104E-3</v>
      </c>
      <c r="M198">
        <f t="shared" si="82"/>
        <v>9.1527534324579047</v>
      </c>
      <c r="N198">
        <f t="shared" si="83"/>
        <v>9.1527534324579047</v>
      </c>
      <c r="O198" t="e">
        <f t="shared" si="84"/>
        <v>#N/A</v>
      </c>
      <c r="P198" t="e">
        <f t="shared" si="85"/>
        <v>#N/A</v>
      </c>
      <c r="Q198" t="e">
        <f t="shared" si="86"/>
        <v>#N/A</v>
      </c>
      <c r="R198" t="e">
        <f t="shared" si="87"/>
        <v>#N/A</v>
      </c>
      <c r="S198" t="e">
        <f t="shared" si="88"/>
        <v>#N/A</v>
      </c>
      <c r="T198" t="e">
        <f t="shared" si="89"/>
        <v>#N/A</v>
      </c>
      <c r="U198" t="e">
        <f t="shared" si="90"/>
        <v>#N/A</v>
      </c>
      <c r="V198" t="e">
        <f t="shared" si="91"/>
        <v>#N/A</v>
      </c>
      <c r="W198" t="e">
        <f t="shared" si="92"/>
        <v>#N/A</v>
      </c>
      <c r="X198" t="e">
        <f t="shared" si="93"/>
        <v>#N/A</v>
      </c>
    </row>
    <row r="199" spans="1:24" x14ac:dyDescent="0.25">
      <c r="A199" s="1">
        <f t="shared" si="94"/>
        <v>195</v>
      </c>
      <c r="B199" s="14">
        <f t="shared" ref="B199:B262" si="95">A199*$AB$9</f>
        <v>9.75</v>
      </c>
      <c r="C199">
        <f t="shared" si="72"/>
        <v>2.9856115107913667E-3</v>
      </c>
      <c r="D199">
        <f t="shared" si="73"/>
        <v>4.2086330935251796E-3</v>
      </c>
      <c r="E199">
        <f t="shared" si="75"/>
        <v>1</v>
      </c>
      <c r="F199">
        <f t="shared" si="76"/>
        <v>4.228685716674869E-3</v>
      </c>
      <c r="G199">
        <f t="shared" si="77"/>
        <v>-5.9149918036840663E-8</v>
      </c>
      <c r="H199">
        <f t="shared" si="78"/>
        <v>1.3941812621634433E-5</v>
      </c>
      <c r="I199">
        <f t="shared" si="74"/>
        <v>-4.242627529296503E-3</v>
      </c>
      <c r="J199">
        <f t="shared" si="79"/>
        <v>2.9716696981697322E-3</v>
      </c>
      <c r="K199">
        <f t="shared" si="80"/>
        <v>1.4041812621634434E-5</v>
      </c>
      <c r="L199">
        <f t="shared" si="81"/>
        <v>4.2225749061468136E-3</v>
      </c>
      <c r="M199">
        <f t="shared" si="82"/>
        <v>9.1474231733751168</v>
      </c>
      <c r="N199">
        <f t="shared" si="83"/>
        <v>9.1474231733751168</v>
      </c>
      <c r="O199" t="e">
        <f t="shared" si="84"/>
        <v>#N/A</v>
      </c>
      <c r="P199" t="e">
        <f t="shared" si="85"/>
        <v>#N/A</v>
      </c>
      <c r="Q199" t="e">
        <f t="shared" si="86"/>
        <v>#N/A</v>
      </c>
      <c r="R199" t="e">
        <f t="shared" si="87"/>
        <v>#N/A</v>
      </c>
      <c r="S199" t="e">
        <f t="shared" si="88"/>
        <v>#N/A</v>
      </c>
      <c r="T199" t="e">
        <f t="shared" si="89"/>
        <v>#N/A</v>
      </c>
      <c r="U199" t="e">
        <f t="shared" si="90"/>
        <v>#N/A</v>
      </c>
      <c r="V199" t="e">
        <f t="shared" si="91"/>
        <v>#N/A</v>
      </c>
      <c r="W199" t="e">
        <f t="shared" si="92"/>
        <v>#N/A</v>
      </c>
      <c r="X199" t="e">
        <f t="shared" si="93"/>
        <v>#N/A</v>
      </c>
    </row>
    <row r="200" spans="1:24" x14ac:dyDescent="0.25">
      <c r="A200" s="1">
        <f t="shared" si="94"/>
        <v>196</v>
      </c>
      <c r="B200" s="14">
        <f t="shared" si="95"/>
        <v>9.8000000000000007</v>
      </c>
      <c r="C200">
        <f t="shared" si="72"/>
        <v>2.959770114942529E-3</v>
      </c>
      <c r="D200">
        <f t="shared" si="73"/>
        <v>4.2241379310344832E-3</v>
      </c>
      <c r="E200">
        <f t="shared" si="75"/>
        <v>1</v>
      </c>
      <c r="F200">
        <f t="shared" si="76"/>
        <v>4.2441905541841726E-3</v>
      </c>
      <c r="G200">
        <f t="shared" si="77"/>
        <v>-5.8632763920055942E-8</v>
      </c>
      <c r="H200">
        <f t="shared" si="78"/>
        <v>1.3770151481678952E-5</v>
      </c>
      <c r="I200">
        <f t="shared" si="74"/>
        <v>-4.257960705665852E-3</v>
      </c>
      <c r="J200">
        <f t="shared" si="79"/>
        <v>2.9459999634608501E-3</v>
      </c>
      <c r="K200">
        <f t="shared" si="80"/>
        <v>1.3870151481678952E-5</v>
      </c>
      <c r="L200">
        <f t="shared" si="81"/>
        <v>4.2379080825161626E-3</v>
      </c>
      <c r="M200">
        <f t="shared" si="82"/>
        <v>9.1420812042094077</v>
      </c>
      <c r="N200">
        <f t="shared" si="83"/>
        <v>9.1420812042094077</v>
      </c>
      <c r="O200" t="e">
        <f t="shared" si="84"/>
        <v>#N/A</v>
      </c>
      <c r="P200" t="e">
        <f t="shared" si="85"/>
        <v>#N/A</v>
      </c>
      <c r="Q200" t="e">
        <f t="shared" si="86"/>
        <v>#N/A</v>
      </c>
      <c r="R200" t="e">
        <f t="shared" si="87"/>
        <v>#N/A</v>
      </c>
      <c r="S200" t="e">
        <f t="shared" si="88"/>
        <v>#N/A</v>
      </c>
      <c r="T200" t="e">
        <f t="shared" si="89"/>
        <v>#N/A</v>
      </c>
      <c r="U200" t="e">
        <f t="shared" si="90"/>
        <v>#N/A</v>
      </c>
      <c r="V200" t="e">
        <f t="shared" si="91"/>
        <v>#N/A</v>
      </c>
      <c r="W200" t="e">
        <f t="shared" si="92"/>
        <v>#N/A</v>
      </c>
      <c r="X200" t="e">
        <f t="shared" si="93"/>
        <v>#N/A</v>
      </c>
    </row>
    <row r="201" spans="1:24" x14ac:dyDescent="0.25">
      <c r="A201" s="1">
        <f t="shared" si="94"/>
        <v>197</v>
      </c>
      <c r="B201" s="14">
        <f t="shared" si="95"/>
        <v>9.8500000000000014</v>
      </c>
      <c r="C201">
        <f t="shared" si="72"/>
        <v>2.9340028694404591E-3</v>
      </c>
      <c r="D201">
        <f t="shared" si="73"/>
        <v>4.2395982783357249E-3</v>
      </c>
      <c r="E201">
        <f t="shared" si="75"/>
        <v>1</v>
      </c>
      <c r="F201">
        <f t="shared" si="76"/>
        <v>4.2596509014854143E-3</v>
      </c>
      <c r="G201">
        <f t="shared" si="77"/>
        <v>-5.8117093746217508E-8</v>
      </c>
      <c r="H201">
        <f t="shared" si="78"/>
        <v>1.3600205625526485E-5</v>
      </c>
      <c r="I201">
        <f t="shared" si="74"/>
        <v>-4.2732511071109404E-3</v>
      </c>
      <c r="J201">
        <f t="shared" si="79"/>
        <v>2.9204026638149326E-3</v>
      </c>
      <c r="K201">
        <f t="shared" si="80"/>
        <v>1.3700205625526486E-5</v>
      </c>
      <c r="L201">
        <f t="shared" si="81"/>
        <v>4.253198483961251E-3</v>
      </c>
      <c r="M201">
        <f t="shared" si="82"/>
        <v>9.1367270855039493</v>
      </c>
      <c r="N201">
        <f t="shared" si="83"/>
        <v>9.1367270855039493</v>
      </c>
      <c r="O201" t="e">
        <f t="shared" si="84"/>
        <v>#N/A</v>
      </c>
      <c r="P201" t="e">
        <f t="shared" si="85"/>
        <v>#N/A</v>
      </c>
      <c r="Q201" t="e">
        <f t="shared" si="86"/>
        <v>#N/A</v>
      </c>
      <c r="R201" t="e">
        <f t="shared" si="87"/>
        <v>#N/A</v>
      </c>
      <c r="S201" t="e">
        <f t="shared" si="88"/>
        <v>#N/A</v>
      </c>
      <c r="T201" t="e">
        <f t="shared" si="89"/>
        <v>#N/A</v>
      </c>
      <c r="U201" t="e">
        <f t="shared" si="90"/>
        <v>#N/A</v>
      </c>
      <c r="V201" t="e">
        <f t="shared" si="91"/>
        <v>#N/A</v>
      </c>
      <c r="W201" t="e">
        <f t="shared" si="92"/>
        <v>#N/A</v>
      </c>
      <c r="X201" t="e">
        <f t="shared" si="93"/>
        <v>#N/A</v>
      </c>
    </row>
    <row r="202" spans="1:24" x14ac:dyDescent="0.25">
      <c r="A202" s="1">
        <f t="shared" si="94"/>
        <v>198</v>
      </c>
      <c r="B202" s="14">
        <f t="shared" si="95"/>
        <v>9.9</v>
      </c>
      <c r="C202">
        <f t="shared" si="72"/>
        <v>2.9083094555873924E-3</v>
      </c>
      <c r="D202">
        <f t="shared" si="73"/>
        <v>4.2550143266475646E-3</v>
      </c>
      <c r="E202">
        <f t="shared" si="75"/>
        <v>1</v>
      </c>
      <c r="F202">
        <f t="shared" si="76"/>
        <v>4.275066949797254E-3</v>
      </c>
      <c r="G202">
        <f t="shared" si="77"/>
        <v>-5.7602901137347088E-8</v>
      </c>
      <c r="H202">
        <f t="shared" si="78"/>
        <v>1.3431949614176736E-5</v>
      </c>
      <c r="I202">
        <f t="shared" si="74"/>
        <v>-4.2884988994114307E-3</v>
      </c>
      <c r="J202">
        <f t="shared" si="79"/>
        <v>2.8948775059732157E-3</v>
      </c>
      <c r="K202">
        <f t="shared" si="80"/>
        <v>1.3531949614176737E-5</v>
      </c>
      <c r="L202">
        <f t="shared" si="81"/>
        <v>4.2684462762617413E-3</v>
      </c>
      <c r="M202">
        <f t="shared" si="82"/>
        <v>9.1313603720360028</v>
      </c>
      <c r="N202">
        <f t="shared" si="83"/>
        <v>9.1313603720360028</v>
      </c>
      <c r="O202" t="e">
        <f t="shared" si="84"/>
        <v>#N/A</v>
      </c>
      <c r="P202" t="e">
        <f t="shared" si="85"/>
        <v>#N/A</v>
      </c>
      <c r="Q202" t="e">
        <f t="shared" si="86"/>
        <v>#N/A</v>
      </c>
      <c r="R202" t="e">
        <f t="shared" si="87"/>
        <v>#N/A</v>
      </c>
      <c r="S202" t="e">
        <f t="shared" si="88"/>
        <v>#N/A</v>
      </c>
      <c r="T202" t="e">
        <f t="shared" si="89"/>
        <v>#N/A</v>
      </c>
      <c r="U202" t="e">
        <f t="shared" si="90"/>
        <v>#N/A</v>
      </c>
      <c r="V202" t="e">
        <f t="shared" si="91"/>
        <v>#N/A</v>
      </c>
      <c r="W202" t="e">
        <f t="shared" si="92"/>
        <v>#N/A</v>
      </c>
      <c r="X202" t="e">
        <f t="shared" si="93"/>
        <v>#N/A</v>
      </c>
    </row>
    <row r="203" spans="1:24" x14ac:dyDescent="0.25">
      <c r="A203" s="1">
        <f t="shared" si="94"/>
        <v>199</v>
      </c>
      <c r="B203" s="14">
        <f t="shared" si="95"/>
        <v>9.9500000000000011</v>
      </c>
      <c r="C203">
        <f t="shared" si="72"/>
        <v>2.8826895565092982E-3</v>
      </c>
      <c r="D203">
        <f t="shared" si="73"/>
        <v>4.270386266094421E-3</v>
      </c>
      <c r="E203">
        <f t="shared" si="75"/>
        <v>1</v>
      </c>
      <c r="F203">
        <f t="shared" si="76"/>
        <v>4.2904388892441104E-3</v>
      </c>
      <c r="G203">
        <f t="shared" si="77"/>
        <v>-5.7090179751964131E-8</v>
      </c>
      <c r="H203">
        <f t="shared" si="78"/>
        <v>1.3265358506408739E-5</v>
      </c>
      <c r="I203">
        <f t="shared" si="74"/>
        <v>-4.3037042477505191E-3</v>
      </c>
      <c r="J203">
        <f t="shared" si="79"/>
        <v>2.8694241980028895E-3</v>
      </c>
      <c r="K203">
        <f t="shared" si="80"/>
        <v>1.336535850640874E-5</v>
      </c>
      <c r="L203">
        <f t="shared" si="81"/>
        <v>4.2836516246008297E-3</v>
      </c>
      <c r="M203">
        <f t="shared" si="82"/>
        <v>9.1259806125700607</v>
      </c>
      <c r="N203">
        <f t="shared" si="83"/>
        <v>9.1259806125700607</v>
      </c>
      <c r="O203" t="e">
        <f t="shared" si="84"/>
        <v>#N/A</v>
      </c>
      <c r="P203" t="e">
        <f t="shared" si="85"/>
        <v>#N/A</v>
      </c>
      <c r="Q203" t="e">
        <f t="shared" si="86"/>
        <v>#N/A</v>
      </c>
      <c r="R203" t="e">
        <f t="shared" si="87"/>
        <v>#N/A</v>
      </c>
      <c r="S203" t="e">
        <f t="shared" si="88"/>
        <v>#N/A</v>
      </c>
      <c r="T203" t="e">
        <f t="shared" si="89"/>
        <v>#N/A</v>
      </c>
      <c r="U203" t="e">
        <f t="shared" si="90"/>
        <v>#N/A</v>
      </c>
      <c r="V203" t="e">
        <f t="shared" si="91"/>
        <v>#N/A</v>
      </c>
      <c r="W203" t="e">
        <f t="shared" si="92"/>
        <v>#N/A</v>
      </c>
      <c r="X203" t="e">
        <f t="shared" si="93"/>
        <v>#N/A</v>
      </c>
    </row>
    <row r="204" spans="1:24" x14ac:dyDescent="0.25">
      <c r="A204" s="1">
        <f t="shared" si="94"/>
        <v>200</v>
      </c>
      <c r="B204" s="14">
        <f t="shared" si="95"/>
        <v>10</v>
      </c>
      <c r="C204">
        <f t="shared" si="72"/>
        <v>2.8571428571428576E-3</v>
      </c>
      <c r="D204">
        <f t="shared" si="73"/>
        <v>4.2857142857142851E-3</v>
      </c>
      <c r="E204">
        <f t="shared" si="75"/>
        <v>1</v>
      </c>
      <c r="F204">
        <f t="shared" si="76"/>
        <v>4.3057669088639745E-3</v>
      </c>
      <c r="G204">
        <f t="shared" si="77"/>
        <v>-5.6578923284825157E-8</v>
      </c>
      <c r="H204">
        <f t="shared" si="78"/>
        <v>1.3100407846730611E-5</v>
      </c>
      <c r="I204">
        <f t="shared" si="74"/>
        <v>-4.3188673167107051E-3</v>
      </c>
      <c r="J204">
        <f t="shared" si="79"/>
        <v>2.844042449296127E-3</v>
      </c>
      <c r="K204">
        <f t="shared" si="80"/>
        <v>1.3200407846730611E-5</v>
      </c>
      <c r="L204">
        <f t="shared" si="81"/>
        <v>4.2988146935610157E-3</v>
      </c>
      <c r="M204">
        <f t="shared" si="82"/>
        <v>9.1205873496034453</v>
      </c>
      <c r="N204">
        <f t="shared" si="83"/>
        <v>9.1205873496034453</v>
      </c>
      <c r="O204" t="e">
        <f t="shared" si="84"/>
        <v>#N/A</v>
      </c>
      <c r="P204" t="e">
        <f t="shared" si="85"/>
        <v>#N/A</v>
      </c>
      <c r="Q204" t="e">
        <f t="shared" si="86"/>
        <v>#N/A</v>
      </c>
      <c r="R204" t="e">
        <f t="shared" si="87"/>
        <v>#N/A</v>
      </c>
      <c r="S204" t="e">
        <f t="shared" si="88"/>
        <v>#N/A</v>
      </c>
      <c r="T204" t="e">
        <f t="shared" si="89"/>
        <v>#N/A</v>
      </c>
      <c r="U204" t="e">
        <f t="shared" si="90"/>
        <v>#N/A</v>
      </c>
      <c r="V204" t="e">
        <f t="shared" si="91"/>
        <v>#N/A</v>
      </c>
      <c r="W204" t="e">
        <f t="shared" si="92"/>
        <v>#N/A</v>
      </c>
      <c r="X204" t="e">
        <f t="shared" si="93"/>
        <v>#N/A</v>
      </c>
    </row>
    <row r="205" spans="1:24" x14ac:dyDescent="0.25">
      <c r="A205" s="1">
        <f t="shared" si="94"/>
        <v>201</v>
      </c>
      <c r="B205" s="14">
        <f t="shared" si="95"/>
        <v>10.050000000000001</v>
      </c>
      <c r="C205">
        <f t="shared" si="72"/>
        <v>2.8316690442225395E-3</v>
      </c>
      <c r="D205">
        <f t="shared" si="73"/>
        <v>4.3009985734664769E-3</v>
      </c>
      <c r="E205">
        <f t="shared" si="75"/>
        <v>1</v>
      </c>
      <c r="F205">
        <f t="shared" si="76"/>
        <v>4.3210511966161663E-3</v>
      </c>
      <c r="G205">
        <f t="shared" si="77"/>
        <v>-5.606912546666516E-8</v>
      </c>
      <c r="H205">
        <f t="shared" si="78"/>
        <v>1.2937073653679701E-5</v>
      </c>
      <c r="I205">
        <f t="shared" si="74"/>
        <v>-4.333988270269846E-3</v>
      </c>
      <c r="J205">
        <f t="shared" si="79"/>
        <v>2.8187319705688598E-3</v>
      </c>
      <c r="K205">
        <f t="shared" si="80"/>
        <v>1.3037073653679702E-5</v>
      </c>
      <c r="L205">
        <f t="shared" si="81"/>
        <v>4.3139356471201566E-3</v>
      </c>
      <c r="M205">
        <f t="shared" si="82"/>
        <v>9.1151801191042434</v>
      </c>
      <c r="N205">
        <f t="shared" si="83"/>
        <v>9.1151801191042434</v>
      </c>
      <c r="O205" t="e">
        <f t="shared" si="84"/>
        <v>#N/A</v>
      </c>
      <c r="P205" t="e">
        <f t="shared" si="85"/>
        <v>#N/A</v>
      </c>
      <c r="Q205" t="e">
        <f t="shared" si="86"/>
        <v>#N/A</v>
      </c>
      <c r="R205" t="e">
        <f t="shared" si="87"/>
        <v>#N/A</v>
      </c>
      <c r="S205" t="e">
        <f t="shared" si="88"/>
        <v>#N/A</v>
      </c>
      <c r="T205" t="e">
        <f t="shared" si="89"/>
        <v>#N/A</v>
      </c>
      <c r="U205" t="e">
        <f t="shared" si="90"/>
        <v>#N/A</v>
      </c>
      <c r="V205" t="e">
        <f t="shared" si="91"/>
        <v>#N/A</v>
      </c>
      <c r="W205" t="e">
        <f t="shared" si="92"/>
        <v>#N/A</v>
      </c>
      <c r="X205" t="e">
        <f t="shared" si="93"/>
        <v>#N/A</v>
      </c>
    </row>
    <row r="206" spans="1:24" x14ac:dyDescent="0.25">
      <c r="A206" s="1">
        <f t="shared" si="94"/>
        <v>202</v>
      </c>
      <c r="B206" s="14">
        <f t="shared" si="95"/>
        <v>10.100000000000001</v>
      </c>
      <c r="C206">
        <f t="shared" si="72"/>
        <v>2.8062678062678059E-3</v>
      </c>
      <c r="D206">
        <f t="shared" si="73"/>
        <v>4.3162393162393172E-3</v>
      </c>
      <c r="E206">
        <f t="shared" si="75"/>
        <v>1</v>
      </c>
      <c r="F206">
        <f t="shared" si="76"/>
        <v>4.3362919393890066E-3</v>
      </c>
      <c r="G206">
        <f t="shared" si="77"/>
        <v>-5.5560780063941504E-8</v>
      </c>
      <c r="H206">
        <f t="shared" si="78"/>
        <v>1.2775332408454087E-5</v>
      </c>
      <c r="I206">
        <f t="shared" si="74"/>
        <v>-4.3490672717974611E-3</v>
      </c>
      <c r="J206">
        <f t="shared" si="79"/>
        <v>2.7934924738593518E-3</v>
      </c>
      <c r="K206">
        <f t="shared" si="80"/>
        <v>1.2875332408454088E-5</v>
      </c>
      <c r="L206">
        <f t="shared" si="81"/>
        <v>4.3290146486477717E-3</v>
      </c>
      <c r="M206">
        <f t="shared" si="82"/>
        <v>9.1097584502409017</v>
      </c>
      <c r="N206">
        <f t="shared" si="83"/>
        <v>9.1097584502409017</v>
      </c>
      <c r="O206" t="e">
        <f t="shared" si="84"/>
        <v>#N/A</v>
      </c>
      <c r="P206" t="e">
        <f t="shared" si="85"/>
        <v>#N/A</v>
      </c>
      <c r="Q206" t="e">
        <f t="shared" si="86"/>
        <v>#N/A</v>
      </c>
      <c r="R206" t="e">
        <f t="shared" si="87"/>
        <v>#N/A</v>
      </c>
      <c r="S206" t="e">
        <f t="shared" si="88"/>
        <v>#N/A</v>
      </c>
      <c r="T206" t="e">
        <f t="shared" si="89"/>
        <v>#N/A</v>
      </c>
      <c r="U206" t="e">
        <f t="shared" si="90"/>
        <v>#N/A</v>
      </c>
      <c r="V206" t="e">
        <f t="shared" si="91"/>
        <v>#N/A</v>
      </c>
      <c r="W206" t="e">
        <f t="shared" si="92"/>
        <v>#N/A</v>
      </c>
      <c r="X206" t="e">
        <f t="shared" si="93"/>
        <v>#N/A</v>
      </c>
    </row>
    <row r="207" spans="1:24" x14ac:dyDescent="0.25">
      <c r="A207" s="1">
        <f t="shared" si="94"/>
        <v>203</v>
      </c>
      <c r="B207" s="14">
        <f t="shared" si="95"/>
        <v>10.15</v>
      </c>
      <c r="C207">
        <f t="shared" si="72"/>
        <v>2.7809388335704129E-3</v>
      </c>
      <c r="D207">
        <f t="shared" si="73"/>
        <v>4.3314366998577518E-3</v>
      </c>
      <c r="E207">
        <f t="shared" si="75"/>
        <v>1</v>
      </c>
      <c r="F207">
        <f t="shared" si="76"/>
        <v>4.3514893230074412E-3</v>
      </c>
      <c r="G207">
        <f t="shared" si="77"/>
        <v>-5.5053880878579828E-8</v>
      </c>
      <c r="H207">
        <f t="shared" si="78"/>
        <v>1.2615161043869321E-5</v>
      </c>
      <c r="I207">
        <f t="shared" si="74"/>
        <v>-4.36410448405131E-3</v>
      </c>
      <c r="J207">
        <f t="shared" si="79"/>
        <v>2.7683236725265436E-3</v>
      </c>
      <c r="K207">
        <f t="shared" si="80"/>
        <v>1.2715161043869322E-5</v>
      </c>
      <c r="L207">
        <f t="shared" si="81"/>
        <v>4.3440518609016206E-3</v>
      </c>
      <c r="M207">
        <f t="shared" si="82"/>
        <v>9.1043218651032234</v>
      </c>
      <c r="N207">
        <f t="shared" si="83"/>
        <v>9.1043218651032234</v>
      </c>
      <c r="O207" t="e">
        <f t="shared" si="84"/>
        <v>#N/A</v>
      </c>
      <c r="P207" t="e">
        <f t="shared" si="85"/>
        <v>#N/A</v>
      </c>
      <c r="Q207" t="e">
        <f t="shared" si="86"/>
        <v>#N/A</v>
      </c>
      <c r="R207" t="e">
        <f t="shared" si="87"/>
        <v>#N/A</v>
      </c>
      <c r="S207" t="e">
        <f t="shared" si="88"/>
        <v>#N/A</v>
      </c>
      <c r="T207" t="e">
        <f t="shared" si="89"/>
        <v>#N/A</v>
      </c>
      <c r="U207" t="e">
        <f t="shared" si="90"/>
        <v>#N/A</v>
      </c>
      <c r="V207" t="e">
        <f t="shared" si="91"/>
        <v>#N/A</v>
      </c>
      <c r="W207" t="e">
        <f t="shared" si="92"/>
        <v>#N/A</v>
      </c>
      <c r="X207" t="e">
        <f t="shared" si="93"/>
        <v>#N/A</v>
      </c>
    </row>
    <row r="208" spans="1:24" x14ac:dyDescent="0.25">
      <c r="A208" s="1">
        <f t="shared" si="94"/>
        <v>204</v>
      </c>
      <c r="B208" s="14">
        <f t="shared" si="95"/>
        <v>10.200000000000001</v>
      </c>
      <c r="C208">
        <f t="shared" si="72"/>
        <v>2.7556818181818181E-3</v>
      </c>
      <c r="D208">
        <f t="shared" si="73"/>
        <v>4.3465909090909093E-3</v>
      </c>
      <c r="E208">
        <f t="shared" si="75"/>
        <v>1</v>
      </c>
      <c r="F208">
        <f t="shared" si="76"/>
        <v>4.3666435322405987E-3</v>
      </c>
      <c r="G208">
        <f t="shared" si="77"/>
        <v>-5.4548421747721985E-8</v>
      </c>
      <c r="H208">
        <f t="shared" si="78"/>
        <v>1.24565369336283E-5</v>
      </c>
      <c r="I208">
        <f t="shared" si="74"/>
        <v>-4.3791000691742275E-3</v>
      </c>
      <c r="J208">
        <f t="shared" si="79"/>
        <v>2.7432252812481898E-3</v>
      </c>
      <c r="K208">
        <f t="shared" si="80"/>
        <v>1.2556536933628301E-5</v>
      </c>
      <c r="L208">
        <f t="shared" si="81"/>
        <v>4.3590474460245381E-3</v>
      </c>
      <c r="M208">
        <f t="shared" si="82"/>
        <v>9.0988698784142876</v>
      </c>
      <c r="N208">
        <f t="shared" si="83"/>
        <v>9.0988698784142876</v>
      </c>
      <c r="O208" t="e">
        <f t="shared" si="84"/>
        <v>#N/A</v>
      </c>
      <c r="P208" t="e">
        <f t="shared" si="85"/>
        <v>#N/A</v>
      </c>
      <c r="Q208" t="e">
        <f t="shared" si="86"/>
        <v>#N/A</v>
      </c>
      <c r="R208" t="e">
        <f t="shared" si="87"/>
        <v>#N/A</v>
      </c>
      <c r="S208" t="e">
        <f t="shared" si="88"/>
        <v>#N/A</v>
      </c>
      <c r="T208" t="e">
        <f t="shared" si="89"/>
        <v>#N/A</v>
      </c>
      <c r="U208" t="e">
        <f t="shared" si="90"/>
        <v>#N/A</v>
      </c>
      <c r="V208" t="e">
        <f t="shared" si="91"/>
        <v>#N/A</v>
      </c>
      <c r="W208" t="e">
        <f t="shared" si="92"/>
        <v>#N/A</v>
      </c>
      <c r="X208" t="e">
        <f t="shared" si="93"/>
        <v>#N/A</v>
      </c>
    </row>
    <row r="209" spans="1:24" x14ac:dyDescent="0.25">
      <c r="A209" s="1">
        <f t="shared" si="94"/>
        <v>205</v>
      </c>
      <c r="B209" s="14">
        <f t="shared" si="95"/>
        <v>10.25</v>
      </c>
      <c r="C209">
        <f t="shared" si="72"/>
        <v>2.7304964539007098E-3</v>
      </c>
      <c r="D209">
        <f t="shared" si="73"/>
        <v>4.361702127659575E-3</v>
      </c>
      <c r="E209">
        <f t="shared" si="75"/>
        <v>1</v>
      </c>
      <c r="F209">
        <f t="shared" si="76"/>
        <v>4.3817547508092644E-3</v>
      </c>
      <c r="G209">
        <f t="shared" si="77"/>
        <v>-5.4044396543476527E-8</v>
      </c>
      <c r="H209">
        <f t="shared" si="78"/>
        <v>1.2299437881892542E-5</v>
      </c>
      <c r="I209">
        <f t="shared" si="74"/>
        <v>-4.394054188691157E-3</v>
      </c>
      <c r="J209">
        <f t="shared" si="79"/>
        <v>2.7181970160188172E-3</v>
      </c>
      <c r="K209">
        <f t="shared" si="80"/>
        <v>1.2399437881892542E-5</v>
      </c>
      <c r="L209">
        <f t="shared" si="81"/>
        <v>4.3740015655414676E-3</v>
      </c>
      <c r="M209">
        <f t="shared" si="82"/>
        <v>9.0934019972327391</v>
      </c>
      <c r="N209">
        <f t="shared" si="83"/>
        <v>9.0934019972327391</v>
      </c>
      <c r="O209" t="e">
        <f t="shared" si="84"/>
        <v>#N/A</v>
      </c>
      <c r="P209" t="e">
        <f t="shared" si="85"/>
        <v>#N/A</v>
      </c>
      <c r="Q209" t="e">
        <f t="shared" si="86"/>
        <v>#N/A</v>
      </c>
      <c r="R209" t="e">
        <f t="shared" si="87"/>
        <v>#N/A</v>
      </c>
      <c r="S209" t="e">
        <f t="shared" si="88"/>
        <v>#N/A</v>
      </c>
      <c r="T209" t="e">
        <f t="shared" si="89"/>
        <v>#N/A</v>
      </c>
      <c r="U209" t="e">
        <f t="shared" si="90"/>
        <v>#N/A</v>
      </c>
      <c r="V209" t="e">
        <f t="shared" si="91"/>
        <v>#N/A</v>
      </c>
      <c r="W209" t="e">
        <f t="shared" si="92"/>
        <v>#N/A</v>
      </c>
      <c r="X209" t="e">
        <f t="shared" si="93"/>
        <v>#N/A</v>
      </c>
    </row>
    <row r="210" spans="1:24" x14ac:dyDescent="0.25">
      <c r="A210" s="1">
        <f t="shared" si="94"/>
        <v>206</v>
      </c>
      <c r="B210" s="14">
        <f t="shared" si="95"/>
        <v>10.3</v>
      </c>
      <c r="C210">
        <f t="shared" si="72"/>
        <v>2.7053824362606241E-3</v>
      </c>
      <c r="D210">
        <f t="shared" si="73"/>
        <v>4.3767705382436262E-3</v>
      </c>
      <c r="E210">
        <f t="shared" si="75"/>
        <v>1</v>
      </c>
      <c r="F210">
        <f t="shared" si="76"/>
        <v>4.3968231613933156E-3</v>
      </c>
      <c r="G210">
        <f t="shared" si="77"/>
        <v>-5.3541799172670859E-8</v>
      </c>
      <c r="H210">
        <f t="shared" si="78"/>
        <v>1.2143842113150095E-5</v>
      </c>
      <c r="I210">
        <f t="shared" si="74"/>
        <v>-4.4089670035064657E-3</v>
      </c>
      <c r="J210">
        <f t="shared" si="79"/>
        <v>2.693238594147474E-3</v>
      </c>
      <c r="K210">
        <f t="shared" si="80"/>
        <v>1.2243842113150096E-5</v>
      </c>
      <c r="L210">
        <f t="shared" si="81"/>
        <v>4.3889143803567763E-3</v>
      </c>
      <c r="M210">
        <f t="shared" si="82"/>
        <v>9.0879177206451764</v>
      </c>
      <c r="N210">
        <f t="shared" si="83"/>
        <v>9.0879177206451764</v>
      </c>
      <c r="O210" t="e">
        <f t="shared" si="84"/>
        <v>#N/A</v>
      </c>
      <c r="P210" t="e">
        <f t="shared" si="85"/>
        <v>#N/A</v>
      </c>
      <c r="Q210" t="e">
        <f t="shared" si="86"/>
        <v>#N/A</v>
      </c>
      <c r="R210" t="e">
        <f t="shared" si="87"/>
        <v>#N/A</v>
      </c>
      <c r="S210" t="e">
        <f t="shared" si="88"/>
        <v>#N/A</v>
      </c>
      <c r="T210" t="e">
        <f t="shared" si="89"/>
        <v>#N/A</v>
      </c>
      <c r="U210" t="e">
        <f t="shared" si="90"/>
        <v>#N/A</v>
      </c>
      <c r="V210" t="e">
        <f t="shared" si="91"/>
        <v>#N/A</v>
      </c>
      <c r="W210" t="e">
        <f t="shared" si="92"/>
        <v>#N/A</v>
      </c>
      <c r="X210" t="e">
        <f t="shared" si="93"/>
        <v>#N/A</v>
      </c>
    </row>
    <row r="211" spans="1:24" x14ac:dyDescent="0.25">
      <c r="A211" s="1">
        <f t="shared" si="94"/>
        <v>207</v>
      </c>
      <c r="B211" s="14">
        <f t="shared" si="95"/>
        <v>10.350000000000001</v>
      </c>
      <c r="C211">
        <f t="shared" si="72"/>
        <v>2.6803394625176794E-3</v>
      </c>
      <c r="D211">
        <f t="shared" si="73"/>
        <v>4.3917963224893927E-3</v>
      </c>
      <c r="E211">
        <f t="shared" si="75"/>
        <v>1</v>
      </c>
      <c r="F211">
        <f t="shared" si="76"/>
        <v>4.4118489456390821E-3</v>
      </c>
      <c r="G211">
        <f t="shared" si="77"/>
        <v>-5.3040623576605755E-8</v>
      </c>
      <c r="H211">
        <f t="shared" si="78"/>
        <v>1.1989728262361884E-5</v>
      </c>
      <c r="I211">
        <f t="shared" si="74"/>
        <v>-4.4238386739014444E-3</v>
      </c>
      <c r="J211">
        <f t="shared" si="79"/>
        <v>2.6683497342553176E-3</v>
      </c>
      <c r="K211">
        <f t="shared" si="80"/>
        <v>1.2089728262361885E-5</v>
      </c>
      <c r="L211">
        <f t="shared" si="81"/>
        <v>4.403786050751755E-3</v>
      </c>
      <c r="M211">
        <f t="shared" si="82"/>
        <v>9.0824165394477827</v>
      </c>
      <c r="N211">
        <f t="shared" si="83"/>
        <v>9.0824165394477827</v>
      </c>
      <c r="O211" t="e">
        <f t="shared" si="84"/>
        <v>#N/A</v>
      </c>
      <c r="P211" t="e">
        <f t="shared" si="85"/>
        <v>#N/A</v>
      </c>
      <c r="Q211" t="e">
        <f t="shared" si="86"/>
        <v>#N/A</v>
      </c>
      <c r="R211" t="e">
        <f t="shared" si="87"/>
        <v>#N/A</v>
      </c>
      <c r="S211" t="e">
        <f t="shared" si="88"/>
        <v>#N/A</v>
      </c>
      <c r="T211" t="e">
        <f t="shared" si="89"/>
        <v>#N/A</v>
      </c>
      <c r="U211" t="e">
        <f t="shared" si="90"/>
        <v>#N/A</v>
      </c>
      <c r="V211" t="e">
        <f t="shared" si="91"/>
        <v>#N/A</v>
      </c>
      <c r="W211" t="e">
        <f t="shared" si="92"/>
        <v>#N/A</v>
      </c>
      <c r="X211" t="e">
        <f t="shared" si="93"/>
        <v>#N/A</v>
      </c>
    </row>
    <row r="212" spans="1:24" x14ac:dyDescent="0.25">
      <c r="A212" s="1">
        <f t="shared" si="94"/>
        <v>208</v>
      </c>
      <c r="B212" s="14">
        <f t="shared" si="95"/>
        <v>10.4</v>
      </c>
      <c r="C212">
        <f t="shared" si="72"/>
        <v>2.6553672316384181E-3</v>
      </c>
      <c r="D212">
        <f t="shared" si="73"/>
        <v>4.4067796610169491E-3</v>
      </c>
      <c r="E212">
        <f t="shared" si="75"/>
        <v>1</v>
      </c>
      <c r="F212">
        <f t="shared" si="76"/>
        <v>4.4268322841666385E-3</v>
      </c>
      <c r="G212">
        <f t="shared" si="77"/>
        <v>-5.2540863730812079E-8</v>
      </c>
      <c r="H212">
        <f t="shared" si="78"/>
        <v>1.183707536538646E-5</v>
      </c>
      <c r="I212">
        <f t="shared" si="74"/>
        <v>-4.4386693595320249E-3</v>
      </c>
      <c r="J212">
        <f t="shared" si="79"/>
        <v>2.6435301562730317E-3</v>
      </c>
      <c r="K212">
        <f t="shared" si="80"/>
        <v>1.193707536538646E-5</v>
      </c>
      <c r="L212">
        <f t="shared" si="81"/>
        <v>4.4186167363823355E-3</v>
      </c>
      <c r="M212">
        <f t="shared" si="82"/>
        <v>9.0768979358169712</v>
      </c>
      <c r="N212">
        <f t="shared" si="83"/>
        <v>9.0768979358169712</v>
      </c>
      <c r="O212" t="e">
        <f t="shared" si="84"/>
        <v>#N/A</v>
      </c>
      <c r="P212" t="e">
        <f t="shared" si="85"/>
        <v>#N/A</v>
      </c>
      <c r="Q212" t="e">
        <f t="shared" si="86"/>
        <v>#N/A</v>
      </c>
      <c r="R212" t="e">
        <f t="shared" si="87"/>
        <v>#N/A</v>
      </c>
      <c r="S212" t="e">
        <f t="shared" si="88"/>
        <v>#N/A</v>
      </c>
      <c r="T212" t="e">
        <f t="shared" si="89"/>
        <v>#N/A</v>
      </c>
      <c r="U212" t="e">
        <f t="shared" si="90"/>
        <v>#N/A</v>
      </c>
      <c r="V212" t="e">
        <f t="shared" si="91"/>
        <v>#N/A</v>
      </c>
      <c r="W212" t="e">
        <f t="shared" si="92"/>
        <v>#N/A</v>
      </c>
      <c r="X212" t="e">
        <f t="shared" si="93"/>
        <v>#N/A</v>
      </c>
    </row>
    <row r="213" spans="1:24" x14ac:dyDescent="0.25">
      <c r="A213" s="1">
        <f t="shared" si="94"/>
        <v>209</v>
      </c>
      <c r="B213" s="14">
        <f t="shared" si="95"/>
        <v>10.450000000000001</v>
      </c>
      <c r="C213">
        <f t="shared" si="72"/>
        <v>2.6304654442877297E-3</v>
      </c>
      <c r="D213">
        <f t="shared" si="73"/>
        <v>4.4217207334273619E-3</v>
      </c>
      <c r="E213">
        <f t="shared" si="75"/>
        <v>1</v>
      </c>
      <c r="F213">
        <f t="shared" si="76"/>
        <v>4.4417733565770513E-3</v>
      </c>
      <c r="G213">
        <f t="shared" si="77"/>
        <v>-5.2042513644809064E-8</v>
      </c>
      <c r="H213">
        <f t="shared" si="78"/>
        <v>1.1685862849667578E-5</v>
      </c>
      <c r="I213">
        <f t="shared" si="74"/>
        <v>-4.4534592194267189E-3</v>
      </c>
      <c r="J213">
        <f t="shared" si="79"/>
        <v>2.6187795814380621E-3</v>
      </c>
      <c r="K213">
        <f t="shared" si="80"/>
        <v>1.1785862849667578E-5</v>
      </c>
      <c r="L213">
        <f t="shared" si="81"/>
        <v>4.4334065962770295E-3</v>
      </c>
      <c r="M213">
        <f t="shared" si="82"/>
        <v>9.0713613829682664</v>
      </c>
      <c r="N213">
        <f t="shared" si="83"/>
        <v>9.0713613829682664</v>
      </c>
      <c r="O213" t="e">
        <f t="shared" si="84"/>
        <v>#N/A</v>
      </c>
      <c r="P213" t="e">
        <f t="shared" si="85"/>
        <v>#N/A</v>
      </c>
      <c r="Q213" t="e">
        <f t="shared" si="86"/>
        <v>#N/A</v>
      </c>
      <c r="R213" t="e">
        <f t="shared" si="87"/>
        <v>#N/A</v>
      </c>
      <c r="S213" t="e">
        <f t="shared" si="88"/>
        <v>#N/A</v>
      </c>
      <c r="T213" t="e">
        <f t="shared" si="89"/>
        <v>#N/A</v>
      </c>
      <c r="U213" t="e">
        <f t="shared" si="90"/>
        <v>#N/A</v>
      </c>
      <c r="V213" t="e">
        <f t="shared" si="91"/>
        <v>#N/A</v>
      </c>
      <c r="W213" t="e">
        <f t="shared" si="92"/>
        <v>#N/A</v>
      </c>
      <c r="X213" t="e">
        <f t="shared" si="93"/>
        <v>#N/A</v>
      </c>
    </row>
    <row r="214" spans="1:24" x14ac:dyDescent="0.25">
      <c r="A214" s="1">
        <f t="shared" si="94"/>
        <v>210</v>
      </c>
      <c r="B214" s="14">
        <f t="shared" si="95"/>
        <v>10.5</v>
      </c>
      <c r="C214">
        <f t="shared" si="72"/>
        <v>2.6056338028169015E-3</v>
      </c>
      <c r="D214">
        <f t="shared" si="73"/>
        <v>4.4366197183098597E-3</v>
      </c>
      <c r="E214">
        <f t="shared" si="75"/>
        <v>1</v>
      </c>
      <c r="F214">
        <f t="shared" si="76"/>
        <v>4.4566723414595491E-3</v>
      </c>
      <c r="G214">
        <f t="shared" si="77"/>
        <v>-5.1545567361865195E-8</v>
      </c>
      <c r="H214">
        <f t="shared" si="78"/>
        <v>1.153607052518154E-5</v>
      </c>
      <c r="I214">
        <f t="shared" si="74"/>
        <v>-4.4682084119847306E-3</v>
      </c>
      <c r="J214">
        <f t="shared" si="79"/>
        <v>2.59409773229172E-3</v>
      </c>
      <c r="K214">
        <f t="shared" si="80"/>
        <v>1.163607052518154E-5</v>
      </c>
      <c r="L214">
        <f t="shared" si="81"/>
        <v>4.4481557888350412E-3</v>
      </c>
      <c r="M214">
        <f t="shared" si="82"/>
        <v>9.0658063448029651</v>
      </c>
      <c r="N214">
        <f t="shared" si="83"/>
        <v>9.0658063448029651</v>
      </c>
      <c r="O214" t="e">
        <f t="shared" si="84"/>
        <v>#N/A</v>
      </c>
      <c r="P214" t="e">
        <f t="shared" si="85"/>
        <v>#N/A</v>
      </c>
      <c r="Q214" t="e">
        <f t="shared" si="86"/>
        <v>#N/A</v>
      </c>
      <c r="R214" t="e">
        <f t="shared" si="87"/>
        <v>#N/A</v>
      </c>
      <c r="S214" t="e">
        <f t="shared" si="88"/>
        <v>#N/A</v>
      </c>
      <c r="T214" t="e">
        <f t="shared" si="89"/>
        <v>#N/A</v>
      </c>
      <c r="U214" t="e">
        <f t="shared" si="90"/>
        <v>#N/A</v>
      </c>
      <c r="V214" t="e">
        <f t="shared" si="91"/>
        <v>#N/A</v>
      </c>
      <c r="W214" t="e">
        <f t="shared" si="92"/>
        <v>#N/A</v>
      </c>
      <c r="X214" t="e">
        <f t="shared" si="93"/>
        <v>#N/A</v>
      </c>
    </row>
    <row r="215" spans="1:24" x14ac:dyDescent="0.25">
      <c r="A215" s="1">
        <f t="shared" si="94"/>
        <v>211</v>
      </c>
      <c r="B215" s="14">
        <f t="shared" si="95"/>
        <v>10.55</v>
      </c>
      <c r="C215">
        <f t="shared" si="72"/>
        <v>2.5808720112517583E-3</v>
      </c>
      <c r="D215">
        <f t="shared" si="73"/>
        <v>4.451476793248945E-3</v>
      </c>
      <c r="E215">
        <f t="shared" si="75"/>
        <v>1</v>
      </c>
      <c r="F215">
        <f t="shared" si="76"/>
        <v>4.4715294163986345E-3</v>
      </c>
      <c r="G215">
        <f t="shared" si="77"/>
        <v>-5.1050018958760838E-8</v>
      </c>
      <c r="H215">
        <f t="shared" si="78"/>
        <v>1.1387678575629136E-5</v>
      </c>
      <c r="I215">
        <f t="shared" si="74"/>
        <v>-4.482917094974264E-3</v>
      </c>
      <c r="J215">
        <f t="shared" si="79"/>
        <v>2.5694843326761292E-3</v>
      </c>
      <c r="K215">
        <f t="shared" si="80"/>
        <v>1.1487678575629137E-5</v>
      </c>
      <c r="L215">
        <f t="shared" si="81"/>
        <v>4.4628644718245746E-3</v>
      </c>
      <c r="M215">
        <f t="shared" si="82"/>
        <v>9.0602322755417219</v>
      </c>
      <c r="N215">
        <f t="shared" si="83"/>
        <v>9.0602322755417219</v>
      </c>
      <c r="O215" t="e">
        <f t="shared" si="84"/>
        <v>#N/A</v>
      </c>
      <c r="P215" t="e">
        <f t="shared" si="85"/>
        <v>#N/A</v>
      </c>
      <c r="Q215" t="e">
        <f t="shared" si="86"/>
        <v>#N/A</v>
      </c>
      <c r="R215" t="e">
        <f t="shared" si="87"/>
        <v>#N/A</v>
      </c>
      <c r="S215" t="e">
        <f t="shared" si="88"/>
        <v>#N/A</v>
      </c>
      <c r="T215" t="e">
        <f t="shared" si="89"/>
        <v>#N/A</v>
      </c>
      <c r="U215" t="e">
        <f t="shared" si="90"/>
        <v>#N/A</v>
      </c>
      <c r="V215" t="e">
        <f t="shared" si="91"/>
        <v>#N/A</v>
      </c>
      <c r="W215" t="e">
        <f t="shared" si="92"/>
        <v>#N/A</v>
      </c>
      <c r="X215" t="e">
        <f t="shared" si="93"/>
        <v>#N/A</v>
      </c>
    </row>
    <row r="216" spans="1:24" x14ac:dyDescent="0.25">
      <c r="A216" s="1">
        <f t="shared" si="94"/>
        <v>212</v>
      </c>
      <c r="B216" s="14">
        <f t="shared" si="95"/>
        <v>10.600000000000001</v>
      </c>
      <c r="C216">
        <f t="shared" si="72"/>
        <v>2.5561797752808985E-3</v>
      </c>
      <c r="D216">
        <f t="shared" si="73"/>
        <v>4.4662921348314613E-3</v>
      </c>
      <c r="E216">
        <f t="shared" si="75"/>
        <v>1</v>
      </c>
      <c r="F216">
        <f t="shared" si="76"/>
        <v>4.4863447579811507E-3</v>
      </c>
      <c r="G216">
        <f t="shared" si="77"/>
        <v>-5.0555862545552833E-8</v>
      </c>
      <c r="H216">
        <f t="shared" si="78"/>
        <v>1.124066754987392E-5</v>
      </c>
      <c r="I216">
        <f t="shared" si="74"/>
        <v>-4.4975854255310246E-3</v>
      </c>
      <c r="J216">
        <f t="shared" si="79"/>
        <v>2.5449391077310246E-3</v>
      </c>
      <c r="K216">
        <f t="shared" si="80"/>
        <v>1.1340667549873921E-5</v>
      </c>
      <c r="L216">
        <f t="shared" si="81"/>
        <v>4.4775328023813352E-3</v>
      </c>
      <c r="M216">
        <f t="shared" si="82"/>
        <v>9.0546386193447042</v>
      </c>
      <c r="N216">
        <f t="shared" si="83"/>
        <v>9.0546386193447042</v>
      </c>
      <c r="O216" t="e">
        <f t="shared" si="84"/>
        <v>#N/A</v>
      </c>
      <c r="P216" t="e">
        <f t="shared" si="85"/>
        <v>#N/A</v>
      </c>
      <c r="Q216" t="e">
        <f t="shared" si="86"/>
        <v>#N/A</v>
      </c>
      <c r="R216" t="e">
        <f t="shared" si="87"/>
        <v>#N/A</v>
      </c>
      <c r="S216" t="e">
        <f t="shared" si="88"/>
        <v>#N/A</v>
      </c>
      <c r="T216" t="e">
        <f t="shared" si="89"/>
        <v>#N/A</v>
      </c>
      <c r="U216" t="e">
        <f t="shared" si="90"/>
        <v>#N/A</v>
      </c>
      <c r="V216" t="e">
        <f t="shared" si="91"/>
        <v>#N/A</v>
      </c>
      <c r="W216" t="e">
        <f t="shared" si="92"/>
        <v>#N/A</v>
      </c>
      <c r="X216" t="e">
        <f t="shared" si="93"/>
        <v>#N/A</v>
      </c>
    </row>
    <row r="217" spans="1:24" x14ac:dyDescent="0.25">
      <c r="A217" s="1">
        <f t="shared" si="94"/>
        <v>213</v>
      </c>
      <c r="B217" s="14">
        <f t="shared" si="95"/>
        <v>10.65</v>
      </c>
      <c r="C217">
        <f t="shared" si="72"/>
        <v>2.5315568022440393E-3</v>
      </c>
      <c r="D217">
        <f t="shared" si="73"/>
        <v>4.4810659186535762E-3</v>
      </c>
      <c r="E217">
        <f t="shared" si="75"/>
        <v>1</v>
      </c>
      <c r="F217">
        <f t="shared" si="76"/>
        <v>4.5011185418032656E-3</v>
      </c>
      <c r="G217">
        <f t="shared" si="77"/>
        <v>-5.0063092265341223E-8</v>
      </c>
      <c r="H217">
        <f t="shared" si="78"/>
        <v>1.1095018353608158E-5</v>
      </c>
      <c r="I217">
        <f t="shared" si="74"/>
        <v>-4.5122135601568733E-3</v>
      </c>
      <c r="J217">
        <f t="shared" si="79"/>
        <v>2.5204617838904312E-3</v>
      </c>
      <c r="K217">
        <f t="shared" si="80"/>
        <v>1.1195018353608159E-5</v>
      </c>
      <c r="L217">
        <f t="shared" si="81"/>
        <v>4.4921609370071839E-3</v>
      </c>
      <c r="M217">
        <f t="shared" si="82"/>
        <v>9.0490248099172117</v>
      </c>
      <c r="N217">
        <f t="shared" si="83"/>
        <v>9.0490248099172117</v>
      </c>
      <c r="O217" t="e">
        <f t="shared" si="84"/>
        <v>#N/A</v>
      </c>
      <c r="P217" t="e">
        <f t="shared" si="85"/>
        <v>#N/A</v>
      </c>
      <c r="Q217" t="e">
        <f t="shared" si="86"/>
        <v>#N/A</v>
      </c>
      <c r="R217" t="e">
        <f t="shared" si="87"/>
        <v>#N/A</v>
      </c>
      <c r="S217" t="e">
        <f t="shared" si="88"/>
        <v>#N/A</v>
      </c>
      <c r="T217" t="e">
        <f t="shared" si="89"/>
        <v>#N/A</v>
      </c>
      <c r="U217" t="e">
        <f t="shared" si="90"/>
        <v>#N/A</v>
      </c>
      <c r="V217" t="e">
        <f t="shared" si="91"/>
        <v>#N/A</v>
      </c>
      <c r="W217" t="e">
        <f t="shared" si="92"/>
        <v>#N/A</v>
      </c>
      <c r="X217" t="e">
        <f t="shared" si="93"/>
        <v>#N/A</v>
      </c>
    </row>
    <row r="218" spans="1:24" x14ac:dyDescent="0.25">
      <c r="A218" s="1">
        <f t="shared" si="94"/>
        <v>214</v>
      </c>
      <c r="B218" s="14">
        <f t="shared" si="95"/>
        <v>10.700000000000001</v>
      </c>
      <c r="C218">
        <f t="shared" si="72"/>
        <v>2.5070028011204481E-3</v>
      </c>
      <c r="D218">
        <f t="shared" si="73"/>
        <v>4.4957983193277306E-3</v>
      </c>
      <c r="E218">
        <f t="shared" si="75"/>
        <v>1</v>
      </c>
      <c r="F218">
        <f t="shared" si="76"/>
        <v>4.51585094247742E-3</v>
      </c>
      <c r="G218">
        <f t="shared" si="77"/>
        <v>-4.9571702294037753E-8</v>
      </c>
      <c r="H218">
        <f t="shared" si="78"/>
        <v>1.0950712241249941E-5</v>
      </c>
      <c r="I218">
        <f t="shared" si="74"/>
        <v>-4.5268016547186703E-3</v>
      </c>
      <c r="J218">
        <f t="shared" si="79"/>
        <v>2.4960520888791982E-3</v>
      </c>
      <c r="K218">
        <f t="shared" si="80"/>
        <v>1.1050712241249942E-5</v>
      </c>
      <c r="L218">
        <f t="shared" si="81"/>
        <v>4.5067490315689809E-3</v>
      </c>
      <c r="M218">
        <f t="shared" si="82"/>
        <v>9.0433902701004225</v>
      </c>
      <c r="N218">
        <f t="shared" si="83"/>
        <v>9.0433902701004225</v>
      </c>
      <c r="O218" t="e">
        <f t="shared" si="84"/>
        <v>#N/A</v>
      </c>
      <c r="P218" t="e">
        <f t="shared" si="85"/>
        <v>#N/A</v>
      </c>
      <c r="Q218" t="e">
        <f t="shared" si="86"/>
        <v>#N/A</v>
      </c>
      <c r="R218" t="e">
        <f t="shared" si="87"/>
        <v>#N/A</v>
      </c>
      <c r="S218" t="e">
        <f t="shared" si="88"/>
        <v>#N/A</v>
      </c>
      <c r="T218" t="e">
        <f t="shared" si="89"/>
        <v>#N/A</v>
      </c>
      <c r="U218" t="e">
        <f t="shared" si="90"/>
        <v>#N/A</v>
      </c>
      <c r="V218" t="e">
        <f t="shared" si="91"/>
        <v>#N/A</v>
      </c>
      <c r="W218" t="e">
        <f t="shared" si="92"/>
        <v>#N/A</v>
      </c>
      <c r="X218" t="e">
        <f t="shared" si="93"/>
        <v>#N/A</v>
      </c>
    </row>
    <row r="219" spans="1:24" x14ac:dyDescent="0.25">
      <c r="A219" s="1">
        <f t="shared" si="94"/>
        <v>215</v>
      </c>
      <c r="B219" s="14">
        <f t="shared" si="95"/>
        <v>10.75</v>
      </c>
      <c r="C219">
        <f t="shared" si="72"/>
        <v>2.4825174825174826E-3</v>
      </c>
      <c r="D219">
        <f t="shared" si="73"/>
        <v>4.5104895104895112E-3</v>
      </c>
      <c r="E219">
        <f t="shared" si="75"/>
        <v>1</v>
      </c>
      <c r="F219">
        <f t="shared" si="76"/>
        <v>4.5305421336392006E-3</v>
      </c>
      <c r="G219">
        <f t="shared" si="77"/>
        <v>-4.9081686840136545E-8</v>
      </c>
      <c r="H219">
        <f t="shared" si="78"/>
        <v>1.080773080805366E-5</v>
      </c>
      <c r="I219">
        <f t="shared" si="74"/>
        <v>-4.5413498644472543E-3</v>
      </c>
      <c r="J219">
        <f t="shared" si="79"/>
        <v>2.471709751709429E-3</v>
      </c>
      <c r="K219">
        <f t="shared" si="80"/>
        <v>1.0907730808053661E-5</v>
      </c>
      <c r="L219">
        <f t="shared" si="81"/>
        <v>4.5212972412975649E-3</v>
      </c>
      <c r="M219">
        <f t="shared" si="82"/>
        <v>9.0377344114460278</v>
      </c>
      <c r="N219">
        <f t="shared" si="83"/>
        <v>9.0377344114460278</v>
      </c>
      <c r="O219" t="e">
        <f t="shared" si="84"/>
        <v>#N/A</v>
      </c>
      <c r="P219" t="e">
        <f t="shared" si="85"/>
        <v>#N/A</v>
      </c>
      <c r="Q219" t="e">
        <f t="shared" si="86"/>
        <v>#N/A</v>
      </c>
      <c r="R219" t="e">
        <f t="shared" si="87"/>
        <v>#N/A</v>
      </c>
      <c r="S219" t="e">
        <f t="shared" si="88"/>
        <v>#N/A</v>
      </c>
      <c r="T219" t="e">
        <f t="shared" si="89"/>
        <v>#N/A</v>
      </c>
      <c r="U219" t="e">
        <f t="shared" si="90"/>
        <v>#N/A</v>
      </c>
      <c r="V219" t="e">
        <f t="shared" si="91"/>
        <v>#N/A</v>
      </c>
      <c r="W219" t="e">
        <f t="shared" si="92"/>
        <v>#N/A</v>
      </c>
      <c r="X219" t="e">
        <f t="shared" si="93"/>
        <v>#N/A</v>
      </c>
    </row>
    <row r="220" spans="1:24" x14ac:dyDescent="0.25">
      <c r="A220" s="1">
        <f t="shared" si="94"/>
        <v>216</v>
      </c>
      <c r="B220" s="14">
        <f t="shared" si="95"/>
        <v>10.8</v>
      </c>
      <c r="C220">
        <f t="shared" si="72"/>
        <v>2.4581005586592178E-3</v>
      </c>
      <c r="D220">
        <f t="shared" si="73"/>
        <v>4.5251396648044694E-3</v>
      </c>
      <c r="E220">
        <f t="shared" si="75"/>
        <v>1</v>
      </c>
      <c r="F220">
        <f t="shared" si="76"/>
        <v>4.5451922879541588E-3</v>
      </c>
      <c r="G220">
        <f t="shared" si="77"/>
        <v>-4.859304014448644E-8</v>
      </c>
      <c r="H220">
        <f t="shared" si="78"/>
        <v>1.0666055982438191E-5</v>
      </c>
      <c r="I220">
        <f t="shared" si="74"/>
        <v>-4.5558583439365974E-3</v>
      </c>
      <c r="J220">
        <f t="shared" si="79"/>
        <v>2.4474345026767796E-3</v>
      </c>
      <c r="K220">
        <f t="shared" si="80"/>
        <v>1.0766055982438191E-5</v>
      </c>
      <c r="L220">
        <f t="shared" si="81"/>
        <v>4.535805720786908E-3</v>
      </c>
      <c r="M220">
        <f t="shared" si="82"/>
        <v>9.0320566337743724</v>
      </c>
      <c r="N220">
        <f t="shared" si="83"/>
        <v>9.0320566337743724</v>
      </c>
      <c r="O220" t="e">
        <f t="shared" si="84"/>
        <v>#N/A</v>
      </c>
      <c r="P220" t="e">
        <f t="shared" si="85"/>
        <v>#N/A</v>
      </c>
      <c r="Q220" t="e">
        <f t="shared" si="86"/>
        <v>#N/A</v>
      </c>
      <c r="R220" t="e">
        <f t="shared" si="87"/>
        <v>#N/A</v>
      </c>
      <c r="S220" t="e">
        <f t="shared" si="88"/>
        <v>#N/A</v>
      </c>
      <c r="T220" t="e">
        <f t="shared" si="89"/>
        <v>#N/A</v>
      </c>
      <c r="U220" t="e">
        <f t="shared" si="90"/>
        <v>#N/A</v>
      </c>
      <c r="V220" t="e">
        <f t="shared" si="91"/>
        <v>#N/A</v>
      </c>
      <c r="W220" t="e">
        <f t="shared" si="92"/>
        <v>#N/A</v>
      </c>
      <c r="X220" t="e">
        <f t="shared" si="93"/>
        <v>#N/A</v>
      </c>
    </row>
    <row r="221" spans="1:24" x14ac:dyDescent="0.25">
      <c r="A221" s="1">
        <f t="shared" si="94"/>
        <v>217</v>
      </c>
      <c r="B221" s="14">
        <f t="shared" si="95"/>
        <v>10.850000000000001</v>
      </c>
      <c r="C221">
        <f t="shared" si="72"/>
        <v>2.4337517433751744E-3</v>
      </c>
      <c r="D221">
        <f t="shared" si="73"/>
        <v>4.5397489539748953E-3</v>
      </c>
      <c r="E221">
        <f t="shared" si="75"/>
        <v>1</v>
      </c>
      <c r="F221">
        <f t="shared" si="76"/>
        <v>4.5598015771245847E-3</v>
      </c>
      <c r="G221">
        <f t="shared" si="77"/>
        <v>-4.8105756480065501E-8</v>
      </c>
      <c r="H221">
        <f t="shared" si="78"/>
        <v>1.0525670018517175E-5</v>
      </c>
      <c r="I221">
        <f t="shared" si="74"/>
        <v>-4.5703272471431019E-3</v>
      </c>
      <c r="J221">
        <f t="shared" si="79"/>
        <v>2.4232260733566572E-3</v>
      </c>
      <c r="K221">
        <f t="shared" si="80"/>
        <v>1.0625670018517176E-5</v>
      </c>
      <c r="L221">
        <f t="shared" si="81"/>
        <v>4.5502746239934125E-3</v>
      </c>
      <c r="M221">
        <f t="shared" si="82"/>
        <v>9.0263563247148504</v>
      </c>
      <c r="N221">
        <f t="shared" si="83"/>
        <v>9.0263563247148504</v>
      </c>
      <c r="O221" t="e">
        <f t="shared" si="84"/>
        <v>#N/A</v>
      </c>
      <c r="P221" t="e">
        <f t="shared" si="85"/>
        <v>#N/A</v>
      </c>
      <c r="Q221" t="e">
        <f t="shared" si="86"/>
        <v>#N/A</v>
      </c>
      <c r="R221" t="e">
        <f t="shared" si="87"/>
        <v>#N/A</v>
      </c>
      <c r="S221" t="e">
        <f t="shared" si="88"/>
        <v>#N/A</v>
      </c>
      <c r="T221" t="e">
        <f t="shared" si="89"/>
        <v>#N/A</v>
      </c>
      <c r="U221" t="e">
        <f t="shared" si="90"/>
        <v>#N/A</v>
      </c>
      <c r="V221" t="e">
        <f t="shared" si="91"/>
        <v>#N/A</v>
      </c>
      <c r="W221" t="e">
        <f t="shared" si="92"/>
        <v>#N/A</v>
      </c>
      <c r="X221" t="e">
        <f t="shared" si="93"/>
        <v>#N/A</v>
      </c>
    </row>
    <row r="222" spans="1:24" x14ac:dyDescent="0.25">
      <c r="A222" s="1">
        <f t="shared" si="94"/>
        <v>218</v>
      </c>
      <c r="B222" s="14">
        <f t="shared" si="95"/>
        <v>10.9</v>
      </c>
      <c r="C222">
        <f t="shared" si="72"/>
        <v>2.4094707520891361E-3</v>
      </c>
      <c r="D222">
        <f t="shared" si="73"/>
        <v>4.5543175487465183E-3</v>
      </c>
      <c r="E222">
        <f t="shared" si="75"/>
        <v>1</v>
      </c>
      <c r="F222">
        <f t="shared" si="76"/>
        <v>4.5743701718962077E-3</v>
      </c>
      <c r="G222">
        <f t="shared" si="77"/>
        <v>-4.7619830151757134E-8</v>
      </c>
      <c r="H222">
        <f t="shared" si="78"/>
        <v>1.0386555488827061E-5</v>
      </c>
      <c r="I222">
        <f t="shared" si="74"/>
        <v>-4.5847567273850347E-3</v>
      </c>
      <c r="J222">
        <f t="shared" si="79"/>
        <v>2.3990841966003091E-3</v>
      </c>
      <c r="K222">
        <f t="shared" si="80"/>
        <v>1.0486555488827062E-5</v>
      </c>
      <c r="L222">
        <f t="shared" si="81"/>
        <v>4.5647041042353453E-3</v>
      </c>
      <c r="M222">
        <f t="shared" si="82"/>
        <v>9.0206328592276623</v>
      </c>
      <c r="N222">
        <f t="shared" si="83"/>
        <v>9.0206328592276623</v>
      </c>
      <c r="O222" t="e">
        <f t="shared" si="84"/>
        <v>#N/A</v>
      </c>
      <c r="P222" t="e">
        <f t="shared" si="85"/>
        <v>#N/A</v>
      </c>
      <c r="Q222" t="e">
        <f t="shared" si="86"/>
        <v>#N/A</v>
      </c>
      <c r="R222" t="e">
        <f t="shared" si="87"/>
        <v>#N/A</v>
      </c>
      <c r="S222" t="e">
        <f t="shared" si="88"/>
        <v>#N/A</v>
      </c>
      <c r="T222" t="e">
        <f t="shared" si="89"/>
        <v>#N/A</v>
      </c>
      <c r="U222" t="e">
        <f t="shared" si="90"/>
        <v>#N/A</v>
      </c>
      <c r="V222" t="e">
        <f t="shared" si="91"/>
        <v>#N/A</v>
      </c>
      <c r="W222" t="e">
        <f t="shared" si="92"/>
        <v>#N/A</v>
      </c>
      <c r="X222" t="e">
        <f t="shared" si="93"/>
        <v>#N/A</v>
      </c>
    </row>
    <row r="223" spans="1:24" x14ac:dyDescent="0.25">
      <c r="A223" s="1">
        <f t="shared" si="94"/>
        <v>219</v>
      </c>
      <c r="B223" s="14">
        <f t="shared" si="95"/>
        <v>10.950000000000001</v>
      </c>
      <c r="C223">
        <f t="shared" si="72"/>
        <v>2.3852573018080664E-3</v>
      </c>
      <c r="D223">
        <f t="shared" si="73"/>
        <v>4.5688456189151598E-3</v>
      </c>
      <c r="E223">
        <f t="shared" si="75"/>
        <v>1</v>
      </c>
      <c r="F223">
        <f t="shared" si="76"/>
        <v>4.5888982420648492E-3</v>
      </c>
      <c r="G223">
        <f t="shared" si="77"/>
        <v>-4.7135255496128363E-8</v>
      </c>
      <c r="H223">
        <f t="shared" si="78"/>
        <v>1.0248695277252466E-5</v>
      </c>
      <c r="I223">
        <f t="shared" si="74"/>
        <v>-4.5991469373421016E-3</v>
      </c>
      <c r="J223">
        <f t="shared" si="79"/>
        <v>2.3750086065308139E-3</v>
      </c>
      <c r="K223">
        <f t="shared" si="80"/>
        <v>1.0348695277252467E-5</v>
      </c>
      <c r="L223">
        <f t="shared" si="81"/>
        <v>4.5790943141924122E-3</v>
      </c>
      <c r="M223">
        <f t="shared" si="82"/>
        <v>9.0148855991062078</v>
      </c>
      <c r="N223">
        <f t="shared" si="83"/>
        <v>9.0148855991062078</v>
      </c>
      <c r="O223" t="e">
        <f t="shared" si="84"/>
        <v>#N/A</v>
      </c>
      <c r="P223" t="e">
        <f t="shared" si="85"/>
        <v>#N/A</v>
      </c>
      <c r="Q223" t="e">
        <f t="shared" si="86"/>
        <v>#N/A</v>
      </c>
      <c r="R223" t="e">
        <f t="shared" si="87"/>
        <v>#N/A</v>
      </c>
      <c r="S223" t="e">
        <f t="shared" si="88"/>
        <v>#N/A</v>
      </c>
      <c r="T223" t="e">
        <f t="shared" si="89"/>
        <v>#N/A</v>
      </c>
      <c r="U223" t="e">
        <f t="shared" si="90"/>
        <v>#N/A</v>
      </c>
      <c r="V223" t="e">
        <f t="shared" si="91"/>
        <v>#N/A</v>
      </c>
      <c r="W223" t="e">
        <f t="shared" si="92"/>
        <v>#N/A</v>
      </c>
      <c r="X223" t="e">
        <f t="shared" si="93"/>
        <v>#N/A</v>
      </c>
    </row>
    <row r="224" spans="1:24" x14ac:dyDescent="0.25">
      <c r="A224" s="1">
        <f t="shared" si="94"/>
        <v>220</v>
      </c>
      <c r="B224" s="14">
        <f t="shared" si="95"/>
        <v>11</v>
      </c>
      <c r="C224">
        <f t="shared" si="72"/>
        <v>2.361111111111112E-3</v>
      </c>
      <c r="D224">
        <f t="shared" si="73"/>
        <v>4.5833333333333325E-3</v>
      </c>
      <c r="E224">
        <f t="shared" si="75"/>
        <v>1</v>
      </c>
      <c r="F224">
        <f t="shared" si="76"/>
        <v>4.6033859564830219E-3</v>
      </c>
      <c r="G224">
        <f t="shared" si="77"/>
        <v>-4.6652026881209696E-8</v>
      </c>
      <c r="H224">
        <f t="shared" si="78"/>
        <v>1.0112072572135422E-5</v>
      </c>
      <c r="I224">
        <f t="shared" si="74"/>
        <v>-4.6134980290551573E-3</v>
      </c>
      <c r="J224">
        <f t="shared" si="79"/>
        <v>2.3509990385389766E-3</v>
      </c>
      <c r="K224">
        <f t="shared" si="80"/>
        <v>1.0212072572135423E-5</v>
      </c>
      <c r="L224">
        <f t="shared" si="81"/>
        <v>4.5934454059054679E-3</v>
      </c>
      <c r="M224">
        <f t="shared" si="82"/>
        <v>9.0091138924586875</v>
      </c>
      <c r="N224">
        <f t="shared" si="83"/>
        <v>9.0091138924586875</v>
      </c>
      <c r="O224" t="e">
        <f t="shared" si="84"/>
        <v>#N/A</v>
      </c>
      <c r="P224" t="e">
        <f t="shared" si="85"/>
        <v>#N/A</v>
      </c>
      <c r="Q224" t="e">
        <f t="shared" si="86"/>
        <v>#N/A</v>
      </c>
      <c r="R224" t="e">
        <f t="shared" si="87"/>
        <v>#N/A</v>
      </c>
      <c r="S224" t="e">
        <f t="shared" si="88"/>
        <v>#N/A</v>
      </c>
      <c r="T224" t="e">
        <f t="shared" si="89"/>
        <v>#N/A</v>
      </c>
      <c r="U224" t="e">
        <f t="shared" si="90"/>
        <v>#N/A</v>
      </c>
      <c r="V224" t="e">
        <f t="shared" si="91"/>
        <v>#N/A</v>
      </c>
      <c r="W224" t="e">
        <f t="shared" si="92"/>
        <v>#N/A</v>
      </c>
      <c r="X224" t="e">
        <f t="shared" si="93"/>
        <v>#N/A</v>
      </c>
    </row>
    <row r="225" spans="1:24" x14ac:dyDescent="0.25">
      <c r="A225" s="1">
        <f t="shared" si="94"/>
        <v>221</v>
      </c>
      <c r="B225" s="14">
        <f t="shared" si="95"/>
        <v>11.05</v>
      </c>
      <c r="C225">
        <f t="shared" si="72"/>
        <v>2.3370319001386961E-3</v>
      </c>
      <c r="D225">
        <f t="shared" si="73"/>
        <v>4.5977808599167828E-3</v>
      </c>
      <c r="E225">
        <f t="shared" si="75"/>
        <v>1</v>
      </c>
      <c r="F225">
        <f t="shared" si="76"/>
        <v>4.6178334830664722E-3</v>
      </c>
      <c r="G225">
        <f t="shared" si="77"/>
        <v>-4.6170138706276877E-8</v>
      </c>
      <c r="H225">
        <f t="shared" si="78"/>
        <v>9.9766708595658976E-6</v>
      </c>
      <c r="I225">
        <f t="shared" si="74"/>
        <v>-4.6278101539260381E-3</v>
      </c>
      <c r="J225">
        <f t="shared" si="79"/>
        <v>2.3270552292791302E-3</v>
      </c>
      <c r="K225">
        <f t="shared" si="80"/>
        <v>1.0076670859565898E-5</v>
      </c>
      <c r="L225">
        <f t="shared" si="81"/>
        <v>4.6077575307763487E-3</v>
      </c>
      <c r="M225">
        <f t="shared" si="82"/>
        <v>9.0033170731679739</v>
      </c>
      <c r="N225">
        <f t="shared" si="83"/>
        <v>9.0033170731679739</v>
      </c>
      <c r="O225" t="e">
        <f t="shared" si="84"/>
        <v>#N/A</v>
      </c>
      <c r="P225" t="e">
        <f t="shared" si="85"/>
        <v>#N/A</v>
      </c>
      <c r="Q225" t="e">
        <f t="shared" si="86"/>
        <v>#N/A</v>
      </c>
      <c r="R225" t="e">
        <f t="shared" si="87"/>
        <v>#N/A</v>
      </c>
      <c r="S225" t="e">
        <f t="shared" si="88"/>
        <v>#N/A</v>
      </c>
      <c r="T225" t="e">
        <f t="shared" si="89"/>
        <v>#N/A</v>
      </c>
      <c r="U225" t="e">
        <f t="shared" si="90"/>
        <v>#N/A</v>
      </c>
      <c r="V225" t="e">
        <f t="shared" si="91"/>
        <v>#N/A</v>
      </c>
      <c r="W225" t="e">
        <f t="shared" si="92"/>
        <v>#N/A</v>
      </c>
      <c r="X225" t="e">
        <f t="shared" si="93"/>
        <v>#N/A</v>
      </c>
    </row>
    <row r="226" spans="1:24" x14ac:dyDescent="0.25">
      <c r="A226" s="1">
        <f t="shared" si="94"/>
        <v>222</v>
      </c>
      <c r="B226" s="14">
        <f t="shared" si="95"/>
        <v>11.100000000000001</v>
      </c>
      <c r="C226">
        <f t="shared" si="72"/>
        <v>2.3130193905817175E-3</v>
      </c>
      <c r="D226">
        <f t="shared" si="73"/>
        <v>4.6121883656509701E-3</v>
      </c>
      <c r="E226">
        <f t="shared" si="75"/>
        <v>1</v>
      </c>
      <c r="F226">
        <f t="shared" si="76"/>
        <v>4.6322409888006595E-3</v>
      </c>
      <c r="G226">
        <f t="shared" si="77"/>
        <v>-4.5689585401634765E-8</v>
      </c>
      <c r="H226">
        <f t="shared" si="78"/>
        <v>9.8424739168496977E-6</v>
      </c>
      <c r="I226">
        <f t="shared" si="74"/>
        <v>-4.6420834627175092E-3</v>
      </c>
      <c r="J226">
        <f t="shared" si="79"/>
        <v>2.3031769166648678E-3</v>
      </c>
      <c r="K226">
        <f t="shared" si="80"/>
        <v>9.9424739168496985E-6</v>
      </c>
      <c r="L226">
        <f t="shared" si="81"/>
        <v>4.6220308395678198E-3</v>
      </c>
      <c r="M226">
        <f t="shared" si="82"/>
        <v>8.9974944603285643</v>
      </c>
      <c r="N226">
        <f t="shared" si="83"/>
        <v>8.9974944603285643</v>
      </c>
      <c r="O226" t="e">
        <f t="shared" si="84"/>
        <v>#N/A</v>
      </c>
      <c r="P226" t="e">
        <f t="shared" si="85"/>
        <v>#N/A</v>
      </c>
      <c r="Q226" t="e">
        <f t="shared" si="86"/>
        <v>#N/A</v>
      </c>
      <c r="R226" t="e">
        <f t="shared" si="87"/>
        <v>#N/A</v>
      </c>
      <c r="S226" t="e">
        <f t="shared" si="88"/>
        <v>#N/A</v>
      </c>
      <c r="T226" t="e">
        <f t="shared" si="89"/>
        <v>#N/A</v>
      </c>
      <c r="U226" t="e">
        <f t="shared" si="90"/>
        <v>#N/A</v>
      </c>
      <c r="V226" t="e">
        <f t="shared" si="91"/>
        <v>#N/A</v>
      </c>
      <c r="W226" t="e">
        <f t="shared" si="92"/>
        <v>#N/A</v>
      </c>
      <c r="X226" t="e">
        <f t="shared" si="93"/>
        <v>#N/A</v>
      </c>
    </row>
    <row r="227" spans="1:24" x14ac:dyDescent="0.25">
      <c r="A227" s="1">
        <f t="shared" si="94"/>
        <v>223</v>
      </c>
      <c r="B227" s="14">
        <f t="shared" si="95"/>
        <v>11.15</v>
      </c>
      <c r="C227">
        <f t="shared" si="72"/>
        <v>2.2890733056708159E-3</v>
      </c>
      <c r="D227">
        <f t="shared" si="73"/>
        <v>4.6265560165975102E-3</v>
      </c>
      <c r="E227">
        <f t="shared" si="75"/>
        <v>1</v>
      </c>
      <c r="F227">
        <f t="shared" si="76"/>
        <v>4.6466086397471996E-3</v>
      </c>
      <c r="G227">
        <f t="shared" si="77"/>
        <v>-4.5210361428402443E-8</v>
      </c>
      <c r="H227">
        <f t="shared" si="78"/>
        <v>9.7094658061446307E-6</v>
      </c>
      <c r="I227">
        <f t="shared" si="74"/>
        <v>-4.6563181055533443E-3</v>
      </c>
      <c r="J227">
        <f t="shared" si="79"/>
        <v>2.2793638398646713E-3</v>
      </c>
      <c r="K227">
        <f t="shared" si="80"/>
        <v>9.8094658061446314E-6</v>
      </c>
      <c r="L227">
        <f t="shared" si="81"/>
        <v>4.6362654824036549E-3</v>
      </c>
      <c r="M227">
        <f t="shared" si="82"/>
        <v>8.9916453576592055</v>
      </c>
      <c r="N227">
        <f t="shared" si="83"/>
        <v>8.9916453576592055</v>
      </c>
      <c r="O227" t="e">
        <f t="shared" si="84"/>
        <v>#N/A</v>
      </c>
      <c r="P227" t="e">
        <f t="shared" si="85"/>
        <v>#N/A</v>
      </c>
      <c r="Q227" t="e">
        <f t="shared" si="86"/>
        <v>#N/A</v>
      </c>
      <c r="R227" t="e">
        <f t="shared" si="87"/>
        <v>#N/A</v>
      </c>
      <c r="S227" t="e">
        <f t="shared" si="88"/>
        <v>#N/A</v>
      </c>
      <c r="T227" t="e">
        <f t="shared" si="89"/>
        <v>#N/A</v>
      </c>
      <c r="U227" t="e">
        <f t="shared" si="90"/>
        <v>#N/A</v>
      </c>
      <c r="V227" t="e">
        <f t="shared" si="91"/>
        <v>#N/A</v>
      </c>
      <c r="W227" t="e">
        <f t="shared" si="92"/>
        <v>#N/A</v>
      </c>
      <c r="X227" t="e">
        <f t="shared" si="93"/>
        <v>#N/A</v>
      </c>
    </row>
    <row r="228" spans="1:24" x14ac:dyDescent="0.25">
      <c r="A228" s="1">
        <f t="shared" si="94"/>
        <v>224</v>
      </c>
      <c r="B228" s="14">
        <f t="shared" si="95"/>
        <v>11.200000000000001</v>
      </c>
      <c r="C228">
        <f t="shared" si="72"/>
        <v>2.2651933701657453E-3</v>
      </c>
      <c r="D228">
        <f t="shared" si="73"/>
        <v>4.6408839779005524E-3</v>
      </c>
      <c r="E228">
        <f t="shared" si="75"/>
        <v>1</v>
      </c>
      <c r="F228">
        <f t="shared" si="76"/>
        <v>4.6609366010502418E-3</v>
      </c>
      <c r="G228">
        <f t="shared" si="77"/>
        <v>-4.4732461278300594E-8</v>
      </c>
      <c r="H228">
        <f t="shared" si="78"/>
        <v>9.5776308682666775E-6</v>
      </c>
      <c r="I228">
        <f t="shared" si="74"/>
        <v>-4.6705142319185084E-3</v>
      </c>
      <c r="J228">
        <f t="shared" si="79"/>
        <v>2.2556157392974786E-3</v>
      </c>
      <c r="K228">
        <f t="shared" si="80"/>
        <v>9.6776308682666782E-6</v>
      </c>
      <c r="L228">
        <f t="shared" si="81"/>
        <v>4.650461608768819E-3</v>
      </c>
      <c r="M228">
        <f t="shared" si="82"/>
        <v>8.9857690528901699</v>
      </c>
      <c r="N228">
        <f t="shared" si="83"/>
        <v>8.9857690528901699</v>
      </c>
      <c r="O228" t="e">
        <f t="shared" si="84"/>
        <v>#N/A</v>
      </c>
      <c r="P228" t="e">
        <f t="shared" si="85"/>
        <v>#N/A</v>
      </c>
      <c r="Q228" t="e">
        <f t="shared" si="86"/>
        <v>#N/A</v>
      </c>
      <c r="R228" t="e">
        <f t="shared" si="87"/>
        <v>#N/A</v>
      </c>
      <c r="S228" t="e">
        <f t="shared" si="88"/>
        <v>#N/A</v>
      </c>
      <c r="T228" t="e">
        <f t="shared" si="89"/>
        <v>#N/A</v>
      </c>
      <c r="U228" t="e">
        <f t="shared" si="90"/>
        <v>#N/A</v>
      </c>
      <c r="V228" t="e">
        <f t="shared" si="91"/>
        <v>#N/A</v>
      </c>
      <c r="W228" t="e">
        <f t="shared" si="92"/>
        <v>#N/A</v>
      </c>
      <c r="X228" t="e">
        <f t="shared" si="93"/>
        <v>#N/A</v>
      </c>
    </row>
    <row r="229" spans="1:24" x14ac:dyDescent="0.25">
      <c r="A229" s="1">
        <f t="shared" si="94"/>
        <v>225</v>
      </c>
      <c r="B229" s="14">
        <f t="shared" si="95"/>
        <v>11.25</v>
      </c>
      <c r="C229">
        <f t="shared" si="72"/>
        <v>2.2413793103448283E-3</v>
      </c>
      <c r="D229">
        <f t="shared" si="73"/>
        <v>4.655172413793103E-3</v>
      </c>
      <c r="E229">
        <f t="shared" si="75"/>
        <v>1</v>
      </c>
      <c r="F229">
        <f t="shared" si="76"/>
        <v>4.6752250369427924E-3</v>
      </c>
      <c r="G229">
        <f t="shared" si="77"/>
        <v>-4.4255879473440437E-8</v>
      </c>
      <c r="H229">
        <f t="shared" si="78"/>
        <v>9.4469537166488177E-6</v>
      </c>
      <c r="I229">
        <f t="shared" si="74"/>
        <v>-4.6846719906594413E-3</v>
      </c>
      <c r="J229">
        <f t="shared" si="79"/>
        <v>2.2319323566281795E-3</v>
      </c>
      <c r="K229">
        <f t="shared" si="80"/>
        <v>9.5469537166488184E-6</v>
      </c>
      <c r="L229">
        <f t="shared" si="81"/>
        <v>4.6646193675097519E-3</v>
      </c>
      <c r="M229">
        <f t="shared" si="82"/>
        <v>8.979864817123115</v>
      </c>
      <c r="N229">
        <f t="shared" si="83"/>
        <v>8.979864817123115</v>
      </c>
      <c r="O229" t="e">
        <f t="shared" si="84"/>
        <v>#N/A</v>
      </c>
      <c r="P229" t="e">
        <f t="shared" si="85"/>
        <v>#N/A</v>
      </c>
      <c r="Q229" t="e">
        <f t="shared" si="86"/>
        <v>#N/A</v>
      </c>
      <c r="R229" t="e">
        <f t="shared" si="87"/>
        <v>#N/A</v>
      </c>
      <c r="S229" t="e">
        <f t="shared" si="88"/>
        <v>#N/A</v>
      </c>
      <c r="T229" t="e">
        <f t="shared" si="89"/>
        <v>#N/A</v>
      </c>
      <c r="U229" t="e">
        <f t="shared" si="90"/>
        <v>#N/A</v>
      </c>
      <c r="V229" t="e">
        <f t="shared" si="91"/>
        <v>#N/A</v>
      </c>
      <c r="W229" t="e">
        <f t="shared" si="92"/>
        <v>#N/A</v>
      </c>
      <c r="X229" t="e">
        <f t="shared" si="93"/>
        <v>#N/A</v>
      </c>
    </row>
    <row r="230" spans="1:24" x14ac:dyDescent="0.25">
      <c r="A230" s="1">
        <f t="shared" si="94"/>
        <v>226</v>
      </c>
      <c r="B230" s="14">
        <f t="shared" si="95"/>
        <v>11.3</v>
      </c>
      <c r="C230">
        <f t="shared" si="72"/>
        <v>2.2176308539944905E-3</v>
      </c>
      <c r="D230">
        <f t="shared" si="73"/>
        <v>4.6694214876033058E-3</v>
      </c>
      <c r="E230">
        <f t="shared" si="75"/>
        <v>1</v>
      </c>
      <c r="F230">
        <f t="shared" si="76"/>
        <v>4.6894741107529952E-3</v>
      </c>
      <c r="G230">
        <f t="shared" si="77"/>
        <v>-4.3780610566114293E-8</v>
      </c>
      <c r="H230">
        <f t="shared" si="78"/>
        <v>9.3174192314633524E-6</v>
      </c>
      <c r="I230">
        <f t="shared" si="74"/>
        <v>-4.6987915299844581E-3</v>
      </c>
      <c r="J230">
        <f t="shared" si="79"/>
        <v>2.2083134347630272E-3</v>
      </c>
      <c r="K230">
        <f t="shared" si="80"/>
        <v>9.4174192314633531E-6</v>
      </c>
      <c r="L230">
        <f t="shared" si="81"/>
        <v>4.6787389068347687E-3</v>
      </c>
      <c r="M230">
        <f t="shared" si="82"/>
        <v>8.9739319041627823</v>
      </c>
      <c r="N230">
        <f t="shared" si="83"/>
        <v>8.9739319041627823</v>
      </c>
      <c r="O230" t="e">
        <f t="shared" si="84"/>
        <v>#N/A</v>
      </c>
      <c r="P230" t="e">
        <f t="shared" si="85"/>
        <v>#N/A</v>
      </c>
      <c r="Q230" t="e">
        <f t="shared" si="86"/>
        <v>#N/A</v>
      </c>
      <c r="R230" t="e">
        <f t="shared" si="87"/>
        <v>#N/A</v>
      </c>
      <c r="S230" t="e">
        <f t="shared" si="88"/>
        <v>#N/A</v>
      </c>
      <c r="T230" t="e">
        <f t="shared" si="89"/>
        <v>#N/A</v>
      </c>
      <c r="U230" t="e">
        <f t="shared" si="90"/>
        <v>#N/A</v>
      </c>
      <c r="V230" t="e">
        <f t="shared" si="91"/>
        <v>#N/A</v>
      </c>
      <c r="W230" t="e">
        <f t="shared" si="92"/>
        <v>#N/A</v>
      </c>
      <c r="X230" t="e">
        <f t="shared" si="93"/>
        <v>#N/A</v>
      </c>
    </row>
    <row r="231" spans="1:24" x14ac:dyDescent="0.25">
      <c r="A231" s="1">
        <f t="shared" si="94"/>
        <v>227</v>
      </c>
      <c r="B231" s="14">
        <f t="shared" si="95"/>
        <v>11.350000000000001</v>
      </c>
      <c r="C231">
        <f t="shared" si="72"/>
        <v>2.1939477303988993E-3</v>
      </c>
      <c r="D231">
        <f t="shared" si="73"/>
        <v>4.6836313617606611E-3</v>
      </c>
      <c r="E231">
        <f t="shared" si="75"/>
        <v>1</v>
      </c>
      <c r="F231">
        <f t="shared" si="76"/>
        <v>4.7036839849103505E-3</v>
      </c>
      <c r="G231">
        <f t="shared" si="77"/>
        <v>-4.3306649138588218E-8</v>
      </c>
      <c r="H231">
        <f t="shared" si="78"/>
        <v>9.1890125538899442E-6</v>
      </c>
      <c r="I231">
        <f t="shared" si="74"/>
        <v>-4.7128729974642404E-3</v>
      </c>
      <c r="J231">
        <f t="shared" si="79"/>
        <v>2.1847587178450093E-3</v>
      </c>
      <c r="K231">
        <f t="shared" si="80"/>
        <v>9.2890125538899449E-6</v>
      </c>
      <c r="L231">
        <f t="shared" si="81"/>
        <v>4.692820374314551E-3</v>
      </c>
      <c r="M231">
        <f t="shared" si="82"/>
        <v>8.967969549818239</v>
      </c>
      <c r="N231">
        <f t="shared" si="83"/>
        <v>8.967969549818239</v>
      </c>
      <c r="O231" t="e">
        <f t="shared" si="84"/>
        <v>#N/A</v>
      </c>
      <c r="P231" t="e">
        <f t="shared" si="85"/>
        <v>#N/A</v>
      </c>
      <c r="Q231" t="e">
        <f t="shared" si="86"/>
        <v>#N/A</v>
      </c>
      <c r="R231" t="e">
        <f t="shared" si="87"/>
        <v>#N/A</v>
      </c>
      <c r="S231" t="e">
        <f t="shared" si="88"/>
        <v>#N/A</v>
      </c>
      <c r="T231" t="e">
        <f t="shared" si="89"/>
        <v>#N/A</v>
      </c>
      <c r="U231" t="e">
        <f t="shared" si="90"/>
        <v>#N/A</v>
      </c>
      <c r="V231" t="e">
        <f t="shared" si="91"/>
        <v>#N/A</v>
      </c>
      <c r="W231" t="e">
        <f t="shared" si="92"/>
        <v>#N/A</v>
      </c>
      <c r="X231" t="e">
        <f t="shared" si="93"/>
        <v>#N/A</v>
      </c>
    </row>
    <row r="232" spans="1:24" x14ac:dyDescent="0.25">
      <c r="A232" s="1">
        <f t="shared" si="94"/>
        <v>228</v>
      </c>
      <c r="B232" s="14">
        <f t="shared" si="95"/>
        <v>11.4</v>
      </c>
      <c r="C232">
        <f t="shared" si="72"/>
        <v>2.170329670329671E-3</v>
      </c>
      <c r="D232">
        <f t="shared" si="73"/>
        <v>4.6978021978021974E-3</v>
      </c>
      <c r="E232">
        <f t="shared" si="75"/>
        <v>1</v>
      </c>
      <c r="F232">
        <f t="shared" si="76"/>
        <v>4.7178548209518868E-3</v>
      </c>
      <c r="G232">
        <f t="shared" si="77"/>
        <v>-4.2833989802896044E-8</v>
      </c>
      <c r="H232">
        <f t="shared" si="78"/>
        <v>9.0617190805324099E-6</v>
      </c>
      <c r="I232">
        <f t="shared" si="74"/>
        <v>-4.7269165400324192E-3</v>
      </c>
      <c r="J232">
        <f t="shared" si="79"/>
        <v>2.1612679512491386E-3</v>
      </c>
      <c r="K232">
        <f t="shared" si="80"/>
        <v>9.1617190805324107E-6</v>
      </c>
      <c r="L232">
        <f t="shared" si="81"/>
        <v>4.7068639168827298E-3</v>
      </c>
      <c r="M232">
        <f t="shared" si="82"/>
        <v>8.9619769711723229</v>
      </c>
      <c r="N232">
        <f t="shared" si="83"/>
        <v>8.9619769711723229</v>
      </c>
      <c r="O232" t="e">
        <f t="shared" si="84"/>
        <v>#N/A</v>
      </c>
      <c r="P232" t="e">
        <f t="shared" si="85"/>
        <v>#N/A</v>
      </c>
      <c r="Q232" t="e">
        <f t="shared" si="86"/>
        <v>#N/A</v>
      </c>
      <c r="R232" t="e">
        <f t="shared" si="87"/>
        <v>#N/A</v>
      </c>
      <c r="S232" t="e">
        <f t="shared" si="88"/>
        <v>#N/A</v>
      </c>
      <c r="T232" t="e">
        <f t="shared" si="89"/>
        <v>#N/A</v>
      </c>
      <c r="U232" t="e">
        <f t="shared" si="90"/>
        <v>#N/A</v>
      </c>
      <c r="V232" t="e">
        <f t="shared" si="91"/>
        <v>#N/A</v>
      </c>
      <c r="W232" t="e">
        <f t="shared" si="92"/>
        <v>#N/A</v>
      </c>
      <c r="X232" t="e">
        <f t="shared" si="93"/>
        <v>#N/A</v>
      </c>
    </row>
    <row r="233" spans="1:24" x14ac:dyDescent="0.25">
      <c r="A233" s="1">
        <f t="shared" si="94"/>
        <v>229</v>
      </c>
      <c r="B233" s="14">
        <f t="shared" si="95"/>
        <v>11.450000000000001</v>
      </c>
      <c r="C233">
        <f t="shared" si="72"/>
        <v>2.1467764060356651E-3</v>
      </c>
      <c r="D233">
        <f t="shared" si="73"/>
        <v>4.7119341563786003E-3</v>
      </c>
      <c r="E233">
        <f t="shared" si="75"/>
        <v>1</v>
      </c>
      <c r="F233">
        <f t="shared" si="76"/>
        <v>4.7319867795282897E-3</v>
      </c>
      <c r="G233">
        <f t="shared" si="77"/>
        <v>-4.2362627200635083E-8</v>
      </c>
      <c r="H233">
        <f t="shared" si="78"/>
        <v>8.9355244579764591E-6</v>
      </c>
      <c r="I233">
        <f t="shared" si="74"/>
        <v>-4.7409223039862666E-3</v>
      </c>
      <c r="J233">
        <f t="shared" si="79"/>
        <v>2.1378408815776887E-3</v>
      </c>
      <c r="K233">
        <f t="shared" si="80"/>
        <v>9.0355244579764598E-6</v>
      </c>
      <c r="L233">
        <f t="shared" si="81"/>
        <v>4.7208696808365772E-3</v>
      </c>
      <c r="M233">
        <f t="shared" si="82"/>
        <v>8.9559533658172299</v>
      </c>
      <c r="N233">
        <f t="shared" si="83"/>
        <v>8.9559533658172299</v>
      </c>
      <c r="O233" t="e">
        <f t="shared" si="84"/>
        <v>#N/A</v>
      </c>
      <c r="P233" t="e">
        <f t="shared" si="85"/>
        <v>#N/A</v>
      </c>
      <c r="Q233" t="e">
        <f t="shared" si="86"/>
        <v>#N/A</v>
      </c>
      <c r="R233" t="e">
        <f t="shared" si="87"/>
        <v>#N/A</v>
      </c>
      <c r="S233" t="e">
        <f t="shared" si="88"/>
        <v>#N/A</v>
      </c>
      <c r="T233" t="e">
        <f t="shared" si="89"/>
        <v>#N/A</v>
      </c>
      <c r="U233" t="e">
        <f t="shared" si="90"/>
        <v>#N/A</v>
      </c>
      <c r="V233" t="e">
        <f t="shared" si="91"/>
        <v>#N/A</v>
      </c>
      <c r="W233" t="e">
        <f t="shared" si="92"/>
        <v>#N/A</v>
      </c>
      <c r="X233" t="e">
        <f t="shared" si="93"/>
        <v>#N/A</v>
      </c>
    </row>
    <row r="234" spans="1:24" x14ac:dyDescent="0.25">
      <c r="A234" s="1">
        <f t="shared" si="94"/>
        <v>230</v>
      </c>
      <c r="B234" s="14">
        <f t="shared" si="95"/>
        <v>11.5</v>
      </c>
      <c r="C234">
        <f t="shared" si="72"/>
        <v>2.1232876712328772E-3</v>
      </c>
      <c r="D234">
        <f t="shared" si="73"/>
        <v>4.726027397260274E-3</v>
      </c>
      <c r="E234">
        <f t="shared" si="75"/>
        <v>1</v>
      </c>
      <c r="F234">
        <f t="shared" si="76"/>
        <v>4.7460800204099634E-3</v>
      </c>
      <c r="G234">
        <f t="shared" si="77"/>
        <v>-4.1892556002763909E-8</v>
      </c>
      <c r="H234">
        <f t="shared" si="78"/>
        <v>8.8104145774862107E-6</v>
      </c>
      <c r="I234">
        <f t="shared" si="74"/>
        <v>-4.75489043498745E-3</v>
      </c>
      <c r="J234">
        <f t="shared" si="79"/>
        <v>2.114477256655391E-3</v>
      </c>
      <c r="K234">
        <f t="shared" si="80"/>
        <v>8.9104145774862114E-6</v>
      </c>
      <c r="L234">
        <f t="shared" si="81"/>
        <v>4.7348378118377606E-3</v>
      </c>
      <c r="M234">
        <f t="shared" si="82"/>
        <v>8.949897911054375</v>
      </c>
      <c r="N234">
        <f t="shared" si="83"/>
        <v>8.949897911054375</v>
      </c>
      <c r="O234" t="e">
        <f t="shared" si="84"/>
        <v>#N/A</v>
      </c>
      <c r="P234" t="e">
        <f t="shared" si="85"/>
        <v>#N/A</v>
      </c>
      <c r="Q234" t="e">
        <f t="shared" si="86"/>
        <v>#N/A</v>
      </c>
      <c r="R234" t="e">
        <f t="shared" si="87"/>
        <v>#N/A</v>
      </c>
      <c r="S234" t="e">
        <f t="shared" si="88"/>
        <v>#N/A</v>
      </c>
      <c r="T234" t="e">
        <f t="shared" si="89"/>
        <v>#N/A</v>
      </c>
      <c r="U234" t="e">
        <f t="shared" si="90"/>
        <v>#N/A</v>
      </c>
      <c r="V234" t="e">
        <f t="shared" si="91"/>
        <v>#N/A</v>
      </c>
      <c r="W234" t="e">
        <f t="shared" si="92"/>
        <v>#N/A</v>
      </c>
      <c r="X234" t="e">
        <f t="shared" si="93"/>
        <v>#N/A</v>
      </c>
    </row>
    <row r="235" spans="1:24" x14ac:dyDescent="0.25">
      <c r="A235" s="1">
        <f t="shared" si="94"/>
        <v>231</v>
      </c>
      <c r="B235" s="14">
        <f t="shared" si="95"/>
        <v>11.55</v>
      </c>
      <c r="C235">
        <f t="shared" si="72"/>
        <v>2.0998632010943911E-3</v>
      </c>
      <c r="D235">
        <f t="shared" si="73"/>
        <v>4.7400820793433657E-3</v>
      </c>
      <c r="E235">
        <f t="shared" si="75"/>
        <v>1</v>
      </c>
      <c r="F235">
        <f t="shared" si="76"/>
        <v>4.7601347024930551E-3</v>
      </c>
      <c r="G235">
        <f t="shared" si="77"/>
        <v>-4.1423770909401247E-8</v>
      </c>
      <c r="H235">
        <f t="shared" si="78"/>
        <v>8.6863755698355846E-6</v>
      </c>
      <c r="I235">
        <f t="shared" si="74"/>
        <v>-4.7688210780628907E-3</v>
      </c>
      <c r="J235">
        <f t="shared" si="79"/>
        <v>2.0911768255245555E-3</v>
      </c>
      <c r="K235">
        <f t="shared" si="80"/>
        <v>8.7863755698355854E-6</v>
      </c>
      <c r="L235">
        <f t="shared" si="81"/>
        <v>4.7487684549132013E-3</v>
      </c>
      <c r="M235">
        <f t="shared" si="82"/>
        <v>8.9438097630564499</v>
      </c>
      <c r="N235">
        <f t="shared" si="83"/>
        <v>8.9438097630564499</v>
      </c>
      <c r="O235" t="e">
        <f t="shared" si="84"/>
        <v>#N/A</v>
      </c>
      <c r="P235" t="e">
        <f t="shared" si="85"/>
        <v>#N/A</v>
      </c>
      <c r="Q235" t="e">
        <f t="shared" si="86"/>
        <v>#N/A</v>
      </c>
      <c r="R235" t="e">
        <f t="shared" si="87"/>
        <v>#N/A</v>
      </c>
      <c r="S235" t="e">
        <f t="shared" si="88"/>
        <v>#N/A</v>
      </c>
      <c r="T235" t="e">
        <f t="shared" si="89"/>
        <v>#N/A</v>
      </c>
      <c r="U235" t="e">
        <f t="shared" si="90"/>
        <v>#N/A</v>
      </c>
      <c r="V235" t="e">
        <f t="shared" si="91"/>
        <v>#N/A</v>
      </c>
      <c r="W235" t="e">
        <f t="shared" si="92"/>
        <v>#N/A</v>
      </c>
      <c r="X235" t="e">
        <f t="shared" si="93"/>
        <v>#N/A</v>
      </c>
    </row>
    <row r="236" spans="1:24" x14ac:dyDescent="0.25">
      <c r="A236" s="1">
        <f t="shared" si="94"/>
        <v>232</v>
      </c>
      <c r="B236" s="14">
        <f t="shared" si="95"/>
        <v>11.600000000000001</v>
      </c>
      <c r="C236">
        <f t="shared" si="72"/>
        <v>2.0765027322404363E-3</v>
      </c>
      <c r="D236">
        <f t="shared" si="73"/>
        <v>4.7540983606557388E-3</v>
      </c>
      <c r="E236">
        <f t="shared" si="75"/>
        <v>1</v>
      </c>
      <c r="F236">
        <f t="shared" si="76"/>
        <v>4.7741509838054282E-3</v>
      </c>
      <c r="G236">
        <f t="shared" si="77"/>
        <v>-4.0956266649627007E-8</v>
      </c>
      <c r="H236">
        <f t="shared" si="78"/>
        <v>8.5633938002650269E-6</v>
      </c>
      <c r="I236">
        <f t="shared" si="74"/>
        <v>-4.7827143776056937E-3</v>
      </c>
      <c r="J236">
        <f t="shared" si="79"/>
        <v>2.0679393384401713E-3</v>
      </c>
      <c r="K236">
        <f t="shared" si="80"/>
        <v>8.6633938002650276E-6</v>
      </c>
      <c r="L236">
        <f t="shared" si="81"/>
        <v>4.7626617544560042E-3</v>
      </c>
      <c r="M236">
        <f t="shared" si="82"/>
        <v>8.9376880559890992</v>
      </c>
      <c r="N236">
        <f t="shared" si="83"/>
        <v>8.9376880559890992</v>
      </c>
      <c r="O236" t="e">
        <f t="shared" si="84"/>
        <v>#N/A</v>
      </c>
      <c r="P236" t="e">
        <f t="shared" si="85"/>
        <v>#N/A</v>
      </c>
      <c r="Q236" t="e">
        <f t="shared" si="86"/>
        <v>#N/A</v>
      </c>
      <c r="R236" t="e">
        <f t="shared" si="87"/>
        <v>#N/A</v>
      </c>
      <c r="S236" t="e">
        <f t="shared" si="88"/>
        <v>#N/A</v>
      </c>
      <c r="T236" t="e">
        <f t="shared" si="89"/>
        <v>#N/A</v>
      </c>
      <c r="U236" t="e">
        <f t="shared" si="90"/>
        <v>#N/A</v>
      </c>
      <c r="V236" t="e">
        <f t="shared" si="91"/>
        <v>#N/A</v>
      </c>
      <c r="W236" t="e">
        <f t="shared" si="92"/>
        <v>#N/A</v>
      </c>
      <c r="X236" t="e">
        <f t="shared" si="93"/>
        <v>#N/A</v>
      </c>
    </row>
    <row r="237" spans="1:24" x14ac:dyDescent="0.25">
      <c r="A237" s="1">
        <f t="shared" si="94"/>
        <v>233</v>
      </c>
      <c r="B237" s="14">
        <f t="shared" si="95"/>
        <v>11.65</v>
      </c>
      <c r="C237">
        <f t="shared" si="72"/>
        <v>2.0532060027285133E-3</v>
      </c>
      <c r="D237">
        <f t="shared" si="73"/>
        <v>4.7680763983628917E-3</v>
      </c>
      <c r="E237">
        <f t="shared" si="75"/>
        <v>1</v>
      </c>
      <c r="F237">
        <f t="shared" si="76"/>
        <v>4.7881290215125811E-3</v>
      </c>
      <c r="G237">
        <f t="shared" si="77"/>
        <v>-4.0490037981284661E-8</v>
      </c>
      <c r="H237">
        <f t="shared" si="78"/>
        <v>8.441455863572242E-6</v>
      </c>
      <c r="I237">
        <f t="shared" si="74"/>
        <v>-4.7965704773761534E-3</v>
      </c>
      <c r="J237">
        <f t="shared" si="79"/>
        <v>2.044764546864941E-3</v>
      </c>
      <c r="K237">
        <f t="shared" si="80"/>
        <v>8.5414558635722427E-6</v>
      </c>
      <c r="L237">
        <f t="shared" si="81"/>
        <v>4.776517854226464E-3</v>
      </c>
      <c r="M237">
        <f t="shared" si="82"/>
        <v>8.9315319010904428</v>
      </c>
      <c r="N237">
        <f t="shared" si="83"/>
        <v>8.9315319010904428</v>
      </c>
      <c r="O237" t="e">
        <f t="shared" si="84"/>
        <v>#N/A</v>
      </c>
      <c r="P237" t="e">
        <f t="shared" si="85"/>
        <v>#N/A</v>
      </c>
      <c r="Q237" t="e">
        <f t="shared" si="86"/>
        <v>#N/A</v>
      </c>
      <c r="R237" t="e">
        <f t="shared" si="87"/>
        <v>#N/A</v>
      </c>
      <c r="S237" t="e">
        <f t="shared" si="88"/>
        <v>#N/A</v>
      </c>
      <c r="T237" t="e">
        <f t="shared" si="89"/>
        <v>#N/A</v>
      </c>
      <c r="U237" t="e">
        <f t="shared" si="90"/>
        <v>#N/A</v>
      </c>
      <c r="V237" t="e">
        <f t="shared" si="91"/>
        <v>#N/A</v>
      </c>
      <c r="W237" t="e">
        <f t="shared" si="92"/>
        <v>#N/A</v>
      </c>
      <c r="X237" t="e">
        <f t="shared" si="93"/>
        <v>#N/A</v>
      </c>
    </row>
    <row r="238" spans="1:24" x14ac:dyDescent="0.25">
      <c r="A238" s="1">
        <f t="shared" si="94"/>
        <v>234</v>
      </c>
      <c r="B238" s="14">
        <f t="shared" si="95"/>
        <v>11.700000000000001</v>
      </c>
      <c r="C238">
        <f t="shared" si="72"/>
        <v>2.0299727520435963E-3</v>
      </c>
      <c r="D238">
        <f t="shared" si="73"/>
        <v>4.7820163487738414E-3</v>
      </c>
      <c r="E238">
        <f t="shared" si="75"/>
        <v>1</v>
      </c>
      <c r="F238">
        <f t="shared" si="76"/>
        <v>4.8020689719235309E-3</v>
      </c>
      <c r="G238">
        <f t="shared" si="77"/>
        <v>-4.0025079690785165E-8</v>
      </c>
      <c r="H238">
        <f t="shared" si="78"/>
        <v>8.3205485793178512E-6</v>
      </c>
      <c r="I238">
        <f t="shared" si="74"/>
        <v>-4.8103895205028491E-3</v>
      </c>
      <c r="J238">
        <f t="shared" si="79"/>
        <v>2.0216522034642785E-3</v>
      </c>
      <c r="K238">
        <f t="shared" si="80"/>
        <v>8.4205485793178519E-6</v>
      </c>
      <c r="L238">
        <f t="shared" si="81"/>
        <v>4.7903368973531597E-3</v>
      </c>
      <c r="M238">
        <f t="shared" si="82"/>
        <v>8.9253403857051019</v>
      </c>
      <c r="N238">
        <f t="shared" si="83"/>
        <v>8.9253403857051019</v>
      </c>
      <c r="O238" t="e">
        <f t="shared" si="84"/>
        <v>#N/A</v>
      </c>
      <c r="P238" t="e">
        <f t="shared" si="85"/>
        <v>#N/A</v>
      </c>
      <c r="Q238" t="e">
        <f t="shared" si="86"/>
        <v>#N/A</v>
      </c>
      <c r="R238" t="e">
        <f t="shared" si="87"/>
        <v>#N/A</v>
      </c>
      <c r="S238" t="e">
        <f t="shared" si="88"/>
        <v>#N/A</v>
      </c>
      <c r="T238" t="e">
        <f t="shared" si="89"/>
        <v>#N/A</v>
      </c>
      <c r="U238" t="e">
        <f t="shared" si="90"/>
        <v>#N/A</v>
      </c>
      <c r="V238" t="e">
        <f t="shared" si="91"/>
        <v>#N/A</v>
      </c>
      <c r="W238" t="e">
        <f t="shared" si="92"/>
        <v>#N/A</v>
      </c>
      <c r="X238" t="e">
        <f t="shared" si="93"/>
        <v>#N/A</v>
      </c>
    </row>
    <row r="239" spans="1:24" x14ac:dyDescent="0.25">
      <c r="A239" s="1">
        <f t="shared" si="94"/>
        <v>235</v>
      </c>
      <c r="B239" s="14">
        <f t="shared" si="95"/>
        <v>11.75</v>
      </c>
      <c r="C239">
        <f t="shared" si="72"/>
        <v>2.0068027210884357E-3</v>
      </c>
      <c r="D239">
        <f t="shared" si="73"/>
        <v>4.795918367346939E-3</v>
      </c>
      <c r="E239">
        <f t="shared" si="75"/>
        <v>1</v>
      </c>
      <c r="F239">
        <f t="shared" si="76"/>
        <v>4.8159709904966284E-3</v>
      </c>
      <c r="G239">
        <f t="shared" si="77"/>
        <v>-3.9561386592912909E-8</v>
      </c>
      <c r="H239">
        <f t="shared" si="78"/>
        <v>8.2006589871542156E-6</v>
      </c>
      <c r="I239">
        <f t="shared" si="74"/>
        <v>-4.8241716494837831E-3</v>
      </c>
      <c r="J239">
        <f t="shared" si="79"/>
        <v>1.9986020621012815E-3</v>
      </c>
      <c r="K239">
        <f t="shared" si="80"/>
        <v>8.3006589871542163E-6</v>
      </c>
      <c r="L239">
        <f t="shared" si="81"/>
        <v>4.8041190263340937E-3</v>
      </c>
      <c r="M239">
        <f t="shared" si="82"/>
        <v>8.919112572270528</v>
      </c>
      <c r="N239">
        <f t="shared" si="83"/>
        <v>8.919112572270528</v>
      </c>
      <c r="O239" t="e">
        <f t="shared" si="84"/>
        <v>#N/A</v>
      </c>
      <c r="P239" t="e">
        <f t="shared" si="85"/>
        <v>#N/A</v>
      </c>
      <c r="Q239" t="e">
        <f t="shared" si="86"/>
        <v>#N/A</v>
      </c>
      <c r="R239" t="e">
        <f t="shared" si="87"/>
        <v>#N/A</v>
      </c>
      <c r="S239" t="e">
        <f t="shared" si="88"/>
        <v>#N/A</v>
      </c>
      <c r="T239" t="e">
        <f t="shared" si="89"/>
        <v>#N/A</v>
      </c>
      <c r="U239" t="e">
        <f t="shared" si="90"/>
        <v>#N/A</v>
      </c>
      <c r="V239" t="e">
        <f t="shared" si="91"/>
        <v>#N/A</v>
      </c>
      <c r="W239" t="e">
        <f t="shared" si="92"/>
        <v>#N/A</v>
      </c>
      <c r="X239" t="e">
        <f t="shared" si="93"/>
        <v>#N/A</v>
      </c>
    </row>
    <row r="240" spans="1:24" x14ac:dyDescent="0.25">
      <c r="A240" s="1">
        <f t="shared" si="94"/>
        <v>236</v>
      </c>
      <c r="B240" s="14">
        <f t="shared" si="95"/>
        <v>11.8</v>
      </c>
      <c r="C240">
        <f t="shared" si="72"/>
        <v>1.9836956521739136E-3</v>
      </c>
      <c r="D240">
        <f t="shared" si="73"/>
        <v>4.8097826086956523E-3</v>
      </c>
      <c r="E240">
        <f t="shared" si="75"/>
        <v>1</v>
      </c>
      <c r="F240">
        <f t="shared" si="76"/>
        <v>4.8298352318453417E-3</v>
      </c>
      <c r="G240">
        <f t="shared" si="77"/>
        <v>-3.909895353063269E-8</v>
      </c>
      <c r="H240">
        <f t="shared" si="78"/>
        <v>8.0817743422687514E-6</v>
      </c>
      <c r="I240">
        <f t="shared" si="74"/>
        <v>-4.8379170061876101E-3</v>
      </c>
      <c r="J240">
        <f t="shared" si="79"/>
        <v>1.9756138778316448E-3</v>
      </c>
      <c r="K240">
        <f t="shared" si="80"/>
        <v>8.1817743422687522E-6</v>
      </c>
      <c r="L240">
        <f t="shared" si="81"/>
        <v>4.8178643830379207E-3</v>
      </c>
      <c r="M240">
        <f t="shared" si="82"/>
        <v>8.9128474972524376</v>
      </c>
      <c r="N240">
        <f t="shared" si="83"/>
        <v>8.9128474972524376</v>
      </c>
      <c r="O240" t="e">
        <f t="shared" si="84"/>
        <v>#N/A</v>
      </c>
      <c r="P240" t="e">
        <f t="shared" si="85"/>
        <v>#N/A</v>
      </c>
      <c r="Q240" t="e">
        <f t="shared" si="86"/>
        <v>#N/A</v>
      </c>
      <c r="R240" t="e">
        <f t="shared" si="87"/>
        <v>#N/A</v>
      </c>
      <c r="S240" t="e">
        <f t="shared" si="88"/>
        <v>#N/A</v>
      </c>
      <c r="T240" t="e">
        <f t="shared" si="89"/>
        <v>#N/A</v>
      </c>
      <c r="U240" t="e">
        <f t="shared" si="90"/>
        <v>#N/A</v>
      </c>
      <c r="V240" t="e">
        <f t="shared" si="91"/>
        <v>#N/A</v>
      </c>
      <c r="W240" t="e">
        <f t="shared" si="92"/>
        <v>#N/A</v>
      </c>
      <c r="X240" t="e">
        <f t="shared" si="93"/>
        <v>#N/A</v>
      </c>
    </row>
    <row r="241" spans="1:24" x14ac:dyDescent="0.25">
      <c r="A241" s="1">
        <f t="shared" si="94"/>
        <v>237</v>
      </c>
      <c r="B241" s="14">
        <f t="shared" si="95"/>
        <v>11.850000000000001</v>
      </c>
      <c r="C241">
        <f t="shared" si="72"/>
        <v>1.9606512890094976E-3</v>
      </c>
      <c r="D241">
        <f t="shared" si="73"/>
        <v>4.823609226594301E-3</v>
      </c>
      <c r="E241">
        <f t="shared" si="75"/>
        <v>1</v>
      </c>
      <c r="F241">
        <f t="shared" si="76"/>
        <v>4.8436618497439904E-3</v>
      </c>
      <c r="G241">
        <f t="shared" si="77"/>
        <v>-3.8637775374898664E-8</v>
      </c>
      <c r="H241">
        <f t="shared" si="78"/>
        <v>7.9638821109408696E-6</v>
      </c>
      <c r="I241">
        <f t="shared" si="74"/>
        <v>-4.8516257318549309E-3</v>
      </c>
      <c r="J241">
        <f t="shared" si="79"/>
        <v>1.9526874068985568E-3</v>
      </c>
      <c r="K241">
        <f t="shared" si="80"/>
        <v>8.0638821109408703E-6</v>
      </c>
      <c r="L241">
        <f t="shared" si="81"/>
        <v>4.8315731087052415E-3</v>
      </c>
      <c r="M241">
        <f t="shared" si="82"/>
        <v>8.9065441700262884</v>
      </c>
      <c r="N241">
        <f t="shared" si="83"/>
        <v>8.9065441700262884</v>
      </c>
      <c r="O241" t="e">
        <f t="shared" si="84"/>
        <v>#N/A</v>
      </c>
      <c r="P241" t="e">
        <f t="shared" si="85"/>
        <v>#N/A</v>
      </c>
      <c r="Q241" t="e">
        <f t="shared" si="86"/>
        <v>#N/A</v>
      </c>
      <c r="R241" t="e">
        <f t="shared" si="87"/>
        <v>#N/A</v>
      </c>
      <c r="S241" t="e">
        <f t="shared" si="88"/>
        <v>#N/A</v>
      </c>
      <c r="T241" t="e">
        <f t="shared" si="89"/>
        <v>#N/A</v>
      </c>
      <c r="U241" t="e">
        <f t="shared" si="90"/>
        <v>#N/A</v>
      </c>
      <c r="V241" t="e">
        <f t="shared" si="91"/>
        <v>#N/A</v>
      </c>
      <c r="W241" t="e">
        <f t="shared" si="92"/>
        <v>#N/A</v>
      </c>
      <c r="X241" t="e">
        <f t="shared" si="93"/>
        <v>#N/A</v>
      </c>
    </row>
    <row r="242" spans="1:24" x14ac:dyDescent="0.25">
      <c r="A242" s="1">
        <f t="shared" si="94"/>
        <v>238</v>
      </c>
      <c r="B242" s="14">
        <f t="shared" si="95"/>
        <v>11.9</v>
      </c>
      <c r="C242">
        <f t="shared" si="72"/>
        <v>1.9376693766937673E-3</v>
      </c>
      <c r="D242">
        <f t="shared" si="73"/>
        <v>4.8373983739837404E-3</v>
      </c>
      <c r="E242">
        <f t="shared" si="75"/>
        <v>1</v>
      </c>
      <c r="F242">
        <f t="shared" si="76"/>
        <v>4.8574509971334298E-3</v>
      </c>
      <c r="G242">
        <f t="shared" si="77"/>
        <v>-3.817784702446476E-8</v>
      </c>
      <c r="H242">
        <f t="shared" si="78"/>
        <v>7.8469699662042994E-6</v>
      </c>
      <c r="I242">
        <f t="shared" si="74"/>
        <v>-4.8652979670996341E-3</v>
      </c>
      <c r="J242">
        <f t="shared" si="79"/>
        <v>1.929822406727563E-3</v>
      </c>
      <c r="K242">
        <f t="shared" si="80"/>
        <v>7.9469699662043001E-6</v>
      </c>
      <c r="L242">
        <f t="shared" si="81"/>
        <v>4.8452453439499447E-3</v>
      </c>
      <c r="M242">
        <f t="shared" si="82"/>
        <v>8.9002015717011282</v>
      </c>
      <c r="N242">
        <f t="shared" si="83"/>
        <v>8.9002015717011282</v>
      </c>
      <c r="O242" t="e">
        <f t="shared" si="84"/>
        <v>#N/A</v>
      </c>
      <c r="P242" t="e">
        <f t="shared" si="85"/>
        <v>#N/A</v>
      </c>
      <c r="Q242" t="e">
        <f t="shared" si="86"/>
        <v>#N/A</v>
      </c>
      <c r="R242" t="e">
        <f t="shared" si="87"/>
        <v>#N/A</v>
      </c>
      <c r="S242" t="e">
        <f t="shared" si="88"/>
        <v>#N/A</v>
      </c>
      <c r="T242" t="e">
        <f t="shared" si="89"/>
        <v>#N/A</v>
      </c>
      <c r="U242" t="e">
        <f t="shared" si="90"/>
        <v>#N/A</v>
      </c>
      <c r="V242" t="e">
        <f t="shared" si="91"/>
        <v>#N/A</v>
      </c>
      <c r="W242" t="e">
        <f t="shared" si="92"/>
        <v>#N/A</v>
      </c>
      <c r="X242" t="e">
        <f t="shared" si="93"/>
        <v>#N/A</v>
      </c>
    </row>
    <row r="243" spans="1:24" x14ac:dyDescent="0.25">
      <c r="A243" s="1">
        <f t="shared" si="94"/>
        <v>239</v>
      </c>
      <c r="B243" s="14">
        <f t="shared" si="95"/>
        <v>11.950000000000001</v>
      </c>
      <c r="C243">
        <f t="shared" si="72"/>
        <v>1.9147496617050062E-3</v>
      </c>
      <c r="D243">
        <f t="shared" si="73"/>
        <v>4.8511502029769957E-3</v>
      </c>
      <c r="E243">
        <f t="shared" si="75"/>
        <v>1</v>
      </c>
      <c r="F243">
        <f t="shared" si="76"/>
        <v>4.8712028261266851E-3</v>
      </c>
      <c r="G243">
        <f t="shared" si="77"/>
        <v>-3.7719163405696413E-8</v>
      </c>
      <c r="H243">
        <f t="shared" si="78"/>
        <v>7.7310257836200012E-6</v>
      </c>
      <c r="I243">
        <f t="shared" si="74"/>
        <v>-4.8789338519103047E-3</v>
      </c>
      <c r="J243">
        <f t="shared" si="79"/>
        <v>1.9070186359213862E-3</v>
      </c>
      <c r="K243">
        <f t="shared" si="80"/>
        <v>7.831025783620002E-6</v>
      </c>
      <c r="L243">
        <f t="shared" si="81"/>
        <v>4.8588812287606153E-3</v>
      </c>
      <c r="M243">
        <f t="shared" si="82"/>
        <v>8.8938186538826027</v>
      </c>
      <c r="N243">
        <f t="shared" si="83"/>
        <v>8.8938186538826027</v>
      </c>
      <c r="O243" t="e">
        <f t="shared" si="84"/>
        <v>#N/A</v>
      </c>
      <c r="P243" t="e">
        <f t="shared" si="85"/>
        <v>#N/A</v>
      </c>
      <c r="Q243" t="e">
        <f t="shared" si="86"/>
        <v>#N/A</v>
      </c>
      <c r="R243" t="e">
        <f t="shared" si="87"/>
        <v>#N/A</v>
      </c>
      <c r="S243" t="e">
        <f t="shared" si="88"/>
        <v>#N/A</v>
      </c>
      <c r="T243" t="e">
        <f t="shared" si="89"/>
        <v>#N/A</v>
      </c>
      <c r="U243" t="e">
        <f t="shared" si="90"/>
        <v>#N/A</v>
      </c>
      <c r="V243" t="e">
        <f t="shared" si="91"/>
        <v>#N/A</v>
      </c>
      <c r="W243" t="e">
        <f t="shared" si="92"/>
        <v>#N/A</v>
      </c>
      <c r="X243" t="e">
        <f t="shared" si="93"/>
        <v>#N/A</v>
      </c>
    </row>
    <row r="244" spans="1:24" x14ac:dyDescent="0.25">
      <c r="A244" s="1">
        <f t="shared" si="94"/>
        <v>240</v>
      </c>
      <c r="B244" s="14">
        <f t="shared" si="95"/>
        <v>12</v>
      </c>
      <c r="C244">
        <f t="shared" si="72"/>
        <v>1.8918918918918925E-3</v>
      </c>
      <c r="D244">
        <f t="shared" si="73"/>
        <v>4.8648648648648646E-3</v>
      </c>
      <c r="E244">
        <f t="shared" si="75"/>
        <v>1</v>
      </c>
      <c r="F244">
        <f t="shared" si="76"/>
        <v>4.884917488014554E-3</v>
      </c>
      <c r="G244">
        <f t="shared" si="77"/>
        <v>-3.7261719472384232E-8</v>
      </c>
      <c r="H244">
        <f t="shared" si="78"/>
        <v>7.6160376371505606E-6</v>
      </c>
      <c r="I244">
        <f t="shared" si="74"/>
        <v>-4.8925335256517046E-3</v>
      </c>
      <c r="J244">
        <f t="shared" si="79"/>
        <v>1.884275854254742E-3</v>
      </c>
      <c r="K244">
        <f t="shared" si="80"/>
        <v>7.7160376371505613E-6</v>
      </c>
      <c r="L244">
        <f t="shared" si="81"/>
        <v>4.8724809025020152E-3</v>
      </c>
      <c r="M244">
        <f t="shared" si="82"/>
        <v>8.8873943373708801</v>
      </c>
      <c r="N244">
        <f t="shared" si="83"/>
        <v>8.8873943373708801</v>
      </c>
      <c r="O244" t="e">
        <f t="shared" si="84"/>
        <v>#N/A</v>
      </c>
      <c r="P244" t="e">
        <f t="shared" si="85"/>
        <v>#N/A</v>
      </c>
      <c r="Q244" t="e">
        <f t="shared" si="86"/>
        <v>#N/A</v>
      </c>
      <c r="R244" t="e">
        <f t="shared" si="87"/>
        <v>#N/A</v>
      </c>
      <c r="S244" t="e">
        <f t="shared" si="88"/>
        <v>#N/A</v>
      </c>
      <c r="T244" t="e">
        <f t="shared" si="89"/>
        <v>#N/A</v>
      </c>
      <c r="U244" t="e">
        <f t="shared" si="90"/>
        <v>#N/A</v>
      </c>
      <c r="V244" t="e">
        <f t="shared" si="91"/>
        <v>#N/A</v>
      </c>
      <c r="W244" t="e">
        <f t="shared" si="92"/>
        <v>#N/A</v>
      </c>
      <c r="X244" t="e">
        <f t="shared" si="93"/>
        <v>#N/A</v>
      </c>
    </row>
    <row r="245" spans="1:24" x14ac:dyDescent="0.25">
      <c r="A245" s="1">
        <f t="shared" si="94"/>
        <v>241</v>
      </c>
      <c r="B245" s="14">
        <f t="shared" si="95"/>
        <v>12.05</v>
      </c>
      <c r="C245">
        <f t="shared" si="72"/>
        <v>1.8690958164642377E-3</v>
      </c>
      <c r="D245">
        <f t="shared" si="73"/>
        <v>4.8785425101214577E-3</v>
      </c>
      <c r="E245">
        <f t="shared" si="75"/>
        <v>1</v>
      </c>
      <c r="F245">
        <f t="shared" si="76"/>
        <v>4.8985951332711471E-3</v>
      </c>
      <c r="G245">
        <f t="shared" si="77"/>
        <v>-3.6805510205558698E-8</v>
      </c>
      <c r="H245">
        <f t="shared" si="78"/>
        <v>7.5019937951304252E-6</v>
      </c>
      <c r="I245">
        <f t="shared" si="74"/>
        <v>-4.9060971270662775E-3</v>
      </c>
      <c r="J245">
        <f t="shared" si="79"/>
        <v>1.8615938226691072E-3</v>
      </c>
      <c r="K245">
        <f t="shared" si="80"/>
        <v>7.6019937951304251E-6</v>
      </c>
      <c r="L245">
        <f t="shared" si="81"/>
        <v>4.8860445039165881E-3</v>
      </c>
      <c r="M245">
        <f t="shared" si="82"/>
        <v>8.880927510789089</v>
      </c>
      <c r="N245">
        <f t="shared" si="83"/>
        <v>8.880927510789089</v>
      </c>
      <c r="O245" t="e">
        <f t="shared" si="84"/>
        <v>#N/A</v>
      </c>
      <c r="P245" t="e">
        <f t="shared" si="85"/>
        <v>#N/A</v>
      </c>
      <c r="Q245" t="e">
        <f t="shared" si="86"/>
        <v>#N/A</v>
      </c>
      <c r="R245" t="e">
        <f t="shared" si="87"/>
        <v>#N/A</v>
      </c>
      <c r="S245" t="e">
        <f t="shared" si="88"/>
        <v>#N/A</v>
      </c>
      <c r="T245" t="e">
        <f t="shared" si="89"/>
        <v>#N/A</v>
      </c>
      <c r="U245" t="e">
        <f t="shared" si="90"/>
        <v>#N/A</v>
      </c>
      <c r="V245" t="e">
        <f t="shared" si="91"/>
        <v>#N/A</v>
      </c>
      <c r="W245" t="e">
        <f t="shared" si="92"/>
        <v>#N/A</v>
      </c>
      <c r="X245" t="e">
        <f t="shared" si="93"/>
        <v>#N/A</v>
      </c>
    </row>
    <row r="246" spans="1:24" x14ac:dyDescent="0.25">
      <c r="A246" s="1">
        <f t="shared" si="94"/>
        <v>242</v>
      </c>
      <c r="B246" s="14">
        <f t="shared" si="95"/>
        <v>12.100000000000001</v>
      </c>
      <c r="C246">
        <f t="shared" si="72"/>
        <v>1.846361185983827E-3</v>
      </c>
      <c r="D246">
        <f t="shared" si="73"/>
        <v>4.8921832884097037E-3</v>
      </c>
      <c r="E246">
        <f t="shared" si="75"/>
        <v>1</v>
      </c>
      <c r="F246">
        <f t="shared" si="76"/>
        <v>4.9122359115593931E-3</v>
      </c>
      <c r="G246">
        <f t="shared" si="77"/>
        <v>-3.6350530613306813E-8</v>
      </c>
      <c r="H246">
        <f t="shared" si="78"/>
        <v>7.3888827163410935E-6</v>
      </c>
      <c r="I246">
        <f t="shared" si="74"/>
        <v>-4.9196247942757346E-3</v>
      </c>
      <c r="J246">
        <f t="shared" si="79"/>
        <v>1.8389723032674859E-3</v>
      </c>
      <c r="K246">
        <f t="shared" si="80"/>
        <v>7.4888827163410934E-6</v>
      </c>
      <c r="L246">
        <f t="shared" si="81"/>
        <v>4.8995721711260452E-3</v>
      </c>
      <c r="M246">
        <f t="shared" si="82"/>
        <v>8.8744170291384137</v>
      </c>
      <c r="N246">
        <f t="shared" si="83"/>
        <v>8.8744170291384137</v>
      </c>
      <c r="O246" t="e">
        <f t="shared" si="84"/>
        <v>#N/A</v>
      </c>
      <c r="P246" t="e">
        <f t="shared" si="85"/>
        <v>#N/A</v>
      </c>
      <c r="Q246" t="e">
        <f t="shared" si="86"/>
        <v>#N/A</v>
      </c>
      <c r="R246" t="e">
        <f t="shared" si="87"/>
        <v>#N/A</v>
      </c>
      <c r="S246" t="e">
        <f t="shared" si="88"/>
        <v>#N/A</v>
      </c>
      <c r="T246" t="e">
        <f t="shared" si="89"/>
        <v>#N/A</v>
      </c>
      <c r="U246" t="e">
        <f t="shared" si="90"/>
        <v>#N/A</v>
      </c>
      <c r="V246" t="e">
        <f t="shared" si="91"/>
        <v>#N/A</v>
      </c>
      <c r="W246" t="e">
        <f t="shared" si="92"/>
        <v>#N/A</v>
      </c>
      <c r="X246" t="e">
        <f t="shared" si="93"/>
        <v>#N/A</v>
      </c>
    </row>
    <row r="247" spans="1:24" x14ac:dyDescent="0.25">
      <c r="A247" s="1">
        <f t="shared" si="94"/>
        <v>243</v>
      </c>
      <c r="B247" s="14">
        <f t="shared" si="95"/>
        <v>12.15</v>
      </c>
      <c r="C247">
        <f t="shared" si="72"/>
        <v>1.823687752355317E-3</v>
      </c>
      <c r="D247">
        <f t="shared" si="73"/>
        <v>4.9057873485868105E-3</v>
      </c>
      <c r="E247">
        <f t="shared" si="75"/>
        <v>1</v>
      </c>
      <c r="F247">
        <f t="shared" si="76"/>
        <v>4.9258399717364999E-3</v>
      </c>
      <c r="G247">
        <f t="shared" si="77"/>
        <v>-3.5896775730589963E-8</v>
      </c>
      <c r="H247">
        <f t="shared" si="78"/>
        <v>7.2766930461743394E-6</v>
      </c>
      <c r="I247">
        <f t="shared" si="74"/>
        <v>-4.9331166647826746E-3</v>
      </c>
      <c r="J247">
        <f t="shared" si="79"/>
        <v>1.8164110593091426E-3</v>
      </c>
      <c r="K247">
        <f t="shared" si="80"/>
        <v>7.3766930461743393E-6</v>
      </c>
      <c r="L247">
        <f t="shared" si="81"/>
        <v>4.9130640416329852E-3</v>
      </c>
      <c r="M247">
        <f t="shared" si="82"/>
        <v>8.8678617122741308</v>
      </c>
      <c r="N247">
        <f t="shared" si="83"/>
        <v>8.8678617122741308</v>
      </c>
      <c r="O247" t="e">
        <f t="shared" si="84"/>
        <v>#N/A</v>
      </c>
      <c r="P247" t="e">
        <f t="shared" si="85"/>
        <v>#N/A</v>
      </c>
      <c r="Q247" t="e">
        <f t="shared" si="86"/>
        <v>#N/A</v>
      </c>
      <c r="R247" t="e">
        <f t="shared" si="87"/>
        <v>#N/A</v>
      </c>
      <c r="S247" t="e">
        <f t="shared" si="88"/>
        <v>#N/A</v>
      </c>
      <c r="T247" t="e">
        <f t="shared" si="89"/>
        <v>#N/A</v>
      </c>
      <c r="U247" t="e">
        <f t="shared" si="90"/>
        <v>#N/A</v>
      </c>
      <c r="V247" t="e">
        <f t="shared" si="91"/>
        <v>#N/A</v>
      </c>
      <c r="W247" t="e">
        <f t="shared" si="92"/>
        <v>#N/A</v>
      </c>
      <c r="X247" t="e">
        <f t="shared" si="93"/>
        <v>#N/A</v>
      </c>
    </row>
    <row r="248" spans="1:24" x14ac:dyDescent="0.25">
      <c r="A248" s="1">
        <f t="shared" si="94"/>
        <v>244</v>
      </c>
      <c r="B248" s="14">
        <f t="shared" si="95"/>
        <v>12.200000000000001</v>
      </c>
      <c r="C248">
        <f t="shared" si="72"/>
        <v>1.8010752688172042E-3</v>
      </c>
      <c r="D248">
        <f t="shared" si="73"/>
        <v>4.9193548387096771E-3</v>
      </c>
      <c r="E248">
        <f t="shared" si="75"/>
        <v>1</v>
      </c>
      <c r="F248">
        <f t="shared" si="76"/>
        <v>4.9394074618593665E-3</v>
      </c>
      <c r="G248">
        <f t="shared" si="77"/>
        <v>-3.5444240619063162E-8</v>
      </c>
      <c r="H248">
        <f t="shared" si="78"/>
        <v>7.1654136128904145E-6</v>
      </c>
      <c r="I248">
        <f t="shared" si="74"/>
        <v>-4.946572875472257E-3</v>
      </c>
      <c r="J248">
        <f t="shared" si="79"/>
        <v>1.7939098552043138E-3</v>
      </c>
      <c r="K248">
        <f t="shared" si="80"/>
        <v>7.2654136128904143E-6</v>
      </c>
      <c r="L248">
        <f t="shared" si="81"/>
        <v>4.9265202523225676E-3</v>
      </c>
      <c r="M248">
        <f t="shared" si="82"/>
        <v>8.8612603432978787</v>
      </c>
      <c r="N248">
        <f t="shared" si="83"/>
        <v>8.8612603432978787</v>
      </c>
      <c r="O248" t="e">
        <f t="shared" si="84"/>
        <v>#N/A</v>
      </c>
      <c r="P248" t="e">
        <f t="shared" si="85"/>
        <v>#N/A</v>
      </c>
      <c r="Q248" t="e">
        <f t="shared" si="86"/>
        <v>#N/A</v>
      </c>
      <c r="R248" t="e">
        <f t="shared" si="87"/>
        <v>#N/A</v>
      </c>
      <c r="S248" t="e">
        <f t="shared" si="88"/>
        <v>#N/A</v>
      </c>
      <c r="T248" t="e">
        <f t="shared" si="89"/>
        <v>#N/A</v>
      </c>
      <c r="U248" t="e">
        <f t="shared" si="90"/>
        <v>#N/A</v>
      </c>
      <c r="V248" t="e">
        <f t="shared" si="91"/>
        <v>#N/A</v>
      </c>
      <c r="W248" t="e">
        <f t="shared" si="92"/>
        <v>#N/A</v>
      </c>
      <c r="X248" t="e">
        <f t="shared" si="93"/>
        <v>#N/A</v>
      </c>
    </row>
    <row r="249" spans="1:24" x14ac:dyDescent="0.25">
      <c r="A249" s="1">
        <f t="shared" si="94"/>
        <v>245</v>
      </c>
      <c r="B249" s="14">
        <f t="shared" si="95"/>
        <v>12.25</v>
      </c>
      <c r="C249">
        <f t="shared" si="72"/>
        <v>1.7785234899328863E-3</v>
      </c>
      <c r="D249">
        <f t="shared" si="73"/>
        <v>4.9328859060402686E-3</v>
      </c>
      <c r="E249">
        <f t="shared" si="75"/>
        <v>1</v>
      </c>
      <c r="F249">
        <f t="shared" si="76"/>
        <v>4.952938529189958E-3</v>
      </c>
      <c r="G249">
        <f t="shared" si="77"/>
        <v>-3.4992920366896201E-8</v>
      </c>
      <c r="H249">
        <f t="shared" si="78"/>
        <v>7.0550334239655871E-6</v>
      </c>
      <c r="I249">
        <f t="shared" si="74"/>
        <v>-4.9599935626139235E-3</v>
      </c>
      <c r="J249">
        <f t="shared" si="79"/>
        <v>1.7714684565089207E-3</v>
      </c>
      <c r="K249">
        <f t="shared" si="80"/>
        <v>7.155033423965587E-6</v>
      </c>
      <c r="L249">
        <f t="shared" si="81"/>
        <v>4.9399409394642341E-3</v>
      </c>
      <c r="M249">
        <f t="shared" si="82"/>
        <v>8.8546116668602828</v>
      </c>
      <c r="N249">
        <f t="shared" si="83"/>
        <v>8.8546116668602828</v>
      </c>
      <c r="O249" t="e">
        <f t="shared" si="84"/>
        <v>#N/A</v>
      </c>
      <c r="P249" t="e">
        <f t="shared" si="85"/>
        <v>#N/A</v>
      </c>
      <c r="Q249" t="e">
        <f t="shared" si="86"/>
        <v>#N/A</v>
      </c>
      <c r="R249" t="e">
        <f t="shared" si="87"/>
        <v>#N/A</v>
      </c>
      <c r="S249" t="e">
        <f t="shared" si="88"/>
        <v>#N/A</v>
      </c>
      <c r="T249" t="e">
        <f t="shared" si="89"/>
        <v>#N/A</v>
      </c>
      <c r="U249" t="e">
        <f t="shared" si="90"/>
        <v>#N/A</v>
      </c>
      <c r="V249" t="e">
        <f t="shared" si="91"/>
        <v>#N/A</v>
      </c>
      <c r="W249" t="e">
        <f t="shared" si="92"/>
        <v>#N/A</v>
      </c>
      <c r="X249" t="e">
        <f t="shared" si="93"/>
        <v>#N/A</v>
      </c>
    </row>
    <row r="250" spans="1:24" x14ac:dyDescent="0.25">
      <c r="A250" s="1">
        <f t="shared" si="94"/>
        <v>246</v>
      </c>
      <c r="B250" s="14">
        <f t="shared" si="95"/>
        <v>12.3</v>
      </c>
      <c r="C250">
        <f t="shared" si="72"/>
        <v>1.7560321715817699E-3</v>
      </c>
      <c r="D250">
        <f t="shared" si="73"/>
        <v>4.946380697050938E-3</v>
      </c>
      <c r="E250">
        <f t="shared" si="75"/>
        <v>1</v>
      </c>
      <c r="F250">
        <f t="shared" si="76"/>
        <v>4.9664333202006274E-3</v>
      </c>
      <c r="G250">
        <f t="shared" si="77"/>
        <v>-3.4542810088595622E-8</v>
      </c>
      <c r="H250">
        <f t="shared" si="78"/>
        <v>6.945541662525985E-6</v>
      </c>
      <c r="I250">
        <f t="shared" si="74"/>
        <v>-4.9733788618631534E-3</v>
      </c>
      <c r="J250">
        <f t="shared" si="79"/>
        <v>1.7490866299192439E-3</v>
      </c>
      <c r="K250">
        <f t="shared" si="80"/>
        <v>7.0455416625259849E-6</v>
      </c>
      <c r="L250">
        <f t="shared" si="81"/>
        <v>4.953326238713464E-3</v>
      </c>
      <c r="M250">
        <f t="shared" si="82"/>
        <v>8.847914387367755</v>
      </c>
      <c r="N250">
        <f t="shared" si="83"/>
        <v>8.847914387367755</v>
      </c>
      <c r="O250" t="e">
        <f t="shared" si="84"/>
        <v>#N/A</v>
      </c>
      <c r="P250" t="e">
        <f t="shared" si="85"/>
        <v>#N/A</v>
      </c>
      <c r="Q250" t="e">
        <f t="shared" si="86"/>
        <v>#N/A</v>
      </c>
      <c r="R250" t="e">
        <f t="shared" si="87"/>
        <v>#N/A</v>
      </c>
      <c r="S250" t="e">
        <f t="shared" si="88"/>
        <v>#N/A</v>
      </c>
      <c r="T250" t="e">
        <f t="shared" si="89"/>
        <v>#N/A</v>
      </c>
      <c r="U250" t="e">
        <f t="shared" si="90"/>
        <v>#N/A</v>
      </c>
      <c r="V250" t="e">
        <f t="shared" si="91"/>
        <v>#N/A</v>
      </c>
      <c r="W250" t="e">
        <f t="shared" si="92"/>
        <v>#N/A</v>
      </c>
      <c r="X250" t="e">
        <f t="shared" si="93"/>
        <v>#N/A</v>
      </c>
    </row>
    <row r="251" spans="1:24" x14ac:dyDescent="0.25">
      <c r="A251" s="1">
        <f t="shared" si="94"/>
        <v>247</v>
      </c>
      <c r="B251" s="14">
        <f t="shared" si="95"/>
        <v>12.350000000000001</v>
      </c>
      <c r="C251">
        <f t="shared" si="72"/>
        <v>1.7336010709504677E-3</v>
      </c>
      <c r="D251">
        <f t="shared" si="73"/>
        <v>4.9598393574297192E-3</v>
      </c>
      <c r="E251">
        <f t="shared" si="75"/>
        <v>1</v>
      </c>
      <c r="F251">
        <f t="shared" si="76"/>
        <v>4.9798919805794086E-3</v>
      </c>
      <c r="G251">
        <f t="shared" si="77"/>
        <v>-3.4093904924828632E-8</v>
      </c>
      <c r="H251">
        <f t="shared" si="78"/>
        <v>6.8369276838638367E-6</v>
      </c>
      <c r="I251">
        <f t="shared" si="74"/>
        <v>-4.9867289082632729E-3</v>
      </c>
      <c r="J251">
        <f t="shared" si="79"/>
        <v>1.7267641432666039E-3</v>
      </c>
      <c r="K251">
        <f t="shared" si="80"/>
        <v>6.9369276838638366E-6</v>
      </c>
      <c r="L251">
        <f t="shared" si="81"/>
        <v>4.9666762851135835E-3</v>
      </c>
      <c r="M251">
        <f t="shared" si="82"/>
        <v>8.8411671670867324</v>
      </c>
      <c r="N251">
        <f t="shared" si="83"/>
        <v>8.8411671670867324</v>
      </c>
      <c r="O251" t="e">
        <f t="shared" si="84"/>
        <v>#N/A</v>
      </c>
      <c r="P251" t="e">
        <f t="shared" si="85"/>
        <v>#N/A</v>
      </c>
      <c r="Q251" t="e">
        <f t="shared" si="86"/>
        <v>#N/A</v>
      </c>
      <c r="R251" t="e">
        <f t="shared" si="87"/>
        <v>#N/A</v>
      </c>
      <c r="S251" t="e">
        <f t="shared" si="88"/>
        <v>#N/A</v>
      </c>
      <c r="T251" t="e">
        <f t="shared" si="89"/>
        <v>#N/A</v>
      </c>
      <c r="U251" t="e">
        <f t="shared" si="90"/>
        <v>#N/A</v>
      </c>
      <c r="V251" t="e">
        <f t="shared" si="91"/>
        <v>#N/A</v>
      </c>
      <c r="W251" t="e">
        <f t="shared" si="92"/>
        <v>#N/A</v>
      </c>
      <c r="X251" t="e">
        <f t="shared" si="93"/>
        <v>#N/A</v>
      </c>
    </row>
    <row r="252" spans="1:24" x14ac:dyDescent="0.25">
      <c r="A252" s="1">
        <f t="shared" si="94"/>
        <v>248</v>
      </c>
      <c r="B252" s="14">
        <f t="shared" si="95"/>
        <v>12.4</v>
      </c>
      <c r="C252">
        <f t="shared" si="72"/>
        <v>1.7112299465240647E-3</v>
      </c>
      <c r="D252">
        <f t="shared" si="73"/>
        <v>4.9732620320855616E-3</v>
      </c>
      <c r="E252">
        <f t="shared" si="75"/>
        <v>1</v>
      </c>
      <c r="F252">
        <f t="shared" si="76"/>
        <v>4.993314655235251E-3</v>
      </c>
      <c r="G252">
        <f t="shared" si="77"/>
        <v>-3.364620004224823E-8</v>
      </c>
      <c r="H252">
        <f t="shared" si="78"/>
        <v>6.7291810120408829E-6</v>
      </c>
      <c r="I252">
        <f t="shared" si="74"/>
        <v>-5.0000438362472919E-3</v>
      </c>
      <c r="J252">
        <f t="shared" si="79"/>
        <v>1.7045007655120238E-3</v>
      </c>
      <c r="K252">
        <f t="shared" si="80"/>
        <v>6.8291810120408828E-6</v>
      </c>
      <c r="L252">
        <f t="shared" si="81"/>
        <v>4.9799912130976025E-3</v>
      </c>
      <c r="M252">
        <f t="shared" si="82"/>
        <v>8.834368624138623</v>
      </c>
      <c r="N252">
        <f t="shared" si="83"/>
        <v>8.834368624138623</v>
      </c>
      <c r="O252" t="e">
        <f t="shared" si="84"/>
        <v>#N/A</v>
      </c>
      <c r="P252" t="e">
        <f t="shared" si="85"/>
        <v>#N/A</v>
      </c>
      <c r="Q252" t="e">
        <f t="shared" si="86"/>
        <v>#N/A</v>
      </c>
      <c r="R252" t="e">
        <f t="shared" si="87"/>
        <v>#N/A</v>
      </c>
      <c r="S252" t="e">
        <f t="shared" si="88"/>
        <v>#N/A</v>
      </c>
      <c r="T252" t="e">
        <f t="shared" si="89"/>
        <v>#N/A</v>
      </c>
      <c r="U252" t="e">
        <f t="shared" si="90"/>
        <v>#N/A</v>
      </c>
      <c r="V252" t="e">
        <f t="shared" si="91"/>
        <v>#N/A</v>
      </c>
      <c r="W252" t="e">
        <f t="shared" si="92"/>
        <v>#N/A</v>
      </c>
      <c r="X252" t="e">
        <f t="shared" si="93"/>
        <v>#N/A</v>
      </c>
    </row>
    <row r="253" spans="1:24" x14ac:dyDescent="0.25">
      <c r="A253" s="1">
        <f t="shared" si="94"/>
        <v>249</v>
      </c>
      <c r="B253" s="14">
        <f t="shared" si="95"/>
        <v>12.450000000000001</v>
      </c>
      <c r="C253">
        <f t="shared" si="72"/>
        <v>1.6889185580774362E-3</v>
      </c>
      <c r="D253">
        <f t="shared" si="73"/>
        <v>4.986648865153538E-3</v>
      </c>
      <c r="E253">
        <f t="shared" si="75"/>
        <v>1</v>
      </c>
      <c r="F253">
        <f t="shared" si="76"/>
        <v>5.0067014883032274E-3</v>
      </c>
      <c r="G253">
        <f t="shared" si="77"/>
        <v>-3.3199690633319533E-8</v>
      </c>
      <c r="H253">
        <f t="shared" si="78"/>
        <v>6.622291336568116E-6</v>
      </c>
      <c r="I253">
        <f t="shared" si="74"/>
        <v>-5.0133237796397955E-3</v>
      </c>
      <c r="J253">
        <f t="shared" si="79"/>
        <v>1.6822962667408681E-3</v>
      </c>
      <c r="K253">
        <f t="shared" si="80"/>
        <v>6.7222913365681159E-6</v>
      </c>
      <c r="L253">
        <f t="shared" si="81"/>
        <v>4.9932711564901061E-3</v>
      </c>
      <c r="M253">
        <f t="shared" si="82"/>
        <v>8.8275173303771552</v>
      </c>
      <c r="N253">
        <f t="shared" si="83"/>
        <v>8.8275173303771552</v>
      </c>
      <c r="O253" t="e">
        <f t="shared" si="84"/>
        <v>#N/A</v>
      </c>
      <c r="P253" t="e">
        <f t="shared" si="85"/>
        <v>#N/A</v>
      </c>
      <c r="Q253" t="e">
        <f t="shared" si="86"/>
        <v>#N/A</v>
      </c>
      <c r="R253" t="e">
        <f t="shared" si="87"/>
        <v>#N/A</v>
      </c>
      <c r="S253" t="e">
        <f t="shared" si="88"/>
        <v>#N/A</v>
      </c>
      <c r="T253" t="e">
        <f t="shared" si="89"/>
        <v>#N/A</v>
      </c>
      <c r="U253" t="e">
        <f t="shared" si="90"/>
        <v>#N/A</v>
      </c>
      <c r="V253" t="e">
        <f t="shared" si="91"/>
        <v>#N/A</v>
      </c>
      <c r="W253" t="e">
        <f t="shared" si="92"/>
        <v>#N/A</v>
      </c>
      <c r="X253" t="e">
        <f t="shared" si="93"/>
        <v>#N/A</v>
      </c>
    </row>
    <row r="254" spans="1:24" x14ac:dyDescent="0.25">
      <c r="A254" s="1">
        <f t="shared" si="94"/>
        <v>250</v>
      </c>
      <c r="B254" s="14">
        <f t="shared" si="95"/>
        <v>12.5</v>
      </c>
      <c r="C254">
        <f t="shared" si="72"/>
        <v>1.6666666666666668E-3</v>
      </c>
      <c r="D254">
        <f t="shared" si="73"/>
        <v>5.0000000000000001E-3</v>
      </c>
      <c r="E254">
        <f t="shared" si="75"/>
        <v>1</v>
      </c>
      <c r="F254">
        <f t="shared" si="76"/>
        <v>5.0200526231496895E-3</v>
      </c>
      <c r="G254">
        <f t="shared" si="77"/>
        <v>-3.2754371916148009E-8</v>
      </c>
      <c r="H254">
        <f t="shared" si="78"/>
        <v>6.5162485091622806E-6</v>
      </c>
      <c r="I254">
        <f t="shared" si="74"/>
        <v>-5.0265688716588514E-3</v>
      </c>
      <c r="J254">
        <f t="shared" si="79"/>
        <v>1.6601504181575045E-3</v>
      </c>
      <c r="K254">
        <f t="shared" si="80"/>
        <v>6.6162485091622805E-6</v>
      </c>
      <c r="L254">
        <f t="shared" si="81"/>
        <v>5.006516248509162E-3</v>
      </c>
      <c r="M254">
        <f t="shared" si="82"/>
        <v>8.8206118091398622</v>
      </c>
      <c r="N254">
        <f t="shared" si="83"/>
        <v>8.8206118091398622</v>
      </c>
      <c r="O254" t="e">
        <f t="shared" si="84"/>
        <v>#N/A</v>
      </c>
      <c r="P254" t="e">
        <f t="shared" si="85"/>
        <v>#N/A</v>
      </c>
      <c r="Q254" t="e">
        <f t="shared" si="86"/>
        <v>#N/A</v>
      </c>
      <c r="R254" t="e">
        <f t="shared" si="87"/>
        <v>#N/A</v>
      </c>
      <c r="S254" t="e">
        <f t="shared" si="88"/>
        <v>#N/A</v>
      </c>
      <c r="T254" t="e">
        <f t="shared" si="89"/>
        <v>#N/A</v>
      </c>
      <c r="U254" t="e">
        <f t="shared" si="90"/>
        <v>#N/A</v>
      </c>
      <c r="V254" t="e">
        <f t="shared" si="91"/>
        <v>#N/A</v>
      </c>
      <c r="W254" t="e">
        <f t="shared" si="92"/>
        <v>#N/A</v>
      </c>
      <c r="X254" t="e">
        <f t="shared" si="93"/>
        <v>#N/A</v>
      </c>
    </row>
    <row r="255" spans="1:24" x14ac:dyDescent="0.25">
      <c r="A255" s="1">
        <f t="shared" si="94"/>
        <v>251</v>
      </c>
      <c r="B255" s="14">
        <f t="shared" si="95"/>
        <v>12.55</v>
      </c>
      <c r="C255">
        <f t="shared" si="72"/>
        <v>1.6444740346205063E-3</v>
      </c>
      <c r="D255">
        <f t="shared" si="73"/>
        <v>5.0133155792276961E-3</v>
      </c>
      <c r="E255">
        <f t="shared" si="75"/>
        <v>1</v>
      </c>
      <c r="F255">
        <f t="shared" si="76"/>
        <v>5.0333682023773856E-3</v>
      </c>
      <c r="G255">
        <f t="shared" si="77"/>
        <v>-3.2310239134308492E-8</v>
      </c>
      <c r="H255">
        <f t="shared" si="78"/>
        <v>6.4110425405813042E-6</v>
      </c>
      <c r="I255">
        <f t="shared" si="74"/>
        <v>-5.0397792449179673E-3</v>
      </c>
      <c r="J255">
        <f t="shared" si="79"/>
        <v>1.638062992079925E-3</v>
      </c>
      <c r="K255">
        <f t="shared" si="80"/>
        <v>6.511042540581304E-6</v>
      </c>
      <c r="L255">
        <f t="shared" si="81"/>
        <v>5.0197266217682779E-3</v>
      </c>
      <c r="M255">
        <f t="shared" si="82"/>
        <v>8.8136505328648447</v>
      </c>
      <c r="N255">
        <f t="shared" si="83"/>
        <v>8.8136505328648447</v>
      </c>
      <c r="O255" t="e">
        <f t="shared" si="84"/>
        <v>#N/A</v>
      </c>
      <c r="P255" t="e">
        <f t="shared" si="85"/>
        <v>#N/A</v>
      </c>
      <c r="Q255" t="e">
        <f t="shared" si="86"/>
        <v>#N/A</v>
      </c>
      <c r="R255" t="e">
        <f t="shared" si="87"/>
        <v>#N/A</v>
      </c>
      <c r="S255" t="e">
        <f t="shared" si="88"/>
        <v>#N/A</v>
      </c>
      <c r="T255" t="e">
        <f t="shared" si="89"/>
        <v>#N/A</v>
      </c>
      <c r="U255" t="e">
        <f t="shared" si="90"/>
        <v>#N/A</v>
      </c>
      <c r="V255" t="e">
        <f t="shared" si="91"/>
        <v>#N/A</v>
      </c>
      <c r="W255" t="e">
        <f t="shared" si="92"/>
        <v>#N/A</v>
      </c>
      <c r="X255" t="e">
        <f t="shared" si="93"/>
        <v>#N/A</v>
      </c>
    </row>
    <row r="256" spans="1:24" x14ac:dyDescent="0.25">
      <c r="A256" s="1">
        <f t="shared" si="94"/>
        <v>252</v>
      </c>
      <c r="B256" s="14">
        <f t="shared" si="95"/>
        <v>12.600000000000001</v>
      </c>
      <c r="C256">
        <f t="shared" si="72"/>
        <v>1.6223404255319147E-3</v>
      </c>
      <c r="D256">
        <f t="shared" si="73"/>
        <v>5.0265957446808509E-3</v>
      </c>
      <c r="E256">
        <f t="shared" si="75"/>
        <v>1</v>
      </c>
      <c r="F256">
        <f t="shared" si="76"/>
        <v>5.0466483678305403E-3</v>
      </c>
      <c r="G256">
        <f t="shared" si="77"/>
        <v>-3.1867287556675981E-8</v>
      </c>
      <c r="H256">
        <f t="shared" si="78"/>
        <v>6.3066635975325865E-6</v>
      </c>
      <c r="I256">
        <f t="shared" si="74"/>
        <v>-5.0529550314280733E-3</v>
      </c>
      <c r="J256">
        <f t="shared" si="79"/>
        <v>1.6160337619343821E-3</v>
      </c>
      <c r="K256">
        <f t="shared" si="80"/>
        <v>6.4066635975325863E-6</v>
      </c>
      <c r="L256">
        <f t="shared" si="81"/>
        <v>5.0329024082783839E-3</v>
      </c>
      <c r="M256">
        <f t="shared" si="82"/>
        <v>8.8066319205626584</v>
      </c>
      <c r="N256">
        <f t="shared" si="83"/>
        <v>8.8066319205626584</v>
      </c>
      <c r="O256" t="e">
        <f t="shared" si="84"/>
        <v>#N/A</v>
      </c>
      <c r="P256" t="e">
        <f t="shared" si="85"/>
        <v>#N/A</v>
      </c>
      <c r="Q256" t="e">
        <f t="shared" si="86"/>
        <v>#N/A</v>
      </c>
      <c r="R256" t="e">
        <f t="shared" si="87"/>
        <v>#N/A</v>
      </c>
      <c r="S256" t="e">
        <f t="shared" si="88"/>
        <v>#N/A</v>
      </c>
      <c r="T256" t="e">
        <f t="shared" si="89"/>
        <v>#N/A</v>
      </c>
      <c r="U256" t="e">
        <f t="shared" si="90"/>
        <v>#N/A</v>
      </c>
      <c r="V256" t="e">
        <f t="shared" si="91"/>
        <v>#N/A</v>
      </c>
      <c r="W256" t="e">
        <f t="shared" si="92"/>
        <v>#N/A</v>
      </c>
      <c r="X256" t="e">
        <f t="shared" si="93"/>
        <v>#N/A</v>
      </c>
    </row>
    <row r="257" spans="1:24" x14ac:dyDescent="0.25">
      <c r="A257" s="1">
        <f t="shared" si="94"/>
        <v>253</v>
      </c>
      <c r="B257" s="14">
        <f t="shared" si="95"/>
        <v>12.65</v>
      </c>
      <c r="C257">
        <f t="shared" si="72"/>
        <v>1.6002656042496681E-3</v>
      </c>
      <c r="D257">
        <f t="shared" si="73"/>
        <v>5.0398406374501997E-3</v>
      </c>
      <c r="E257">
        <f t="shared" si="75"/>
        <v>1</v>
      </c>
      <c r="F257">
        <f t="shared" si="76"/>
        <v>5.0598932605998891E-3</v>
      </c>
      <c r="G257">
        <f t="shared" si="77"/>
        <v>-3.1425512477257653E-8</v>
      </c>
      <c r="H257">
        <f t="shared" si="78"/>
        <v>6.2031019996493762E-6</v>
      </c>
      <c r="I257">
        <f t="shared" si="74"/>
        <v>-5.066096362599538E-3</v>
      </c>
      <c r="J257">
        <f t="shared" si="79"/>
        <v>1.5940625022500187E-3</v>
      </c>
      <c r="K257">
        <f t="shared" si="80"/>
        <v>6.3031019996493761E-6</v>
      </c>
      <c r="L257">
        <f t="shared" si="81"/>
        <v>5.0460437394498486E-3</v>
      </c>
      <c r="M257">
        <f t="shared" si="82"/>
        <v>8.7995543351323509</v>
      </c>
      <c r="N257">
        <f t="shared" si="83"/>
        <v>8.7995543351323509</v>
      </c>
      <c r="O257" t="e">
        <f t="shared" si="84"/>
        <v>#N/A</v>
      </c>
      <c r="P257" t="e">
        <f t="shared" si="85"/>
        <v>#N/A</v>
      </c>
      <c r="Q257" t="e">
        <f t="shared" si="86"/>
        <v>#N/A</v>
      </c>
      <c r="R257" t="e">
        <f t="shared" si="87"/>
        <v>#N/A</v>
      </c>
      <c r="S257" t="e">
        <f t="shared" si="88"/>
        <v>#N/A</v>
      </c>
      <c r="T257" t="e">
        <f t="shared" si="89"/>
        <v>#N/A</v>
      </c>
      <c r="U257" t="e">
        <f t="shared" si="90"/>
        <v>#N/A</v>
      </c>
      <c r="V257" t="e">
        <f t="shared" si="91"/>
        <v>#N/A</v>
      </c>
      <c r="W257" t="e">
        <f t="shared" si="92"/>
        <v>#N/A</v>
      </c>
      <c r="X257" t="e">
        <f t="shared" si="93"/>
        <v>#N/A</v>
      </c>
    </row>
    <row r="258" spans="1:24" x14ac:dyDescent="0.25">
      <c r="A258" s="1">
        <f t="shared" si="94"/>
        <v>254</v>
      </c>
      <c r="B258" s="14">
        <f t="shared" si="95"/>
        <v>12.700000000000001</v>
      </c>
      <c r="C258">
        <f t="shared" si="72"/>
        <v>1.5782493368700266E-3</v>
      </c>
      <c r="D258">
        <f t="shared" si="73"/>
        <v>5.0530503978779831E-3</v>
      </c>
      <c r="E258">
        <f t="shared" si="75"/>
        <v>1</v>
      </c>
      <c r="F258">
        <f t="shared" si="76"/>
        <v>5.0731030210276725E-3</v>
      </c>
      <c r="G258">
        <f t="shared" si="77"/>
        <v>-3.09849092150261E-8</v>
      </c>
      <c r="H258">
        <f t="shared" si="78"/>
        <v>6.1003482165426087E-6</v>
      </c>
      <c r="I258">
        <f t="shared" si="74"/>
        <v>-5.0792033692442151E-3</v>
      </c>
      <c r="J258">
        <f t="shared" si="79"/>
        <v>1.5721489886534839E-3</v>
      </c>
      <c r="K258">
        <f t="shared" si="80"/>
        <v>6.2003482165426086E-6</v>
      </c>
      <c r="L258">
        <f t="shared" si="81"/>
        <v>5.0591507460945257E-3</v>
      </c>
      <c r="M258">
        <f t="shared" si="82"/>
        <v>8.7924160805105647</v>
      </c>
      <c r="N258">
        <f t="shared" si="83"/>
        <v>8.7924160805105647</v>
      </c>
      <c r="O258" t="e">
        <f t="shared" si="84"/>
        <v>#N/A</v>
      </c>
      <c r="P258" t="e">
        <f t="shared" si="85"/>
        <v>#N/A</v>
      </c>
      <c r="Q258" t="e">
        <f t="shared" si="86"/>
        <v>#N/A</v>
      </c>
      <c r="R258" t="e">
        <f t="shared" si="87"/>
        <v>#N/A</v>
      </c>
      <c r="S258" t="e">
        <f t="shared" si="88"/>
        <v>#N/A</v>
      </c>
      <c r="T258" t="e">
        <f t="shared" si="89"/>
        <v>#N/A</v>
      </c>
      <c r="U258" t="e">
        <f t="shared" si="90"/>
        <v>#N/A</v>
      </c>
      <c r="V258" t="e">
        <f t="shared" si="91"/>
        <v>#N/A</v>
      </c>
      <c r="W258" t="e">
        <f t="shared" si="92"/>
        <v>#N/A</v>
      </c>
      <c r="X258" t="e">
        <f t="shared" si="93"/>
        <v>#N/A</v>
      </c>
    </row>
    <row r="259" spans="1:24" x14ac:dyDescent="0.25">
      <c r="A259" s="1">
        <f t="shared" si="94"/>
        <v>255</v>
      </c>
      <c r="B259" s="14">
        <f t="shared" si="95"/>
        <v>12.75</v>
      </c>
      <c r="C259">
        <f t="shared" si="72"/>
        <v>1.5562913907284767E-3</v>
      </c>
      <c r="D259">
        <f t="shared" si="73"/>
        <v>5.0662251655629147E-3</v>
      </c>
      <c r="E259">
        <f t="shared" si="75"/>
        <v>1</v>
      </c>
      <c r="F259">
        <f t="shared" si="76"/>
        <v>5.0862777887126041E-3</v>
      </c>
      <c r="G259">
        <f t="shared" si="77"/>
        <v>-3.0545473113754098E-8</v>
      </c>
      <c r="H259">
        <f t="shared" si="78"/>
        <v>5.9983928649156269E-6</v>
      </c>
      <c r="I259">
        <f t="shared" si="74"/>
        <v>-5.0922761815775201E-3</v>
      </c>
      <c r="J259">
        <f t="shared" si="79"/>
        <v>1.5502929978635611E-3</v>
      </c>
      <c r="K259">
        <f t="shared" si="80"/>
        <v>6.0983928649156268E-6</v>
      </c>
      <c r="L259">
        <f t="shared" si="81"/>
        <v>5.0722235584278307E-3</v>
      </c>
      <c r="M259">
        <f t="shared" si="82"/>
        <v>8.7852153986402399</v>
      </c>
      <c r="N259">
        <f t="shared" si="83"/>
        <v>8.7852153986402399</v>
      </c>
      <c r="O259" t="e">
        <f t="shared" si="84"/>
        <v>#N/A</v>
      </c>
      <c r="P259" t="e">
        <f t="shared" si="85"/>
        <v>#N/A</v>
      </c>
      <c r="Q259" t="e">
        <f t="shared" si="86"/>
        <v>#N/A</v>
      </c>
      <c r="R259" t="e">
        <f t="shared" si="87"/>
        <v>#N/A</v>
      </c>
      <c r="S259" t="e">
        <f t="shared" si="88"/>
        <v>#N/A</v>
      </c>
      <c r="T259" t="e">
        <f t="shared" si="89"/>
        <v>#N/A</v>
      </c>
      <c r="U259" t="e">
        <f t="shared" si="90"/>
        <v>#N/A</v>
      </c>
      <c r="V259" t="e">
        <f t="shared" si="91"/>
        <v>#N/A</v>
      </c>
      <c r="W259" t="e">
        <f t="shared" si="92"/>
        <v>#N/A</v>
      </c>
      <c r="X259" t="e">
        <f t="shared" si="93"/>
        <v>#N/A</v>
      </c>
    </row>
    <row r="260" spans="1:24" x14ac:dyDescent="0.25">
      <c r="A260" s="1">
        <f t="shared" si="94"/>
        <v>256</v>
      </c>
      <c r="B260" s="14">
        <f t="shared" si="95"/>
        <v>12.8</v>
      </c>
      <c r="C260">
        <f t="shared" ref="C260:C323" si="96">IF((($AB$5*$AB$4/1000)-($AB$8*B260/1000))&gt;0,(($AB$5*$AB$4/1000)-($AB$8*B260/1000))/((B260+$AB$4)/1000),NA())</f>
        <v>1.5343915343915345E-3</v>
      </c>
      <c r="D260">
        <f t="shared" ref="D260:D323" si="97">IF(C260&gt;0,($AB$8*B260/1000)/((B260+$AB$4)/1000),NA())</f>
        <v>5.0793650793650794E-3</v>
      </c>
      <c r="E260">
        <f t="shared" si="75"/>
        <v>1</v>
      </c>
      <c r="F260">
        <f t="shared" si="76"/>
        <v>5.0994177025147688E-3</v>
      </c>
      <c r="G260">
        <f t="shared" si="77"/>
        <v>-3.0107199541850543E-8</v>
      </c>
      <c r="H260">
        <f t="shared" si="78"/>
        <v>5.8972267057474242E-6</v>
      </c>
      <c r="I260">
        <f t="shared" ref="I260:I323" si="98">IF(C260&gt;0,((-F260)-SQRT(F260^(2)-4*E260*G260))/(2*E260),NA())</f>
        <v>-5.1053149292205162E-3</v>
      </c>
      <c r="J260">
        <f t="shared" si="79"/>
        <v>1.528494307685787E-3</v>
      </c>
      <c r="K260">
        <f t="shared" si="80"/>
        <v>5.9972267057474241E-6</v>
      </c>
      <c r="L260">
        <f t="shared" si="81"/>
        <v>5.0852623060708268E-3</v>
      </c>
      <c r="M260">
        <f t="shared" si="82"/>
        <v>8.7779504662455121</v>
      </c>
      <c r="N260">
        <f t="shared" si="83"/>
        <v>8.7779504662455121</v>
      </c>
      <c r="O260" t="e">
        <f t="shared" si="84"/>
        <v>#N/A</v>
      </c>
      <c r="P260" t="e">
        <f t="shared" si="85"/>
        <v>#N/A</v>
      </c>
      <c r="Q260" t="e">
        <f t="shared" si="86"/>
        <v>#N/A</v>
      </c>
      <c r="R260" t="e">
        <f t="shared" si="87"/>
        <v>#N/A</v>
      </c>
      <c r="S260" t="e">
        <f t="shared" si="88"/>
        <v>#N/A</v>
      </c>
      <c r="T260" t="e">
        <f t="shared" si="89"/>
        <v>#N/A</v>
      </c>
      <c r="U260" t="e">
        <f t="shared" si="90"/>
        <v>#N/A</v>
      </c>
      <c r="V260" t="e">
        <f t="shared" si="91"/>
        <v>#N/A</v>
      </c>
      <c r="W260" t="e">
        <f t="shared" si="92"/>
        <v>#N/A</v>
      </c>
      <c r="X260" t="e">
        <f t="shared" si="93"/>
        <v>#N/A</v>
      </c>
    </row>
    <row r="261" spans="1:24" x14ac:dyDescent="0.25">
      <c r="A261" s="1">
        <f t="shared" si="94"/>
        <v>257</v>
      </c>
      <c r="B261" s="14">
        <f t="shared" si="95"/>
        <v>12.850000000000001</v>
      </c>
      <c r="C261">
        <f t="shared" si="96"/>
        <v>1.5125495376486131E-3</v>
      </c>
      <c r="D261">
        <f t="shared" si="97"/>
        <v>5.0924702774108321E-3</v>
      </c>
      <c r="E261">
        <f t="shared" ref="E261:E324" si="99">IF(C261&gt;0,1,NA())</f>
        <v>1</v>
      </c>
      <c r="F261">
        <f t="shared" ref="F261:F324" si="100">IF(C261&gt;0,D261+10^(-7)+10^(-$AD$6),NA())</f>
        <v>5.1125229005605215E-3</v>
      </c>
      <c r="G261">
        <f t="shared" ref="G261:G324" si="101">IF(C261&gt;0,(10^(-7)*D261)-(10^(-$AD$6)*C261),NA())</f>
        <v>-2.967008389219773E-8</v>
      </c>
      <c r="H261">
        <f t="shared" ref="H261:H324" si="102">IF(C261&gt;0,((-F261)+SQRT(F261^(2)-4*E261*G261))/(2*E261),NA())</f>
        <v>5.7968406415400721E-6</v>
      </c>
      <c r="I261">
        <f t="shared" si="98"/>
        <v>-5.1183197412020612E-3</v>
      </c>
      <c r="J261">
        <f t="shared" ref="J261:J324" si="103">IF(C261&gt;0,C261-H261,NA())</f>
        <v>1.506752697007073E-3</v>
      </c>
      <c r="K261">
        <f t="shared" ref="K261:K324" si="104">IF(C261&gt;0,H261+10^(-7),NA())</f>
        <v>5.896840641540072E-6</v>
      </c>
      <c r="L261">
        <f t="shared" ref="L261:L324" si="105">IF(C261&gt;0,D261+H261,NA())</f>
        <v>5.0982671180523718E-3</v>
      </c>
      <c r="M261">
        <f t="shared" ref="M261:M324" si="106">IF(C261&gt;0,14+LOG(K261),NA())</f>
        <v>8.7706193913974531</v>
      </c>
      <c r="N261">
        <f t="shared" ref="N261:N324" si="107">IF(M261&lt;$AG$11,NA(),M261)</f>
        <v>8.7706193913974531</v>
      </c>
      <c r="O261" t="e">
        <f t="shared" ref="O261:O324" si="108">IF((($AB$8*B261/1000)-($AB$5*$AB$4/1000))&gt;0,(($AB$8*B261/1000)-($AB$5*$AB$4/1000))/((B261+$AB$4)/1000),NA())</f>
        <v>#N/A</v>
      </c>
      <c r="P261" t="e">
        <f t="shared" ref="P261:P324" si="109">IF(O261&gt;0,($AB$5*$AB$4/1000)/((B261+$AB$4)/1000),NA())</f>
        <v>#N/A</v>
      </c>
      <c r="Q261" t="e">
        <f t="shared" ref="Q261:Q324" si="110">IF(O261&gt;0,1,NA())</f>
        <v>#N/A</v>
      </c>
      <c r="R261" t="e">
        <f t="shared" ref="R261:R324" si="111">IF(O261&gt;0,O261+10^(-7)+10^(-(14-$AD$6)),NA())</f>
        <v>#N/A</v>
      </c>
      <c r="S261" t="e">
        <f t="shared" ref="S261:S324" si="112">IF(O261&gt;0,-(10^(-(14-$AD$6))*P261),NA())</f>
        <v>#N/A</v>
      </c>
      <c r="T261" t="e">
        <f t="shared" ref="T261:T324" si="113">IF(O261&gt;0,((-R261)+SQRT(R261^(2)-4*Q261*S261))/(2*Q261),NA())</f>
        <v>#N/A</v>
      </c>
      <c r="U261" t="e">
        <f t="shared" ref="U261:U324" si="114">IF(O261&gt;0,((-R261)-SQRT(R261^(2)-4*Q261*S261))/(2*Q261),NA())</f>
        <v>#N/A</v>
      </c>
      <c r="V261" t="e">
        <f t="shared" ref="V261:V324" si="115">IF(Q261&gt;0,O261+10^(-7)+T261,NA())</f>
        <v>#N/A</v>
      </c>
      <c r="W261" t="e">
        <f t="shared" ref="W261:W324" si="116">IF(O261&gt;0,-LOG(V261),NA())</f>
        <v>#N/A</v>
      </c>
      <c r="X261" t="e">
        <f t="shared" ref="X261:X324" si="117">IF(W261&gt;$AG$11,NA(),W261)</f>
        <v>#N/A</v>
      </c>
    </row>
    <row r="262" spans="1:24" x14ac:dyDescent="0.25">
      <c r="A262" s="1">
        <f t="shared" ref="A262:A325" si="118">A261+1</f>
        <v>258</v>
      </c>
      <c r="B262" s="14">
        <f t="shared" si="95"/>
        <v>12.9</v>
      </c>
      <c r="C262">
        <f t="shared" si="96"/>
        <v>1.4907651715039578E-3</v>
      </c>
      <c r="D262">
        <f t="shared" si="97"/>
        <v>5.1055408970976266E-3</v>
      </c>
      <c r="E262">
        <f t="shared" si="99"/>
        <v>1</v>
      </c>
      <c r="F262">
        <f t="shared" si="100"/>
        <v>5.125593520247316E-3</v>
      </c>
      <c r="G262">
        <f t="shared" si="101"/>
        <v>-2.9234121581989904E-8</v>
      </c>
      <c r="H262">
        <f t="shared" si="102"/>
        <v>5.6972257136281637E-6</v>
      </c>
      <c r="I262">
        <f t="shared" si="98"/>
        <v>-5.1312907459609442E-3</v>
      </c>
      <c r="J262">
        <f t="shared" si="103"/>
        <v>1.4850679457903296E-3</v>
      </c>
      <c r="K262">
        <f t="shared" si="104"/>
        <v>5.7972257136281636E-6</v>
      </c>
      <c r="L262">
        <f t="shared" si="105"/>
        <v>5.1112381228112548E-3</v>
      </c>
      <c r="M262">
        <f t="shared" si="106"/>
        <v>8.7632202098541008</v>
      </c>
      <c r="N262">
        <f t="shared" si="107"/>
        <v>8.7632202098541008</v>
      </c>
      <c r="O262" t="e">
        <f t="shared" si="108"/>
        <v>#N/A</v>
      </c>
      <c r="P262" t="e">
        <f t="shared" si="109"/>
        <v>#N/A</v>
      </c>
      <c r="Q262" t="e">
        <f t="shared" si="110"/>
        <v>#N/A</v>
      </c>
      <c r="R262" t="e">
        <f t="shared" si="111"/>
        <v>#N/A</v>
      </c>
      <c r="S262" t="e">
        <f t="shared" si="112"/>
        <v>#N/A</v>
      </c>
      <c r="T262" t="e">
        <f t="shared" si="113"/>
        <v>#N/A</v>
      </c>
      <c r="U262" t="e">
        <f t="shared" si="114"/>
        <v>#N/A</v>
      </c>
      <c r="V262" t="e">
        <f t="shared" si="115"/>
        <v>#N/A</v>
      </c>
      <c r="W262" t="e">
        <f t="shared" si="116"/>
        <v>#N/A</v>
      </c>
      <c r="X262" t="e">
        <f t="shared" si="117"/>
        <v>#N/A</v>
      </c>
    </row>
    <row r="263" spans="1:24" x14ac:dyDescent="0.25">
      <c r="A263" s="1">
        <f t="shared" si="118"/>
        <v>259</v>
      </c>
      <c r="B263" s="14">
        <f t="shared" ref="B263:B326" si="119">A263*$AB$9</f>
        <v>12.950000000000001</v>
      </c>
      <c r="C263">
        <f t="shared" si="96"/>
        <v>1.4690382081686427E-3</v>
      </c>
      <c r="D263">
        <f t="shared" si="97"/>
        <v>5.1185770750988135E-3</v>
      </c>
      <c r="E263">
        <f t="shared" si="99"/>
        <v>1</v>
      </c>
      <c r="F263">
        <f t="shared" si="100"/>
        <v>5.1386296982485029E-3</v>
      </c>
      <c r="G263">
        <f t="shared" si="101"/>
        <v>-2.8799308052573139E-8</v>
      </c>
      <c r="H263">
        <f t="shared" si="102"/>
        <v>5.5983730995476724E-6</v>
      </c>
      <c r="I263">
        <f t="shared" si="98"/>
        <v>-5.1442280713480506E-3</v>
      </c>
      <c r="J263">
        <f t="shared" si="103"/>
        <v>1.463439835069095E-3</v>
      </c>
      <c r="K263">
        <f t="shared" si="104"/>
        <v>5.6983730995476723E-6</v>
      </c>
      <c r="L263">
        <f t="shared" si="105"/>
        <v>5.1241754481983611E-3</v>
      </c>
      <c r="M263">
        <f t="shared" si="106"/>
        <v>8.7557508811565352</v>
      </c>
      <c r="N263">
        <f t="shared" si="107"/>
        <v>8.7557508811565352</v>
      </c>
      <c r="O263" t="e">
        <f t="shared" si="108"/>
        <v>#N/A</v>
      </c>
      <c r="P263" t="e">
        <f t="shared" si="109"/>
        <v>#N/A</v>
      </c>
      <c r="Q263" t="e">
        <f t="shared" si="110"/>
        <v>#N/A</v>
      </c>
      <c r="R263" t="e">
        <f t="shared" si="111"/>
        <v>#N/A</v>
      </c>
      <c r="S263" t="e">
        <f t="shared" si="112"/>
        <v>#N/A</v>
      </c>
      <c r="T263" t="e">
        <f t="shared" si="113"/>
        <v>#N/A</v>
      </c>
      <c r="U263" t="e">
        <f t="shared" si="114"/>
        <v>#N/A</v>
      </c>
      <c r="V263" t="e">
        <f t="shared" si="115"/>
        <v>#N/A</v>
      </c>
      <c r="W263" t="e">
        <f t="shared" si="116"/>
        <v>#N/A</v>
      </c>
      <c r="X263" t="e">
        <f t="shared" si="117"/>
        <v>#N/A</v>
      </c>
    </row>
    <row r="264" spans="1:24" x14ac:dyDescent="0.25">
      <c r="A264" s="1">
        <f t="shared" si="118"/>
        <v>260</v>
      </c>
      <c r="B264" s="14">
        <f t="shared" si="119"/>
        <v>13</v>
      </c>
      <c r="C264">
        <f t="shared" si="96"/>
        <v>1.4473684210526319E-3</v>
      </c>
      <c r="D264">
        <f t="shared" si="97"/>
        <v>5.131578947368421E-3</v>
      </c>
      <c r="E264">
        <f t="shared" si="99"/>
        <v>1</v>
      </c>
      <c r="F264">
        <f t="shared" si="100"/>
        <v>5.1516315705181105E-3</v>
      </c>
      <c r="G264">
        <f t="shared" si="101"/>
        <v>-2.8365638769286431E-8</v>
      </c>
      <c r="H264">
        <f t="shared" si="102"/>
        <v>5.5002741104694282E-6</v>
      </c>
      <c r="I264">
        <f t="shared" si="98"/>
        <v>-5.1571318446285794E-3</v>
      </c>
      <c r="J264">
        <f t="shared" si="103"/>
        <v>1.4418681469421624E-3</v>
      </c>
      <c r="K264">
        <f t="shared" si="104"/>
        <v>5.6002741104694281E-6</v>
      </c>
      <c r="L264">
        <f t="shared" si="105"/>
        <v>5.13707922147889E-3</v>
      </c>
      <c r="M264">
        <f t="shared" si="106"/>
        <v>8.7482092844617156</v>
      </c>
      <c r="N264">
        <f t="shared" si="107"/>
        <v>8.7482092844617156</v>
      </c>
      <c r="O264" t="e">
        <f t="shared" si="108"/>
        <v>#N/A</v>
      </c>
      <c r="P264" t="e">
        <f t="shared" si="109"/>
        <v>#N/A</v>
      </c>
      <c r="Q264" t="e">
        <f t="shared" si="110"/>
        <v>#N/A</v>
      </c>
      <c r="R264" t="e">
        <f t="shared" si="111"/>
        <v>#N/A</v>
      </c>
      <c r="S264" t="e">
        <f t="shared" si="112"/>
        <v>#N/A</v>
      </c>
      <c r="T264" t="e">
        <f t="shared" si="113"/>
        <v>#N/A</v>
      </c>
      <c r="U264" t="e">
        <f t="shared" si="114"/>
        <v>#N/A</v>
      </c>
      <c r="V264" t="e">
        <f t="shared" si="115"/>
        <v>#N/A</v>
      </c>
      <c r="W264" t="e">
        <f t="shared" si="116"/>
        <v>#N/A</v>
      </c>
      <c r="X264" t="e">
        <f t="shared" si="117"/>
        <v>#N/A</v>
      </c>
    </row>
    <row r="265" spans="1:24" x14ac:dyDescent="0.25">
      <c r="A265" s="1">
        <f t="shared" si="118"/>
        <v>261</v>
      </c>
      <c r="B265" s="14">
        <f t="shared" si="119"/>
        <v>13.05</v>
      </c>
      <c r="C265">
        <f t="shared" si="96"/>
        <v>1.4257555847568986E-3</v>
      </c>
      <c r="D265">
        <f t="shared" si="97"/>
        <v>5.144546649145861E-3</v>
      </c>
      <c r="E265">
        <f t="shared" si="99"/>
        <v>1</v>
      </c>
      <c r="F265">
        <f t="shared" si="100"/>
        <v>5.1645992722955504E-3</v>
      </c>
      <c r="G265">
        <f t="shared" si="101"/>
        <v>-2.7933109221304005E-8</v>
      </c>
      <c r="H265">
        <f t="shared" si="102"/>
        <v>5.4029201886820338E-6</v>
      </c>
      <c r="I265">
        <f t="shared" si="98"/>
        <v>-5.1700021924842325E-3</v>
      </c>
      <c r="J265">
        <f t="shared" si="103"/>
        <v>1.4203526645682166E-3</v>
      </c>
      <c r="K265">
        <f t="shared" si="104"/>
        <v>5.5029201886820337E-6</v>
      </c>
      <c r="L265">
        <f t="shared" si="105"/>
        <v>5.1499495693345431E-3</v>
      </c>
      <c r="M265">
        <f t="shared" si="106"/>
        <v>8.7405932140893068</v>
      </c>
      <c r="N265">
        <f t="shared" si="107"/>
        <v>8.7405932140893068</v>
      </c>
      <c r="O265" t="e">
        <f t="shared" si="108"/>
        <v>#N/A</v>
      </c>
      <c r="P265" t="e">
        <f t="shared" si="109"/>
        <v>#N/A</v>
      </c>
      <c r="Q265" t="e">
        <f t="shared" si="110"/>
        <v>#N/A</v>
      </c>
      <c r="R265" t="e">
        <f t="shared" si="111"/>
        <v>#N/A</v>
      </c>
      <c r="S265" t="e">
        <f t="shared" si="112"/>
        <v>#N/A</v>
      </c>
      <c r="T265" t="e">
        <f t="shared" si="113"/>
        <v>#N/A</v>
      </c>
      <c r="U265" t="e">
        <f t="shared" si="114"/>
        <v>#N/A</v>
      </c>
      <c r="V265" t="e">
        <f t="shared" si="115"/>
        <v>#N/A</v>
      </c>
      <c r="W265" t="e">
        <f t="shared" si="116"/>
        <v>#N/A</v>
      </c>
      <c r="X265" t="e">
        <f t="shared" si="117"/>
        <v>#N/A</v>
      </c>
    </row>
    <row r="266" spans="1:24" x14ac:dyDescent="0.25">
      <c r="A266" s="1">
        <f t="shared" si="118"/>
        <v>262</v>
      </c>
      <c r="B266" s="14">
        <f t="shared" si="119"/>
        <v>13.100000000000001</v>
      </c>
      <c r="C266">
        <f t="shared" si="96"/>
        <v>1.4041994750656167E-3</v>
      </c>
      <c r="D266">
        <f t="shared" si="97"/>
        <v>5.1574803149606295E-3</v>
      </c>
      <c r="E266">
        <f t="shared" si="99"/>
        <v>1</v>
      </c>
      <c r="F266">
        <f t="shared" si="100"/>
        <v>5.1775329381103189E-3</v>
      </c>
      <c r="G266">
        <f t="shared" si="101"/>
        <v>-2.7501714921479029E-8</v>
      </c>
      <c r="H266">
        <f t="shared" si="102"/>
        <v>5.3063029051411345E-6</v>
      </c>
      <c r="I266">
        <f t="shared" si="98"/>
        <v>-5.18283924101546E-3</v>
      </c>
      <c r="J266">
        <f t="shared" si="103"/>
        <v>1.3988931721604756E-3</v>
      </c>
      <c r="K266">
        <f t="shared" si="104"/>
        <v>5.4063029051411344E-6</v>
      </c>
      <c r="L266">
        <f t="shared" si="105"/>
        <v>5.1627866178657706E-3</v>
      </c>
      <c r="M266">
        <f t="shared" si="106"/>
        <v>8.732900374760046</v>
      </c>
      <c r="N266">
        <f t="shared" si="107"/>
        <v>8.732900374760046</v>
      </c>
      <c r="O266" t="e">
        <f t="shared" si="108"/>
        <v>#N/A</v>
      </c>
      <c r="P266" t="e">
        <f t="shared" si="109"/>
        <v>#N/A</v>
      </c>
      <c r="Q266" t="e">
        <f t="shared" si="110"/>
        <v>#N/A</v>
      </c>
      <c r="R266" t="e">
        <f t="shared" si="111"/>
        <v>#N/A</v>
      </c>
      <c r="S266" t="e">
        <f t="shared" si="112"/>
        <v>#N/A</v>
      </c>
      <c r="T266" t="e">
        <f t="shared" si="113"/>
        <v>#N/A</v>
      </c>
      <c r="U266" t="e">
        <f t="shared" si="114"/>
        <v>#N/A</v>
      </c>
      <c r="V266" t="e">
        <f t="shared" si="115"/>
        <v>#N/A</v>
      </c>
      <c r="W266" t="e">
        <f t="shared" si="116"/>
        <v>#N/A</v>
      </c>
      <c r="X266" t="e">
        <f t="shared" si="117"/>
        <v>#N/A</v>
      </c>
    </row>
    <row r="267" spans="1:24" x14ac:dyDescent="0.25">
      <c r="A267" s="1">
        <f t="shared" si="118"/>
        <v>263</v>
      </c>
      <c r="B267" s="14">
        <f t="shared" si="119"/>
        <v>13.15</v>
      </c>
      <c r="C267">
        <f t="shared" si="96"/>
        <v>1.3826998689384013E-3</v>
      </c>
      <c r="D267">
        <f t="shared" si="97"/>
        <v>5.1703800786369594E-3</v>
      </c>
      <c r="E267">
        <f t="shared" si="99"/>
        <v>1</v>
      </c>
      <c r="F267">
        <f t="shared" si="100"/>
        <v>5.1904327017866488E-3</v>
      </c>
      <c r="G267">
        <f t="shared" si="101"/>
        <v>-2.7071451406188326E-8</v>
      </c>
      <c r="H267">
        <f t="shared" si="102"/>
        <v>5.2104139570629225E-6</v>
      </c>
      <c r="I267">
        <f t="shared" si="98"/>
        <v>-5.1956431157437113E-3</v>
      </c>
      <c r="J267">
        <f t="shared" si="103"/>
        <v>1.3774894549813384E-3</v>
      </c>
      <c r="K267">
        <f t="shared" si="104"/>
        <v>5.3104139570629224E-6</v>
      </c>
      <c r="L267">
        <f t="shared" si="105"/>
        <v>5.1755904925940219E-3</v>
      </c>
      <c r="M267">
        <f t="shared" si="106"/>
        <v>8.7251283764978389</v>
      </c>
      <c r="N267">
        <f t="shared" si="107"/>
        <v>8.7251283764978389</v>
      </c>
      <c r="O267" t="e">
        <f t="shared" si="108"/>
        <v>#N/A</v>
      </c>
      <c r="P267" t="e">
        <f t="shared" si="109"/>
        <v>#N/A</v>
      </c>
      <c r="Q267" t="e">
        <f t="shared" si="110"/>
        <v>#N/A</v>
      </c>
      <c r="R267" t="e">
        <f t="shared" si="111"/>
        <v>#N/A</v>
      </c>
      <c r="S267" t="e">
        <f t="shared" si="112"/>
        <v>#N/A</v>
      </c>
      <c r="T267" t="e">
        <f t="shared" si="113"/>
        <v>#N/A</v>
      </c>
      <c r="U267" t="e">
        <f t="shared" si="114"/>
        <v>#N/A</v>
      </c>
      <c r="V267" t="e">
        <f t="shared" si="115"/>
        <v>#N/A</v>
      </c>
      <c r="W267" t="e">
        <f t="shared" si="116"/>
        <v>#N/A</v>
      </c>
      <c r="X267" t="e">
        <f t="shared" si="117"/>
        <v>#N/A</v>
      </c>
    </row>
    <row r="268" spans="1:24" x14ac:dyDescent="0.25">
      <c r="A268" s="1">
        <f t="shared" si="118"/>
        <v>264</v>
      </c>
      <c r="B268" s="14">
        <f t="shared" si="119"/>
        <v>13.200000000000001</v>
      </c>
      <c r="C268">
        <f t="shared" si="96"/>
        <v>1.3612565445026174E-3</v>
      </c>
      <c r="D268">
        <f t="shared" si="97"/>
        <v>5.1832460732984288E-3</v>
      </c>
      <c r="E268">
        <f t="shared" si="99"/>
        <v>1</v>
      </c>
      <c r="F268">
        <f t="shared" si="100"/>
        <v>5.2032986964481182E-3</v>
      </c>
      <c r="G268">
        <f t="shared" si="101"/>
        <v>-2.6642314235178468E-8</v>
      </c>
      <c r="H268">
        <f t="shared" si="102"/>
        <v>5.1152451655800922E-6</v>
      </c>
      <c r="I268">
        <f t="shared" si="98"/>
        <v>-5.2084139416136987E-3</v>
      </c>
      <c r="J268">
        <f t="shared" si="103"/>
        <v>1.3561412993370373E-3</v>
      </c>
      <c r="K268">
        <f t="shared" si="104"/>
        <v>5.2152451655800921E-6</v>
      </c>
      <c r="L268">
        <f t="shared" si="105"/>
        <v>5.1883613184640093E-3</v>
      </c>
      <c r="M268">
        <f t="shared" si="106"/>
        <v>8.7172747291682846</v>
      </c>
      <c r="N268">
        <f t="shared" si="107"/>
        <v>8.7172747291682846</v>
      </c>
      <c r="O268" t="e">
        <f t="shared" si="108"/>
        <v>#N/A</v>
      </c>
      <c r="P268" t="e">
        <f t="shared" si="109"/>
        <v>#N/A</v>
      </c>
      <c r="Q268" t="e">
        <f t="shared" si="110"/>
        <v>#N/A</v>
      </c>
      <c r="R268" t="e">
        <f t="shared" si="111"/>
        <v>#N/A</v>
      </c>
      <c r="S268" t="e">
        <f t="shared" si="112"/>
        <v>#N/A</v>
      </c>
      <c r="T268" t="e">
        <f t="shared" si="113"/>
        <v>#N/A</v>
      </c>
      <c r="U268" t="e">
        <f t="shared" si="114"/>
        <v>#N/A</v>
      </c>
      <c r="V268" t="e">
        <f t="shared" si="115"/>
        <v>#N/A</v>
      </c>
      <c r="W268" t="e">
        <f t="shared" si="116"/>
        <v>#N/A</v>
      </c>
      <c r="X268" t="e">
        <f t="shared" si="117"/>
        <v>#N/A</v>
      </c>
    </row>
    <row r="269" spans="1:24" x14ac:dyDescent="0.25">
      <c r="A269" s="1">
        <f t="shared" si="118"/>
        <v>265</v>
      </c>
      <c r="B269" s="14">
        <f t="shared" si="119"/>
        <v>13.25</v>
      </c>
      <c r="C269">
        <f t="shared" si="96"/>
        <v>1.3398692810457523E-3</v>
      </c>
      <c r="D269">
        <f t="shared" si="97"/>
        <v>5.1960784313725486E-3</v>
      </c>
      <c r="E269">
        <f t="shared" si="99"/>
        <v>1</v>
      </c>
      <c r="F269">
        <f t="shared" si="100"/>
        <v>5.216131054522238E-3</v>
      </c>
      <c r="G269">
        <f t="shared" si="101"/>
        <v>-2.6214298991413116E-8</v>
      </c>
      <c r="H269">
        <f t="shared" si="102"/>
        <v>5.0207884734437651E-6</v>
      </c>
      <c r="I269">
        <f t="shared" si="98"/>
        <v>-5.2211518429956822E-3</v>
      </c>
      <c r="J269">
        <f t="shared" si="103"/>
        <v>1.3348484925723085E-3</v>
      </c>
      <c r="K269">
        <f t="shared" si="104"/>
        <v>5.120788473443765E-6</v>
      </c>
      <c r="L269">
        <f t="shared" si="105"/>
        <v>5.2010992198459928E-3</v>
      </c>
      <c r="M269">
        <f t="shared" si="106"/>
        <v>8.7093368366206736</v>
      </c>
      <c r="N269">
        <f t="shared" si="107"/>
        <v>8.7093368366206736</v>
      </c>
      <c r="O269" t="e">
        <f t="shared" si="108"/>
        <v>#N/A</v>
      </c>
      <c r="P269" t="e">
        <f t="shared" si="109"/>
        <v>#N/A</v>
      </c>
      <c r="Q269" t="e">
        <f t="shared" si="110"/>
        <v>#N/A</v>
      </c>
      <c r="R269" t="e">
        <f t="shared" si="111"/>
        <v>#N/A</v>
      </c>
      <c r="S269" t="e">
        <f t="shared" si="112"/>
        <v>#N/A</v>
      </c>
      <c r="T269" t="e">
        <f t="shared" si="113"/>
        <v>#N/A</v>
      </c>
      <c r="U269" t="e">
        <f t="shared" si="114"/>
        <v>#N/A</v>
      </c>
      <c r="V269" t="e">
        <f t="shared" si="115"/>
        <v>#N/A</v>
      </c>
      <c r="W269" t="e">
        <f t="shared" si="116"/>
        <v>#N/A</v>
      </c>
      <c r="X269" t="e">
        <f t="shared" si="117"/>
        <v>#N/A</v>
      </c>
    </row>
    <row r="270" spans="1:24" x14ac:dyDescent="0.25">
      <c r="A270" s="1">
        <f t="shared" si="118"/>
        <v>266</v>
      </c>
      <c r="B270" s="14">
        <f t="shared" si="119"/>
        <v>13.3</v>
      </c>
      <c r="C270">
        <f t="shared" si="96"/>
        <v>1.3185378590078332E-3</v>
      </c>
      <c r="D270">
        <f t="shared" si="97"/>
        <v>5.2088772845953011E-3</v>
      </c>
      <c r="E270">
        <f t="shared" si="99"/>
        <v>1</v>
      </c>
      <c r="F270">
        <f t="shared" si="100"/>
        <v>5.2289299077449905E-3</v>
      </c>
      <c r="G270">
        <f t="shared" si="101"/>
        <v>-2.5787401280921273E-8</v>
      </c>
      <c r="H270">
        <f t="shared" si="102"/>
        <v>4.9270359427804923E-6</v>
      </c>
      <c r="I270">
        <f t="shared" si="98"/>
        <v>-5.2338569436877706E-3</v>
      </c>
      <c r="J270">
        <f t="shared" si="103"/>
        <v>1.3136108230650527E-3</v>
      </c>
      <c r="K270">
        <f t="shared" si="104"/>
        <v>5.0270359427804922E-6</v>
      </c>
      <c r="L270">
        <f t="shared" si="105"/>
        <v>5.2138043205380812E-3</v>
      </c>
      <c r="M270">
        <f t="shared" si="106"/>
        <v>8.7013119903992369</v>
      </c>
      <c r="N270">
        <f t="shared" si="107"/>
        <v>8.7013119903992369</v>
      </c>
      <c r="O270" t="e">
        <f t="shared" si="108"/>
        <v>#N/A</v>
      </c>
      <c r="P270" t="e">
        <f t="shared" si="109"/>
        <v>#N/A</v>
      </c>
      <c r="Q270" t="e">
        <f t="shared" si="110"/>
        <v>#N/A</v>
      </c>
      <c r="R270" t="e">
        <f t="shared" si="111"/>
        <v>#N/A</v>
      </c>
      <c r="S270" t="e">
        <f t="shared" si="112"/>
        <v>#N/A</v>
      </c>
      <c r="T270" t="e">
        <f t="shared" si="113"/>
        <v>#N/A</v>
      </c>
      <c r="U270" t="e">
        <f t="shared" si="114"/>
        <v>#N/A</v>
      </c>
      <c r="V270" t="e">
        <f t="shared" si="115"/>
        <v>#N/A</v>
      </c>
      <c r="W270" t="e">
        <f t="shared" si="116"/>
        <v>#N/A</v>
      </c>
      <c r="X270" t="e">
        <f t="shared" si="117"/>
        <v>#N/A</v>
      </c>
    </row>
    <row r="271" spans="1:24" x14ac:dyDescent="0.25">
      <c r="A271" s="1">
        <f t="shared" si="118"/>
        <v>267</v>
      </c>
      <c r="B271" s="14">
        <f t="shared" si="119"/>
        <v>13.350000000000001</v>
      </c>
      <c r="C271">
        <f t="shared" si="96"/>
        <v>1.297262059973924E-3</v>
      </c>
      <c r="D271">
        <f t="shared" si="97"/>
        <v>5.2216427640156453E-3</v>
      </c>
      <c r="E271">
        <f t="shared" si="99"/>
        <v>1</v>
      </c>
      <c r="F271">
        <f t="shared" si="100"/>
        <v>5.2416953871653347E-3</v>
      </c>
      <c r="G271">
        <f t="shared" si="101"/>
        <v>-2.5361616732647139E-8</v>
      </c>
      <c r="H271">
        <f t="shared" si="102"/>
        <v>4.8339797528939264E-6</v>
      </c>
      <c r="I271">
        <f t="shared" si="98"/>
        <v>-5.2465293669182282E-3</v>
      </c>
      <c r="J271">
        <f t="shared" si="103"/>
        <v>1.2924280802210301E-3</v>
      </c>
      <c r="K271">
        <f t="shared" si="104"/>
        <v>4.9339797528939263E-6</v>
      </c>
      <c r="L271">
        <f t="shared" si="105"/>
        <v>5.2264767437685388E-3</v>
      </c>
      <c r="M271">
        <f t="shared" si="106"/>
        <v>8.6931973629841828</v>
      </c>
      <c r="N271">
        <f t="shared" si="107"/>
        <v>8.6931973629841828</v>
      </c>
      <c r="O271" t="e">
        <f t="shared" si="108"/>
        <v>#N/A</v>
      </c>
      <c r="P271" t="e">
        <f t="shared" si="109"/>
        <v>#N/A</v>
      </c>
      <c r="Q271" t="e">
        <f t="shared" si="110"/>
        <v>#N/A</v>
      </c>
      <c r="R271" t="e">
        <f t="shared" si="111"/>
        <v>#N/A</v>
      </c>
      <c r="S271" t="e">
        <f t="shared" si="112"/>
        <v>#N/A</v>
      </c>
      <c r="T271" t="e">
        <f t="shared" si="113"/>
        <v>#N/A</v>
      </c>
      <c r="U271" t="e">
        <f t="shared" si="114"/>
        <v>#N/A</v>
      </c>
      <c r="V271" t="e">
        <f t="shared" si="115"/>
        <v>#N/A</v>
      </c>
      <c r="W271" t="e">
        <f t="shared" si="116"/>
        <v>#N/A</v>
      </c>
      <c r="X271" t="e">
        <f t="shared" si="117"/>
        <v>#N/A</v>
      </c>
    </row>
    <row r="272" spans="1:24" x14ac:dyDescent="0.25">
      <c r="A272" s="1">
        <f t="shared" si="118"/>
        <v>268</v>
      </c>
      <c r="B272" s="14">
        <f t="shared" si="119"/>
        <v>13.4</v>
      </c>
      <c r="C272">
        <f t="shared" si="96"/>
        <v>1.2760416666666675E-3</v>
      </c>
      <c r="D272">
        <f t="shared" si="97"/>
        <v>5.2343750000000003E-3</v>
      </c>
      <c r="E272">
        <f t="shared" si="99"/>
        <v>1</v>
      </c>
      <c r="F272">
        <f t="shared" si="100"/>
        <v>5.2544276231496897E-3</v>
      </c>
      <c r="G272">
        <f t="shared" si="101"/>
        <v>-2.4936940998300833E-8</v>
      </c>
      <c r="H272">
        <f t="shared" si="102"/>
        <v>4.741612198119402E-6</v>
      </c>
      <c r="I272">
        <f t="shared" si="98"/>
        <v>-5.2591692353478091E-3</v>
      </c>
      <c r="J272">
        <f t="shared" si="103"/>
        <v>1.2713000544685481E-3</v>
      </c>
      <c r="K272">
        <f t="shared" si="104"/>
        <v>4.8416121981194019E-6</v>
      </c>
      <c r="L272">
        <f t="shared" si="105"/>
        <v>5.2391166121981197E-3</v>
      </c>
      <c r="M272">
        <f t="shared" si="106"/>
        <v>8.6849900005204859</v>
      </c>
      <c r="N272">
        <f t="shared" si="107"/>
        <v>8.6849900005204859</v>
      </c>
      <c r="O272" t="e">
        <f t="shared" si="108"/>
        <v>#N/A</v>
      </c>
      <c r="P272" t="e">
        <f t="shared" si="109"/>
        <v>#N/A</v>
      </c>
      <c r="Q272" t="e">
        <f t="shared" si="110"/>
        <v>#N/A</v>
      </c>
      <c r="R272" t="e">
        <f t="shared" si="111"/>
        <v>#N/A</v>
      </c>
      <c r="S272" t="e">
        <f t="shared" si="112"/>
        <v>#N/A</v>
      </c>
      <c r="T272" t="e">
        <f t="shared" si="113"/>
        <v>#N/A</v>
      </c>
      <c r="U272" t="e">
        <f t="shared" si="114"/>
        <v>#N/A</v>
      </c>
      <c r="V272" t="e">
        <f t="shared" si="115"/>
        <v>#N/A</v>
      </c>
      <c r="W272" t="e">
        <f t="shared" si="116"/>
        <v>#N/A</v>
      </c>
      <c r="X272" t="e">
        <f t="shared" si="117"/>
        <v>#N/A</v>
      </c>
    </row>
    <row r="273" spans="1:24" x14ac:dyDescent="0.25">
      <c r="A273" s="1">
        <f t="shared" si="118"/>
        <v>269</v>
      </c>
      <c r="B273" s="14">
        <f t="shared" si="119"/>
        <v>13.450000000000001</v>
      </c>
      <c r="C273">
        <f t="shared" si="96"/>
        <v>1.2548764629388811E-3</v>
      </c>
      <c r="D273">
        <f t="shared" si="97"/>
        <v>5.2470741222366713E-3</v>
      </c>
      <c r="E273">
        <f t="shared" si="99"/>
        <v>1</v>
      </c>
      <c r="F273">
        <f t="shared" si="100"/>
        <v>5.2671267453863607E-3</v>
      </c>
      <c r="G273">
        <f t="shared" si="101"/>
        <v>-2.4513369752210254E-8</v>
      </c>
      <c r="H273">
        <f t="shared" si="102"/>
        <v>4.6499256857223184E-6</v>
      </c>
      <c r="I273">
        <f t="shared" si="98"/>
        <v>-5.271776671072083E-3</v>
      </c>
      <c r="J273">
        <f t="shared" si="103"/>
        <v>1.2502265372531587E-3</v>
      </c>
      <c r="K273">
        <f t="shared" si="104"/>
        <v>4.7499256857223183E-6</v>
      </c>
      <c r="L273">
        <f t="shared" si="105"/>
        <v>5.2517240479223936E-3</v>
      </c>
      <c r="M273">
        <f t="shared" si="106"/>
        <v>8.6766868149863008</v>
      </c>
      <c r="N273">
        <f t="shared" si="107"/>
        <v>8.6766868149863008</v>
      </c>
      <c r="O273" t="e">
        <f t="shared" si="108"/>
        <v>#N/A</v>
      </c>
      <c r="P273" t="e">
        <f t="shared" si="109"/>
        <v>#N/A</v>
      </c>
      <c r="Q273" t="e">
        <f t="shared" si="110"/>
        <v>#N/A</v>
      </c>
      <c r="R273" t="e">
        <f t="shared" si="111"/>
        <v>#N/A</v>
      </c>
      <c r="S273" t="e">
        <f t="shared" si="112"/>
        <v>#N/A</v>
      </c>
      <c r="T273" t="e">
        <f t="shared" si="113"/>
        <v>#N/A</v>
      </c>
      <c r="U273" t="e">
        <f t="shared" si="114"/>
        <v>#N/A</v>
      </c>
      <c r="V273" t="e">
        <f t="shared" si="115"/>
        <v>#N/A</v>
      </c>
      <c r="W273" t="e">
        <f t="shared" si="116"/>
        <v>#N/A</v>
      </c>
      <c r="X273" t="e">
        <f t="shared" si="117"/>
        <v>#N/A</v>
      </c>
    </row>
    <row r="274" spans="1:24" x14ac:dyDescent="0.25">
      <c r="A274" s="1">
        <f t="shared" si="118"/>
        <v>270</v>
      </c>
      <c r="B274" s="14">
        <f t="shared" si="119"/>
        <v>13.5</v>
      </c>
      <c r="C274">
        <f t="shared" si="96"/>
        <v>1.2337662337662343E-3</v>
      </c>
      <c r="D274">
        <f t="shared" si="97"/>
        <v>5.2597402597402594E-3</v>
      </c>
      <c r="E274">
        <f t="shared" si="99"/>
        <v>1</v>
      </c>
      <c r="F274">
        <f t="shared" si="100"/>
        <v>5.2797928828899488E-3</v>
      </c>
      <c r="G274">
        <f t="shared" si="101"/>
        <v>-2.4090898691174509E-8</v>
      </c>
      <c r="H274">
        <f t="shared" si="102"/>
        <v>4.5589127338429257E-6</v>
      </c>
      <c r="I274">
        <f t="shared" si="98"/>
        <v>-5.2843517956237922E-3</v>
      </c>
      <c r="J274">
        <f t="shared" si="103"/>
        <v>1.2292073210323914E-3</v>
      </c>
      <c r="K274">
        <f t="shared" si="104"/>
        <v>4.6589127338429256E-6</v>
      </c>
      <c r="L274">
        <f t="shared" si="105"/>
        <v>5.2642991724741028E-3</v>
      </c>
      <c r="M274">
        <f t="shared" si="106"/>
        <v>8.6682845757486255</v>
      </c>
      <c r="N274">
        <f t="shared" si="107"/>
        <v>8.6682845757486255</v>
      </c>
      <c r="O274" t="e">
        <f t="shared" si="108"/>
        <v>#N/A</v>
      </c>
      <c r="P274" t="e">
        <f t="shared" si="109"/>
        <v>#N/A</v>
      </c>
      <c r="Q274" t="e">
        <f t="shared" si="110"/>
        <v>#N/A</v>
      </c>
      <c r="R274" t="e">
        <f t="shared" si="111"/>
        <v>#N/A</v>
      </c>
      <c r="S274" t="e">
        <f t="shared" si="112"/>
        <v>#N/A</v>
      </c>
      <c r="T274" t="e">
        <f t="shared" si="113"/>
        <v>#N/A</v>
      </c>
      <c r="U274" t="e">
        <f t="shared" si="114"/>
        <v>#N/A</v>
      </c>
      <c r="V274" t="e">
        <f t="shared" si="115"/>
        <v>#N/A</v>
      </c>
      <c r="W274" t="e">
        <f t="shared" si="116"/>
        <v>#N/A</v>
      </c>
      <c r="X274" t="e">
        <f t="shared" si="117"/>
        <v>#N/A</v>
      </c>
    </row>
    <row r="275" spans="1:24" x14ac:dyDescent="0.25">
      <c r="A275" s="1">
        <f t="shared" si="118"/>
        <v>271</v>
      </c>
      <c r="B275" s="14">
        <f t="shared" si="119"/>
        <v>13.55</v>
      </c>
      <c r="C275">
        <f t="shared" si="96"/>
        <v>1.2127107652399483E-3</v>
      </c>
      <c r="D275">
        <f t="shared" si="97"/>
        <v>5.2723735408560322E-3</v>
      </c>
      <c r="E275">
        <f t="shared" si="99"/>
        <v>1</v>
      </c>
      <c r="F275">
        <f t="shared" si="100"/>
        <v>5.2924261640057216E-3</v>
      </c>
      <c r="G275">
        <f t="shared" si="101"/>
        <v>-2.3669523534317813E-8</v>
      </c>
      <c r="H275">
        <f t="shared" si="102"/>
        <v>4.4685659694862143E-6</v>
      </c>
      <c r="I275">
        <f t="shared" si="98"/>
        <v>-5.2968947299752078E-3</v>
      </c>
      <c r="J275">
        <f t="shared" si="103"/>
        <v>1.2082421992704621E-3</v>
      </c>
      <c r="K275">
        <f t="shared" si="104"/>
        <v>4.5685659694862142E-6</v>
      </c>
      <c r="L275">
        <f t="shared" si="105"/>
        <v>5.2768421068255184E-3</v>
      </c>
      <c r="M275">
        <f t="shared" si="106"/>
        <v>8.6597799004477416</v>
      </c>
      <c r="N275">
        <f t="shared" si="107"/>
        <v>8.6597799004477416</v>
      </c>
      <c r="O275" t="e">
        <f t="shared" si="108"/>
        <v>#N/A</v>
      </c>
      <c r="P275" t="e">
        <f t="shared" si="109"/>
        <v>#N/A</v>
      </c>
      <c r="Q275" t="e">
        <f t="shared" si="110"/>
        <v>#N/A</v>
      </c>
      <c r="R275" t="e">
        <f t="shared" si="111"/>
        <v>#N/A</v>
      </c>
      <c r="S275" t="e">
        <f t="shared" si="112"/>
        <v>#N/A</v>
      </c>
      <c r="T275" t="e">
        <f t="shared" si="113"/>
        <v>#N/A</v>
      </c>
      <c r="U275" t="e">
        <f t="shared" si="114"/>
        <v>#N/A</v>
      </c>
      <c r="V275" t="e">
        <f t="shared" si="115"/>
        <v>#N/A</v>
      </c>
      <c r="W275" t="e">
        <f t="shared" si="116"/>
        <v>#N/A</v>
      </c>
      <c r="X275" t="e">
        <f t="shared" si="117"/>
        <v>#N/A</v>
      </c>
    </row>
    <row r="276" spans="1:24" x14ac:dyDescent="0.25">
      <c r="A276" s="1">
        <f t="shared" si="118"/>
        <v>272</v>
      </c>
      <c r="B276" s="14">
        <f t="shared" si="119"/>
        <v>13.600000000000001</v>
      </c>
      <c r="C276">
        <f t="shared" si="96"/>
        <v>1.1917098445595848E-3</v>
      </c>
      <c r="D276">
        <f t="shared" si="97"/>
        <v>5.2849740932642492E-3</v>
      </c>
      <c r="E276">
        <f t="shared" si="99"/>
        <v>1</v>
      </c>
      <c r="F276">
        <f t="shared" si="100"/>
        <v>5.3050267164139386E-3</v>
      </c>
      <c r="G276">
        <f t="shared" si="101"/>
        <v>-2.3249240022945192E-8</v>
      </c>
      <c r="H276">
        <f t="shared" si="102"/>
        <v>4.3788781265556055E-6</v>
      </c>
      <c r="I276">
        <f t="shared" si="98"/>
        <v>-5.3094055945404946E-3</v>
      </c>
      <c r="J276">
        <f t="shared" si="103"/>
        <v>1.1873309664330292E-3</v>
      </c>
      <c r="K276">
        <f t="shared" si="104"/>
        <v>4.4788781265556054E-6</v>
      </c>
      <c r="L276">
        <f t="shared" si="105"/>
        <v>5.2893529713908052E-3</v>
      </c>
      <c r="M276">
        <f t="shared" si="106"/>
        <v>8.6511692451451783</v>
      </c>
      <c r="N276">
        <f t="shared" si="107"/>
        <v>8.6511692451451783</v>
      </c>
      <c r="O276" t="e">
        <f t="shared" si="108"/>
        <v>#N/A</v>
      </c>
      <c r="P276" t="e">
        <f t="shared" si="109"/>
        <v>#N/A</v>
      </c>
      <c r="Q276" t="e">
        <f t="shared" si="110"/>
        <v>#N/A</v>
      </c>
      <c r="R276" t="e">
        <f t="shared" si="111"/>
        <v>#N/A</v>
      </c>
      <c r="S276" t="e">
        <f t="shared" si="112"/>
        <v>#N/A</v>
      </c>
      <c r="T276" t="e">
        <f t="shared" si="113"/>
        <v>#N/A</v>
      </c>
      <c r="U276" t="e">
        <f t="shared" si="114"/>
        <v>#N/A</v>
      </c>
      <c r="V276" t="e">
        <f t="shared" si="115"/>
        <v>#N/A</v>
      </c>
      <c r="W276" t="e">
        <f t="shared" si="116"/>
        <v>#N/A</v>
      </c>
      <c r="X276" t="e">
        <f t="shared" si="117"/>
        <v>#N/A</v>
      </c>
    </row>
    <row r="277" spans="1:24" x14ac:dyDescent="0.25">
      <c r="A277" s="1">
        <f t="shared" si="118"/>
        <v>273</v>
      </c>
      <c r="B277" s="14">
        <f t="shared" si="119"/>
        <v>13.65</v>
      </c>
      <c r="C277">
        <f t="shared" si="96"/>
        <v>1.1707632600258737E-3</v>
      </c>
      <c r="D277">
        <f t="shared" si="97"/>
        <v>5.2975420439844764E-3</v>
      </c>
      <c r="E277">
        <f t="shared" si="99"/>
        <v>1</v>
      </c>
      <c r="F277">
        <f t="shared" si="100"/>
        <v>5.3175946671341658E-3</v>
      </c>
      <c r="G277">
        <f t="shared" si="101"/>
        <v>-2.2830043920398931E-8</v>
      </c>
      <c r="H277">
        <f t="shared" si="102"/>
        <v>4.2898420439274089E-6</v>
      </c>
      <c r="I277">
        <f t="shared" si="98"/>
        <v>-5.3218845091780927E-3</v>
      </c>
      <c r="J277">
        <f t="shared" si="103"/>
        <v>1.1664734179819463E-3</v>
      </c>
      <c r="K277">
        <f t="shared" si="104"/>
        <v>4.3898420439274088E-6</v>
      </c>
      <c r="L277">
        <f t="shared" si="105"/>
        <v>5.3018318860284033E-3</v>
      </c>
      <c r="M277">
        <f t="shared" si="106"/>
        <v>8.642448893662424</v>
      </c>
      <c r="N277">
        <f t="shared" si="107"/>
        <v>8.642448893662424</v>
      </c>
      <c r="O277" t="e">
        <f t="shared" si="108"/>
        <v>#N/A</v>
      </c>
      <c r="P277" t="e">
        <f t="shared" si="109"/>
        <v>#N/A</v>
      </c>
      <c r="Q277" t="e">
        <f t="shared" si="110"/>
        <v>#N/A</v>
      </c>
      <c r="R277" t="e">
        <f t="shared" si="111"/>
        <v>#N/A</v>
      </c>
      <c r="S277" t="e">
        <f t="shared" si="112"/>
        <v>#N/A</v>
      </c>
      <c r="T277" t="e">
        <f t="shared" si="113"/>
        <v>#N/A</v>
      </c>
      <c r="U277" t="e">
        <f t="shared" si="114"/>
        <v>#N/A</v>
      </c>
      <c r="V277" t="e">
        <f t="shared" si="115"/>
        <v>#N/A</v>
      </c>
      <c r="W277" t="e">
        <f t="shared" si="116"/>
        <v>#N/A</v>
      </c>
      <c r="X277" t="e">
        <f t="shared" si="117"/>
        <v>#N/A</v>
      </c>
    </row>
    <row r="278" spans="1:24" x14ac:dyDescent="0.25">
      <c r="A278" s="1">
        <f t="shared" si="118"/>
        <v>274</v>
      </c>
      <c r="B278" s="14">
        <f t="shared" si="119"/>
        <v>13.700000000000001</v>
      </c>
      <c r="C278">
        <f t="shared" si="96"/>
        <v>1.1498708010335916E-3</v>
      </c>
      <c r="D278">
        <f t="shared" si="97"/>
        <v>5.3100775193798445E-3</v>
      </c>
      <c r="E278">
        <f t="shared" si="99"/>
        <v>1</v>
      </c>
      <c r="F278">
        <f t="shared" si="100"/>
        <v>5.3301301425295339E-3</v>
      </c>
      <c r="G278">
        <f t="shared" si="101"/>
        <v>-2.2411931011916063E-8</v>
      </c>
      <c r="H278">
        <f t="shared" si="102"/>
        <v>4.2014506635686469E-6</v>
      </c>
      <c r="I278">
        <f t="shared" si="98"/>
        <v>-5.3343315931931026E-3</v>
      </c>
      <c r="J278">
        <f t="shared" si="103"/>
        <v>1.1456693503700229E-3</v>
      </c>
      <c r="K278">
        <f t="shared" si="104"/>
        <v>4.3014506635686468E-6</v>
      </c>
      <c r="L278">
        <f t="shared" si="105"/>
        <v>5.3142789700434132E-3</v>
      </c>
      <c r="M278">
        <f t="shared" si="106"/>
        <v>8.6336149460295299</v>
      </c>
      <c r="N278">
        <f t="shared" si="107"/>
        <v>8.6336149460295299</v>
      </c>
      <c r="O278" t="e">
        <f t="shared" si="108"/>
        <v>#N/A</v>
      </c>
      <c r="P278" t="e">
        <f t="shared" si="109"/>
        <v>#N/A</v>
      </c>
      <c r="Q278" t="e">
        <f t="shared" si="110"/>
        <v>#N/A</v>
      </c>
      <c r="R278" t="e">
        <f t="shared" si="111"/>
        <v>#N/A</v>
      </c>
      <c r="S278" t="e">
        <f t="shared" si="112"/>
        <v>#N/A</v>
      </c>
      <c r="T278" t="e">
        <f t="shared" si="113"/>
        <v>#N/A</v>
      </c>
      <c r="U278" t="e">
        <f t="shared" si="114"/>
        <v>#N/A</v>
      </c>
      <c r="V278" t="e">
        <f t="shared" si="115"/>
        <v>#N/A</v>
      </c>
      <c r="W278" t="e">
        <f t="shared" si="116"/>
        <v>#N/A</v>
      </c>
      <c r="X278" t="e">
        <f t="shared" si="117"/>
        <v>#N/A</v>
      </c>
    </row>
    <row r="279" spans="1:24" x14ac:dyDescent="0.25">
      <c r="A279" s="1">
        <f t="shared" si="118"/>
        <v>275</v>
      </c>
      <c r="B279" s="14">
        <f t="shared" si="119"/>
        <v>13.75</v>
      </c>
      <c r="C279">
        <f t="shared" si="96"/>
        <v>1.1290322580645162E-3</v>
      </c>
      <c r="D279">
        <f t="shared" si="97"/>
        <v>5.3225806451612902E-3</v>
      </c>
      <c r="E279">
        <f t="shared" si="99"/>
        <v>1</v>
      </c>
      <c r="F279">
        <f t="shared" si="100"/>
        <v>5.3426332683109796E-3</v>
      </c>
      <c r="G279">
        <f t="shared" si="101"/>
        <v>-2.199489710448736E-8</v>
      </c>
      <c r="H279">
        <f t="shared" si="102"/>
        <v>4.1136970286921766E-6</v>
      </c>
      <c r="I279">
        <f t="shared" si="98"/>
        <v>-5.3467469653396722E-3</v>
      </c>
      <c r="J279">
        <f t="shared" si="103"/>
        <v>1.1249185610358241E-3</v>
      </c>
      <c r="K279">
        <f t="shared" si="104"/>
        <v>4.2136970286921765E-6</v>
      </c>
      <c r="L279">
        <f t="shared" si="105"/>
        <v>5.3266943421899828E-3</v>
      </c>
      <c r="M279">
        <f t="shared" si="106"/>
        <v>8.6246633059523354</v>
      </c>
      <c r="N279">
        <f t="shared" si="107"/>
        <v>8.6246633059523354</v>
      </c>
      <c r="O279" t="e">
        <f t="shared" si="108"/>
        <v>#N/A</v>
      </c>
      <c r="P279" t="e">
        <f t="shared" si="109"/>
        <v>#N/A</v>
      </c>
      <c r="Q279" t="e">
        <f t="shared" si="110"/>
        <v>#N/A</v>
      </c>
      <c r="R279" t="e">
        <f t="shared" si="111"/>
        <v>#N/A</v>
      </c>
      <c r="S279" t="e">
        <f t="shared" si="112"/>
        <v>#N/A</v>
      </c>
      <c r="T279" t="e">
        <f t="shared" si="113"/>
        <v>#N/A</v>
      </c>
      <c r="U279" t="e">
        <f t="shared" si="114"/>
        <v>#N/A</v>
      </c>
      <c r="V279" t="e">
        <f t="shared" si="115"/>
        <v>#N/A</v>
      </c>
      <c r="W279" t="e">
        <f t="shared" si="116"/>
        <v>#N/A</v>
      </c>
      <c r="X279" t="e">
        <f t="shared" si="117"/>
        <v>#N/A</v>
      </c>
    </row>
    <row r="280" spans="1:24" x14ac:dyDescent="0.25">
      <c r="A280" s="1">
        <f t="shared" si="118"/>
        <v>276</v>
      </c>
      <c r="B280" s="14">
        <f t="shared" si="119"/>
        <v>13.8</v>
      </c>
      <c r="C280">
        <f t="shared" si="96"/>
        <v>1.1082474226804129E-3</v>
      </c>
      <c r="D280">
        <f t="shared" si="97"/>
        <v>5.3350515463917534E-3</v>
      </c>
      <c r="E280">
        <f t="shared" si="99"/>
        <v>1</v>
      </c>
      <c r="F280">
        <f t="shared" si="100"/>
        <v>5.3551041695414428E-3</v>
      </c>
      <c r="G280">
        <f t="shared" si="101"/>
        <v>-2.1578938026716982E-8</v>
      </c>
      <c r="H280">
        <f t="shared" si="102"/>
        <v>4.0265742819556131E-6</v>
      </c>
      <c r="I280">
        <f t="shared" si="98"/>
        <v>-5.3591307438233989E-3</v>
      </c>
      <c r="J280">
        <f t="shared" si="103"/>
        <v>1.1042208483984573E-3</v>
      </c>
      <c r="K280">
        <f t="shared" si="104"/>
        <v>4.126574281955613E-6</v>
      </c>
      <c r="L280">
        <f t="shared" si="105"/>
        <v>5.3390781206737094E-3</v>
      </c>
      <c r="M280">
        <f t="shared" si="106"/>
        <v>8.6155896671972307</v>
      </c>
      <c r="N280">
        <f t="shared" si="107"/>
        <v>8.6155896671972307</v>
      </c>
      <c r="O280" t="e">
        <f t="shared" si="108"/>
        <v>#N/A</v>
      </c>
      <c r="P280" t="e">
        <f t="shared" si="109"/>
        <v>#N/A</v>
      </c>
      <c r="Q280" t="e">
        <f t="shared" si="110"/>
        <v>#N/A</v>
      </c>
      <c r="R280" t="e">
        <f t="shared" si="111"/>
        <v>#N/A</v>
      </c>
      <c r="S280" t="e">
        <f t="shared" si="112"/>
        <v>#N/A</v>
      </c>
      <c r="T280" t="e">
        <f t="shared" si="113"/>
        <v>#N/A</v>
      </c>
      <c r="U280" t="e">
        <f t="shared" si="114"/>
        <v>#N/A</v>
      </c>
      <c r="V280" t="e">
        <f t="shared" si="115"/>
        <v>#N/A</v>
      </c>
      <c r="W280" t="e">
        <f t="shared" si="116"/>
        <v>#N/A</v>
      </c>
      <c r="X280" t="e">
        <f t="shared" si="117"/>
        <v>#N/A</v>
      </c>
    </row>
    <row r="281" spans="1:24" x14ac:dyDescent="0.25">
      <c r="A281" s="1">
        <f t="shared" si="118"/>
        <v>277</v>
      </c>
      <c r="B281" s="14">
        <f t="shared" si="119"/>
        <v>13.850000000000001</v>
      </c>
      <c r="C281">
        <f t="shared" si="96"/>
        <v>1.0875160875160874E-3</v>
      </c>
      <c r="D281">
        <f t="shared" si="97"/>
        <v>5.3474903474903471E-3</v>
      </c>
      <c r="E281">
        <f t="shared" si="99"/>
        <v>1</v>
      </c>
      <c r="F281">
        <f t="shared" si="100"/>
        <v>5.3675429706400365E-3</v>
      </c>
      <c r="G281">
        <f t="shared" si="101"/>
        <v>-2.1164049628683447E-8</v>
      </c>
      <c r="H281">
        <f t="shared" si="102"/>
        <v>3.9400756636936464E-6</v>
      </c>
      <c r="I281">
        <f t="shared" si="98"/>
        <v>-5.3714830463037298E-3</v>
      </c>
      <c r="J281">
        <f t="shared" si="103"/>
        <v>1.0835760118523938E-3</v>
      </c>
      <c r="K281">
        <f t="shared" si="104"/>
        <v>4.0400756636936463E-6</v>
      </c>
      <c r="L281">
        <f t="shared" si="105"/>
        <v>5.3514304231540404E-3</v>
      </c>
      <c r="M281">
        <f t="shared" si="106"/>
        <v>8.6063894987781602</v>
      </c>
      <c r="N281">
        <f t="shared" si="107"/>
        <v>8.6063894987781602</v>
      </c>
      <c r="O281" t="e">
        <f t="shared" si="108"/>
        <v>#N/A</v>
      </c>
      <c r="P281" t="e">
        <f t="shared" si="109"/>
        <v>#N/A</v>
      </c>
      <c r="Q281" t="e">
        <f t="shared" si="110"/>
        <v>#N/A</v>
      </c>
      <c r="R281" t="e">
        <f t="shared" si="111"/>
        <v>#N/A</v>
      </c>
      <c r="S281" t="e">
        <f t="shared" si="112"/>
        <v>#N/A</v>
      </c>
      <c r="T281" t="e">
        <f t="shared" si="113"/>
        <v>#N/A</v>
      </c>
      <c r="U281" t="e">
        <f t="shared" si="114"/>
        <v>#N/A</v>
      </c>
      <c r="V281" t="e">
        <f t="shared" si="115"/>
        <v>#N/A</v>
      </c>
      <c r="W281" t="e">
        <f t="shared" si="116"/>
        <v>#N/A</v>
      </c>
      <c r="X281" t="e">
        <f t="shared" si="117"/>
        <v>#N/A</v>
      </c>
    </row>
    <row r="282" spans="1:24" x14ac:dyDescent="0.25">
      <c r="A282" s="1">
        <f t="shared" si="118"/>
        <v>278</v>
      </c>
      <c r="B282" s="14">
        <f t="shared" si="119"/>
        <v>13.9</v>
      </c>
      <c r="C282">
        <f t="shared" si="96"/>
        <v>1.0668380462724937E-3</v>
      </c>
      <c r="D282">
        <f t="shared" si="97"/>
        <v>5.3598971722365043E-3</v>
      </c>
      <c r="E282">
        <f t="shared" si="99"/>
        <v>1</v>
      </c>
      <c r="F282">
        <f t="shared" si="100"/>
        <v>5.3799497953861937E-3</v>
      </c>
      <c r="G282">
        <f t="shared" si="101"/>
        <v>-2.0750227781801683E-8</v>
      </c>
      <c r="H282">
        <f t="shared" si="102"/>
        <v>3.8541945101906901E-6</v>
      </c>
      <c r="I282">
        <f t="shared" si="98"/>
        <v>-5.3838039898963849E-3</v>
      </c>
      <c r="J282">
        <f t="shared" si="103"/>
        <v>1.062983851762303E-3</v>
      </c>
      <c r="K282">
        <f t="shared" si="104"/>
        <v>3.95419451019069E-6</v>
      </c>
      <c r="L282">
        <f t="shared" si="105"/>
        <v>5.3637513667466954E-3</v>
      </c>
      <c r="M282">
        <f t="shared" si="106"/>
        <v>8.5970580288180081</v>
      </c>
      <c r="N282">
        <f t="shared" si="107"/>
        <v>8.5970580288180081</v>
      </c>
      <c r="O282" t="e">
        <f t="shared" si="108"/>
        <v>#N/A</v>
      </c>
      <c r="P282" t="e">
        <f t="shared" si="109"/>
        <v>#N/A</v>
      </c>
      <c r="Q282" t="e">
        <f t="shared" si="110"/>
        <v>#N/A</v>
      </c>
      <c r="R282" t="e">
        <f t="shared" si="111"/>
        <v>#N/A</v>
      </c>
      <c r="S282" t="e">
        <f t="shared" si="112"/>
        <v>#N/A</v>
      </c>
      <c r="T282" t="e">
        <f t="shared" si="113"/>
        <v>#N/A</v>
      </c>
      <c r="U282" t="e">
        <f t="shared" si="114"/>
        <v>#N/A</v>
      </c>
      <c r="V282" t="e">
        <f t="shared" si="115"/>
        <v>#N/A</v>
      </c>
      <c r="W282" t="e">
        <f t="shared" si="116"/>
        <v>#N/A</v>
      </c>
      <c r="X282" t="e">
        <f t="shared" si="117"/>
        <v>#N/A</v>
      </c>
    </row>
    <row r="283" spans="1:24" x14ac:dyDescent="0.25">
      <c r="A283" s="1">
        <f t="shared" si="118"/>
        <v>279</v>
      </c>
      <c r="B283" s="14">
        <f t="shared" si="119"/>
        <v>13.950000000000001</v>
      </c>
      <c r="C283">
        <f t="shared" si="96"/>
        <v>1.0462130937098841E-3</v>
      </c>
      <c r="D283">
        <f t="shared" si="97"/>
        <v>5.372272143774069E-3</v>
      </c>
      <c r="E283">
        <f t="shared" si="99"/>
        <v>1</v>
      </c>
      <c r="F283">
        <f t="shared" si="100"/>
        <v>5.3923247669237584E-3</v>
      </c>
      <c r="G283">
        <f t="shared" si="101"/>
        <v>-2.0337468378685967E-8</v>
      </c>
      <c r="H283">
        <f t="shared" si="102"/>
        <v>3.7689242519908274E-6</v>
      </c>
      <c r="I283">
        <f t="shared" si="98"/>
        <v>-5.3960936911757497E-3</v>
      </c>
      <c r="J283">
        <f t="shared" si="103"/>
        <v>1.0424441694578933E-3</v>
      </c>
      <c r="K283">
        <f t="shared" si="104"/>
        <v>3.8689242519908273E-6</v>
      </c>
      <c r="L283">
        <f t="shared" si="105"/>
        <v>5.3760410680260603E-3</v>
      </c>
      <c r="M283">
        <f t="shared" si="106"/>
        <v>8.5875902269390174</v>
      </c>
      <c r="N283">
        <f t="shared" si="107"/>
        <v>8.5875902269390174</v>
      </c>
      <c r="O283" t="e">
        <f t="shared" si="108"/>
        <v>#N/A</v>
      </c>
      <c r="P283" t="e">
        <f t="shared" si="109"/>
        <v>#N/A</v>
      </c>
      <c r="Q283" t="e">
        <f t="shared" si="110"/>
        <v>#N/A</v>
      </c>
      <c r="R283" t="e">
        <f t="shared" si="111"/>
        <v>#N/A</v>
      </c>
      <c r="S283" t="e">
        <f t="shared" si="112"/>
        <v>#N/A</v>
      </c>
      <c r="T283" t="e">
        <f t="shared" si="113"/>
        <v>#N/A</v>
      </c>
      <c r="U283" t="e">
        <f t="shared" si="114"/>
        <v>#N/A</v>
      </c>
      <c r="V283" t="e">
        <f t="shared" si="115"/>
        <v>#N/A</v>
      </c>
      <c r="W283" t="e">
        <f t="shared" si="116"/>
        <v>#N/A</v>
      </c>
      <c r="X283" t="e">
        <f t="shared" si="117"/>
        <v>#N/A</v>
      </c>
    </row>
    <row r="284" spans="1:24" x14ac:dyDescent="0.25">
      <c r="A284" s="1">
        <f t="shared" si="118"/>
        <v>280</v>
      </c>
      <c r="B284" s="14">
        <f t="shared" si="119"/>
        <v>14</v>
      </c>
      <c r="C284">
        <f t="shared" si="96"/>
        <v>1.0256410256410263E-3</v>
      </c>
      <c r="D284">
        <f t="shared" si="97"/>
        <v>5.3846153846153844E-3</v>
      </c>
      <c r="E284">
        <f t="shared" si="99"/>
        <v>1</v>
      </c>
      <c r="F284">
        <f t="shared" si="100"/>
        <v>5.4046680077650738E-3</v>
      </c>
      <c r="G284">
        <f t="shared" si="101"/>
        <v>-1.9925767333014171E-8</v>
      </c>
      <c r="H284">
        <f t="shared" si="102"/>
        <v>3.6842584122385481E-6</v>
      </c>
      <c r="I284">
        <f t="shared" si="98"/>
        <v>-5.4083522661773128E-3</v>
      </c>
      <c r="J284">
        <f t="shared" si="103"/>
        <v>1.0219567672287877E-3</v>
      </c>
      <c r="K284">
        <f t="shared" si="104"/>
        <v>3.784258412238548E-6</v>
      </c>
      <c r="L284">
        <f t="shared" si="105"/>
        <v>5.3882996430276234E-3</v>
      </c>
      <c r="M284">
        <f t="shared" si="106"/>
        <v>8.577980785017651</v>
      </c>
      <c r="N284">
        <f t="shared" si="107"/>
        <v>8.577980785017651</v>
      </c>
      <c r="O284" t="e">
        <f t="shared" si="108"/>
        <v>#N/A</v>
      </c>
      <c r="P284" t="e">
        <f t="shared" si="109"/>
        <v>#N/A</v>
      </c>
      <c r="Q284" t="e">
        <f t="shared" si="110"/>
        <v>#N/A</v>
      </c>
      <c r="R284" t="e">
        <f t="shared" si="111"/>
        <v>#N/A</v>
      </c>
      <c r="S284" t="e">
        <f t="shared" si="112"/>
        <v>#N/A</v>
      </c>
      <c r="T284" t="e">
        <f t="shared" si="113"/>
        <v>#N/A</v>
      </c>
      <c r="U284" t="e">
        <f t="shared" si="114"/>
        <v>#N/A</v>
      </c>
      <c r="V284" t="e">
        <f t="shared" si="115"/>
        <v>#N/A</v>
      </c>
      <c r="W284" t="e">
        <f t="shared" si="116"/>
        <v>#N/A</v>
      </c>
      <c r="X284" t="e">
        <f t="shared" si="117"/>
        <v>#N/A</v>
      </c>
    </row>
    <row r="285" spans="1:24" x14ac:dyDescent="0.25">
      <c r="A285" s="1">
        <f t="shared" si="118"/>
        <v>281</v>
      </c>
      <c r="B285" s="14">
        <f t="shared" si="119"/>
        <v>14.05</v>
      </c>
      <c r="C285">
        <f t="shared" si="96"/>
        <v>1.0051216389244562E-3</v>
      </c>
      <c r="D285">
        <f t="shared" si="97"/>
        <v>5.3969270166453276E-3</v>
      </c>
      <c r="E285">
        <f t="shared" si="99"/>
        <v>1</v>
      </c>
      <c r="F285">
        <f t="shared" si="100"/>
        <v>5.416979639795017E-3</v>
      </c>
      <c r="G285">
        <f t="shared" si="101"/>
        <v>-1.9515120579392722E-8</v>
      </c>
      <c r="H285">
        <f t="shared" si="102"/>
        <v>3.6001906050615526E-6</v>
      </c>
      <c r="I285">
        <f t="shared" si="98"/>
        <v>-5.4205798304000786E-3</v>
      </c>
      <c r="J285">
        <f t="shared" si="103"/>
        <v>1.0015214483193946E-3</v>
      </c>
      <c r="K285">
        <f t="shared" si="104"/>
        <v>3.7001906050615525E-6</v>
      </c>
      <c r="L285">
        <f t="shared" si="105"/>
        <v>5.4005272072503892E-3</v>
      </c>
      <c r="M285">
        <f t="shared" si="106"/>
        <v>8.5682240961195255</v>
      </c>
      <c r="N285">
        <f t="shared" si="107"/>
        <v>8.5682240961195255</v>
      </c>
      <c r="O285" t="e">
        <f t="shared" si="108"/>
        <v>#N/A</v>
      </c>
      <c r="P285" t="e">
        <f t="shared" si="109"/>
        <v>#N/A</v>
      </c>
      <c r="Q285" t="e">
        <f t="shared" si="110"/>
        <v>#N/A</v>
      </c>
      <c r="R285" t="e">
        <f t="shared" si="111"/>
        <v>#N/A</v>
      </c>
      <c r="S285" t="e">
        <f t="shared" si="112"/>
        <v>#N/A</v>
      </c>
      <c r="T285" t="e">
        <f t="shared" si="113"/>
        <v>#N/A</v>
      </c>
      <c r="U285" t="e">
        <f t="shared" si="114"/>
        <v>#N/A</v>
      </c>
      <c r="V285" t="e">
        <f t="shared" si="115"/>
        <v>#N/A</v>
      </c>
      <c r="W285" t="e">
        <f t="shared" si="116"/>
        <v>#N/A</v>
      </c>
      <c r="X285" t="e">
        <f t="shared" si="117"/>
        <v>#N/A</v>
      </c>
    </row>
    <row r="286" spans="1:24" x14ac:dyDescent="0.25">
      <c r="A286" s="1">
        <f t="shared" si="118"/>
        <v>282</v>
      </c>
      <c r="B286" s="14">
        <f t="shared" si="119"/>
        <v>14.100000000000001</v>
      </c>
      <c r="C286">
        <f t="shared" si="96"/>
        <v>9.846547314578001E-4</v>
      </c>
      <c r="D286">
        <f t="shared" si="97"/>
        <v>5.4092071611253198E-3</v>
      </c>
      <c r="E286">
        <f t="shared" si="99"/>
        <v>1</v>
      </c>
      <c r="F286">
        <f t="shared" si="100"/>
        <v>5.4292597842750092E-3</v>
      </c>
      <c r="G286">
        <f t="shared" si="101"/>
        <v>-1.910552407322298E-8</v>
      </c>
      <c r="H286">
        <f t="shared" si="102"/>
        <v>3.5167145339795765E-6</v>
      </c>
      <c r="I286">
        <f t="shared" si="98"/>
        <v>-5.4327764988089892E-3</v>
      </c>
      <c r="J286">
        <f t="shared" si="103"/>
        <v>9.8113801692382052E-4</v>
      </c>
      <c r="K286">
        <f t="shared" si="104"/>
        <v>3.6167145339795764E-6</v>
      </c>
      <c r="L286">
        <f t="shared" si="105"/>
        <v>5.4127238756592998E-3</v>
      </c>
      <c r="M286">
        <f t="shared" si="106"/>
        <v>8.5583142314019263</v>
      </c>
      <c r="N286">
        <f t="shared" si="107"/>
        <v>8.5583142314019263</v>
      </c>
      <c r="O286" t="e">
        <f t="shared" si="108"/>
        <v>#N/A</v>
      </c>
      <c r="P286" t="e">
        <f t="shared" si="109"/>
        <v>#N/A</v>
      </c>
      <c r="Q286" t="e">
        <f t="shared" si="110"/>
        <v>#N/A</v>
      </c>
      <c r="R286" t="e">
        <f t="shared" si="111"/>
        <v>#N/A</v>
      </c>
      <c r="S286" t="e">
        <f t="shared" si="112"/>
        <v>#N/A</v>
      </c>
      <c r="T286" t="e">
        <f t="shared" si="113"/>
        <v>#N/A</v>
      </c>
      <c r="U286" t="e">
        <f t="shared" si="114"/>
        <v>#N/A</v>
      </c>
      <c r="V286" t="e">
        <f t="shared" si="115"/>
        <v>#N/A</v>
      </c>
      <c r="W286" t="e">
        <f t="shared" si="116"/>
        <v>#N/A</v>
      </c>
      <c r="X286" t="e">
        <f t="shared" si="117"/>
        <v>#N/A</v>
      </c>
    </row>
    <row r="287" spans="1:24" x14ac:dyDescent="0.25">
      <c r="A287" s="1">
        <f t="shared" si="118"/>
        <v>283</v>
      </c>
      <c r="B287" s="14">
        <f t="shared" si="119"/>
        <v>14.15</v>
      </c>
      <c r="C287">
        <f t="shared" si="96"/>
        <v>9.6424010217113732E-4</v>
      </c>
      <c r="D287">
        <f t="shared" si="97"/>
        <v>5.4214559386973182E-3</v>
      </c>
      <c r="E287">
        <f t="shared" si="99"/>
        <v>1</v>
      </c>
      <c r="F287">
        <f t="shared" si="100"/>
        <v>5.4415085618470076E-3</v>
      </c>
      <c r="G287">
        <f t="shared" si="101"/>
        <v>-1.8696973790568401E-8</v>
      </c>
      <c r="H287">
        <f t="shared" si="102"/>
        <v>3.4338239903509461E-6</v>
      </c>
      <c r="I287">
        <f t="shared" si="98"/>
        <v>-5.4449423858373581E-3</v>
      </c>
      <c r="J287">
        <f t="shared" si="103"/>
        <v>9.6080627818078638E-4</v>
      </c>
      <c r="K287">
        <f t="shared" si="104"/>
        <v>3.533823990350946E-6</v>
      </c>
      <c r="L287">
        <f t="shared" si="105"/>
        <v>5.4248897626876687E-3</v>
      </c>
      <c r="M287">
        <f t="shared" si="106"/>
        <v>8.5482449147454638</v>
      </c>
      <c r="N287">
        <f t="shared" si="107"/>
        <v>8.5482449147454638</v>
      </c>
      <c r="O287" t="e">
        <f t="shared" si="108"/>
        <v>#N/A</v>
      </c>
      <c r="P287" t="e">
        <f t="shared" si="109"/>
        <v>#N/A</v>
      </c>
      <c r="Q287" t="e">
        <f t="shared" si="110"/>
        <v>#N/A</v>
      </c>
      <c r="R287" t="e">
        <f t="shared" si="111"/>
        <v>#N/A</v>
      </c>
      <c r="S287" t="e">
        <f t="shared" si="112"/>
        <v>#N/A</v>
      </c>
      <c r="T287" t="e">
        <f t="shared" si="113"/>
        <v>#N/A</v>
      </c>
      <c r="U287" t="e">
        <f t="shared" si="114"/>
        <v>#N/A</v>
      </c>
      <c r="V287" t="e">
        <f t="shared" si="115"/>
        <v>#N/A</v>
      </c>
      <c r="W287" t="e">
        <f t="shared" si="116"/>
        <v>#N/A</v>
      </c>
      <c r="X287" t="e">
        <f t="shared" si="117"/>
        <v>#N/A</v>
      </c>
    </row>
    <row r="288" spans="1:24" x14ac:dyDescent="0.25">
      <c r="A288" s="1">
        <f t="shared" si="118"/>
        <v>284</v>
      </c>
      <c r="B288" s="14">
        <f t="shared" si="119"/>
        <v>14.200000000000001</v>
      </c>
      <c r="C288">
        <f t="shared" si="96"/>
        <v>9.4387755102040821E-4</v>
      </c>
      <c r="D288">
        <f t="shared" si="97"/>
        <v>5.4336734693877543E-3</v>
      </c>
      <c r="E288">
        <f t="shared" si="99"/>
        <v>1</v>
      </c>
      <c r="F288">
        <f t="shared" si="100"/>
        <v>5.4537260925374437E-3</v>
      </c>
      <c r="G288">
        <f t="shared" si="101"/>
        <v>-1.8289465728022597E-8</v>
      </c>
      <c r="H288">
        <f t="shared" si="102"/>
        <v>3.3515128518533943E-6</v>
      </c>
      <c r="I288">
        <f t="shared" si="98"/>
        <v>-5.4570776053892971E-3</v>
      </c>
      <c r="J288">
        <f t="shared" si="103"/>
        <v>9.4052603816855481E-4</v>
      </c>
      <c r="K288">
        <f t="shared" si="104"/>
        <v>3.4515128518533942E-6</v>
      </c>
      <c r="L288">
        <f t="shared" si="105"/>
        <v>5.4370249822396077E-3</v>
      </c>
      <c r="M288">
        <f t="shared" si="106"/>
        <v>8.5380094948411198</v>
      </c>
      <c r="N288">
        <f t="shared" si="107"/>
        <v>8.5380094948411198</v>
      </c>
      <c r="O288" t="e">
        <f t="shared" si="108"/>
        <v>#N/A</v>
      </c>
      <c r="P288" t="e">
        <f t="shared" si="109"/>
        <v>#N/A</v>
      </c>
      <c r="Q288" t="e">
        <f t="shared" si="110"/>
        <v>#N/A</v>
      </c>
      <c r="R288" t="e">
        <f t="shared" si="111"/>
        <v>#N/A</v>
      </c>
      <c r="S288" t="e">
        <f t="shared" si="112"/>
        <v>#N/A</v>
      </c>
      <c r="T288" t="e">
        <f t="shared" si="113"/>
        <v>#N/A</v>
      </c>
      <c r="U288" t="e">
        <f t="shared" si="114"/>
        <v>#N/A</v>
      </c>
      <c r="V288" t="e">
        <f t="shared" si="115"/>
        <v>#N/A</v>
      </c>
      <c r="W288" t="e">
        <f t="shared" si="116"/>
        <v>#N/A</v>
      </c>
      <c r="X288" t="e">
        <f t="shared" si="117"/>
        <v>#N/A</v>
      </c>
    </row>
    <row r="289" spans="1:24" x14ac:dyDescent="0.25">
      <c r="A289" s="1">
        <f t="shared" si="118"/>
        <v>285</v>
      </c>
      <c r="B289" s="14">
        <f t="shared" si="119"/>
        <v>14.25</v>
      </c>
      <c r="C289">
        <f t="shared" si="96"/>
        <v>9.235668789808921E-4</v>
      </c>
      <c r="D289">
        <f t="shared" si="97"/>
        <v>5.4458598726114648E-3</v>
      </c>
      <c r="E289">
        <f t="shared" si="99"/>
        <v>1</v>
      </c>
      <c r="F289">
        <f t="shared" si="100"/>
        <v>5.4659124957611542E-3</v>
      </c>
      <c r="G289">
        <f t="shared" si="101"/>
        <v>-1.7882995902578837E-8</v>
      </c>
      <c r="H289">
        <f t="shared" si="102"/>
        <v>3.2697750809874276E-6</v>
      </c>
      <c r="I289">
        <f t="shared" si="98"/>
        <v>-5.4691822708421416E-3</v>
      </c>
      <c r="J289">
        <f t="shared" si="103"/>
        <v>9.2029710389990467E-4</v>
      </c>
      <c r="K289">
        <f t="shared" si="104"/>
        <v>3.3697750809874275E-6</v>
      </c>
      <c r="L289">
        <f t="shared" si="105"/>
        <v>5.4491296476924522E-3</v>
      </c>
      <c r="M289">
        <f t="shared" si="106"/>
        <v>8.5276009144185565</v>
      </c>
      <c r="N289">
        <f t="shared" si="107"/>
        <v>8.5276009144185565</v>
      </c>
      <c r="O289" t="e">
        <f t="shared" si="108"/>
        <v>#N/A</v>
      </c>
      <c r="P289" t="e">
        <f t="shared" si="109"/>
        <v>#N/A</v>
      </c>
      <c r="Q289" t="e">
        <f t="shared" si="110"/>
        <v>#N/A</v>
      </c>
      <c r="R289" t="e">
        <f t="shared" si="111"/>
        <v>#N/A</v>
      </c>
      <c r="S289" t="e">
        <f t="shared" si="112"/>
        <v>#N/A</v>
      </c>
      <c r="T289" t="e">
        <f t="shared" si="113"/>
        <v>#N/A</v>
      </c>
      <c r="U289" t="e">
        <f t="shared" si="114"/>
        <v>#N/A</v>
      </c>
      <c r="V289" t="e">
        <f t="shared" si="115"/>
        <v>#N/A</v>
      </c>
      <c r="W289" t="e">
        <f t="shared" si="116"/>
        <v>#N/A</v>
      </c>
      <c r="X289" t="e">
        <f t="shared" si="117"/>
        <v>#N/A</v>
      </c>
    </row>
    <row r="290" spans="1:24" x14ac:dyDescent="0.25">
      <c r="A290" s="1">
        <f t="shared" si="118"/>
        <v>286</v>
      </c>
      <c r="B290" s="14">
        <f t="shared" si="119"/>
        <v>14.3</v>
      </c>
      <c r="C290">
        <f t="shared" si="96"/>
        <v>9.0330788804071247E-4</v>
      </c>
      <c r="D290">
        <f t="shared" si="97"/>
        <v>5.4580152671755734E-3</v>
      </c>
      <c r="E290">
        <f t="shared" si="99"/>
        <v>1</v>
      </c>
      <c r="F290">
        <f t="shared" si="100"/>
        <v>5.4780678903252628E-3</v>
      </c>
      <c r="G290">
        <f t="shared" si="101"/>
        <v>-1.7477560351500063E-8</v>
      </c>
      <c r="H290">
        <f t="shared" si="102"/>
        <v>3.1886047236226282E-6</v>
      </c>
      <c r="I290">
        <f t="shared" si="98"/>
        <v>-5.4812564950488859E-3</v>
      </c>
      <c r="J290">
        <f t="shared" si="103"/>
        <v>9.0011928331708985E-4</v>
      </c>
      <c r="K290">
        <f t="shared" si="104"/>
        <v>3.2886047236226281E-6</v>
      </c>
      <c r="L290">
        <f t="shared" si="105"/>
        <v>5.4612038718991965E-3</v>
      </c>
      <c r="M290">
        <f t="shared" si="106"/>
        <v>8.5170116762598234</v>
      </c>
      <c r="N290">
        <f t="shared" si="107"/>
        <v>8.5170116762598234</v>
      </c>
      <c r="O290" t="e">
        <f t="shared" si="108"/>
        <v>#N/A</v>
      </c>
      <c r="P290" t="e">
        <f t="shared" si="109"/>
        <v>#N/A</v>
      </c>
      <c r="Q290" t="e">
        <f t="shared" si="110"/>
        <v>#N/A</v>
      </c>
      <c r="R290" t="e">
        <f t="shared" si="111"/>
        <v>#N/A</v>
      </c>
      <c r="S290" t="e">
        <f t="shared" si="112"/>
        <v>#N/A</v>
      </c>
      <c r="T290" t="e">
        <f t="shared" si="113"/>
        <v>#N/A</v>
      </c>
      <c r="U290" t="e">
        <f t="shared" si="114"/>
        <v>#N/A</v>
      </c>
      <c r="V290" t="e">
        <f t="shared" si="115"/>
        <v>#N/A</v>
      </c>
      <c r="W290" t="e">
        <f t="shared" si="116"/>
        <v>#N/A</v>
      </c>
      <c r="X290" t="e">
        <f t="shared" si="117"/>
        <v>#N/A</v>
      </c>
    </row>
    <row r="291" spans="1:24" x14ac:dyDescent="0.25">
      <c r="A291" s="1">
        <f t="shared" si="118"/>
        <v>287</v>
      </c>
      <c r="B291" s="14">
        <f t="shared" si="119"/>
        <v>14.350000000000001</v>
      </c>
      <c r="C291">
        <f t="shared" si="96"/>
        <v>8.8310038119440856E-4</v>
      </c>
      <c r="D291">
        <f t="shared" si="97"/>
        <v>5.4701397712833546E-3</v>
      </c>
      <c r="E291">
        <f t="shared" si="99"/>
        <v>1</v>
      </c>
      <c r="F291">
        <f t="shared" si="100"/>
        <v>5.490192394433044E-3</v>
      </c>
      <c r="G291">
        <f t="shared" si="101"/>
        <v>-1.7073155132190228E-8</v>
      </c>
      <c r="H291">
        <f t="shared" si="102"/>
        <v>3.1079959075626037E-6</v>
      </c>
      <c r="I291">
        <f t="shared" si="98"/>
        <v>-5.4933003903406066E-3</v>
      </c>
      <c r="J291">
        <f t="shared" si="103"/>
        <v>8.7999238528684595E-4</v>
      </c>
      <c r="K291">
        <f t="shared" si="104"/>
        <v>3.2079959075626036E-6</v>
      </c>
      <c r="L291">
        <f t="shared" si="105"/>
        <v>5.4732477671909172E-3</v>
      </c>
      <c r="M291">
        <f t="shared" si="106"/>
        <v>8.5062338055834132</v>
      </c>
      <c r="N291">
        <f t="shared" si="107"/>
        <v>8.5062338055834132</v>
      </c>
      <c r="O291" t="e">
        <f t="shared" si="108"/>
        <v>#N/A</v>
      </c>
      <c r="P291" t="e">
        <f t="shared" si="109"/>
        <v>#N/A</v>
      </c>
      <c r="Q291" t="e">
        <f t="shared" si="110"/>
        <v>#N/A</v>
      </c>
      <c r="R291" t="e">
        <f t="shared" si="111"/>
        <v>#N/A</v>
      </c>
      <c r="S291" t="e">
        <f t="shared" si="112"/>
        <v>#N/A</v>
      </c>
      <c r="T291" t="e">
        <f t="shared" si="113"/>
        <v>#N/A</v>
      </c>
      <c r="U291" t="e">
        <f t="shared" si="114"/>
        <v>#N/A</v>
      </c>
      <c r="V291" t="e">
        <f t="shared" si="115"/>
        <v>#N/A</v>
      </c>
      <c r="W291" t="e">
        <f t="shared" si="116"/>
        <v>#N/A</v>
      </c>
      <c r="X291" t="e">
        <f t="shared" si="117"/>
        <v>#N/A</v>
      </c>
    </row>
    <row r="292" spans="1:24" x14ac:dyDescent="0.25">
      <c r="A292" s="1">
        <f t="shared" si="118"/>
        <v>288</v>
      </c>
      <c r="B292" s="14">
        <f t="shared" si="119"/>
        <v>14.4</v>
      </c>
      <c r="C292">
        <f t="shared" si="96"/>
        <v>8.6294416243654862E-4</v>
      </c>
      <c r="D292">
        <f t="shared" si="97"/>
        <v>5.4822335025380715E-3</v>
      </c>
      <c r="E292">
        <f t="shared" si="99"/>
        <v>1</v>
      </c>
      <c r="F292">
        <f t="shared" si="100"/>
        <v>5.5022861256877609E-3</v>
      </c>
      <c r="G292">
        <f t="shared" si="101"/>
        <v>-1.6669776322066488E-8</v>
      </c>
      <c r="H292">
        <f t="shared" si="102"/>
        <v>3.0279428411468003E-6</v>
      </c>
      <c r="I292">
        <f t="shared" si="98"/>
        <v>-5.5053140685289072E-3</v>
      </c>
      <c r="J292">
        <f t="shared" si="103"/>
        <v>8.5991621959540182E-4</v>
      </c>
      <c r="K292">
        <f t="shared" si="104"/>
        <v>3.1279428411468002E-6</v>
      </c>
      <c r="L292">
        <f t="shared" si="105"/>
        <v>5.4852614453792178E-3</v>
      </c>
      <c r="M292">
        <f t="shared" si="106"/>
        <v>8.4952588083259997</v>
      </c>
      <c r="N292">
        <f t="shared" si="107"/>
        <v>8.4952588083259997</v>
      </c>
      <c r="O292" t="e">
        <f t="shared" si="108"/>
        <v>#N/A</v>
      </c>
      <c r="P292" t="e">
        <f t="shared" si="109"/>
        <v>#N/A</v>
      </c>
      <c r="Q292" t="e">
        <f t="shared" si="110"/>
        <v>#N/A</v>
      </c>
      <c r="R292" t="e">
        <f t="shared" si="111"/>
        <v>#N/A</v>
      </c>
      <c r="S292" t="e">
        <f t="shared" si="112"/>
        <v>#N/A</v>
      </c>
      <c r="T292" t="e">
        <f t="shared" si="113"/>
        <v>#N/A</v>
      </c>
      <c r="U292" t="e">
        <f t="shared" si="114"/>
        <v>#N/A</v>
      </c>
      <c r="V292" t="e">
        <f t="shared" si="115"/>
        <v>#N/A</v>
      </c>
      <c r="W292" t="e">
        <f t="shared" si="116"/>
        <v>#N/A</v>
      </c>
      <c r="X292" t="e">
        <f t="shared" si="117"/>
        <v>#N/A</v>
      </c>
    </row>
    <row r="293" spans="1:24" x14ac:dyDescent="0.25">
      <c r="A293" s="1">
        <f t="shared" si="118"/>
        <v>289</v>
      </c>
      <c r="B293" s="14">
        <f t="shared" si="119"/>
        <v>14.450000000000001</v>
      </c>
      <c r="C293">
        <f t="shared" si="96"/>
        <v>8.4283903675538634E-4</v>
      </c>
      <c r="D293">
        <f t="shared" si="97"/>
        <v>5.4942965779467678E-3</v>
      </c>
      <c r="E293">
        <f t="shared" si="99"/>
        <v>1</v>
      </c>
      <c r="F293">
        <f t="shared" si="100"/>
        <v>5.5143492010964572E-3</v>
      </c>
      <c r="G293">
        <f t="shared" si="101"/>
        <v>-1.6267420018432255E-8</v>
      </c>
      <c r="H293">
        <f t="shared" si="102"/>
        <v>2.9484398118774686E-6</v>
      </c>
      <c r="I293">
        <f t="shared" si="98"/>
        <v>-5.5172976409083342E-3</v>
      </c>
      <c r="J293">
        <f t="shared" si="103"/>
        <v>8.3989059694350888E-4</v>
      </c>
      <c r="K293">
        <f t="shared" si="104"/>
        <v>3.0484398118774685E-6</v>
      </c>
      <c r="L293">
        <f t="shared" si="105"/>
        <v>5.4972450177586448E-3</v>
      </c>
      <c r="M293">
        <f t="shared" si="106"/>
        <v>8.4840776247712455</v>
      </c>
      <c r="N293">
        <f t="shared" si="107"/>
        <v>8.4840776247712455</v>
      </c>
      <c r="O293" t="e">
        <f t="shared" si="108"/>
        <v>#N/A</v>
      </c>
      <c r="P293" t="e">
        <f t="shared" si="109"/>
        <v>#N/A</v>
      </c>
      <c r="Q293" t="e">
        <f t="shared" si="110"/>
        <v>#N/A</v>
      </c>
      <c r="R293" t="e">
        <f t="shared" si="111"/>
        <v>#N/A</v>
      </c>
      <c r="S293" t="e">
        <f t="shared" si="112"/>
        <v>#N/A</v>
      </c>
      <c r="T293" t="e">
        <f t="shared" si="113"/>
        <v>#N/A</v>
      </c>
      <c r="U293" t="e">
        <f t="shared" si="114"/>
        <v>#N/A</v>
      </c>
      <c r="V293" t="e">
        <f t="shared" si="115"/>
        <v>#N/A</v>
      </c>
      <c r="W293" t="e">
        <f t="shared" si="116"/>
        <v>#N/A</v>
      </c>
      <c r="X293" t="e">
        <f t="shared" si="117"/>
        <v>#N/A</v>
      </c>
    </row>
    <row r="294" spans="1:24" x14ac:dyDescent="0.25">
      <c r="A294" s="1">
        <f t="shared" si="118"/>
        <v>290</v>
      </c>
      <c r="B294" s="14">
        <f t="shared" si="119"/>
        <v>14.5</v>
      </c>
      <c r="C294">
        <f t="shared" si="96"/>
        <v>8.2278481012658237E-4</v>
      </c>
      <c r="D294">
        <f t="shared" si="97"/>
        <v>5.5063291139240507E-3</v>
      </c>
      <c r="E294">
        <f t="shared" si="99"/>
        <v>1</v>
      </c>
      <c r="F294">
        <f t="shared" si="100"/>
        <v>5.5263817370737401E-3</v>
      </c>
      <c r="G294">
        <f t="shared" si="101"/>
        <v>-1.586608233835155E-8</v>
      </c>
      <c r="H294">
        <f t="shared" si="102"/>
        <v>2.8694811850756875E-6</v>
      </c>
      <c r="I294">
        <f t="shared" si="98"/>
        <v>-5.5292512182588162E-3</v>
      </c>
      <c r="J294">
        <f t="shared" si="103"/>
        <v>8.1991532894150668E-4</v>
      </c>
      <c r="K294">
        <f t="shared" si="104"/>
        <v>2.9694811850756874E-6</v>
      </c>
      <c r="L294">
        <f t="shared" si="105"/>
        <v>5.5091985951091268E-3</v>
      </c>
      <c r="M294">
        <f t="shared" si="106"/>
        <v>8.4726805778892853</v>
      </c>
      <c r="N294">
        <f t="shared" si="107"/>
        <v>8.4726805778892853</v>
      </c>
      <c r="O294" t="e">
        <f t="shared" si="108"/>
        <v>#N/A</v>
      </c>
      <c r="P294" t="e">
        <f t="shared" si="109"/>
        <v>#N/A</v>
      </c>
      <c r="Q294" t="e">
        <f t="shared" si="110"/>
        <v>#N/A</v>
      </c>
      <c r="R294" t="e">
        <f t="shared" si="111"/>
        <v>#N/A</v>
      </c>
      <c r="S294" t="e">
        <f t="shared" si="112"/>
        <v>#N/A</v>
      </c>
      <c r="T294" t="e">
        <f t="shared" si="113"/>
        <v>#N/A</v>
      </c>
      <c r="U294" t="e">
        <f t="shared" si="114"/>
        <v>#N/A</v>
      </c>
      <c r="V294" t="e">
        <f t="shared" si="115"/>
        <v>#N/A</v>
      </c>
      <c r="W294" t="e">
        <f t="shared" si="116"/>
        <v>#N/A</v>
      </c>
      <c r="X294" t="e">
        <f t="shared" si="117"/>
        <v>#N/A</v>
      </c>
    </row>
    <row r="295" spans="1:24" x14ac:dyDescent="0.25">
      <c r="A295" s="1">
        <f t="shared" si="118"/>
        <v>291</v>
      </c>
      <c r="B295" s="14">
        <f t="shared" si="119"/>
        <v>14.55</v>
      </c>
      <c r="C295">
        <f t="shared" si="96"/>
        <v>8.027812895069537E-4</v>
      </c>
      <c r="D295">
        <f t="shared" si="97"/>
        <v>5.5183312262958289E-3</v>
      </c>
      <c r="E295">
        <f t="shared" si="99"/>
        <v>1</v>
      </c>
      <c r="F295">
        <f t="shared" si="100"/>
        <v>5.5383838494455183E-3</v>
      </c>
      <c r="G295">
        <f t="shared" si="101"/>
        <v>-1.546575941852389E-8</v>
      </c>
      <c r="H295">
        <f t="shared" si="102"/>
        <v>2.7910614025638408E-6</v>
      </c>
      <c r="I295">
        <f t="shared" si="98"/>
        <v>-5.5411749108480821E-3</v>
      </c>
      <c r="J295">
        <f t="shared" si="103"/>
        <v>7.9999022810438986E-4</v>
      </c>
      <c r="K295">
        <f t="shared" si="104"/>
        <v>2.8910614025638407E-6</v>
      </c>
      <c r="L295">
        <f t="shared" si="105"/>
        <v>5.5211222876983927E-3</v>
      </c>
      <c r="M295">
        <f t="shared" si="106"/>
        <v>8.4610573156455686</v>
      </c>
      <c r="N295">
        <f t="shared" si="107"/>
        <v>8.4610573156455686</v>
      </c>
      <c r="O295" t="e">
        <f t="shared" si="108"/>
        <v>#N/A</v>
      </c>
      <c r="P295" t="e">
        <f t="shared" si="109"/>
        <v>#N/A</v>
      </c>
      <c r="Q295" t="e">
        <f t="shared" si="110"/>
        <v>#N/A</v>
      </c>
      <c r="R295" t="e">
        <f t="shared" si="111"/>
        <v>#N/A</v>
      </c>
      <c r="S295" t="e">
        <f t="shared" si="112"/>
        <v>#N/A</v>
      </c>
      <c r="T295" t="e">
        <f t="shared" si="113"/>
        <v>#N/A</v>
      </c>
      <c r="U295" t="e">
        <f t="shared" si="114"/>
        <v>#N/A</v>
      </c>
      <c r="V295" t="e">
        <f t="shared" si="115"/>
        <v>#N/A</v>
      </c>
      <c r="W295" t="e">
        <f t="shared" si="116"/>
        <v>#N/A</v>
      </c>
      <c r="X295" t="e">
        <f t="shared" si="117"/>
        <v>#N/A</v>
      </c>
    </row>
    <row r="296" spans="1:24" x14ac:dyDescent="0.25">
      <c r="A296" s="1">
        <f t="shared" si="118"/>
        <v>292</v>
      </c>
      <c r="B296" s="14">
        <f t="shared" si="119"/>
        <v>14.600000000000001</v>
      </c>
      <c r="C296">
        <f t="shared" si="96"/>
        <v>7.8282828282828266E-4</v>
      </c>
      <c r="D296">
        <f t="shared" si="97"/>
        <v>5.5303030303030304E-3</v>
      </c>
      <c r="E296">
        <f t="shared" si="99"/>
        <v>1</v>
      </c>
      <c r="F296">
        <f t="shared" si="100"/>
        <v>5.5503556534527198E-3</v>
      </c>
      <c r="G296">
        <f t="shared" si="101"/>
        <v>-1.5066447415160422E-8</v>
      </c>
      <c r="H296">
        <f t="shared" si="102"/>
        <v>2.7131749813749835E-6</v>
      </c>
      <c r="I296">
        <f t="shared" si="98"/>
        <v>-5.5530688284340952E-3</v>
      </c>
      <c r="J296">
        <f t="shared" si="103"/>
        <v>7.8011510784690768E-4</v>
      </c>
      <c r="K296">
        <f t="shared" si="104"/>
        <v>2.8131749813749834E-6</v>
      </c>
      <c r="L296">
        <f t="shared" si="105"/>
        <v>5.5330162052844058E-3</v>
      </c>
      <c r="M296">
        <f t="shared" si="106"/>
        <v>8.4491967464140885</v>
      </c>
      <c r="N296">
        <f t="shared" si="107"/>
        <v>8.4491967464140885</v>
      </c>
      <c r="O296" t="e">
        <f t="shared" si="108"/>
        <v>#N/A</v>
      </c>
      <c r="P296" t="e">
        <f t="shared" si="109"/>
        <v>#N/A</v>
      </c>
      <c r="Q296" t="e">
        <f t="shared" si="110"/>
        <v>#N/A</v>
      </c>
      <c r="R296" t="e">
        <f t="shared" si="111"/>
        <v>#N/A</v>
      </c>
      <c r="S296" t="e">
        <f t="shared" si="112"/>
        <v>#N/A</v>
      </c>
      <c r="T296" t="e">
        <f t="shared" si="113"/>
        <v>#N/A</v>
      </c>
      <c r="U296" t="e">
        <f t="shared" si="114"/>
        <v>#N/A</v>
      </c>
      <c r="V296" t="e">
        <f t="shared" si="115"/>
        <v>#N/A</v>
      </c>
      <c r="W296" t="e">
        <f t="shared" si="116"/>
        <v>#N/A</v>
      </c>
      <c r="X296" t="e">
        <f t="shared" si="117"/>
        <v>#N/A</v>
      </c>
    </row>
    <row r="297" spans="1:24" x14ac:dyDescent="0.25">
      <c r="A297" s="1">
        <f t="shared" si="118"/>
        <v>293</v>
      </c>
      <c r="B297" s="14">
        <f t="shared" si="119"/>
        <v>14.65</v>
      </c>
      <c r="C297">
        <f t="shared" si="96"/>
        <v>7.6292559899117287E-4</v>
      </c>
      <c r="D297">
        <f t="shared" si="97"/>
        <v>5.5422446406052971E-3</v>
      </c>
      <c r="E297">
        <f t="shared" si="99"/>
        <v>1</v>
      </c>
      <c r="F297">
        <f t="shared" si="100"/>
        <v>5.5622972637549865E-3</v>
      </c>
      <c r="G297">
        <f t="shared" si="101"/>
        <v>-1.4668142503860943E-8</v>
      </c>
      <c r="H297">
        <f t="shared" si="102"/>
        <v>2.6358165124882281E-6</v>
      </c>
      <c r="I297">
        <f t="shared" si="98"/>
        <v>-5.5649330802674743E-3</v>
      </c>
      <c r="J297">
        <f t="shared" si="103"/>
        <v>7.6028978247868464E-4</v>
      </c>
      <c r="K297">
        <f t="shared" si="104"/>
        <v>2.735816512488228E-6</v>
      </c>
      <c r="L297">
        <f t="shared" si="105"/>
        <v>5.5448804571177849E-3</v>
      </c>
      <c r="M297">
        <f t="shared" si="106"/>
        <v>8.437086966481532</v>
      </c>
      <c r="N297">
        <f t="shared" si="107"/>
        <v>8.437086966481532</v>
      </c>
      <c r="O297" t="e">
        <f t="shared" si="108"/>
        <v>#N/A</v>
      </c>
      <c r="P297" t="e">
        <f t="shared" si="109"/>
        <v>#N/A</v>
      </c>
      <c r="Q297" t="e">
        <f t="shared" si="110"/>
        <v>#N/A</v>
      </c>
      <c r="R297" t="e">
        <f t="shared" si="111"/>
        <v>#N/A</v>
      </c>
      <c r="S297" t="e">
        <f t="shared" si="112"/>
        <v>#N/A</v>
      </c>
      <c r="T297" t="e">
        <f t="shared" si="113"/>
        <v>#N/A</v>
      </c>
      <c r="U297" t="e">
        <f t="shared" si="114"/>
        <v>#N/A</v>
      </c>
      <c r="V297" t="e">
        <f t="shared" si="115"/>
        <v>#N/A</v>
      </c>
      <c r="W297" t="e">
        <f t="shared" si="116"/>
        <v>#N/A</v>
      </c>
      <c r="X297" t="e">
        <f t="shared" si="117"/>
        <v>#N/A</v>
      </c>
    </row>
    <row r="298" spans="1:24" x14ac:dyDescent="0.25">
      <c r="A298" s="1">
        <f t="shared" si="118"/>
        <v>294</v>
      </c>
      <c r="B298" s="14">
        <f t="shared" si="119"/>
        <v>14.700000000000001</v>
      </c>
      <c r="C298">
        <f t="shared" si="96"/>
        <v>7.4307304785894231E-4</v>
      </c>
      <c r="D298">
        <f t="shared" si="97"/>
        <v>5.5541561712846334E-3</v>
      </c>
      <c r="E298">
        <f t="shared" si="99"/>
        <v>1</v>
      </c>
      <c r="F298">
        <f t="shared" si="100"/>
        <v>5.5742087944343228E-3</v>
      </c>
      <c r="G298">
        <f t="shared" si="101"/>
        <v>-1.4270840879491686E-8</v>
      </c>
      <c r="H298">
        <f t="shared" si="102"/>
        <v>2.5589806595905859E-6</v>
      </c>
      <c r="I298">
        <f t="shared" si="98"/>
        <v>-5.5767677750939134E-3</v>
      </c>
      <c r="J298">
        <f t="shared" si="103"/>
        <v>7.4051406719935172E-4</v>
      </c>
      <c r="K298">
        <f t="shared" si="104"/>
        <v>2.6589806595905858E-6</v>
      </c>
      <c r="L298">
        <f t="shared" si="105"/>
        <v>5.556715151944224E-3</v>
      </c>
      <c r="M298">
        <f t="shared" si="106"/>
        <v>8.4247151784509224</v>
      </c>
      <c r="N298">
        <f t="shared" si="107"/>
        <v>8.4247151784509224</v>
      </c>
      <c r="O298" t="e">
        <f t="shared" si="108"/>
        <v>#N/A</v>
      </c>
      <c r="P298" t="e">
        <f t="shared" si="109"/>
        <v>#N/A</v>
      </c>
      <c r="Q298" t="e">
        <f t="shared" si="110"/>
        <v>#N/A</v>
      </c>
      <c r="R298" t="e">
        <f t="shared" si="111"/>
        <v>#N/A</v>
      </c>
      <c r="S298" t="e">
        <f t="shared" si="112"/>
        <v>#N/A</v>
      </c>
      <c r="T298" t="e">
        <f t="shared" si="113"/>
        <v>#N/A</v>
      </c>
      <c r="U298" t="e">
        <f t="shared" si="114"/>
        <v>#N/A</v>
      </c>
      <c r="V298" t="e">
        <f t="shared" si="115"/>
        <v>#N/A</v>
      </c>
      <c r="W298" t="e">
        <f t="shared" si="116"/>
        <v>#N/A</v>
      </c>
      <c r="X298" t="e">
        <f t="shared" si="117"/>
        <v>#N/A</v>
      </c>
    </row>
    <row r="299" spans="1:24" x14ac:dyDescent="0.25">
      <c r="A299" s="1">
        <f t="shared" si="118"/>
        <v>295</v>
      </c>
      <c r="B299" s="14">
        <f t="shared" si="119"/>
        <v>14.75</v>
      </c>
      <c r="C299">
        <f t="shared" si="96"/>
        <v>7.2327044025157221E-4</v>
      </c>
      <c r="D299">
        <f t="shared" si="97"/>
        <v>5.5660377358490564E-3</v>
      </c>
      <c r="E299">
        <f t="shared" si="99"/>
        <v>1</v>
      </c>
      <c r="F299">
        <f t="shared" si="100"/>
        <v>5.5860903589987458E-3</v>
      </c>
      <c r="G299">
        <f t="shared" si="101"/>
        <v>-1.3874538756064226E-8</v>
      </c>
      <c r="H299">
        <f t="shared" si="102"/>
        <v>2.4826621578600584E-6</v>
      </c>
      <c r="I299">
        <f t="shared" si="98"/>
        <v>-5.5885730211566054E-3</v>
      </c>
      <c r="J299">
        <f t="shared" si="103"/>
        <v>7.2078777809371215E-4</v>
      </c>
      <c r="K299">
        <f t="shared" si="104"/>
        <v>2.5826621578600583E-6</v>
      </c>
      <c r="L299">
        <f t="shared" si="105"/>
        <v>5.568520398006916E-3</v>
      </c>
      <c r="M299">
        <f t="shared" si="106"/>
        <v>8.4120675991376039</v>
      </c>
      <c r="N299">
        <f t="shared" si="107"/>
        <v>8.4120675991376039</v>
      </c>
      <c r="O299" t="e">
        <f t="shared" si="108"/>
        <v>#N/A</v>
      </c>
      <c r="P299" t="e">
        <f t="shared" si="109"/>
        <v>#N/A</v>
      </c>
      <c r="Q299" t="e">
        <f t="shared" si="110"/>
        <v>#N/A</v>
      </c>
      <c r="R299" t="e">
        <f t="shared" si="111"/>
        <v>#N/A</v>
      </c>
      <c r="S299" t="e">
        <f t="shared" si="112"/>
        <v>#N/A</v>
      </c>
      <c r="T299" t="e">
        <f t="shared" si="113"/>
        <v>#N/A</v>
      </c>
      <c r="U299" t="e">
        <f t="shared" si="114"/>
        <v>#N/A</v>
      </c>
      <c r="V299" t="e">
        <f t="shared" si="115"/>
        <v>#N/A</v>
      </c>
      <c r="W299" t="e">
        <f t="shared" si="116"/>
        <v>#N/A</v>
      </c>
      <c r="X299" t="e">
        <f t="shared" si="117"/>
        <v>#N/A</v>
      </c>
    </row>
    <row r="300" spans="1:24" x14ac:dyDescent="0.25">
      <c r="A300" s="1">
        <f t="shared" si="118"/>
        <v>296</v>
      </c>
      <c r="B300" s="14">
        <f t="shared" si="119"/>
        <v>14.8</v>
      </c>
      <c r="C300">
        <f t="shared" si="96"/>
        <v>7.0351758793969863E-4</v>
      </c>
      <c r="D300">
        <f t="shared" si="97"/>
        <v>5.5778894472361821E-3</v>
      </c>
      <c r="E300">
        <f t="shared" si="99"/>
        <v>1</v>
      </c>
      <c r="F300">
        <f t="shared" si="100"/>
        <v>5.5979420703858715E-3</v>
      </c>
      <c r="G300">
        <f t="shared" si="101"/>
        <v>-1.3479232366615241E-8</v>
      </c>
      <c r="H300">
        <f t="shared" si="102"/>
        <v>2.4068558127795202E-6</v>
      </c>
      <c r="I300">
        <f t="shared" si="98"/>
        <v>-5.6003489261986505E-3</v>
      </c>
      <c r="J300">
        <f t="shared" si="103"/>
        <v>7.0111073212691911E-4</v>
      </c>
      <c r="K300">
        <f t="shared" si="104"/>
        <v>2.5068558127795201E-6</v>
      </c>
      <c r="L300">
        <f t="shared" si="105"/>
        <v>5.5802963030489611E-3</v>
      </c>
      <c r="M300">
        <f t="shared" si="106"/>
        <v>8.399129355292466</v>
      </c>
      <c r="N300">
        <f t="shared" si="107"/>
        <v>8.399129355292466</v>
      </c>
      <c r="O300" t="e">
        <f t="shared" si="108"/>
        <v>#N/A</v>
      </c>
      <c r="P300" t="e">
        <f t="shared" si="109"/>
        <v>#N/A</v>
      </c>
      <c r="Q300" t="e">
        <f t="shared" si="110"/>
        <v>#N/A</v>
      </c>
      <c r="R300" t="e">
        <f t="shared" si="111"/>
        <v>#N/A</v>
      </c>
      <c r="S300" t="e">
        <f t="shared" si="112"/>
        <v>#N/A</v>
      </c>
      <c r="T300" t="e">
        <f t="shared" si="113"/>
        <v>#N/A</v>
      </c>
      <c r="U300" t="e">
        <f t="shared" si="114"/>
        <v>#N/A</v>
      </c>
      <c r="V300" t="e">
        <f t="shared" si="115"/>
        <v>#N/A</v>
      </c>
      <c r="W300" t="e">
        <f t="shared" si="116"/>
        <v>#N/A</v>
      </c>
      <c r="X300" t="e">
        <f t="shared" si="117"/>
        <v>#N/A</v>
      </c>
    </row>
    <row r="301" spans="1:24" x14ac:dyDescent="0.25">
      <c r="A301" s="1">
        <f t="shared" si="118"/>
        <v>297</v>
      </c>
      <c r="B301" s="14">
        <f t="shared" si="119"/>
        <v>14.850000000000001</v>
      </c>
      <c r="C301">
        <f t="shared" si="96"/>
        <v>6.8381430363864519E-4</v>
      </c>
      <c r="D301">
        <f t="shared" si="97"/>
        <v>5.5897114178168122E-3</v>
      </c>
      <c r="E301">
        <f t="shared" si="99"/>
        <v>1</v>
      </c>
      <c r="F301">
        <f t="shared" si="100"/>
        <v>5.6097640409665016E-3</v>
      </c>
      <c r="G301">
        <f t="shared" si="101"/>
        <v>-1.308491796308708E-8</v>
      </c>
      <c r="H301">
        <f t="shared" si="102"/>
        <v>2.3315564989657804E-6</v>
      </c>
      <c r="I301">
        <f t="shared" si="98"/>
        <v>-5.612095597465467E-3</v>
      </c>
      <c r="J301">
        <f t="shared" si="103"/>
        <v>6.8148274713967941E-4</v>
      </c>
      <c r="K301">
        <f t="shared" si="104"/>
        <v>2.4315564989657803E-6</v>
      </c>
      <c r="L301">
        <f t="shared" si="105"/>
        <v>5.5920429743157776E-3</v>
      </c>
      <c r="M301">
        <f t="shared" si="106"/>
        <v>8.3858843651663797</v>
      </c>
      <c r="N301">
        <f t="shared" si="107"/>
        <v>8.3858843651663797</v>
      </c>
      <c r="O301" t="e">
        <f t="shared" si="108"/>
        <v>#N/A</v>
      </c>
      <c r="P301" t="e">
        <f t="shared" si="109"/>
        <v>#N/A</v>
      </c>
      <c r="Q301" t="e">
        <f t="shared" si="110"/>
        <v>#N/A</v>
      </c>
      <c r="R301" t="e">
        <f t="shared" si="111"/>
        <v>#N/A</v>
      </c>
      <c r="S301" t="e">
        <f t="shared" si="112"/>
        <v>#N/A</v>
      </c>
      <c r="T301" t="e">
        <f t="shared" si="113"/>
        <v>#N/A</v>
      </c>
      <c r="U301" t="e">
        <f t="shared" si="114"/>
        <v>#N/A</v>
      </c>
      <c r="V301" t="e">
        <f t="shared" si="115"/>
        <v>#N/A</v>
      </c>
      <c r="W301" t="e">
        <f t="shared" si="116"/>
        <v>#N/A</v>
      </c>
      <c r="X301" t="e">
        <f t="shared" si="117"/>
        <v>#N/A</v>
      </c>
    </row>
    <row r="302" spans="1:24" x14ac:dyDescent="0.25">
      <c r="A302" s="1">
        <f t="shared" si="118"/>
        <v>298</v>
      </c>
      <c r="B302" s="14">
        <f t="shared" si="119"/>
        <v>14.9</v>
      </c>
      <c r="C302">
        <f t="shared" si="96"/>
        <v>6.6416040100250617E-4</v>
      </c>
      <c r="D302">
        <f t="shared" si="97"/>
        <v>5.6015037593984971E-3</v>
      </c>
      <c r="E302">
        <f t="shared" si="99"/>
        <v>1</v>
      </c>
      <c r="F302">
        <f t="shared" si="100"/>
        <v>5.6215563825481865E-3</v>
      </c>
      <c r="G302">
        <f t="shared" si="101"/>
        <v>-1.2691591816209353E-8</v>
      </c>
      <c r="H302">
        <f t="shared" si="102"/>
        <v>2.256759159028135E-6</v>
      </c>
      <c r="I302">
        <f t="shared" si="98"/>
        <v>-5.6238131417072146E-3</v>
      </c>
      <c r="J302">
        <f t="shared" si="103"/>
        <v>6.6190364184347803E-4</v>
      </c>
      <c r="K302">
        <f t="shared" si="104"/>
        <v>2.3567591590281348E-6</v>
      </c>
      <c r="L302">
        <f t="shared" si="105"/>
        <v>5.6037605185575252E-3</v>
      </c>
      <c r="M302">
        <f t="shared" si="106"/>
        <v>8.372315203547096</v>
      </c>
      <c r="N302">
        <f t="shared" si="107"/>
        <v>8.372315203547096</v>
      </c>
      <c r="O302" t="e">
        <f t="shared" si="108"/>
        <v>#N/A</v>
      </c>
      <c r="P302" t="e">
        <f t="shared" si="109"/>
        <v>#N/A</v>
      </c>
      <c r="Q302" t="e">
        <f t="shared" si="110"/>
        <v>#N/A</v>
      </c>
      <c r="R302" t="e">
        <f t="shared" si="111"/>
        <v>#N/A</v>
      </c>
      <c r="S302" t="e">
        <f t="shared" si="112"/>
        <v>#N/A</v>
      </c>
      <c r="T302" t="e">
        <f t="shared" si="113"/>
        <v>#N/A</v>
      </c>
      <c r="U302" t="e">
        <f t="shared" si="114"/>
        <v>#N/A</v>
      </c>
      <c r="V302" t="e">
        <f t="shared" si="115"/>
        <v>#N/A</v>
      </c>
      <c r="W302" t="e">
        <f t="shared" si="116"/>
        <v>#N/A</v>
      </c>
      <c r="X302" t="e">
        <f t="shared" si="117"/>
        <v>#N/A</v>
      </c>
    </row>
    <row r="303" spans="1:24" x14ac:dyDescent="0.25">
      <c r="A303" s="1">
        <f t="shared" si="118"/>
        <v>299</v>
      </c>
      <c r="B303" s="14">
        <f t="shared" si="119"/>
        <v>14.950000000000001</v>
      </c>
      <c r="C303">
        <f t="shared" si="96"/>
        <v>6.4455569461827295E-4</v>
      </c>
      <c r="D303">
        <f t="shared" si="97"/>
        <v>5.6132665832290367E-3</v>
      </c>
      <c r="E303">
        <f t="shared" si="99"/>
        <v>1</v>
      </c>
      <c r="F303">
        <f t="shared" si="100"/>
        <v>5.6333192063787261E-3</v>
      </c>
      <c r="G303">
        <f t="shared" si="101"/>
        <v>-1.2299250215381396E-8</v>
      </c>
      <c r="H303">
        <f t="shared" si="102"/>
        <v>2.1824588024473013E-6</v>
      </c>
      <c r="I303">
        <f t="shared" si="98"/>
        <v>-5.6355016651811734E-3</v>
      </c>
      <c r="J303">
        <f t="shared" si="103"/>
        <v>6.4237323581582564E-4</v>
      </c>
      <c r="K303">
        <f t="shared" si="104"/>
        <v>2.2824588024473012E-6</v>
      </c>
      <c r="L303">
        <f t="shared" si="105"/>
        <v>5.615449042031484E-3</v>
      </c>
      <c r="M303">
        <f t="shared" si="106"/>
        <v>8.3584029474193606</v>
      </c>
      <c r="N303">
        <f t="shared" si="107"/>
        <v>8.3584029474193606</v>
      </c>
      <c r="O303" t="e">
        <f t="shared" si="108"/>
        <v>#N/A</v>
      </c>
      <c r="P303" t="e">
        <f t="shared" si="109"/>
        <v>#N/A</v>
      </c>
      <c r="Q303" t="e">
        <f t="shared" si="110"/>
        <v>#N/A</v>
      </c>
      <c r="R303" t="e">
        <f t="shared" si="111"/>
        <v>#N/A</v>
      </c>
      <c r="S303" t="e">
        <f t="shared" si="112"/>
        <v>#N/A</v>
      </c>
      <c r="T303" t="e">
        <f t="shared" si="113"/>
        <v>#N/A</v>
      </c>
      <c r="U303" t="e">
        <f t="shared" si="114"/>
        <v>#N/A</v>
      </c>
      <c r="V303" t="e">
        <f t="shared" si="115"/>
        <v>#N/A</v>
      </c>
      <c r="W303" t="e">
        <f t="shared" si="116"/>
        <v>#N/A</v>
      </c>
      <c r="X303" t="e">
        <f t="shared" si="117"/>
        <v>#N/A</v>
      </c>
    </row>
    <row r="304" spans="1:24" x14ac:dyDescent="0.25">
      <c r="A304" s="1">
        <f t="shared" si="118"/>
        <v>300</v>
      </c>
      <c r="B304" s="14">
        <f t="shared" si="119"/>
        <v>15</v>
      </c>
      <c r="C304">
        <f t="shared" si="96"/>
        <v>6.2500000000000099E-4</v>
      </c>
      <c r="D304">
        <f t="shared" si="97"/>
        <v>5.6249999999999989E-3</v>
      </c>
      <c r="E304">
        <f t="shared" si="99"/>
        <v>1</v>
      </c>
      <c r="F304">
        <f t="shared" si="100"/>
        <v>5.6450526231496883E-3</v>
      </c>
      <c r="G304">
        <f t="shared" si="101"/>
        <v>-1.1907889468555522E-8</v>
      </c>
      <c r="H304">
        <f t="shared" si="102"/>
        <v>2.1086505044773385E-6</v>
      </c>
      <c r="I304">
        <f t="shared" si="98"/>
        <v>-5.6471612736541657E-3</v>
      </c>
      <c r="J304">
        <f t="shared" si="103"/>
        <v>6.2289134949552365E-4</v>
      </c>
      <c r="K304">
        <f t="shared" si="104"/>
        <v>2.2086505044773384E-6</v>
      </c>
      <c r="L304">
        <f t="shared" si="105"/>
        <v>5.6271086505044763E-3</v>
      </c>
      <c r="M304">
        <f t="shared" si="106"/>
        <v>8.3441269988114932</v>
      </c>
      <c r="N304">
        <f t="shared" si="107"/>
        <v>8.3441269988114932</v>
      </c>
      <c r="O304" t="e">
        <f t="shared" si="108"/>
        <v>#N/A</v>
      </c>
      <c r="P304" t="e">
        <f t="shared" si="109"/>
        <v>#N/A</v>
      </c>
      <c r="Q304" t="e">
        <f t="shared" si="110"/>
        <v>#N/A</v>
      </c>
      <c r="R304" t="e">
        <f t="shared" si="111"/>
        <v>#N/A</v>
      </c>
      <c r="S304" t="e">
        <f t="shared" si="112"/>
        <v>#N/A</v>
      </c>
      <c r="T304" t="e">
        <f t="shared" si="113"/>
        <v>#N/A</v>
      </c>
      <c r="U304" t="e">
        <f t="shared" si="114"/>
        <v>#N/A</v>
      </c>
      <c r="V304" t="e">
        <f t="shared" si="115"/>
        <v>#N/A</v>
      </c>
      <c r="W304" t="e">
        <f t="shared" si="116"/>
        <v>#N/A</v>
      </c>
      <c r="X304" t="e">
        <f t="shared" si="117"/>
        <v>#N/A</v>
      </c>
    </row>
    <row r="305" spans="1:24" x14ac:dyDescent="0.25">
      <c r="A305" s="1">
        <f t="shared" si="118"/>
        <v>301</v>
      </c>
      <c r="B305" s="14">
        <f t="shared" si="119"/>
        <v>15.05</v>
      </c>
      <c r="C305">
        <f t="shared" si="96"/>
        <v>6.0549313358302108E-4</v>
      </c>
      <c r="D305">
        <f t="shared" si="97"/>
        <v>5.6367041198501881E-3</v>
      </c>
      <c r="E305">
        <f t="shared" si="99"/>
        <v>1</v>
      </c>
      <c r="F305">
        <f t="shared" si="100"/>
        <v>5.6567567429998775E-3</v>
      </c>
      <c r="G305">
        <f t="shared" si="101"/>
        <v>-1.1517505902121183E-8</v>
      </c>
      <c r="H305">
        <f t="shared" si="102"/>
        <v>2.0353294050662156E-6</v>
      </c>
      <c r="I305">
        <f t="shared" si="98"/>
        <v>-5.6587920724049442E-3</v>
      </c>
      <c r="J305">
        <f t="shared" si="103"/>
        <v>6.0345780417795486E-4</v>
      </c>
      <c r="K305">
        <f t="shared" si="104"/>
        <v>2.1353294050662155E-6</v>
      </c>
      <c r="L305">
        <f t="shared" si="105"/>
        <v>5.6387394492552548E-3</v>
      </c>
      <c r="M305">
        <f t="shared" si="106"/>
        <v>8.3294648806573282</v>
      </c>
      <c r="N305">
        <f t="shared" si="107"/>
        <v>8.3294648806573282</v>
      </c>
      <c r="O305" t="e">
        <f t="shared" si="108"/>
        <v>#N/A</v>
      </c>
      <c r="P305" t="e">
        <f t="shared" si="109"/>
        <v>#N/A</v>
      </c>
      <c r="Q305" t="e">
        <f t="shared" si="110"/>
        <v>#N/A</v>
      </c>
      <c r="R305" t="e">
        <f t="shared" si="111"/>
        <v>#N/A</v>
      </c>
      <c r="S305" t="e">
        <f t="shared" si="112"/>
        <v>#N/A</v>
      </c>
      <c r="T305" t="e">
        <f t="shared" si="113"/>
        <v>#N/A</v>
      </c>
      <c r="U305" t="e">
        <f t="shared" si="114"/>
        <v>#N/A</v>
      </c>
      <c r="V305" t="e">
        <f t="shared" si="115"/>
        <v>#N/A</v>
      </c>
      <c r="W305" t="e">
        <f t="shared" si="116"/>
        <v>#N/A</v>
      </c>
      <c r="X305" t="e">
        <f t="shared" si="117"/>
        <v>#N/A</v>
      </c>
    </row>
    <row r="306" spans="1:24" x14ac:dyDescent="0.25">
      <c r="A306" s="1">
        <f t="shared" si="118"/>
        <v>302</v>
      </c>
      <c r="B306" s="14">
        <f t="shared" si="119"/>
        <v>15.100000000000001</v>
      </c>
      <c r="C306">
        <f t="shared" si="96"/>
        <v>5.8603491271820444E-4</v>
      </c>
      <c r="D306">
        <f t="shared" si="97"/>
        <v>5.6483790523690772E-3</v>
      </c>
      <c r="E306">
        <f t="shared" si="99"/>
        <v>1</v>
      </c>
      <c r="F306">
        <f t="shared" si="100"/>
        <v>5.6684316755187666E-3</v>
      </c>
      <c r="G306">
        <f t="shared" si="101"/>
        <v>-1.1128095860790196E-8</v>
      </c>
      <c r="H306">
        <f t="shared" si="102"/>
        <v>1.9624907078015334E-6</v>
      </c>
      <c r="I306">
        <f t="shared" si="98"/>
        <v>-5.6703941662265677E-3</v>
      </c>
      <c r="J306">
        <f t="shared" si="103"/>
        <v>5.840724220104029E-4</v>
      </c>
      <c r="K306">
        <f t="shared" si="104"/>
        <v>2.0624907078015333E-6</v>
      </c>
      <c r="L306">
        <f t="shared" si="105"/>
        <v>5.6503415430768783E-3</v>
      </c>
      <c r="M306">
        <f t="shared" si="106"/>
        <v>8.3143920005870005</v>
      </c>
      <c r="N306">
        <f t="shared" si="107"/>
        <v>8.3143920005870005</v>
      </c>
      <c r="O306" t="e">
        <f t="shared" si="108"/>
        <v>#N/A</v>
      </c>
      <c r="P306" t="e">
        <f t="shared" si="109"/>
        <v>#N/A</v>
      </c>
      <c r="Q306" t="e">
        <f t="shared" si="110"/>
        <v>#N/A</v>
      </c>
      <c r="R306" t="e">
        <f t="shared" si="111"/>
        <v>#N/A</v>
      </c>
      <c r="S306" t="e">
        <f t="shared" si="112"/>
        <v>#N/A</v>
      </c>
      <c r="T306" t="e">
        <f t="shared" si="113"/>
        <v>#N/A</v>
      </c>
      <c r="U306" t="e">
        <f t="shared" si="114"/>
        <v>#N/A</v>
      </c>
      <c r="V306" t="e">
        <f t="shared" si="115"/>
        <v>#N/A</v>
      </c>
      <c r="W306" t="e">
        <f t="shared" si="116"/>
        <v>#N/A</v>
      </c>
      <c r="X306" t="e">
        <f t="shared" si="117"/>
        <v>#N/A</v>
      </c>
    </row>
    <row r="307" spans="1:24" x14ac:dyDescent="0.25">
      <c r="A307" s="1">
        <f t="shared" si="118"/>
        <v>303</v>
      </c>
      <c r="B307" s="14">
        <f t="shared" si="119"/>
        <v>15.15</v>
      </c>
      <c r="C307">
        <f t="shared" si="96"/>
        <v>5.6662515566625188E-4</v>
      </c>
      <c r="D307">
        <f t="shared" si="97"/>
        <v>5.6600249066002493E-3</v>
      </c>
      <c r="E307">
        <f t="shared" si="99"/>
        <v>1</v>
      </c>
      <c r="F307">
        <f t="shared" si="100"/>
        <v>5.6800775297499388E-3</v>
      </c>
      <c r="G307">
        <f t="shared" si="101"/>
        <v>-1.0739655707482454E-8</v>
      </c>
      <c r="H307">
        <f t="shared" si="102"/>
        <v>1.8901296788727262E-6</v>
      </c>
      <c r="I307">
        <f t="shared" si="98"/>
        <v>-5.6819676594288115E-3</v>
      </c>
      <c r="J307">
        <f t="shared" si="103"/>
        <v>5.6473502598737915E-4</v>
      </c>
      <c r="K307">
        <f t="shared" si="104"/>
        <v>1.9901296788727261E-6</v>
      </c>
      <c r="L307">
        <f t="shared" si="105"/>
        <v>5.6619150362791221E-3</v>
      </c>
      <c r="M307">
        <f t="shared" si="106"/>
        <v>8.2988813764016207</v>
      </c>
      <c r="N307">
        <f t="shared" si="107"/>
        <v>8.2988813764016207</v>
      </c>
      <c r="O307" t="e">
        <f t="shared" si="108"/>
        <v>#N/A</v>
      </c>
      <c r="P307" t="e">
        <f t="shared" si="109"/>
        <v>#N/A</v>
      </c>
      <c r="Q307" t="e">
        <f t="shared" si="110"/>
        <v>#N/A</v>
      </c>
      <c r="R307" t="e">
        <f t="shared" si="111"/>
        <v>#N/A</v>
      </c>
      <c r="S307" t="e">
        <f t="shared" si="112"/>
        <v>#N/A</v>
      </c>
      <c r="T307" t="e">
        <f t="shared" si="113"/>
        <v>#N/A</v>
      </c>
      <c r="U307" t="e">
        <f t="shared" si="114"/>
        <v>#N/A</v>
      </c>
      <c r="V307" t="e">
        <f t="shared" si="115"/>
        <v>#N/A</v>
      </c>
      <c r="W307" t="e">
        <f t="shared" si="116"/>
        <v>#N/A</v>
      </c>
      <c r="X307" t="e">
        <f t="shared" si="117"/>
        <v>#N/A</v>
      </c>
    </row>
    <row r="308" spans="1:24" x14ac:dyDescent="0.25">
      <c r="A308" s="1">
        <f t="shared" si="118"/>
        <v>304</v>
      </c>
      <c r="B308" s="14">
        <f t="shared" si="119"/>
        <v>15.200000000000001</v>
      </c>
      <c r="C308">
        <f t="shared" si="96"/>
        <v>5.4726368159203963E-4</v>
      </c>
      <c r="D308">
        <f t="shared" si="97"/>
        <v>5.6716417910447764E-3</v>
      </c>
      <c r="E308">
        <f t="shared" si="99"/>
        <v>1</v>
      </c>
      <c r="F308">
        <f t="shared" si="100"/>
        <v>5.6916944141944658E-3</v>
      </c>
      <c r="G308">
        <f t="shared" si="101"/>
        <v>-1.0352181823212775E-8</v>
      </c>
      <c r="H308">
        <f t="shared" si="102"/>
        <v>1.8182416460588505E-6</v>
      </c>
      <c r="I308">
        <f t="shared" si="98"/>
        <v>-5.6935126558405246E-3</v>
      </c>
      <c r="J308">
        <f t="shared" si="103"/>
        <v>5.4544543994598078E-4</v>
      </c>
      <c r="K308">
        <f t="shared" si="104"/>
        <v>1.9182416460588504E-6</v>
      </c>
      <c r="L308">
        <f t="shared" si="105"/>
        <v>5.6734600326908352E-3</v>
      </c>
      <c r="M308">
        <f t="shared" si="106"/>
        <v>8.2829033155246954</v>
      </c>
      <c r="N308">
        <f t="shared" si="107"/>
        <v>8.2829033155246954</v>
      </c>
      <c r="O308" t="e">
        <f t="shared" si="108"/>
        <v>#N/A</v>
      </c>
      <c r="P308" t="e">
        <f t="shared" si="109"/>
        <v>#N/A</v>
      </c>
      <c r="Q308" t="e">
        <f t="shared" si="110"/>
        <v>#N/A</v>
      </c>
      <c r="R308" t="e">
        <f t="shared" si="111"/>
        <v>#N/A</v>
      </c>
      <c r="S308" t="e">
        <f t="shared" si="112"/>
        <v>#N/A</v>
      </c>
      <c r="T308" t="e">
        <f t="shared" si="113"/>
        <v>#N/A</v>
      </c>
      <c r="U308" t="e">
        <f t="shared" si="114"/>
        <v>#N/A</v>
      </c>
      <c r="V308" t="e">
        <f t="shared" si="115"/>
        <v>#N/A</v>
      </c>
      <c r="W308" t="e">
        <f t="shared" si="116"/>
        <v>#N/A</v>
      </c>
      <c r="X308" t="e">
        <f t="shared" si="117"/>
        <v>#N/A</v>
      </c>
    </row>
    <row r="309" spans="1:24" x14ac:dyDescent="0.25">
      <c r="A309" s="1">
        <f t="shared" si="118"/>
        <v>305</v>
      </c>
      <c r="B309" s="14">
        <f t="shared" si="119"/>
        <v>15.25</v>
      </c>
      <c r="C309">
        <f t="shared" si="96"/>
        <v>5.2795031055900691E-4</v>
      </c>
      <c r="D309">
        <f t="shared" si="97"/>
        <v>5.6832298136645955E-3</v>
      </c>
      <c r="E309">
        <f t="shared" si="99"/>
        <v>1</v>
      </c>
      <c r="F309">
        <f t="shared" si="100"/>
        <v>5.7032824368142849E-3</v>
      </c>
      <c r="G309">
        <f t="shared" si="101"/>
        <v>-9.965670606978576E-9</v>
      </c>
      <c r="H309">
        <f t="shared" si="102"/>
        <v>1.746821997728517E-6</v>
      </c>
      <c r="I309">
        <f t="shared" si="98"/>
        <v>-5.7050292588120138E-3</v>
      </c>
      <c r="J309">
        <f t="shared" si="103"/>
        <v>5.2620348856127839E-4</v>
      </c>
      <c r="K309">
        <f t="shared" si="104"/>
        <v>1.8468219977285168E-6</v>
      </c>
      <c r="L309">
        <f t="shared" si="105"/>
        <v>5.6849766356623244E-3</v>
      </c>
      <c r="M309">
        <f t="shared" si="106"/>
        <v>8.2664250388459717</v>
      </c>
      <c r="N309">
        <f t="shared" si="107"/>
        <v>8.2664250388459717</v>
      </c>
      <c r="O309" t="e">
        <f t="shared" si="108"/>
        <v>#N/A</v>
      </c>
      <c r="P309" t="e">
        <f t="shared" si="109"/>
        <v>#N/A</v>
      </c>
      <c r="Q309" t="e">
        <f t="shared" si="110"/>
        <v>#N/A</v>
      </c>
      <c r="R309" t="e">
        <f t="shared" si="111"/>
        <v>#N/A</v>
      </c>
      <c r="S309" t="e">
        <f t="shared" si="112"/>
        <v>#N/A</v>
      </c>
      <c r="T309" t="e">
        <f t="shared" si="113"/>
        <v>#N/A</v>
      </c>
      <c r="U309" t="e">
        <f t="shared" si="114"/>
        <v>#N/A</v>
      </c>
      <c r="V309" t="e">
        <f t="shared" si="115"/>
        <v>#N/A</v>
      </c>
      <c r="W309" t="e">
        <f t="shared" si="116"/>
        <v>#N/A</v>
      </c>
      <c r="X309" t="e">
        <f t="shared" si="117"/>
        <v>#N/A</v>
      </c>
    </row>
    <row r="310" spans="1:24" x14ac:dyDescent="0.25">
      <c r="A310" s="1">
        <f t="shared" si="118"/>
        <v>306</v>
      </c>
      <c r="B310" s="14">
        <f t="shared" si="119"/>
        <v>15.3</v>
      </c>
      <c r="C310">
        <f t="shared" si="96"/>
        <v>5.0868486352357288E-4</v>
      </c>
      <c r="D310">
        <f t="shared" si="97"/>
        <v>5.6947890818858571E-3</v>
      </c>
      <c r="E310">
        <f t="shared" si="99"/>
        <v>1</v>
      </c>
      <c r="F310">
        <f t="shared" si="100"/>
        <v>5.7148417050355465E-3</v>
      </c>
      <c r="G310">
        <f t="shared" si="101"/>
        <v>-9.5801184756481437E-9</v>
      </c>
      <c r="H310">
        <f t="shared" si="102"/>
        <v>1.6758661818662771E-6</v>
      </c>
      <c r="I310">
        <f t="shared" si="98"/>
        <v>-5.7165175712174127E-3</v>
      </c>
      <c r="J310">
        <f t="shared" si="103"/>
        <v>5.070089973417066E-4</v>
      </c>
      <c r="K310">
        <f t="shared" si="104"/>
        <v>1.7758661818662769E-6</v>
      </c>
      <c r="L310">
        <f t="shared" si="105"/>
        <v>5.6964649480677233E-3</v>
      </c>
      <c r="M310">
        <f t="shared" si="106"/>
        <v>8.249410236968119</v>
      </c>
      <c r="N310">
        <f t="shared" si="107"/>
        <v>8.249410236968119</v>
      </c>
      <c r="O310" t="e">
        <f t="shared" si="108"/>
        <v>#N/A</v>
      </c>
      <c r="P310" t="e">
        <f t="shared" si="109"/>
        <v>#N/A</v>
      </c>
      <c r="Q310" t="e">
        <f t="shared" si="110"/>
        <v>#N/A</v>
      </c>
      <c r="R310" t="e">
        <f t="shared" si="111"/>
        <v>#N/A</v>
      </c>
      <c r="S310" t="e">
        <f t="shared" si="112"/>
        <v>#N/A</v>
      </c>
      <c r="T310" t="e">
        <f t="shared" si="113"/>
        <v>#N/A</v>
      </c>
      <c r="U310" t="e">
        <f t="shared" si="114"/>
        <v>#N/A</v>
      </c>
      <c r="V310" t="e">
        <f t="shared" si="115"/>
        <v>#N/A</v>
      </c>
      <c r="W310" t="e">
        <f t="shared" si="116"/>
        <v>#N/A</v>
      </c>
      <c r="X310" t="e">
        <f t="shared" si="117"/>
        <v>#N/A</v>
      </c>
    </row>
    <row r="311" spans="1:24" x14ac:dyDescent="0.25">
      <c r="A311" s="1">
        <f t="shared" si="118"/>
        <v>307</v>
      </c>
      <c r="B311" s="14">
        <f t="shared" si="119"/>
        <v>15.350000000000001</v>
      </c>
      <c r="C311">
        <f t="shared" si="96"/>
        <v>4.8946716232961562E-4</v>
      </c>
      <c r="D311">
        <f t="shared" si="97"/>
        <v>5.7063197026022304E-3</v>
      </c>
      <c r="E311">
        <f t="shared" si="99"/>
        <v>1</v>
      </c>
      <c r="F311">
        <f t="shared" si="100"/>
        <v>5.7263723257519198E-3</v>
      </c>
      <c r="G311">
        <f t="shared" si="101"/>
        <v>-9.1955218638501541E-9</v>
      </c>
      <c r="H311">
        <f t="shared" si="102"/>
        <v>1.6053697051133207E-6</v>
      </c>
      <c r="I311">
        <f t="shared" si="98"/>
        <v>-5.7279776954570327E-3</v>
      </c>
      <c r="J311">
        <f t="shared" si="103"/>
        <v>4.878617926245023E-4</v>
      </c>
      <c r="K311">
        <f t="shared" si="104"/>
        <v>1.7053697051133206E-6</v>
      </c>
      <c r="L311">
        <f t="shared" si="105"/>
        <v>5.7079250723073433E-3</v>
      </c>
      <c r="M311">
        <f t="shared" si="106"/>
        <v>8.2318185437305598</v>
      </c>
      <c r="N311">
        <f t="shared" si="107"/>
        <v>8.2318185437305598</v>
      </c>
      <c r="O311" t="e">
        <f t="shared" si="108"/>
        <v>#N/A</v>
      </c>
      <c r="P311" t="e">
        <f t="shared" si="109"/>
        <v>#N/A</v>
      </c>
      <c r="Q311" t="e">
        <f t="shared" si="110"/>
        <v>#N/A</v>
      </c>
      <c r="R311" t="e">
        <f t="shared" si="111"/>
        <v>#N/A</v>
      </c>
      <c r="S311" t="e">
        <f t="shared" si="112"/>
        <v>#N/A</v>
      </c>
      <c r="T311" t="e">
        <f t="shared" si="113"/>
        <v>#N/A</v>
      </c>
      <c r="U311" t="e">
        <f t="shared" si="114"/>
        <v>#N/A</v>
      </c>
      <c r="V311" t="e">
        <f t="shared" si="115"/>
        <v>#N/A</v>
      </c>
      <c r="W311" t="e">
        <f t="shared" si="116"/>
        <v>#N/A</v>
      </c>
      <c r="X311" t="e">
        <f t="shared" si="117"/>
        <v>#N/A</v>
      </c>
    </row>
    <row r="312" spans="1:24" x14ac:dyDescent="0.25">
      <c r="A312" s="1">
        <f t="shared" si="118"/>
        <v>308</v>
      </c>
      <c r="B312" s="14">
        <f t="shared" si="119"/>
        <v>15.4</v>
      </c>
      <c r="C312">
        <f t="shared" si="96"/>
        <v>4.7029702970297099E-4</v>
      </c>
      <c r="D312">
        <f t="shared" si="97"/>
        <v>5.7178217821782177E-3</v>
      </c>
      <c r="E312">
        <f t="shared" si="99"/>
        <v>1</v>
      </c>
      <c r="F312">
        <f t="shared" si="100"/>
        <v>5.7378744053279071E-3</v>
      </c>
      <c r="G312">
        <f t="shared" si="101"/>
        <v>-8.8118772238635605E-9</v>
      </c>
      <c r="H312">
        <f t="shared" si="102"/>
        <v>1.5353281318272564E-6</v>
      </c>
      <c r="I312">
        <f t="shared" si="98"/>
        <v>-5.7394097334597348E-3</v>
      </c>
      <c r="J312">
        <f t="shared" si="103"/>
        <v>4.6876170157114373E-4</v>
      </c>
      <c r="K312">
        <f t="shared" si="104"/>
        <v>1.6353281318272563E-6</v>
      </c>
      <c r="L312">
        <f t="shared" si="105"/>
        <v>5.7193571103100454E-3</v>
      </c>
      <c r="M312">
        <f t="shared" si="106"/>
        <v>8.2136049077876923</v>
      </c>
      <c r="N312">
        <f t="shared" si="107"/>
        <v>8.2136049077876923</v>
      </c>
      <c r="O312" t="e">
        <f t="shared" si="108"/>
        <v>#N/A</v>
      </c>
      <c r="P312" t="e">
        <f t="shared" si="109"/>
        <v>#N/A</v>
      </c>
      <c r="Q312" t="e">
        <f t="shared" si="110"/>
        <v>#N/A</v>
      </c>
      <c r="R312" t="e">
        <f t="shared" si="111"/>
        <v>#N/A</v>
      </c>
      <c r="S312" t="e">
        <f t="shared" si="112"/>
        <v>#N/A</v>
      </c>
      <c r="T312" t="e">
        <f t="shared" si="113"/>
        <v>#N/A</v>
      </c>
      <c r="U312" t="e">
        <f t="shared" si="114"/>
        <v>#N/A</v>
      </c>
      <c r="V312" t="e">
        <f t="shared" si="115"/>
        <v>#N/A</v>
      </c>
      <c r="W312" t="e">
        <f t="shared" si="116"/>
        <v>#N/A</v>
      </c>
      <c r="X312" t="e">
        <f t="shared" si="117"/>
        <v>#N/A</v>
      </c>
    </row>
    <row r="313" spans="1:24" x14ac:dyDescent="0.25">
      <c r="A313" s="1">
        <f t="shared" si="118"/>
        <v>309</v>
      </c>
      <c r="B313" s="14">
        <f t="shared" si="119"/>
        <v>15.450000000000001</v>
      </c>
      <c r="C313">
        <f t="shared" si="96"/>
        <v>4.511742892459823E-4</v>
      </c>
      <c r="D313">
        <f t="shared" si="97"/>
        <v>5.7292954264524113E-3</v>
      </c>
      <c r="E313">
        <f t="shared" si="99"/>
        <v>1</v>
      </c>
      <c r="F313">
        <f t="shared" si="100"/>
        <v>5.7493480496021007E-3</v>
      </c>
      <c r="G313">
        <f t="shared" si="101"/>
        <v>-8.4291810255085382E-9</v>
      </c>
      <c r="H313">
        <f t="shared" si="102"/>
        <v>1.4657370831627076E-6</v>
      </c>
      <c r="I313">
        <f t="shared" si="98"/>
        <v>-5.7508137866852634E-3</v>
      </c>
      <c r="J313">
        <f t="shared" si="103"/>
        <v>4.4970855216281959E-4</v>
      </c>
      <c r="K313">
        <f t="shared" si="104"/>
        <v>1.5657370831627075E-6</v>
      </c>
      <c r="L313">
        <f t="shared" si="105"/>
        <v>5.730761163535574E-3</v>
      </c>
      <c r="M313">
        <f t="shared" si="106"/>
        <v>8.1947188375955715</v>
      </c>
      <c r="N313">
        <f t="shared" si="107"/>
        <v>8.1947188375955715</v>
      </c>
      <c r="O313" t="e">
        <f t="shared" si="108"/>
        <v>#N/A</v>
      </c>
      <c r="P313" t="e">
        <f t="shared" si="109"/>
        <v>#N/A</v>
      </c>
      <c r="Q313" t="e">
        <f t="shared" si="110"/>
        <v>#N/A</v>
      </c>
      <c r="R313" t="e">
        <f t="shared" si="111"/>
        <v>#N/A</v>
      </c>
      <c r="S313" t="e">
        <f t="shared" si="112"/>
        <v>#N/A</v>
      </c>
      <c r="T313" t="e">
        <f t="shared" si="113"/>
        <v>#N/A</v>
      </c>
      <c r="U313" t="e">
        <f t="shared" si="114"/>
        <v>#N/A</v>
      </c>
      <c r="V313" t="e">
        <f t="shared" si="115"/>
        <v>#N/A</v>
      </c>
      <c r="W313" t="e">
        <f t="shared" si="116"/>
        <v>#N/A</v>
      </c>
      <c r="X313" t="e">
        <f t="shared" si="117"/>
        <v>#N/A</v>
      </c>
    </row>
    <row r="314" spans="1:24" x14ac:dyDescent="0.25">
      <c r="A314" s="1">
        <f t="shared" si="118"/>
        <v>310</v>
      </c>
      <c r="B314" s="14">
        <f t="shared" si="119"/>
        <v>15.5</v>
      </c>
      <c r="C314">
        <f t="shared" si="96"/>
        <v>4.3209876543209922E-4</v>
      </c>
      <c r="D314">
        <f t="shared" si="97"/>
        <v>5.7407407407407398E-3</v>
      </c>
      <c r="E314">
        <f t="shared" si="99"/>
        <v>1</v>
      </c>
      <c r="F314">
        <f t="shared" si="100"/>
        <v>5.7607933638904292E-3</v>
      </c>
      <c r="G314">
        <f t="shared" si="101"/>
        <v>-8.0474297560383801E-9</v>
      </c>
      <c r="H314">
        <f t="shared" si="102"/>
        <v>1.3965922361653532E-6</v>
      </c>
      <c r="I314">
        <f t="shared" si="98"/>
        <v>-5.7621899561265946E-3</v>
      </c>
      <c r="J314">
        <f t="shared" si="103"/>
        <v>4.3070217319593387E-4</v>
      </c>
      <c r="K314">
        <f t="shared" si="104"/>
        <v>1.4965922361653531E-6</v>
      </c>
      <c r="L314">
        <f t="shared" si="105"/>
        <v>5.7421373329769052E-3</v>
      </c>
      <c r="M314">
        <f t="shared" si="106"/>
        <v>8.1751034879140825</v>
      </c>
      <c r="N314">
        <f t="shared" si="107"/>
        <v>8.1751034879140825</v>
      </c>
      <c r="O314" t="e">
        <f t="shared" si="108"/>
        <v>#N/A</v>
      </c>
      <c r="P314" t="e">
        <f t="shared" si="109"/>
        <v>#N/A</v>
      </c>
      <c r="Q314" t="e">
        <f t="shared" si="110"/>
        <v>#N/A</v>
      </c>
      <c r="R314" t="e">
        <f t="shared" si="111"/>
        <v>#N/A</v>
      </c>
      <c r="S314" t="e">
        <f t="shared" si="112"/>
        <v>#N/A</v>
      </c>
      <c r="T314" t="e">
        <f t="shared" si="113"/>
        <v>#N/A</v>
      </c>
      <c r="U314" t="e">
        <f t="shared" si="114"/>
        <v>#N/A</v>
      </c>
      <c r="V314" t="e">
        <f t="shared" si="115"/>
        <v>#N/A</v>
      </c>
      <c r="W314" t="e">
        <f t="shared" si="116"/>
        <v>#N/A</v>
      </c>
      <c r="X314" t="e">
        <f t="shared" si="117"/>
        <v>#N/A</v>
      </c>
    </row>
    <row r="315" spans="1:24" x14ac:dyDescent="0.25">
      <c r="A315" s="1">
        <f t="shared" si="118"/>
        <v>311</v>
      </c>
      <c r="B315" s="14">
        <f t="shared" si="119"/>
        <v>15.55</v>
      </c>
      <c r="C315">
        <f t="shared" si="96"/>
        <v>4.1307028360049327E-4</v>
      </c>
      <c r="D315">
        <f t="shared" si="97"/>
        <v>5.7521578298397047E-3</v>
      </c>
      <c r="E315">
        <f t="shared" si="99"/>
        <v>1</v>
      </c>
      <c r="F315">
        <f t="shared" si="100"/>
        <v>5.7722104529893941E-3</v>
      </c>
      <c r="G315">
        <f t="shared" si="101"/>
        <v>-7.6666199200317499E-9</v>
      </c>
      <c r="H315">
        <f t="shared" si="102"/>
        <v>1.3278893228863518E-6</v>
      </c>
      <c r="I315">
        <f t="shared" si="98"/>
        <v>-5.7735383423122809E-3</v>
      </c>
      <c r="J315">
        <f t="shared" si="103"/>
        <v>4.1174239427760692E-4</v>
      </c>
      <c r="K315">
        <f t="shared" si="104"/>
        <v>1.4278893228863517E-6</v>
      </c>
      <c r="L315">
        <f t="shared" si="105"/>
        <v>5.7534857191625915E-3</v>
      </c>
      <c r="M315">
        <f t="shared" si="106"/>
        <v>8.154694546149873</v>
      </c>
      <c r="N315">
        <f t="shared" si="107"/>
        <v>8.154694546149873</v>
      </c>
      <c r="O315" t="e">
        <f t="shared" si="108"/>
        <v>#N/A</v>
      </c>
      <c r="P315" t="e">
        <f t="shared" si="109"/>
        <v>#N/A</v>
      </c>
      <c r="Q315" t="e">
        <f t="shared" si="110"/>
        <v>#N/A</v>
      </c>
      <c r="R315" t="e">
        <f t="shared" si="111"/>
        <v>#N/A</v>
      </c>
      <c r="S315" t="e">
        <f t="shared" si="112"/>
        <v>#N/A</v>
      </c>
      <c r="T315" t="e">
        <f t="shared" si="113"/>
        <v>#N/A</v>
      </c>
      <c r="U315" t="e">
        <f t="shared" si="114"/>
        <v>#N/A</v>
      </c>
      <c r="V315" t="e">
        <f t="shared" si="115"/>
        <v>#N/A</v>
      </c>
      <c r="W315" t="e">
        <f t="shared" si="116"/>
        <v>#N/A</v>
      </c>
      <c r="X315" t="e">
        <f t="shared" si="117"/>
        <v>#N/A</v>
      </c>
    </row>
    <row r="316" spans="1:24" x14ac:dyDescent="0.25">
      <c r="A316" s="1">
        <f t="shared" si="118"/>
        <v>312</v>
      </c>
      <c r="B316" s="14">
        <f t="shared" si="119"/>
        <v>15.600000000000001</v>
      </c>
      <c r="C316">
        <f t="shared" si="96"/>
        <v>3.9408866995073845E-4</v>
      </c>
      <c r="D316">
        <f t="shared" si="97"/>
        <v>5.763546798029557E-3</v>
      </c>
      <c r="E316">
        <f t="shared" si="99"/>
        <v>1</v>
      </c>
      <c r="F316">
        <f t="shared" si="100"/>
        <v>5.7835994211792464E-3</v>
      </c>
      <c r="G316">
        <f t="shared" si="101"/>
        <v>-7.2867480392862195E-9</v>
      </c>
      <c r="H316">
        <f t="shared" si="102"/>
        <v>1.259624129510209E-6</v>
      </c>
      <c r="I316">
        <f t="shared" si="98"/>
        <v>-5.7848590453087566E-3</v>
      </c>
      <c r="J316">
        <f t="shared" si="103"/>
        <v>3.9282904582122824E-4</v>
      </c>
      <c r="K316">
        <f t="shared" si="104"/>
        <v>1.3596241295102089E-6</v>
      </c>
      <c r="L316">
        <f t="shared" si="105"/>
        <v>5.7648064221590672E-3</v>
      </c>
      <c r="M316">
        <f t="shared" si="106"/>
        <v>8.1334188634868863</v>
      </c>
      <c r="N316">
        <f t="shared" si="107"/>
        <v>8.1334188634868863</v>
      </c>
      <c r="O316" t="e">
        <f t="shared" si="108"/>
        <v>#N/A</v>
      </c>
      <c r="P316" t="e">
        <f t="shared" si="109"/>
        <v>#N/A</v>
      </c>
      <c r="Q316" t="e">
        <f t="shared" si="110"/>
        <v>#N/A</v>
      </c>
      <c r="R316" t="e">
        <f t="shared" si="111"/>
        <v>#N/A</v>
      </c>
      <c r="S316" t="e">
        <f t="shared" si="112"/>
        <v>#N/A</v>
      </c>
      <c r="T316" t="e">
        <f t="shared" si="113"/>
        <v>#N/A</v>
      </c>
      <c r="U316" t="e">
        <f t="shared" si="114"/>
        <v>#N/A</v>
      </c>
      <c r="V316" t="e">
        <f t="shared" si="115"/>
        <v>#N/A</v>
      </c>
      <c r="W316" t="e">
        <f t="shared" si="116"/>
        <v>#N/A</v>
      </c>
      <c r="X316" t="e">
        <f t="shared" si="117"/>
        <v>#N/A</v>
      </c>
    </row>
    <row r="317" spans="1:24" x14ac:dyDescent="0.25">
      <c r="A317" s="1">
        <f t="shared" si="118"/>
        <v>313</v>
      </c>
      <c r="B317" s="14">
        <f t="shared" si="119"/>
        <v>15.65</v>
      </c>
      <c r="C317">
        <f t="shared" si="96"/>
        <v>3.7515375153751584E-4</v>
      </c>
      <c r="D317">
        <f t="shared" si="97"/>
        <v>5.7749077490774903E-3</v>
      </c>
      <c r="E317">
        <f t="shared" si="99"/>
        <v>1</v>
      </c>
      <c r="F317">
        <f t="shared" si="100"/>
        <v>5.7949603722271797E-3</v>
      </c>
      <c r="G317">
        <f t="shared" si="101"/>
        <v>-6.9078106527122902E-9</v>
      </c>
      <c r="H317">
        <f t="shared" si="102"/>
        <v>1.1917924955034617E-6</v>
      </c>
      <c r="I317">
        <f t="shared" si="98"/>
        <v>-5.7961521647226831E-3</v>
      </c>
      <c r="J317">
        <f t="shared" si="103"/>
        <v>3.7396195904201238E-4</v>
      </c>
      <c r="K317">
        <f t="shared" si="104"/>
        <v>1.2917924955034616E-6</v>
      </c>
      <c r="L317">
        <f t="shared" si="105"/>
        <v>5.7760995415729937E-3</v>
      </c>
      <c r="M317">
        <f t="shared" si="106"/>
        <v>8.1111927572384808</v>
      </c>
      <c r="N317">
        <f t="shared" si="107"/>
        <v>8.1111927572384808</v>
      </c>
      <c r="O317" t="e">
        <f t="shared" si="108"/>
        <v>#N/A</v>
      </c>
      <c r="P317" t="e">
        <f t="shared" si="109"/>
        <v>#N/A</v>
      </c>
      <c r="Q317" t="e">
        <f t="shared" si="110"/>
        <v>#N/A</v>
      </c>
      <c r="R317" t="e">
        <f t="shared" si="111"/>
        <v>#N/A</v>
      </c>
      <c r="S317" t="e">
        <f t="shared" si="112"/>
        <v>#N/A</v>
      </c>
      <c r="T317" t="e">
        <f t="shared" si="113"/>
        <v>#N/A</v>
      </c>
      <c r="U317" t="e">
        <f t="shared" si="114"/>
        <v>#N/A</v>
      </c>
      <c r="V317" t="e">
        <f t="shared" si="115"/>
        <v>#N/A</v>
      </c>
      <c r="W317" t="e">
        <f t="shared" si="116"/>
        <v>#N/A</v>
      </c>
      <c r="X317" t="e">
        <f t="shared" si="117"/>
        <v>#N/A</v>
      </c>
    </row>
    <row r="318" spans="1:24" x14ac:dyDescent="0.25">
      <c r="A318" s="1">
        <f t="shared" si="118"/>
        <v>314</v>
      </c>
      <c r="B318" s="14">
        <f t="shared" si="119"/>
        <v>15.700000000000001</v>
      </c>
      <c r="C318">
        <f t="shared" si="96"/>
        <v>3.5626535626535628E-4</v>
      </c>
      <c r="D318">
        <f t="shared" si="97"/>
        <v>5.7862407862407867E-3</v>
      </c>
      <c r="E318">
        <f t="shared" si="99"/>
        <v>1</v>
      </c>
      <c r="F318">
        <f t="shared" si="100"/>
        <v>5.8062934093904761E-3</v>
      </c>
      <c r="G318">
        <f t="shared" si="101"/>
        <v>-6.5298043162281976E-9</v>
      </c>
      <c r="H318">
        <f t="shared" si="102"/>
        <v>1.12439031277594E-6</v>
      </c>
      <c r="I318">
        <f t="shared" si="98"/>
        <v>-5.807417799703252E-3</v>
      </c>
      <c r="J318">
        <f t="shared" si="103"/>
        <v>3.5514096595258034E-4</v>
      </c>
      <c r="K318">
        <f t="shared" si="104"/>
        <v>1.2243903127759399E-6</v>
      </c>
      <c r="L318">
        <f t="shared" si="105"/>
        <v>5.7873651765535626E-3</v>
      </c>
      <c r="M318">
        <f t="shared" si="106"/>
        <v>8.0879198848548981</v>
      </c>
      <c r="N318">
        <f t="shared" si="107"/>
        <v>8.0879198848548981</v>
      </c>
      <c r="O318" t="e">
        <f t="shared" si="108"/>
        <v>#N/A</v>
      </c>
      <c r="P318" t="e">
        <f t="shared" si="109"/>
        <v>#N/A</v>
      </c>
      <c r="Q318" t="e">
        <f t="shared" si="110"/>
        <v>#N/A</v>
      </c>
      <c r="R318" t="e">
        <f t="shared" si="111"/>
        <v>#N/A</v>
      </c>
      <c r="S318" t="e">
        <f t="shared" si="112"/>
        <v>#N/A</v>
      </c>
      <c r="T318" t="e">
        <f t="shared" si="113"/>
        <v>#N/A</v>
      </c>
      <c r="U318" t="e">
        <f t="shared" si="114"/>
        <v>#N/A</v>
      </c>
      <c r="V318" t="e">
        <f t="shared" si="115"/>
        <v>#N/A</v>
      </c>
      <c r="W318" t="e">
        <f t="shared" si="116"/>
        <v>#N/A</v>
      </c>
      <c r="X318" t="e">
        <f t="shared" si="117"/>
        <v>#N/A</v>
      </c>
    </row>
    <row r="319" spans="1:24" x14ac:dyDescent="0.25">
      <c r="A319" s="1">
        <f t="shared" si="118"/>
        <v>315</v>
      </c>
      <c r="B319" s="14">
        <f t="shared" si="119"/>
        <v>15.75</v>
      </c>
      <c r="C319">
        <f t="shared" si="96"/>
        <v>3.3742331288343579E-4</v>
      </c>
      <c r="D319">
        <f t="shared" si="97"/>
        <v>5.7975460122699383E-3</v>
      </c>
      <c r="E319">
        <f t="shared" si="99"/>
        <v>1</v>
      </c>
      <c r="F319">
        <f t="shared" si="100"/>
        <v>5.8175986354196277E-3</v>
      </c>
      <c r="G319">
        <f t="shared" si="101"/>
        <v>-6.1527256026557353E-9</v>
      </c>
      <c r="H319">
        <f t="shared" si="102"/>
        <v>1.0574135248585075E-6</v>
      </c>
      <c r="I319">
        <f t="shared" si="98"/>
        <v>-5.8186560489444858E-3</v>
      </c>
      <c r="J319">
        <f t="shared" si="103"/>
        <v>3.3636589935857728E-4</v>
      </c>
      <c r="K319">
        <f t="shared" si="104"/>
        <v>1.1574135248585073E-6</v>
      </c>
      <c r="L319">
        <f t="shared" si="105"/>
        <v>5.7986034257947964E-3</v>
      </c>
      <c r="M319">
        <f t="shared" si="106"/>
        <v>8.0634885529688614</v>
      </c>
      <c r="N319">
        <f t="shared" si="107"/>
        <v>8.0634885529688614</v>
      </c>
      <c r="O319" t="e">
        <f t="shared" si="108"/>
        <v>#N/A</v>
      </c>
      <c r="P319" t="e">
        <f t="shared" si="109"/>
        <v>#N/A</v>
      </c>
      <c r="Q319" t="e">
        <f t="shared" si="110"/>
        <v>#N/A</v>
      </c>
      <c r="R319" t="e">
        <f t="shared" si="111"/>
        <v>#N/A</v>
      </c>
      <c r="S319" t="e">
        <f t="shared" si="112"/>
        <v>#N/A</v>
      </c>
      <c r="T319" t="e">
        <f t="shared" si="113"/>
        <v>#N/A</v>
      </c>
      <c r="U319" t="e">
        <f t="shared" si="114"/>
        <v>#N/A</v>
      </c>
      <c r="V319" t="e">
        <f t="shared" si="115"/>
        <v>#N/A</v>
      </c>
      <c r="W319" t="e">
        <f t="shared" si="116"/>
        <v>#N/A</v>
      </c>
      <c r="X319" t="e">
        <f t="shared" si="117"/>
        <v>#N/A</v>
      </c>
    </row>
    <row r="320" spans="1:24" x14ac:dyDescent="0.25">
      <c r="A320" s="1">
        <f t="shared" si="118"/>
        <v>316</v>
      </c>
      <c r="B320" s="14">
        <f t="shared" si="119"/>
        <v>15.8</v>
      </c>
      <c r="C320">
        <f t="shared" si="96"/>
        <v>3.1862745098039261E-4</v>
      </c>
      <c r="D320">
        <f t="shared" si="97"/>
        <v>5.8088235294117647E-3</v>
      </c>
      <c r="E320">
        <f t="shared" si="99"/>
        <v>1</v>
      </c>
      <c r="F320">
        <f t="shared" si="100"/>
        <v>5.8288761525614541E-3</v>
      </c>
      <c r="G320">
        <f t="shared" si="101"/>
        <v>-5.7765711016165392E-9</v>
      </c>
      <c r="H320">
        <f t="shared" si="102"/>
        <v>9.9085812609901736E-7</v>
      </c>
      <c r="I320">
        <f t="shared" si="98"/>
        <v>-5.8298670106875531E-3</v>
      </c>
      <c r="J320">
        <f t="shared" si="103"/>
        <v>3.1763659285429359E-4</v>
      </c>
      <c r="K320">
        <f t="shared" si="104"/>
        <v>1.0908581260990172E-6</v>
      </c>
      <c r="L320">
        <f t="shared" si="105"/>
        <v>5.8098143875378637E-3</v>
      </c>
      <c r="M320">
        <f t="shared" si="106"/>
        <v>8.0377682711576472</v>
      </c>
      <c r="N320">
        <f t="shared" si="107"/>
        <v>8.0377682711576472</v>
      </c>
      <c r="O320" t="e">
        <f t="shared" si="108"/>
        <v>#N/A</v>
      </c>
      <c r="P320" t="e">
        <f t="shared" si="109"/>
        <v>#N/A</v>
      </c>
      <c r="Q320" t="e">
        <f t="shared" si="110"/>
        <v>#N/A</v>
      </c>
      <c r="R320" t="e">
        <f t="shared" si="111"/>
        <v>#N/A</v>
      </c>
      <c r="S320" t="e">
        <f t="shared" si="112"/>
        <v>#N/A</v>
      </c>
      <c r="T320" t="e">
        <f t="shared" si="113"/>
        <v>#N/A</v>
      </c>
      <c r="U320" t="e">
        <f t="shared" si="114"/>
        <v>#N/A</v>
      </c>
      <c r="V320" t="e">
        <f t="shared" si="115"/>
        <v>#N/A</v>
      </c>
      <c r="W320" t="e">
        <f t="shared" si="116"/>
        <v>#N/A</v>
      </c>
      <c r="X320" t="e">
        <f t="shared" si="117"/>
        <v>#N/A</v>
      </c>
    </row>
    <row r="321" spans="1:24" x14ac:dyDescent="0.25">
      <c r="A321" s="1">
        <f t="shared" si="118"/>
        <v>317</v>
      </c>
      <c r="B321" s="14">
        <f t="shared" si="119"/>
        <v>15.850000000000001</v>
      </c>
      <c r="C321">
        <f t="shared" si="96"/>
        <v>2.9987760097919213E-4</v>
      </c>
      <c r="D321">
        <f t="shared" si="97"/>
        <v>5.8200734394124841E-3</v>
      </c>
      <c r="E321">
        <f t="shared" si="99"/>
        <v>1</v>
      </c>
      <c r="F321">
        <f t="shared" si="100"/>
        <v>5.8401260625621735E-3</v>
      </c>
      <c r="G321">
        <f t="shared" si="101"/>
        <v>-5.4013374194293219E-9</v>
      </c>
      <c r="H321">
        <f t="shared" si="102"/>
        <v>9.2472016086650802E-7</v>
      </c>
      <c r="I321">
        <f t="shared" si="98"/>
        <v>-5.8410507827230396E-3</v>
      </c>
      <c r="J321">
        <f t="shared" si="103"/>
        <v>2.9895288081832562E-4</v>
      </c>
      <c r="K321">
        <f t="shared" si="104"/>
        <v>1.0247201608665079E-6</v>
      </c>
      <c r="L321">
        <f t="shared" si="105"/>
        <v>5.8209981595733502E-3</v>
      </c>
      <c r="M321">
        <f t="shared" si="106"/>
        <v>8.0106052808214763</v>
      </c>
      <c r="N321">
        <f t="shared" si="107"/>
        <v>8.0106052808214763</v>
      </c>
      <c r="O321" t="e">
        <f t="shared" si="108"/>
        <v>#N/A</v>
      </c>
      <c r="P321" t="e">
        <f t="shared" si="109"/>
        <v>#N/A</v>
      </c>
      <c r="Q321" t="e">
        <f t="shared" si="110"/>
        <v>#N/A</v>
      </c>
      <c r="R321" t="e">
        <f t="shared" si="111"/>
        <v>#N/A</v>
      </c>
      <c r="S321" t="e">
        <f t="shared" si="112"/>
        <v>#N/A</v>
      </c>
      <c r="T321" t="e">
        <f t="shared" si="113"/>
        <v>#N/A</v>
      </c>
      <c r="U321" t="e">
        <f t="shared" si="114"/>
        <v>#N/A</v>
      </c>
      <c r="V321" t="e">
        <f t="shared" si="115"/>
        <v>#N/A</v>
      </c>
      <c r="W321" t="e">
        <f t="shared" si="116"/>
        <v>#N/A</v>
      </c>
      <c r="X321" t="e">
        <f t="shared" si="117"/>
        <v>#N/A</v>
      </c>
    </row>
    <row r="322" spans="1:24" x14ac:dyDescent="0.25">
      <c r="A322" s="1">
        <f t="shared" si="118"/>
        <v>318</v>
      </c>
      <c r="B322" s="14">
        <f t="shared" si="119"/>
        <v>15.9</v>
      </c>
      <c r="C322">
        <f t="shared" si="96"/>
        <v>2.8117359413202956E-4</v>
      </c>
      <c r="D322">
        <f t="shared" si="97"/>
        <v>5.8312958435207821E-3</v>
      </c>
      <c r="E322">
        <f t="shared" si="99"/>
        <v>1</v>
      </c>
      <c r="F322">
        <f t="shared" si="100"/>
        <v>5.8513484666704715E-3</v>
      </c>
      <c r="G322">
        <f t="shared" si="101"/>
        <v>-5.0270211790078586E-9</v>
      </c>
      <c r="H322">
        <f t="shared" si="102"/>
        <v>8.5899572277838357E-7</v>
      </c>
      <c r="I322">
        <f t="shared" si="98"/>
        <v>-5.8522074623932503E-3</v>
      </c>
      <c r="J322">
        <f t="shared" si="103"/>
        <v>2.8031459840925117E-4</v>
      </c>
      <c r="K322">
        <f t="shared" si="104"/>
        <v>9.5899572277838346E-7</v>
      </c>
      <c r="L322">
        <f t="shared" si="105"/>
        <v>5.8321548392435609E-3</v>
      </c>
      <c r="M322">
        <f t="shared" si="106"/>
        <v>7.9818166701759941</v>
      </c>
      <c r="N322">
        <f t="shared" si="107"/>
        <v>7.9818166701759941</v>
      </c>
      <c r="O322" t="e">
        <f t="shared" si="108"/>
        <v>#N/A</v>
      </c>
      <c r="P322" t="e">
        <f t="shared" si="109"/>
        <v>#N/A</v>
      </c>
      <c r="Q322" t="e">
        <f t="shared" si="110"/>
        <v>#N/A</v>
      </c>
      <c r="R322" t="e">
        <f t="shared" si="111"/>
        <v>#N/A</v>
      </c>
      <c r="S322" t="e">
        <f t="shared" si="112"/>
        <v>#N/A</v>
      </c>
      <c r="T322" t="e">
        <f t="shared" si="113"/>
        <v>#N/A</v>
      </c>
      <c r="U322" t="e">
        <f t="shared" si="114"/>
        <v>#N/A</v>
      </c>
      <c r="V322" t="e">
        <f t="shared" si="115"/>
        <v>#N/A</v>
      </c>
      <c r="W322" t="e">
        <f t="shared" si="116"/>
        <v>#N/A</v>
      </c>
      <c r="X322" t="e">
        <f t="shared" si="117"/>
        <v>#N/A</v>
      </c>
    </row>
    <row r="323" spans="1:24" x14ac:dyDescent="0.25">
      <c r="A323" s="1">
        <f t="shared" si="118"/>
        <v>319</v>
      </c>
      <c r="B323" s="14">
        <f t="shared" si="119"/>
        <v>15.950000000000001</v>
      </c>
      <c r="C323">
        <f t="shared" si="96"/>
        <v>2.625152625152623E-4</v>
      </c>
      <c r="D323">
        <f t="shared" si="97"/>
        <v>5.8424908424908432E-3</v>
      </c>
      <c r="E323">
        <f t="shared" si="99"/>
        <v>1</v>
      </c>
      <c r="F323">
        <f t="shared" si="100"/>
        <v>5.8625434656405327E-3</v>
      </c>
      <c r="G323">
        <f t="shared" si="101"/>
        <v>-4.6536190197595714E-9</v>
      </c>
      <c r="H323">
        <f t="shared" si="102"/>
        <v>7.9368095393626825E-7</v>
      </c>
      <c r="I323">
        <f t="shared" si="98"/>
        <v>-5.8633371465944689E-3</v>
      </c>
      <c r="J323">
        <f t="shared" si="103"/>
        <v>2.6172158156132603E-4</v>
      </c>
      <c r="K323">
        <f t="shared" si="104"/>
        <v>8.9368095393626825E-7</v>
      </c>
      <c r="L323">
        <f t="shared" si="105"/>
        <v>5.8432845234447795E-3</v>
      </c>
      <c r="M323">
        <f t="shared" si="106"/>
        <v>7.9511825023808047</v>
      </c>
      <c r="N323">
        <f t="shared" si="107"/>
        <v>7.9511825023808047</v>
      </c>
      <c r="O323" t="e">
        <f t="shared" si="108"/>
        <v>#N/A</v>
      </c>
      <c r="P323" t="e">
        <f t="shared" si="109"/>
        <v>#N/A</v>
      </c>
      <c r="Q323" t="e">
        <f t="shared" si="110"/>
        <v>#N/A</v>
      </c>
      <c r="R323" t="e">
        <f t="shared" si="111"/>
        <v>#N/A</v>
      </c>
      <c r="S323" t="e">
        <f t="shared" si="112"/>
        <v>#N/A</v>
      </c>
      <c r="T323" t="e">
        <f t="shared" si="113"/>
        <v>#N/A</v>
      </c>
      <c r="U323" t="e">
        <f t="shared" si="114"/>
        <v>#N/A</v>
      </c>
      <c r="V323" t="e">
        <f t="shared" si="115"/>
        <v>#N/A</v>
      </c>
      <c r="W323" t="e">
        <f t="shared" si="116"/>
        <v>#N/A</v>
      </c>
      <c r="X323" t="e">
        <f t="shared" si="117"/>
        <v>#N/A</v>
      </c>
    </row>
    <row r="324" spans="1:24" x14ac:dyDescent="0.25">
      <c r="A324" s="1">
        <f t="shared" si="118"/>
        <v>320</v>
      </c>
      <c r="B324" s="14">
        <f t="shared" si="119"/>
        <v>16</v>
      </c>
      <c r="C324">
        <f t="shared" ref="C324:C387" si="120">IF((($AB$5*$AB$4/1000)-($AB$8*B324/1000))&gt;0,(($AB$5*$AB$4/1000)-($AB$8*B324/1000))/((B324+$AB$4)/1000),NA())</f>
        <v>2.4390243902439087E-4</v>
      </c>
      <c r="D324">
        <f t="shared" ref="D324:D387" si="121">IF(C324&gt;0,($AB$8*B324/1000)/((B324+$AB$4)/1000),NA())</f>
        <v>5.853658536585365E-3</v>
      </c>
      <c r="E324">
        <f t="shared" si="99"/>
        <v>1</v>
      </c>
      <c r="F324">
        <f t="shared" si="100"/>
        <v>5.8737111597350544E-3</v>
      </c>
      <c r="G324">
        <f t="shared" si="101"/>
        <v>-4.2811275974850869E-9</v>
      </c>
      <c r="H324">
        <f t="shared" si="102"/>
        <v>7.2877204417790692E-7</v>
      </c>
      <c r="I324">
        <f t="shared" ref="I324:I387" si="122">IF(C324&gt;0,((-F324)-SQRT(F324^(2)-4*E324*G324))/(2*E324),NA())</f>
        <v>-5.8744399317792323E-3</v>
      </c>
      <c r="J324">
        <f t="shared" si="103"/>
        <v>2.4317366698021296E-4</v>
      </c>
      <c r="K324">
        <f t="shared" si="104"/>
        <v>8.2877204417790691E-7</v>
      </c>
      <c r="L324">
        <f t="shared" si="105"/>
        <v>5.8543873086295429E-3</v>
      </c>
      <c r="M324">
        <f t="shared" si="106"/>
        <v>7.9184350931926168</v>
      </c>
      <c r="N324">
        <f t="shared" si="107"/>
        <v>7.9184350931926168</v>
      </c>
      <c r="O324" t="e">
        <f t="shared" si="108"/>
        <v>#N/A</v>
      </c>
      <c r="P324" t="e">
        <f t="shared" si="109"/>
        <v>#N/A</v>
      </c>
      <c r="Q324" t="e">
        <f t="shared" si="110"/>
        <v>#N/A</v>
      </c>
      <c r="R324" t="e">
        <f t="shared" si="111"/>
        <v>#N/A</v>
      </c>
      <c r="S324" t="e">
        <f t="shared" si="112"/>
        <v>#N/A</v>
      </c>
      <c r="T324" t="e">
        <f t="shared" si="113"/>
        <v>#N/A</v>
      </c>
      <c r="U324" t="e">
        <f t="shared" si="114"/>
        <v>#N/A</v>
      </c>
      <c r="V324" t="e">
        <f t="shared" si="115"/>
        <v>#N/A</v>
      </c>
      <c r="W324" t="e">
        <f t="shared" si="116"/>
        <v>#N/A</v>
      </c>
      <c r="X324" t="e">
        <f t="shared" si="117"/>
        <v>#N/A</v>
      </c>
    </row>
    <row r="325" spans="1:24" x14ac:dyDescent="0.25">
      <c r="A325" s="1">
        <f t="shared" si="118"/>
        <v>321</v>
      </c>
      <c r="B325" s="14">
        <f t="shared" si="119"/>
        <v>16.05</v>
      </c>
      <c r="C325">
        <f t="shared" si="120"/>
        <v>2.2533495736906233E-4</v>
      </c>
      <c r="D325">
        <f t="shared" si="121"/>
        <v>5.8647990255785631E-3</v>
      </c>
      <c r="E325">
        <f t="shared" ref="E325:E388" si="123">IF(C325&gt;0,1,NA())</f>
        <v>1</v>
      </c>
      <c r="F325">
        <f t="shared" ref="F325:F388" si="124">IF(C325&gt;0,D325+10^(-7)+10^(-$AD$6),NA())</f>
        <v>5.8848516487282525E-3</v>
      </c>
      <c r="G325">
        <f t="shared" ref="G325:G388" si="125">IF(C325&gt;0,(10^(-7)*D325)-(10^(-$AD$6)*C325),NA())</f>
        <v>-3.9095435842782364E-9</v>
      </c>
      <c r="H325">
        <f t="shared" ref="H325:H388" si="126">IF(C325&gt;0,((-F325)+SQRT(F325^(2)-4*E325*G325))/(2*E325),NA())</f>
        <v>6.6426523034381069E-7</v>
      </c>
      <c r="I325">
        <f t="shared" si="122"/>
        <v>-5.8855159139585963E-3</v>
      </c>
      <c r="J325">
        <f t="shared" ref="J325:J388" si="127">IF(C325&gt;0,C325-H325,NA())</f>
        <v>2.2467069213871852E-4</v>
      </c>
      <c r="K325">
        <f t="shared" ref="K325:K388" si="128">IF(C325&gt;0,H325+10^(-7),NA())</f>
        <v>7.6426523034381068E-7</v>
      </c>
      <c r="L325">
        <f t="shared" ref="L325:L388" si="129">IF(C325&gt;0,D325+H325,NA())</f>
        <v>5.8654632908089069E-3</v>
      </c>
      <c r="M325">
        <f t="shared" ref="M325:M388" si="130">IF(C325&gt;0,14+LOG(K325),NA())</f>
        <v>7.8832441021424735</v>
      </c>
      <c r="N325">
        <f t="shared" ref="N325:N388" si="131">IF(M325&lt;$AG$11,NA(),M325)</f>
        <v>7.8832441021424735</v>
      </c>
      <c r="O325" t="e">
        <f t="shared" ref="O325:O388" si="132">IF((($AB$8*B325/1000)-($AB$5*$AB$4/1000))&gt;0,(($AB$8*B325/1000)-($AB$5*$AB$4/1000))/((B325+$AB$4)/1000),NA())</f>
        <v>#N/A</v>
      </c>
      <c r="P325" t="e">
        <f t="shared" ref="P325:P388" si="133">IF(O325&gt;0,($AB$5*$AB$4/1000)/((B325+$AB$4)/1000),NA())</f>
        <v>#N/A</v>
      </c>
      <c r="Q325" t="e">
        <f t="shared" ref="Q325:Q388" si="134">IF(O325&gt;0,1,NA())</f>
        <v>#N/A</v>
      </c>
      <c r="R325" t="e">
        <f t="shared" ref="R325:R388" si="135">IF(O325&gt;0,O325+10^(-7)+10^(-(14-$AD$6)),NA())</f>
        <v>#N/A</v>
      </c>
      <c r="S325" t="e">
        <f t="shared" ref="S325:S388" si="136">IF(O325&gt;0,-(10^(-(14-$AD$6))*P325),NA())</f>
        <v>#N/A</v>
      </c>
      <c r="T325" t="e">
        <f t="shared" ref="T325:T388" si="137">IF(O325&gt;0,((-R325)+SQRT(R325^(2)-4*Q325*S325))/(2*Q325),NA())</f>
        <v>#N/A</v>
      </c>
      <c r="U325" t="e">
        <f t="shared" ref="U325:U388" si="138">IF(O325&gt;0,((-R325)-SQRT(R325^(2)-4*Q325*S325))/(2*Q325),NA())</f>
        <v>#N/A</v>
      </c>
      <c r="V325" t="e">
        <f t="shared" ref="V325:V388" si="139">IF(Q325&gt;0,O325+10^(-7)+T325,NA())</f>
        <v>#N/A</v>
      </c>
      <c r="W325" t="e">
        <f t="shared" ref="W325:W388" si="140">IF(O325&gt;0,-LOG(V325),NA())</f>
        <v>#N/A</v>
      </c>
      <c r="X325" t="e">
        <f t="shared" ref="X325:X388" si="141">IF(W325&gt;$AG$11,NA(),W325)</f>
        <v>#N/A</v>
      </c>
    </row>
    <row r="326" spans="1:24" x14ac:dyDescent="0.25">
      <c r="A326" s="1">
        <f t="shared" ref="A326:A389" si="142">A325+1</f>
        <v>322</v>
      </c>
      <c r="B326" s="14">
        <f t="shared" si="119"/>
        <v>16.100000000000001</v>
      </c>
      <c r="C326">
        <f t="shared" si="120"/>
        <v>2.0681265206812626E-4</v>
      </c>
      <c r="D326">
        <f t="shared" si="121"/>
        <v>5.8759124087591234E-3</v>
      </c>
      <c r="E326">
        <f t="shared" si="123"/>
        <v>1</v>
      </c>
      <c r="F326">
        <f t="shared" si="124"/>
        <v>5.8959650319088128E-3</v>
      </c>
      <c r="G326">
        <f t="shared" si="125"/>
        <v>-3.5388636684271197E-9</v>
      </c>
      <c r="H326">
        <f t="shared" si="126"/>
        <v>6.0015679555387724E-7</v>
      </c>
      <c r="I326">
        <f t="shared" si="122"/>
        <v>-5.8965651887043667E-3</v>
      </c>
      <c r="J326">
        <f t="shared" si="127"/>
        <v>2.0621249527257238E-4</v>
      </c>
      <c r="K326">
        <f t="shared" si="128"/>
        <v>7.0015679555387724E-7</v>
      </c>
      <c r="L326">
        <f t="shared" si="129"/>
        <v>5.8765125655546773E-3</v>
      </c>
      <c r="M326">
        <f t="shared" si="130"/>
        <v>7.8451953083264012</v>
      </c>
      <c r="N326">
        <f t="shared" si="131"/>
        <v>7.8451953083264012</v>
      </c>
      <c r="O326" t="e">
        <f t="shared" si="132"/>
        <v>#N/A</v>
      </c>
      <c r="P326" t="e">
        <f t="shared" si="133"/>
        <v>#N/A</v>
      </c>
      <c r="Q326" t="e">
        <f t="shared" si="134"/>
        <v>#N/A</v>
      </c>
      <c r="R326" t="e">
        <f t="shared" si="135"/>
        <v>#N/A</v>
      </c>
      <c r="S326" t="e">
        <f t="shared" si="136"/>
        <v>#N/A</v>
      </c>
      <c r="T326" t="e">
        <f t="shared" si="137"/>
        <v>#N/A</v>
      </c>
      <c r="U326" t="e">
        <f t="shared" si="138"/>
        <v>#N/A</v>
      </c>
      <c r="V326" t="e">
        <f t="shared" si="139"/>
        <v>#N/A</v>
      </c>
      <c r="W326" t="e">
        <f t="shared" si="140"/>
        <v>#N/A</v>
      </c>
      <c r="X326" t="e">
        <f t="shared" si="141"/>
        <v>#N/A</v>
      </c>
    </row>
    <row r="327" spans="1:24" x14ac:dyDescent="0.25">
      <c r="A327" s="1">
        <f t="shared" si="142"/>
        <v>323</v>
      </c>
      <c r="B327" s="14">
        <f t="shared" ref="B327:B390" si="143">A327*$AB$9</f>
        <v>16.150000000000002</v>
      </c>
      <c r="C327">
        <f t="shared" si="120"/>
        <v>1.8833535844471375E-4</v>
      </c>
      <c r="D327">
        <f t="shared" si="121"/>
        <v>5.8869987849331715E-3</v>
      </c>
      <c r="E327">
        <f t="shared" si="123"/>
        <v>1</v>
      </c>
      <c r="F327">
        <f t="shared" si="124"/>
        <v>5.9070514080828609E-3</v>
      </c>
      <c r="G327">
        <f t="shared" si="125"/>
        <v>-3.1690845543156169E-9</v>
      </c>
      <c r="H327">
        <f t="shared" si="126"/>
        <v>5.3644306850179208E-7</v>
      </c>
      <c r="I327">
        <f t="shared" si="122"/>
        <v>-5.9075878511513627E-3</v>
      </c>
      <c r="J327">
        <f t="shared" si="127"/>
        <v>1.8779891537621196E-4</v>
      </c>
      <c r="K327">
        <f t="shared" si="128"/>
        <v>6.3644306850179207E-7</v>
      </c>
      <c r="L327">
        <f t="shared" si="129"/>
        <v>5.8875352280016733E-3</v>
      </c>
      <c r="M327">
        <f t="shared" si="130"/>
        <v>7.8037595609490698</v>
      </c>
      <c r="N327">
        <f t="shared" si="131"/>
        <v>7.8037595609490698</v>
      </c>
      <c r="O327" t="e">
        <f t="shared" si="132"/>
        <v>#N/A</v>
      </c>
      <c r="P327" t="e">
        <f t="shared" si="133"/>
        <v>#N/A</v>
      </c>
      <c r="Q327" t="e">
        <f t="shared" si="134"/>
        <v>#N/A</v>
      </c>
      <c r="R327" t="e">
        <f t="shared" si="135"/>
        <v>#N/A</v>
      </c>
      <c r="S327" t="e">
        <f t="shared" si="136"/>
        <v>#N/A</v>
      </c>
      <c r="T327" t="e">
        <f t="shared" si="137"/>
        <v>#N/A</v>
      </c>
      <c r="U327" t="e">
        <f t="shared" si="138"/>
        <v>#N/A</v>
      </c>
      <c r="V327" t="e">
        <f t="shared" si="139"/>
        <v>#N/A</v>
      </c>
      <c r="W327" t="e">
        <f t="shared" si="140"/>
        <v>#N/A</v>
      </c>
      <c r="X327" t="e">
        <f t="shared" si="141"/>
        <v>#N/A</v>
      </c>
    </row>
    <row r="328" spans="1:24" x14ac:dyDescent="0.25">
      <c r="A328" s="1">
        <f t="shared" si="142"/>
        <v>324</v>
      </c>
      <c r="B328" s="14">
        <f t="shared" si="143"/>
        <v>16.2</v>
      </c>
      <c r="C328">
        <f t="shared" si="120"/>
        <v>1.6990291262135941E-4</v>
      </c>
      <c r="D328">
        <f t="shared" si="121"/>
        <v>5.8980582524271845E-3</v>
      </c>
      <c r="E328">
        <f t="shared" si="123"/>
        <v>1</v>
      </c>
      <c r="F328">
        <f t="shared" si="124"/>
        <v>5.9181108755768739E-3</v>
      </c>
      <c r="G328">
        <f t="shared" si="125"/>
        <v>-2.8002029623257716E-9</v>
      </c>
      <c r="H328">
        <f t="shared" si="126"/>
        <v>4.7312042275983804E-7</v>
      </c>
      <c r="I328">
        <f t="shared" si="122"/>
        <v>-5.9185839959996333E-3</v>
      </c>
      <c r="J328">
        <f t="shared" si="127"/>
        <v>1.6942979219859957E-4</v>
      </c>
      <c r="K328">
        <f t="shared" si="128"/>
        <v>5.7312042275983803E-7</v>
      </c>
      <c r="L328">
        <f t="shared" si="129"/>
        <v>5.8985313728499439E-3</v>
      </c>
      <c r="M328">
        <f t="shared" si="130"/>
        <v>7.7582458845245297</v>
      </c>
      <c r="N328">
        <f t="shared" si="131"/>
        <v>7.7582458845245297</v>
      </c>
      <c r="O328" t="e">
        <f t="shared" si="132"/>
        <v>#N/A</v>
      </c>
      <c r="P328" t="e">
        <f t="shared" si="133"/>
        <v>#N/A</v>
      </c>
      <c r="Q328" t="e">
        <f t="shared" si="134"/>
        <v>#N/A</v>
      </c>
      <c r="R328" t="e">
        <f t="shared" si="135"/>
        <v>#N/A</v>
      </c>
      <c r="S328" t="e">
        <f t="shared" si="136"/>
        <v>#N/A</v>
      </c>
      <c r="T328" t="e">
        <f t="shared" si="137"/>
        <v>#N/A</v>
      </c>
      <c r="U328" t="e">
        <f t="shared" si="138"/>
        <v>#N/A</v>
      </c>
      <c r="V328" t="e">
        <f t="shared" si="139"/>
        <v>#N/A</v>
      </c>
      <c r="W328" t="e">
        <f t="shared" si="140"/>
        <v>#N/A</v>
      </c>
      <c r="X328" t="e">
        <f t="shared" si="141"/>
        <v>#N/A</v>
      </c>
    </row>
    <row r="329" spans="1:24" x14ac:dyDescent="0.25">
      <c r="A329" s="1">
        <f t="shared" si="142"/>
        <v>325</v>
      </c>
      <c r="B329" s="14">
        <f t="shared" si="143"/>
        <v>16.25</v>
      </c>
      <c r="C329">
        <f t="shared" si="120"/>
        <v>1.5151515151515189E-4</v>
      </c>
      <c r="D329">
        <f t="shared" si="121"/>
        <v>5.9090909090909081E-3</v>
      </c>
      <c r="E329">
        <f t="shared" si="123"/>
        <v>1</v>
      </c>
      <c r="F329">
        <f t="shared" si="124"/>
        <v>5.9291435322405975E-3</v>
      </c>
      <c r="G329">
        <f t="shared" si="125"/>
        <v>-2.4322156287407353E-9</v>
      </c>
      <c r="H329">
        <f t="shared" si="126"/>
        <v>4.101852760954143E-7</v>
      </c>
      <c r="I329">
        <f t="shared" si="122"/>
        <v>-5.9295537175166925E-3</v>
      </c>
      <c r="J329">
        <f t="shared" si="127"/>
        <v>1.5110496623905648E-4</v>
      </c>
      <c r="K329">
        <f t="shared" si="128"/>
        <v>5.101852760954143E-7</v>
      </c>
      <c r="L329">
        <f t="shared" si="129"/>
        <v>5.9095010943670031E-3</v>
      </c>
      <c r="M329">
        <f t="shared" si="130"/>
        <v>7.7077279207520437</v>
      </c>
      <c r="N329">
        <f t="shared" si="131"/>
        <v>7.7077279207520437</v>
      </c>
      <c r="O329" t="e">
        <f t="shared" si="132"/>
        <v>#N/A</v>
      </c>
      <c r="P329" t="e">
        <f t="shared" si="133"/>
        <v>#N/A</v>
      </c>
      <c r="Q329" t="e">
        <f t="shared" si="134"/>
        <v>#N/A</v>
      </c>
      <c r="R329" t="e">
        <f t="shared" si="135"/>
        <v>#N/A</v>
      </c>
      <c r="S329" t="e">
        <f t="shared" si="136"/>
        <v>#N/A</v>
      </c>
      <c r="T329" t="e">
        <f t="shared" si="137"/>
        <v>#N/A</v>
      </c>
      <c r="U329" t="e">
        <f t="shared" si="138"/>
        <v>#N/A</v>
      </c>
      <c r="V329" t="e">
        <f t="shared" si="139"/>
        <v>#N/A</v>
      </c>
      <c r="W329" t="e">
        <f t="shared" si="140"/>
        <v>#N/A</v>
      </c>
      <c r="X329" t="e">
        <f t="shared" si="141"/>
        <v>#N/A</v>
      </c>
    </row>
    <row r="330" spans="1:24" x14ac:dyDescent="0.25">
      <c r="A330" s="1">
        <f t="shared" si="142"/>
        <v>326</v>
      </c>
      <c r="B330" s="14">
        <f t="shared" si="143"/>
        <v>16.3</v>
      </c>
      <c r="C330">
        <f t="shared" si="120"/>
        <v>1.3317191283293041E-4</v>
      </c>
      <c r="D330">
        <f t="shared" si="121"/>
        <v>5.9200968523002422E-3</v>
      </c>
      <c r="E330">
        <f t="shared" si="123"/>
        <v>1</v>
      </c>
      <c r="F330">
        <f t="shared" si="124"/>
        <v>5.9401494754499316E-3</v>
      </c>
      <c r="G330">
        <f t="shared" si="125"/>
        <v>-2.0651193056486425E-9</v>
      </c>
      <c r="H330">
        <f t="shared" si="126"/>
        <v>3.4763408980230046E-7</v>
      </c>
      <c r="I330">
        <f t="shared" si="122"/>
        <v>-5.9404971095397344E-3</v>
      </c>
      <c r="J330">
        <f t="shared" si="127"/>
        <v>1.3282427874312811E-4</v>
      </c>
      <c r="K330">
        <f t="shared" si="128"/>
        <v>4.4763408980230045E-7</v>
      </c>
      <c r="L330">
        <f t="shared" si="129"/>
        <v>5.920444486390045E-3</v>
      </c>
      <c r="M330">
        <f t="shared" si="130"/>
        <v>7.6509231530334176</v>
      </c>
      <c r="N330">
        <f t="shared" si="131"/>
        <v>7.6509231530334176</v>
      </c>
      <c r="O330" t="e">
        <f t="shared" si="132"/>
        <v>#N/A</v>
      </c>
      <c r="P330" t="e">
        <f t="shared" si="133"/>
        <v>#N/A</v>
      </c>
      <c r="Q330" t="e">
        <f t="shared" si="134"/>
        <v>#N/A</v>
      </c>
      <c r="R330" t="e">
        <f t="shared" si="135"/>
        <v>#N/A</v>
      </c>
      <c r="S330" t="e">
        <f t="shared" si="136"/>
        <v>#N/A</v>
      </c>
      <c r="T330" t="e">
        <f t="shared" si="137"/>
        <v>#N/A</v>
      </c>
      <c r="U330" t="e">
        <f t="shared" si="138"/>
        <v>#N/A</v>
      </c>
      <c r="V330" t="e">
        <f t="shared" si="139"/>
        <v>#N/A</v>
      </c>
      <c r="W330" t="e">
        <f t="shared" si="140"/>
        <v>#N/A</v>
      </c>
      <c r="X330" t="e">
        <f t="shared" si="141"/>
        <v>#N/A</v>
      </c>
    </row>
    <row r="331" spans="1:24" x14ac:dyDescent="0.25">
      <c r="A331" s="1">
        <f t="shared" si="142"/>
        <v>327</v>
      </c>
      <c r="B331" s="14">
        <f t="shared" si="143"/>
        <v>16.350000000000001</v>
      </c>
      <c r="C331">
        <f t="shared" si="120"/>
        <v>1.1487303506650494E-4</v>
      </c>
      <c r="D331">
        <f t="shared" si="121"/>
        <v>5.9310761789600963E-3</v>
      </c>
      <c r="E331">
        <f t="shared" si="123"/>
        <v>1</v>
      </c>
      <c r="F331">
        <f t="shared" si="124"/>
        <v>5.9511288021097857E-3</v>
      </c>
      <c r="G331">
        <f t="shared" si="125"/>
        <v>-1.6989107608469504E-9</v>
      </c>
      <c r="H331">
        <f t="shared" si="126"/>
        <v>2.8546336804362998E-7</v>
      </c>
      <c r="I331">
        <f t="shared" si="122"/>
        <v>-5.9514142654778293E-3</v>
      </c>
      <c r="J331">
        <f t="shared" si="127"/>
        <v>1.1458757169846131E-4</v>
      </c>
      <c r="K331">
        <f t="shared" si="128"/>
        <v>3.8546336804362998E-7</v>
      </c>
      <c r="L331">
        <f t="shared" si="129"/>
        <v>5.9313616423281399E-3</v>
      </c>
      <c r="M331">
        <f t="shared" si="130"/>
        <v>7.5859831117969989</v>
      </c>
      <c r="N331">
        <f t="shared" si="131"/>
        <v>7.5859831117969989</v>
      </c>
      <c r="O331" t="e">
        <f t="shared" si="132"/>
        <v>#N/A</v>
      </c>
      <c r="P331" t="e">
        <f t="shared" si="133"/>
        <v>#N/A</v>
      </c>
      <c r="Q331" t="e">
        <f t="shared" si="134"/>
        <v>#N/A</v>
      </c>
      <c r="R331" t="e">
        <f t="shared" si="135"/>
        <v>#N/A</v>
      </c>
      <c r="S331" t="e">
        <f t="shared" si="136"/>
        <v>#N/A</v>
      </c>
      <c r="T331" t="e">
        <f t="shared" si="137"/>
        <v>#N/A</v>
      </c>
      <c r="U331" t="e">
        <f t="shared" si="138"/>
        <v>#N/A</v>
      </c>
      <c r="V331" t="e">
        <f t="shared" si="139"/>
        <v>#N/A</v>
      </c>
      <c r="W331" t="e">
        <f t="shared" si="140"/>
        <v>#N/A</v>
      </c>
      <c r="X331" t="e">
        <f t="shared" si="141"/>
        <v>#N/A</v>
      </c>
    </row>
    <row r="332" spans="1:24" x14ac:dyDescent="0.25">
      <c r="A332" s="1">
        <f t="shared" si="142"/>
        <v>328</v>
      </c>
      <c r="B332" s="14">
        <f t="shared" si="143"/>
        <v>16.400000000000002</v>
      </c>
      <c r="C332">
        <f t="shared" si="120"/>
        <v>9.6618357487922418E-5</v>
      </c>
      <c r="D332">
        <f t="shared" si="121"/>
        <v>5.9420289855072455E-3</v>
      </c>
      <c r="E332">
        <f t="shared" si="123"/>
        <v>1</v>
      </c>
      <c r="F332">
        <f t="shared" si="124"/>
        <v>5.9620816086569349E-3</v>
      </c>
      <c r="G332">
        <f t="shared" si="125"/>
        <v>-1.3335867777477049E-9</v>
      </c>
      <c r="H332">
        <f t="shared" si="126"/>
        <v>2.2366965720397106E-7</v>
      </c>
      <c r="I332">
        <f t="shared" si="122"/>
        <v>-5.9623052783141384E-3</v>
      </c>
      <c r="J332">
        <f t="shared" si="127"/>
        <v>9.6394687830718447E-5</v>
      </c>
      <c r="K332">
        <f t="shared" si="128"/>
        <v>3.2366965720397105E-7</v>
      </c>
      <c r="L332">
        <f t="shared" si="129"/>
        <v>5.942252655164449E-3</v>
      </c>
      <c r="M332">
        <f t="shared" si="130"/>
        <v>7.5101019878593496</v>
      </c>
      <c r="N332">
        <f t="shared" si="131"/>
        <v>7.5101019878593496</v>
      </c>
      <c r="O332" t="e">
        <f t="shared" si="132"/>
        <v>#N/A</v>
      </c>
      <c r="P332" t="e">
        <f t="shared" si="133"/>
        <v>#N/A</v>
      </c>
      <c r="Q332" t="e">
        <f t="shared" si="134"/>
        <v>#N/A</v>
      </c>
      <c r="R332" t="e">
        <f t="shared" si="135"/>
        <v>#N/A</v>
      </c>
      <c r="S332" t="e">
        <f t="shared" si="136"/>
        <v>#N/A</v>
      </c>
      <c r="T332" t="e">
        <f t="shared" si="137"/>
        <v>#N/A</v>
      </c>
      <c r="U332" t="e">
        <f t="shared" si="138"/>
        <v>#N/A</v>
      </c>
      <c r="V332" t="e">
        <f t="shared" si="139"/>
        <v>#N/A</v>
      </c>
      <c r="W332" t="e">
        <f t="shared" si="140"/>
        <v>#N/A</v>
      </c>
      <c r="X332" t="e">
        <f t="shared" si="141"/>
        <v>#N/A</v>
      </c>
    </row>
    <row r="333" spans="1:24" x14ac:dyDescent="0.25">
      <c r="A333" s="1">
        <f t="shared" si="142"/>
        <v>329</v>
      </c>
      <c r="B333" s="14">
        <f t="shared" si="143"/>
        <v>16.45</v>
      </c>
      <c r="C333">
        <f t="shared" si="120"/>
        <v>7.8407720144753966E-5</v>
      </c>
      <c r="D333">
        <f t="shared" si="121"/>
        <v>5.9529553679131472E-3</v>
      </c>
      <c r="E333">
        <f t="shared" si="123"/>
        <v>1</v>
      </c>
      <c r="F333">
        <f t="shared" si="124"/>
        <v>5.9730079910628366E-3</v>
      </c>
      <c r="G333">
        <f t="shared" si="125"/>
        <v>-9.6914415528322439E-10</v>
      </c>
      <c r="H333">
        <f t="shared" si="126"/>
        <v>1.6224954525701982E-7</v>
      </c>
      <c r="I333">
        <f t="shared" si="122"/>
        <v>-5.9731702406080941E-3</v>
      </c>
      <c r="J333">
        <f t="shared" si="127"/>
        <v>7.8245470599496946E-5</v>
      </c>
      <c r="K333">
        <f t="shared" si="128"/>
        <v>2.6224954525701981E-7</v>
      </c>
      <c r="L333">
        <f t="shared" si="129"/>
        <v>5.9531176174584047E-3</v>
      </c>
      <c r="M333">
        <f t="shared" si="130"/>
        <v>7.41871474379586</v>
      </c>
      <c r="N333">
        <f t="shared" si="131"/>
        <v>7.41871474379586</v>
      </c>
      <c r="O333" t="e">
        <f t="shared" si="132"/>
        <v>#N/A</v>
      </c>
      <c r="P333" t="e">
        <f t="shared" si="133"/>
        <v>#N/A</v>
      </c>
      <c r="Q333" t="e">
        <f t="shared" si="134"/>
        <v>#N/A</v>
      </c>
      <c r="R333" t="e">
        <f t="shared" si="135"/>
        <v>#N/A</v>
      </c>
      <c r="S333" t="e">
        <f t="shared" si="136"/>
        <v>#N/A</v>
      </c>
      <c r="T333" t="e">
        <f t="shared" si="137"/>
        <v>#N/A</v>
      </c>
      <c r="U333" t="e">
        <f t="shared" si="138"/>
        <v>#N/A</v>
      </c>
      <c r="V333" t="e">
        <f t="shared" si="139"/>
        <v>#N/A</v>
      </c>
      <c r="W333" t="e">
        <f t="shared" si="140"/>
        <v>#N/A</v>
      </c>
      <c r="X333" t="e">
        <f t="shared" si="141"/>
        <v>#N/A</v>
      </c>
    </row>
    <row r="334" spans="1:24" x14ac:dyDescent="0.25">
      <c r="A334" s="1">
        <f t="shared" si="142"/>
        <v>330</v>
      </c>
      <c r="B334" s="14">
        <f t="shared" si="143"/>
        <v>16.5</v>
      </c>
      <c r="C334">
        <f t="shared" si="120"/>
        <v>6.024096385542184E-5</v>
      </c>
      <c r="D334">
        <f t="shared" si="121"/>
        <v>5.9638554216867468E-3</v>
      </c>
      <c r="E334">
        <f t="shared" si="123"/>
        <v>1</v>
      </c>
      <c r="F334">
        <f t="shared" si="124"/>
        <v>5.9839080448364362E-3</v>
      </c>
      <c r="G334">
        <f t="shared" si="125"/>
        <v>-6.055797078125815E-10</v>
      </c>
      <c r="H334">
        <f t="shared" si="126"/>
        <v>1.0119966114153361E-7</v>
      </c>
      <c r="I334">
        <f t="shared" si="122"/>
        <v>-5.9840092444975778E-3</v>
      </c>
      <c r="J334">
        <f t="shared" si="127"/>
        <v>6.0139764194280306E-5</v>
      </c>
      <c r="K334">
        <f t="shared" si="128"/>
        <v>2.0119966114153361E-7</v>
      </c>
      <c r="L334">
        <f t="shared" si="129"/>
        <v>5.9639566213478884E-3</v>
      </c>
      <c r="M334">
        <f t="shared" si="130"/>
        <v>7.3036272449500625</v>
      </c>
      <c r="N334">
        <f t="shared" si="131"/>
        <v>7.3036272449500625</v>
      </c>
      <c r="O334" t="e">
        <f t="shared" si="132"/>
        <v>#N/A</v>
      </c>
      <c r="P334" t="e">
        <f t="shared" si="133"/>
        <v>#N/A</v>
      </c>
      <c r="Q334" t="e">
        <f t="shared" si="134"/>
        <v>#N/A</v>
      </c>
      <c r="R334" t="e">
        <f t="shared" si="135"/>
        <v>#N/A</v>
      </c>
      <c r="S334" t="e">
        <f t="shared" si="136"/>
        <v>#N/A</v>
      </c>
      <c r="T334" t="e">
        <f t="shared" si="137"/>
        <v>#N/A</v>
      </c>
      <c r="U334" t="e">
        <f t="shared" si="138"/>
        <v>#N/A</v>
      </c>
      <c r="V334" t="e">
        <f t="shared" si="139"/>
        <v>#N/A</v>
      </c>
      <c r="W334" t="e">
        <f t="shared" si="140"/>
        <v>#N/A</v>
      </c>
      <c r="X334" t="e">
        <f t="shared" si="141"/>
        <v>#N/A</v>
      </c>
    </row>
    <row r="335" spans="1:24" x14ac:dyDescent="0.25">
      <c r="A335" s="1">
        <f t="shared" si="142"/>
        <v>331</v>
      </c>
      <c r="B335" s="14">
        <f t="shared" si="143"/>
        <v>16.55</v>
      </c>
      <c r="C335">
        <f t="shared" si="120"/>
        <v>4.2117930204573176E-5</v>
      </c>
      <c r="D335">
        <f t="shared" si="121"/>
        <v>5.9747292418772567E-3</v>
      </c>
      <c r="E335">
        <f t="shared" si="123"/>
        <v>1</v>
      </c>
      <c r="F335">
        <f t="shared" si="124"/>
        <v>5.9947818650269461E-3</v>
      </c>
      <c r="G335">
        <f t="shared" si="125"/>
        <v>-2.4289026502901844E-10</v>
      </c>
      <c r="H335">
        <f t="shared" si="126"/>
        <v>4.0516674150274656E-8</v>
      </c>
      <c r="I335">
        <f t="shared" si="122"/>
        <v>-5.9948223817010964E-3</v>
      </c>
      <c r="J335">
        <f t="shared" si="127"/>
        <v>4.2077413530422901E-5</v>
      </c>
      <c r="K335">
        <f t="shared" si="128"/>
        <v>1.4051667415027465E-7</v>
      </c>
      <c r="L335">
        <f t="shared" si="129"/>
        <v>5.974769758551407E-3</v>
      </c>
      <c r="M335">
        <f t="shared" si="130"/>
        <v>7.1477278620474234</v>
      </c>
      <c r="N335">
        <f t="shared" si="131"/>
        <v>7.1477278620474234</v>
      </c>
      <c r="O335" t="e">
        <f t="shared" si="132"/>
        <v>#N/A</v>
      </c>
      <c r="P335" t="e">
        <f t="shared" si="133"/>
        <v>#N/A</v>
      </c>
      <c r="Q335" t="e">
        <f t="shared" si="134"/>
        <v>#N/A</v>
      </c>
      <c r="R335" t="e">
        <f t="shared" si="135"/>
        <v>#N/A</v>
      </c>
      <c r="S335" t="e">
        <f t="shared" si="136"/>
        <v>#N/A</v>
      </c>
      <c r="T335" t="e">
        <f t="shared" si="137"/>
        <v>#N/A</v>
      </c>
      <c r="U335" t="e">
        <f t="shared" si="138"/>
        <v>#N/A</v>
      </c>
      <c r="V335" t="e">
        <f t="shared" si="139"/>
        <v>#N/A</v>
      </c>
      <c r="W335" t="e">
        <f t="shared" si="140"/>
        <v>#N/A</v>
      </c>
      <c r="X335" t="e">
        <f t="shared" si="141"/>
        <v>#N/A</v>
      </c>
    </row>
    <row r="336" spans="1:24" x14ac:dyDescent="0.25">
      <c r="A336" s="1">
        <f t="shared" si="142"/>
        <v>332</v>
      </c>
      <c r="B336" s="14">
        <f t="shared" si="143"/>
        <v>16.600000000000001</v>
      </c>
      <c r="C336">
        <f t="shared" si="120"/>
        <v>2.4038461538462125E-5</v>
      </c>
      <c r="D336">
        <f t="shared" si="121"/>
        <v>5.9855769230769233E-3</v>
      </c>
      <c r="E336">
        <f t="shared" si="123"/>
        <v>1</v>
      </c>
      <c r="F336">
        <f t="shared" si="124"/>
        <v>6.0056295462266127E-3</v>
      </c>
      <c r="G336">
        <f t="shared" si="125"/>
        <v>1.1892732813246908E-10</v>
      </c>
      <c r="H336">
        <f t="shared" si="126"/>
        <v>-1.9802706671505355E-8</v>
      </c>
      <c r="I336">
        <f t="shared" si="122"/>
        <v>-6.0056097435199412E-3</v>
      </c>
      <c r="J336">
        <f t="shared" si="127"/>
        <v>2.405826424513363E-5</v>
      </c>
      <c r="K336">
        <f t="shared" si="128"/>
        <v>8.0197293328494641E-8</v>
      </c>
      <c r="L336">
        <f t="shared" si="129"/>
        <v>5.9855571203702518E-3</v>
      </c>
      <c r="M336">
        <f t="shared" si="130"/>
        <v>6.9041597110231239</v>
      </c>
      <c r="N336">
        <f t="shared" si="131"/>
        <v>6.9041597110231239</v>
      </c>
      <c r="O336" t="e">
        <f t="shared" si="132"/>
        <v>#N/A</v>
      </c>
      <c r="P336" t="e">
        <f t="shared" si="133"/>
        <v>#N/A</v>
      </c>
      <c r="Q336" t="e">
        <f t="shared" si="134"/>
        <v>#N/A</v>
      </c>
      <c r="R336" t="e">
        <f t="shared" si="135"/>
        <v>#N/A</v>
      </c>
      <c r="S336" t="e">
        <f t="shared" si="136"/>
        <v>#N/A</v>
      </c>
      <c r="T336" t="e">
        <f t="shared" si="137"/>
        <v>#N/A</v>
      </c>
      <c r="U336" t="e">
        <f t="shared" si="138"/>
        <v>#N/A</v>
      </c>
      <c r="V336" t="e">
        <f t="shared" si="139"/>
        <v>#N/A</v>
      </c>
      <c r="W336" t="e">
        <f t="shared" si="140"/>
        <v>#N/A</v>
      </c>
      <c r="X336" t="e">
        <f t="shared" si="141"/>
        <v>#N/A</v>
      </c>
    </row>
    <row r="337" spans="1:24" x14ac:dyDescent="0.25">
      <c r="A337" s="1">
        <f t="shared" si="142"/>
        <v>333</v>
      </c>
      <c r="B337" s="14">
        <f t="shared" si="143"/>
        <v>16.650000000000002</v>
      </c>
      <c r="C337">
        <f t="shared" si="120"/>
        <v>6.0024009603836479E-6</v>
      </c>
      <c r="D337">
        <f t="shared" si="121"/>
        <v>5.9963985594237695E-3</v>
      </c>
      <c r="E337">
        <f t="shared" si="123"/>
        <v>1</v>
      </c>
      <c r="F337">
        <f t="shared" si="124"/>
        <v>6.0164511825734589E-3</v>
      </c>
      <c r="G337">
        <f t="shared" si="125"/>
        <v>4.7987621158651181E-10</v>
      </c>
      <c r="H337">
        <f t="shared" si="126"/>
        <v>-7.976173311457016E-8</v>
      </c>
      <c r="I337">
        <f t="shared" si="122"/>
        <v>-6.0163714208403447E-3</v>
      </c>
      <c r="J337">
        <f t="shared" si="127"/>
        <v>6.0821626934982181E-6</v>
      </c>
      <c r="K337">
        <f t="shared" si="128"/>
        <v>2.0238266885429835E-8</v>
      </c>
      <c r="L337">
        <f t="shared" si="129"/>
        <v>5.9963187976906553E-3</v>
      </c>
      <c r="M337">
        <f t="shared" si="130"/>
        <v>6.306173318724996</v>
      </c>
      <c r="N337">
        <f t="shared" si="131"/>
        <v>6.306173318724996</v>
      </c>
      <c r="O337" t="e">
        <f t="shared" si="132"/>
        <v>#N/A</v>
      </c>
      <c r="P337" t="e">
        <f t="shared" si="133"/>
        <v>#N/A</v>
      </c>
      <c r="Q337" t="e">
        <f t="shared" si="134"/>
        <v>#N/A</v>
      </c>
      <c r="R337" t="e">
        <f t="shared" si="135"/>
        <v>#N/A</v>
      </c>
      <c r="S337" t="e">
        <f t="shared" si="136"/>
        <v>#N/A</v>
      </c>
      <c r="T337" t="e">
        <f t="shared" si="137"/>
        <v>#N/A</v>
      </c>
      <c r="U337" t="e">
        <f t="shared" si="138"/>
        <v>#N/A</v>
      </c>
      <c r="V337" t="e">
        <f t="shared" si="139"/>
        <v>#N/A</v>
      </c>
      <c r="W337" t="e">
        <f t="shared" si="140"/>
        <v>#N/A</v>
      </c>
      <c r="X337" t="e">
        <f t="shared" si="141"/>
        <v>#N/A</v>
      </c>
    </row>
    <row r="338" spans="1:24" x14ac:dyDescent="0.25">
      <c r="A338" s="1">
        <f t="shared" si="142"/>
        <v>334</v>
      </c>
      <c r="B338" s="14">
        <f t="shared" si="143"/>
        <v>16.7</v>
      </c>
      <c r="C338" t="e">
        <f t="shared" si="120"/>
        <v>#N/A</v>
      </c>
      <c r="D338" t="e">
        <f t="shared" si="121"/>
        <v>#N/A</v>
      </c>
      <c r="E338" t="e">
        <f t="shared" si="123"/>
        <v>#N/A</v>
      </c>
      <c r="F338" t="e">
        <f t="shared" si="124"/>
        <v>#N/A</v>
      </c>
      <c r="G338" t="e">
        <f t="shared" si="125"/>
        <v>#N/A</v>
      </c>
      <c r="H338" t="e">
        <f t="shared" si="126"/>
        <v>#N/A</v>
      </c>
      <c r="I338" t="e">
        <f t="shared" si="122"/>
        <v>#N/A</v>
      </c>
      <c r="J338" t="e">
        <f t="shared" si="127"/>
        <v>#N/A</v>
      </c>
      <c r="K338" t="e">
        <f t="shared" si="128"/>
        <v>#N/A</v>
      </c>
      <c r="L338" t="e">
        <f t="shared" si="129"/>
        <v>#N/A</v>
      </c>
      <c r="M338" t="e">
        <f t="shared" si="130"/>
        <v>#N/A</v>
      </c>
      <c r="N338" t="e">
        <f t="shared" si="131"/>
        <v>#N/A</v>
      </c>
      <c r="O338">
        <f t="shared" si="132"/>
        <v>1.1990407673861202E-5</v>
      </c>
      <c r="P338">
        <f t="shared" si="133"/>
        <v>5.9952038369304557E-3</v>
      </c>
      <c r="Q338">
        <f t="shared" si="134"/>
        <v>1</v>
      </c>
      <c r="R338">
        <f t="shared" si="135"/>
        <v>1.2090908861094829E-5</v>
      </c>
      <c r="S338">
        <f t="shared" si="136"/>
        <v>-3.0047196260627727E-12</v>
      </c>
      <c r="T338">
        <f t="shared" si="137"/>
        <v>2.4360264487240872E-7</v>
      </c>
      <c r="U338">
        <f t="shared" si="138"/>
        <v>-1.2334511505967239E-5</v>
      </c>
      <c r="V338">
        <f t="shared" si="139"/>
        <v>1.2334010318733611E-5</v>
      </c>
      <c r="W338">
        <f t="shared" si="140"/>
        <v>4.9088956925752569</v>
      </c>
      <c r="X338">
        <f t="shared" si="141"/>
        <v>4.9088956925752569</v>
      </c>
    </row>
    <row r="339" spans="1:24" x14ac:dyDescent="0.25">
      <c r="A339" s="1">
        <f t="shared" si="142"/>
        <v>335</v>
      </c>
      <c r="B339" s="14">
        <f t="shared" si="143"/>
        <v>16.75</v>
      </c>
      <c r="C339" t="e">
        <f t="shared" si="120"/>
        <v>#N/A</v>
      </c>
      <c r="D339" t="e">
        <f t="shared" si="121"/>
        <v>#N/A</v>
      </c>
      <c r="E339" t="e">
        <f t="shared" si="123"/>
        <v>#N/A</v>
      </c>
      <c r="F339" t="e">
        <f t="shared" si="124"/>
        <v>#N/A</v>
      </c>
      <c r="G339" t="e">
        <f t="shared" si="125"/>
        <v>#N/A</v>
      </c>
      <c r="H339" t="e">
        <f t="shared" si="126"/>
        <v>#N/A</v>
      </c>
      <c r="I339" t="e">
        <f t="shared" si="122"/>
        <v>#N/A</v>
      </c>
      <c r="J339" t="e">
        <f t="shared" si="127"/>
        <v>#N/A</v>
      </c>
      <c r="K339" t="e">
        <f t="shared" si="128"/>
        <v>#N/A</v>
      </c>
      <c r="L339" t="e">
        <f t="shared" si="129"/>
        <v>#N/A</v>
      </c>
      <c r="M339" t="e">
        <f t="shared" si="130"/>
        <v>#N/A</v>
      </c>
      <c r="N339" t="e">
        <f t="shared" si="131"/>
        <v>#N/A</v>
      </c>
      <c r="O339">
        <f t="shared" si="132"/>
        <v>2.9940119760477822E-5</v>
      </c>
      <c r="P339">
        <f t="shared" si="133"/>
        <v>5.9880239520958079E-3</v>
      </c>
      <c r="Q339">
        <f t="shared" si="134"/>
        <v>1</v>
      </c>
      <c r="R339">
        <f t="shared" si="135"/>
        <v>3.0040620947711449E-5</v>
      </c>
      <c r="S339">
        <f t="shared" si="136"/>
        <v>-3.0011211594447332E-12</v>
      </c>
      <c r="T339">
        <f t="shared" si="137"/>
        <v>9.9572061748337564E-8</v>
      </c>
      <c r="U339">
        <f t="shared" si="138"/>
        <v>-3.0140193009459787E-5</v>
      </c>
      <c r="V339">
        <f t="shared" si="139"/>
        <v>3.0139691822226158E-5</v>
      </c>
      <c r="W339">
        <f t="shared" si="140"/>
        <v>4.5208611926514761</v>
      </c>
      <c r="X339">
        <f t="shared" si="141"/>
        <v>4.5208611926514761</v>
      </c>
    </row>
    <row r="340" spans="1:24" x14ac:dyDescent="0.25">
      <c r="A340" s="1">
        <f t="shared" si="142"/>
        <v>336</v>
      </c>
      <c r="B340" s="14">
        <f t="shared" si="143"/>
        <v>16.8</v>
      </c>
      <c r="C340" t="e">
        <f t="shared" si="120"/>
        <v>#N/A</v>
      </c>
      <c r="D340" t="e">
        <f t="shared" si="121"/>
        <v>#N/A</v>
      </c>
      <c r="E340" t="e">
        <f t="shared" si="123"/>
        <v>#N/A</v>
      </c>
      <c r="F340" t="e">
        <f t="shared" si="124"/>
        <v>#N/A</v>
      </c>
      <c r="G340" t="e">
        <f t="shared" si="125"/>
        <v>#N/A</v>
      </c>
      <c r="H340" t="e">
        <f t="shared" si="126"/>
        <v>#N/A</v>
      </c>
      <c r="I340" t="e">
        <f t="shared" si="122"/>
        <v>#N/A</v>
      </c>
      <c r="J340" t="e">
        <f t="shared" si="127"/>
        <v>#N/A</v>
      </c>
      <c r="K340" t="e">
        <f t="shared" si="128"/>
        <v>#N/A</v>
      </c>
      <c r="L340" t="e">
        <f t="shared" si="129"/>
        <v>#N/A</v>
      </c>
      <c r="M340" t="e">
        <f t="shared" si="130"/>
        <v>#N/A</v>
      </c>
      <c r="N340" t="e">
        <f t="shared" si="131"/>
        <v>#N/A</v>
      </c>
      <c r="O340">
        <f t="shared" si="132"/>
        <v>4.7846889952152983E-5</v>
      </c>
      <c r="P340">
        <f t="shared" si="133"/>
        <v>5.9808612440191396E-3</v>
      </c>
      <c r="Q340">
        <f t="shared" si="134"/>
        <v>1</v>
      </c>
      <c r="R340">
        <f t="shared" si="135"/>
        <v>4.7947391139386613E-5</v>
      </c>
      <c r="S340">
        <f t="shared" si="136"/>
        <v>-2.9975313015985084E-12</v>
      </c>
      <c r="T340">
        <f t="shared" si="137"/>
        <v>6.243578645323593E-8</v>
      </c>
      <c r="U340">
        <f t="shared" si="138"/>
        <v>-4.8009826925839849E-5</v>
      </c>
      <c r="V340">
        <f t="shared" si="139"/>
        <v>4.8009325738606221E-5</v>
      </c>
      <c r="W340">
        <f t="shared" si="140"/>
        <v>4.3186743933863632</v>
      </c>
      <c r="X340">
        <f t="shared" si="141"/>
        <v>4.3186743933863632</v>
      </c>
    </row>
    <row r="341" spans="1:24" x14ac:dyDescent="0.25">
      <c r="A341" s="1">
        <f t="shared" si="142"/>
        <v>337</v>
      </c>
      <c r="B341" s="14">
        <f t="shared" si="143"/>
        <v>16.850000000000001</v>
      </c>
      <c r="C341" t="e">
        <f t="shared" si="120"/>
        <v>#N/A</v>
      </c>
      <c r="D341" t="e">
        <f t="shared" si="121"/>
        <v>#N/A</v>
      </c>
      <c r="E341" t="e">
        <f t="shared" si="123"/>
        <v>#N/A</v>
      </c>
      <c r="F341" t="e">
        <f t="shared" si="124"/>
        <v>#N/A</v>
      </c>
      <c r="G341" t="e">
        <f t="shared" si="125"/>
        <v>#N/A</v>
      </c>
      <c r="H341" t="e">
        <f t="shared" si="126"/>
        <v>#N/A</v>
      </c>
      <c r="I341" t="e">
        <f t="shared" si="122"/>
        <v>#N/A</v>
      </c>
      <c r="J341" t="e">
        <f t="shared" si="127"/>
        <v>#N/A</v>
      </c>
      <c r="K341" t="e">
        <f t="shared" si="128"/>
        <v>#N/A</v>
      </c>
      <c r="L341" t="e">
        <f t="shared" si="129"/>
        <v>#N/A</v>
      </c>
      <c r="M341" t="e">
        <f t="shared" si="130"/>
        <v>#N/A</v>
      </c>
      <c r="N341" t="e">
        <f t="shared" si="131"/>
        <v>#N/A</v>
      </c>
      <c r="O341">
        <f t="shared" si="132"/>
        <v>6.5710872162486023E-5</v>
      </c>
      <c r="P341">
        <f t="shared" si="133"/>
        <v>5.9737156511350063E-3</v>
      </c>
      <c r="Q341">
        <f t="shared" si="134"/>
        <v>1</v>
      </c>
      <c r="R341">
        <f t="shared" si="135"/>
        <v>6.5811373349719654E-5</v>
      </c>
      <c r="S341">
        <f t="shared" si="136"/>
        <v>-2.9939500216682827E-12</v>
      </c>
      <c r="T341">
        <f t="shared" si="137"/>
        <v>4.546149277942648E-8</v>
      </c>
      <c r="U341">
        <f t="shared" si="138"/>
        <v>-6.5856834842499074E-5</v>
      </c>
      <c r="V341">
        <f t="shared" si="139"/>
        <v>6.5856333655265459E-5</v>
      </c>
      <c r="W341">
        <f t="shared" si="140"/>
        <v>4.1814024509336853</v>
      </c>
      <c r="X341">
        <f t="shared" si="141"/>
        <v>4.1814024509336853</v>
      </c>
    </row>
    <row r="342" spans="1:24" x14ac:dyDescent="0.25">
      <c r="A342" s="1">
        <f t="shared" si="142"/>
        <v>338</v>
      </c>
      <c r="B342" s="14">
        <f t="shared" si="143"/>
        <v>16.900000000000002</v>
      </c>
      <c r="C342" t="e">
        <f t="shared" si="120"/>
        <v>#N/A</v>
      </c>
      <c r="D342" t="e">
        <f t="shared" si="121"/>
        <v>#N/A</v>
      </c>
      <c r="E342" t="e">
        <f t="shared" si="123"/>
        <v>#N/A</v>
      </c>
      <c r="F342" t="e">
        <f t="shared" si="124"/>
        <v>#N/A</v>
      </c>
      <c r="G342" t="e">
        <f t="shared" si="125"/>
        <v>#N/A</v>
      </c>
      <c r="H342" t="e">
        <f t="shared" si="126"/>
        <v>#N/A</v>
      </c>
      <c r="I342" t="e">
        <f t="shared" si="122"/>
        <v>#N/A</v>
      </c>
      <c r="J342" t="e">
        <f t="shared" si="127"/>
        <v>#N/A</v>
      </c>
      <c r="K342" t="e">
        <f t="shared" si="128"/>
        <v>#N/A</v>
      </c>
      <c r="L342" t="e">
        <f t="shared" si="129"/>
        <v>#N/A</v>
      </c>
      <c r="M342" t="e">
        <f t="shared" si="130"/>
        <v>#N/A</v>
      </c>
      <c r="N342" t="e">
        <f t="shared" si="131"/>
        <v>#N/A</v>
      </c>
      <c r="O342">
        <f t="shared" si="132"/>
        <v>8.3532219570405151E-5</v>
      </c>
      <c r="P342">
        <f t="shared" si="133"/>
        <v>5.9665871121718367E-3</v>
      </c>
      <c r="Q342">
        <f t="shared" si="134"/>
        <v>1</v>
      </c>
      <c r="R342">
        <f t="shared" si="135"/>
        <v>8.3632720757638782E-5</v>
      </c>
      <c r="S342">
        <f t="shared" si="136"/>
        <v>-2.9903772889455277E-12</v>
      </c>
      <c r="T342">
        <f t="shared" si="137"/>
        <v>3.5740794481837123E-8</v>
      </c>
      <c r="U342">
        <f t="shared" si="138"/>
        <v>-8.3668461552120619E-5</v>
      </c>
      <c r="V342">
        <f t="shared" si="139"/>
        <v>8.3667960364886991E-5</v>
      </c>
      <c r="W342">
        <f t="shared" si="140"/>
        <v>4.077440817999725</v>
      </c>
      <c r="X342">
        <f t="shared" si="141"/>
        <v>4.077440817999725</v>
      </c>
    </row>
    <row r="343" spans="1:24" x14ac:dyDescent="0.25">
      <c r="A343" s="1">
        <f t="shared" si="142"/>
        <v>339</v>
      </c>
      <c r="B343" s="14">
        <f t="shared" si="143"/>
        <v>16.95</v>
      </c>
      <c r="C343" t="e">
        <f t="shared" si="120"/>
        <v>#N/A</v>
      </c>
      <c r="D343" t="e">
        <f t="shared" si="121"/>
        <v>#N/A</v>
      </c>
      <c r="E343" t="e">
        <f t="shared" si="123"/>
        <v>#N/A</v>
      </c>
      <c r="F343" t="e">
        <f t="shared" si="124"/>
        <v>#N/A</v>
      </c>
      <c r="G343" t="e">
        <f t="shared" si="125"/>
        <v>#N/A</v>
      </c>
      <c r="H343" t="e">
        <f t="shared" si="126"/>
        <v>#N/A</v>
      </c>
      <c r="I343" t="e">
        <f t="shared" si="122"/>
        <v>#N/A</v>
      </c>
      <c r="J343" t="e">
        <f t="shared" si="127"/>
        <v>#N/A</v>
      </c>
      <c r="K343" t="e">
        <f t="shared" si="128"/>
        <v>#N/A</v>
      </c>
      <c r="L343" t="e">
        <f t="shared" si="129"/>
        <v>#N/A</v>
      </c>
      <c r="M343" t="e">
        <f t="shared" si="130"/>
        <v>#N/A</v>
      </c>
      <c r="N343" t="e">
        <f t="shared" si="131"/>
        <v>#N/A</v>
      </c>
      <c r="O343">
        <f t="shared" si="132"/>
        <v>1.0131108462455227E-4</v>
      </c>
      <c r="P343">
        <f t="shared" si="133"/>
        <v>5.9594755661501785E-3</v>
      </c>
      <c r="Q343">
        <f t="shared" si="134"/>
        <v>1</v>
      </c>
      <c r="R343">
        <f t="shared" si="135"/>
        <v>1.014115858117859E-4</v>
      </c>
      <c r="S343">
        <f t="shared" si="136"/>
        <v>-2.9868130728681197E-12</v>
      </c>
      <c r="T343">
        <f t="shared" si="137"/>
        <v>2.9443836317805355E-8</v>
      </c>
      <c r="U343">
        <f t="shared" si="138"/>
        <v>-1.0144102964810371E-4</v>
      </c>
      <c r="V343">
        <f t="shared" si="139"/>
        <v>1.0144052846087008E-4</v>
      </c>
      <c r="W343">
        <f t="shared" si="140"/>
        <v>3.9937884969717867</v>
      </c>
      <c r="X343">
        <f t="shared" si="141"/>
        <v>3.9937884969717867</v>
      </c>
    </row>
    <row r="344" spans="1:24" x14ac:dyDescent="0.25">
      <c r="A344" s="1">
        <f t="shared" si="142"/>
        <v>340</v>
      </c>
      <c r="B344" s="14">
        <f t="shared" si="143"/>
        <v>17</v>
      </c>
      <c r="C344" t="e">
        <f t="shared" si="120"/>
        <v>#N/A</v>
      </c>
      <c r="D344" t="e">
        <f t="shared" si="121"/>
        <v>#N/A</v>
      </c>
      <c r="E344" t="e">
        <f t="shared" si="123"/>
        <v>#N/A</v>
      </c>
      <c r="F344" t="e">
        <f t="shared" si="124"/>
        <v>#N/A</v>
      </c>
      <c r="G344" t="e">
        <f t="shared" si="125"/>
        <v>#N/A</v>
      </c>
      <c r="H344" t="e">
        <f t="shared" si="126"/>
        <v>#N/A</v>
      </c>
      <c r="I344" t="e">
        <f t="shared" si="122"/>
        <v>#N/A</v>
      </c>
      <c r="J344" t="e">
        <f t="shared" si="127"/>
        <v>#N/A</v>
      </c>
      <c r="K344" t="e">
        <f t="shared" si="128"/>
        <v>#N/A</v>
      </c>
      <c r="L344" t="e">
        <f t="shared" si="129"/>
        <v>#N/A</v>
      </c>
      <c r="M344" t="e">
        <f t="shared" si="130"/>
        <v>#N/A</v>
      </c>
      <c r="N344" t="e">
        <f t="shared" si="131"/>
        <v>#N/A</v>
      </c>
      <c r="O344">
        <f t="shared" si="132"/>
        <v>1.1904761904761936E-4</v>
      </c>
      <c r="P344">
        <f t="shared" si="133"/>
        <v>5.9523809523809521E-3</v>
      </c>
      <c r="Q344">
        <f t="shared" si="134"/>
        <v>1</v>
      </c>
      <c r="R344">
        <f t="shared" si="135"/>
        <v>1.1914812023485299E-4</v>
      </c>
      <c r="S344">
        <f t="shared" si="136"/>
        <v>-2.9832573430194673E-12</v>
      </c>
      <c r="T344">
        <f t="shared" si="137"/>
        <v>2.5032964748552991E-8</v>
      </c>
      <c r="U344">
        <f t="shared" si="138"/>
        <v>-1.1917315319960154E-4</v>
      </c>
      <c r="V344">
        <f t="shared" si="139"/>
        <v>1.1917265201236791E-4</v>
      </c>
      <c r="W344">
        <f t="shared" si="140"/>
        <v>3.923823395961588</v>
      </c>
      <c r="X344">
        <f t="shared" si="141"/>
        <v>3.923823395961588</v>
      </c>
    </row>
    <row r="345" spans="1:24" x14ac:dyDescent="0.25">
      <c r="A345" s="1">
        <f t="shared" si="142"/>
        <v>341</v>
      </c>
      <c r="B345" s="14">
        <f t="shared" si="143"/>
        <v>17.05</v>
      </c>
      <c r="C345" t="e">
        <f t="shared" si="120"/>
        <v>#N/A</v>
      </c>
      <c r="D345" t="e">
        <f t="shared" si="121"/>
        <v>#N/A</v>
      </c>
      <c r="E345" t="e">
        <f t="shared" si="123"/>
        <v>#N/A</v>
      </c>
      <c r="F345" t="e">
        <f t="shared" si="124"/>
        <v>#N/A</v>
      </c>
      <c r="G345" t="e">
        <f t="shared" si="125"/>
        <v>#N/A</v>
      </c>
      <c r="H345" t="e">
        <f t="shared" si="126"/>
        <v>#N/A</v>
      </c>
      <c r="I345" t="e">
        <f t="shared" si="122"/>
        <v>#N/A</v>
      </c>
      <c r="J345" t="e">
        <f t="shared" si="127"/>
        <v>#N/A</v>
      </c>
      <c r="K345" t="e">
        <f t="shared" si="128"/>
        <v>#N/A</v>
      </c>
      <c r="L345" t="e">
        <f t="shared" si="129"/>
        <v>#N/A</v>
      </c>
      <c r="M345" t="e">
        <f t="shared" si="130"/>
        <v>#N/A</v>
      </c>
      <c r="N345" t="e">
        <f t="shared" si="131"/>
        <v>#N/A</v>
      </c>
      <c r="O345">
        <f t="shared" si="132"/>
        <v>1.367419738406647E-4</v>
      </c>
      <c r="P345">
        <f t="shared" si="133"/>
        <v>5.945303210463734E-3</v>
      </c>
      <c r="Q345">
        <f t="shared" si="134"/>
        <v>1</v>
      </c>
      <c r="R345">
        <f t="shared" si="135"/>
        <v>1.3684247502789831E-4</v>
      </c>
      <c r="S345">
        <f t="shared" si="136"/>
        <v>-2.9797100691276486E-12</v>
      </c>
      <c r="T345">
        <f t="shared" si="137"/>
        <v>2.1771281758910872E-8</v>
      </c>
      <c r="U345">
        <f t="shared" si="138"/>
        <v>-1.3686424630965724E-4</v>
      </c>
      <c r="V345">
        <f t="shared" si="139"/>
        <v>1.3686374512242359E-4</v>
      </c>
      <c r="W345">
        <f t="shared" si="140"/>
        <v>3.8637115801971613</v>
      </c>
      <c r="X345">
        <f t="shared" si="141"/>
        <v>3.8637115801971613</v>
      </c>
    </row>
    <row r="346" spans="1:24" x14ac:dyDescent="0.25">
      <c r="A346" s="1">
        <f t="shared" si="142"/>
        <v>342</v>
      </c>
      <c r="B346" s="14">
        <f t="shared" si="143"/>
        <v>17.100000000000001</v>
      </c>
      <c r="C346" t="e">
        <f t="shared" si="120"/>
        <v>#N/A</v>
      </c>
      <c r="D346" t="e">
        <f t="shared" si="121"/>
        <v>#N/A</v>
      </c>
      <c r="E346" t="e">
        <f t="shared" si="123"/>
        <v>#N/A</v>
      </c>
      <c r="F346" t="e">
        <f t="shared" si="124"/>
        <v>#N/A</v>
      </c>
      <c r="G346" t="e">
        <f t="shared" si="125"/>
        <v>#N/A</v>
      </c>
      <c r="H346" t="e">
        <f t="shared" si="126"/>
        <v>#N/A</v>
      </c>
      <c r="I346" t="e">
        <f t="shared" si="122"/>
        <v>#N/A</v>
      </c>
      <c r="J346" t="e">
        <f t="shared" si="127"/>
        <v>#N/A</v>
      </c>
      <c r="K346" t="e">
        <f t="shared" si="128"/>
        <v>#N/A</v>
      </c>
      <c r="L346" t="e">
        <f t="shared" si="129"/>
        <v>#N/A</v>
      </c>
      <c r="M346" t="e">
        <f t="shared" si="130"/>
        <v>#N/A</v>
      </c>
      <c r="N346" t="e">
        <f t="shared" si="131"/>
        <v>#N/A</v>
      </c>
      <c r="O346">
        <f t="shared" si="132"/>
        <v>1.5439429928741083E-4</v>
      </c>
      <c r="P346">
        <f t="shared" si="133"/>
        <v>5.9382422802850363E-3</v>
      </c>
      <c r="Q346">
        <f t="shared" si="134"/>
        <v>1</v>
      </c>
      <c r="R346">
        <f t="shared" si="135"/>
        <v>1.5449480047464444E-4</v>
      </c>
      <c r="S346">
        <f t="shared" si="136"/>
        <v>-2.9761712210645519E-12</v>
      </c>
      <c r="T346">
        <f t="shared" si="137"/>
        <v>1.9261491046210872E-8</v>
      </c>
      <c r="U346">
        <f t="shared" si="138"/>
        <v>-1.5451406196569065E-4</v>
      </c>
      <c r="V346">
        <f t="shared" si="139"/>
        <v>1.5451356077845704E-4</v>
      </c>
      <c r="W346">
        <f t="shared" si="140"/>
        <v>3.8110333990041414</v>
      </c>
      <c r="X346">
        <f t="shared" si="141"/>
        <v>3.8110333990041414</v>
      </c>
    </row>
    <row r="347" spans="1:24" x14ac:dyDescent="0.25">
      <c r="A347" s="1">
        <f t="shared" si="142"/>
        <v>343</v>
      </c>
      <c r="B347" s="14">
        <f t="shared" si="143"/>
        <v>17.150000000000002</v>
      </c>
      <c r="C347" t="e">
        <f t="shared" si="120"/>
        <v>#N/A</v>
      </c>
      <c r="D347" t="e">
        <f t="shared" si="121"/>
        <v>#N/A</v>
      </c>
      <c r="E347" t="e">
        <f t="shared" si="123"/>
        <v>#N/A</v>
      </c>
      <c r="F347" t="e">
        <f t="shared" si="124"/>
        <v>#N/A</v>
      </c>
      <c r="G347" t="e">
        <f t="shared" si="125"/>
        <v>#N/A</v>
      </c>
      <c r="H347" t="e">
        <f t="shared" si="126"/>
        <v>#N/A</v>
      </c>
      <c r="I347" t="e">
        <f t="shared" si="122"/>
        <v>#N/A</v>
      </c>
      <c r="J347" t="e">
        <f t="shared" si="127"/>
        <v>#N/A</v>
      </c>
      <c r="K347" t="e">
        <f t="shared" si="128"/>
        <v>#N/A</v>
      </c>
      <c r="L347" t="e">
        <f t="shared" si="129"/>
        <v>#N/A</v>
      </c>
      <c r="M347" t="e">
        <f t="shared" si="130"/>
        <v>#N/A</v>
      </c>
      <c r="N347" t="e">
        <f t="shared" si="131"/>
        <v>#N/A</v>
      </c>
      <c r="O347">
        <f t="shared" si="132"/>
        <v>1.7200474495848256E-4</v>
      </c>
      <c r="P347">
        <f t="shared" si="133"/>
        <v>5.9311981020166065E-3</v>
      </c>
      <c r="Q347">
        <f t="shared" si="134"/>
        <v>1</v>
      </c>
      <c r="R347">
        <f t="shared" si="135"/>
        <v>1.7210524614571617E-4</v>
      </c>
      <c r="S347">
        <f t="shared" si="136"/>
        <v>-2.9726407688450203E-12</v>
      </c>
      <c r="T347">
        <f t="shared" si="137"/>
        <v>1.7270493291011123E-8</v>
      </c>
      <c r="U347">
        <f t="shared" si="138"/>
        <v>-1.7212251663900719E-4</v>
      </c>
      <c r="V347">
        <f t="shared" si="139"/>
        <v>1.7212201545177357E-4</v>
      </c>
      <c r="W347">
        <f t="shared" si="140"/>
        <v>3.7641635772161428</v>
      </c>
      <c r="X347">
        <f t="shared" si="141"/>
        <v>3.7641635772161428</v>
      </c>
    </row>
    <row r="348" spans="1:24" x14ac:dyDescent="0.25">
      <c r="A348" s="1">
        <f t="shared" si="142"/>
        <v>344</v>
      </c>
      <c r="B348" s="14">
        <f t="shared" si="143"/>
        <v>17.2</v>
      </c>
      <c r="C348" t="e">
        <f t="shared" si="120"/>
        <v>#N/A</v>
      </c>
      <c r="D348" t="e">
        <f t="shared" si="121"/>
        <v>#N/A</v>
      </c>
      <c r="E348" t="e">
        <f t="shared" si="123"/>
        <v>#N/A</v>
      </c>
      <c r="F348" t="e">
        <f t="shared" si="124"/>
        <v>#N/A</v>
      </c>
      <c r="G348" t="e">
        <f t="shared" si="125"/>
        <v>#N/A</v>
      </c>
      <c r="H348" t="e">
        <f t="shared" si="126"/>
        <v>#N/A</v>
      </c>
      <c r="I348" t="e">
        <f t="shared" si="122"/>
        <v>#N/A</v>
      </c>
      <c r="J348" t="e">
        <f t="shared" si="127"/>
        <v>#N/A</v>
      </c>
      <c r="K348" t="e">
        <f t="shared" si="128"/>
        <v>#N/A</v>
      </c>
      <c r="L348" t="e">
        <f t="shared" si="129"/>
        <v>#N/A</v>
      </c>
      <c r="M348" t="e">
        <f t="shared" si="130"/>
        <v>#N/A</v>
      </c>
      <c r="N348" t="e">
        <f t="shared" si="131"/>
        <v>#N/A</v>
      </c>
      <c r="O348">
        <f t="shared" si="132"/>
        <v>1.8957345971563926E-4</v>
      </c>
      <c r="P348">
        <f t="shared" si="133"/>
        <v>5.9241706161137437E-3</v>
      </c>
      <c r="Q348">
        <f t="shared" si="134"/>
        <v>1</v>
      </c>
      <c r="R348">
        <f t="shared" si="135"/>
        <v>1.8967396090287288E-4</v>
      </c>
      <c r="S348">
        <f t="shared" si="136"/>
        <v>-2.9691186826260097E-12</v>
      </c>
      <c r="T348">
        <f t="shared" si="137"/>
        <v>1.565251058925415E-8</v>
      </c>
      <c r="U348">
        <f t="shared" si="138"/>
        <v>-1.8968961341346213E-4</v>
      </c>
      <c r="V348">
        <f t="shared" si="139"/>
        <v>1.8968911222622852E-4</v>
      </c>
      <c r="W348">
        <f t="shared" si="140"/>
        <v>3.7219575960263072</v>
      </c>
      <c r="X348">
        <f t="shared" si="141"/>
        <v>3.7219575960263072</v>
      </c>
    </row>
    <row r="349" spans="1:24" x14ac:dyDescent="0.25">
      <c r="A349" s="1">
        <f t="shared" si="142"/>
        <v>345</v>
      </c>
      <c r="B349" s="14">
        <f t="shared" si="143"/>
        <v>17.25</v>
      </c>
      <c r="C349" t="e">
        <f t="shared" si="120"/>
        <v>#N/A</v>
      </c>
      <c r="D349" t="e">
        <f t="shared" si="121"/>
        <v>#N/A</v>
      </c>
      <c r="E349" t="e">
        <f t="shared" si="123"/>
        <v>#N/A</v>
      </c>
      <c r="F349" t="e">
        <f t="shared" si="124"/>
        <v>#N/A</v>
      </c>
      <c r="G349" t="e">
        <f t="shared" si="125"/>
        <v>#N/A</v>
      </c>
      <c r="H349" t="e">
        <f t="shared" si="126"/>
        <v>#N/A</v>
      </c>
      <c r="I349" t="e">
        <f t="shared" si="122"/>
        <v>#N/A</v>
      </c>
      <c r="J349" t="e">
        <f t="shared" si="127"/>
        <v>#N/A</v>
      </c>
      <c r="K349" t="e">
        <f t="shared" si="128"/>
        <v>#N/A</v>
      </c>
      <c r="L349" t="e">
        <f t="shared" si="129"/>
        <v>#N/A</v>
      </c>
      <c r="M349" t="e">
        <f t="shared" si="130"/>
        <v>#N/A</v>
      </c>
      <c r="N349" t="e">
        <f t="shared" si="131"/>
        <v>#N/A</v>
      </c>
      <c r="O349">
        <f t="shared" si="132"/>
        <v>2.0710059171597558E-4</v>
      </c>
      <c r="P349">
        <f t="shared" si="133"/>
        <v>5.9171597633136093E-3</v>
      </c>
      <c r="Q349">
        <f t="shared" si="134"/>
        <v>1</v>
      </c>
      <c r="R349">
        <f t="shared" si="135"/>
        <v>2.072010929032092E-4</v>
      </c>
      <c r="S349">
        <f t="shared" si="136"/>
        <v>-2.9656049327057426E-12</v>
      </c>
      <c r="T349">
        <f t="shared" si="137"/>
        <v>1.4311701093691165E-8</v>
      </c>
      <c r="U349">
        <f t="shared" si="138"/>
        <v>-2.0721540460430288E-4</v>
      </c>
      <c r="V349">
        <f t="shared" si="139"/>
        <v>2.0721490341706929E-4</v>
      </c>
      <c r="W349">
        <f t="shared" si="140"/>
        <v>3.6835790122519452</v>
      </c>
      <c r="X349">
        <f t="shared" si="141"/>
        <v>3.6835790122519452</v>
      </c>
    </row>
    <row r="350" spans="1:24" x14ac:dyDescent="0.25">
      <c r="A350" s="1">
        <f t="shared" si="142"/>
        <v>346</v>
      </c>
      <c r="B350" s="14">
        <f t="shared" si="143"/>
        <v>17.3</v>
      </c>
      <c r="C350" t="e">
        <f t="shared" si="120"/>
        <v>#N/A</v>
      </c>
      <c r="D350" t="e">
        <f t="shared" si="121"/>
        <v>#N/A</v>
      </c>
      <c r="E350" t="e">
        <f t="shared" si="123"/>
        <v>#N/A</v>
      </c>
      <c r="F350" t="e">
        <f t="shared" si="124"/>
        <v>#N/A</v>
      </c>
      <c r="G350" t="e">
        <f t="shared" si="125"/>
        <v>#N/A</v>
      </c>
      <c r="H350" t="e">
        <f t="shared" si="126"/>
        <v>#N/A</v>
      </c>
      <c r="I350" t="e">
        <f t="shared" si="122"/>
        <v>#N/A</v>
      </c>
      <c r="J350" t="e">
        <f t="shared" si="127"/>
        <v>#N/A</v>
      </c>
      <c r="K350" t="e">
        <f t="shared" si="128"/>
        <v>#N/A</v>
      </c>
      <c r="L350" t="e">
        <f t="shared" si="129"/>
        <v>#N/A</v>
      </c>
      <c r="M350" t="e">
        <f t="shared" si="130"/>
        <v>#N/A</v>
      </c>
      <c r="N350" t="e">
        <f t="shared" si="131"/>
        <v>#N/A</v>
      </c>
      <c r="O350">
        <f t="shared" si="132"/>
        <v>2.24586288416076E-4</v>
      </c>
      <c r="P350">
        <f t="shared" si="133"/>
        <v>5.9101654846335705E-3</v>
      </c>
      <c r="Q350">
        <f t="shared" si="134"/>
        <v>1</v>
      </c>
      <c r="R350">
        <f t="shared" si="135"/>
        <v>2.2468678960330961E-4</v>
      </c>
      <c r="S350">
        <f t="shared" si="136"/>
        <v>-2.9620994895228756E-12</v>
      </c>
      <c r="T350">
        <f t="shared" si="137"/>
        <v>1.3182464876434368E-8</v>
      </c>
      <c r="U350">
        <f t="shared" si="138"/>
        <v>-2.2469997206818606E-4</v>
      </c>
      <c r="V350">
        <f t="shared" si="139"/>
        <v>2.2469947088095242E-4</v>
      </c>
      <c r="W350">
        <f t="shared" si="140"/>
        <v>3.6483979502499997</v>
      </c>
      <c r="X350">
        <f t="shared" si="141"/>
        <v>3.6483979502499997</v>
      </c>
    </row>
    <row r="351" spans="1:24" x14ac:dyDescent="0.25">
      <c r="A351" s="1">
        <f t="shared" si="142"/>
        <v>347</v>
      </c>
      <c r="B351" s="14">
        <f t="shared" si="143"/>
        <v>17.350000000000001</v>
      </c>
      <c r="C351" t="e">
        <f t="shared" si="120"/>
        <v>#N/A</v>
      </c>
      <c r="D351" t="e">
        <f t="shared" si="121"/>
        <v>#N/A</v>
      </c>
      <c r="E351" t="e">
        <f t="shared" si="123"/>
        <v>#N/A</v>
      </c>
      <c r="F351" t="e">
        <f t="shared" si="124"/>
        <v>#N/A</v>
      </c>
      <c r="G351" t="e">
        <f t="shared" si="125"/>
        <v>#N/A</v>
      </c>
      <c r="H351" t="e">
        <f t="shared" si="126"/>
        <v>#N/A</v>
      </c>
      <c r="I351" t="e">
        <f t="shared" si="122"/>
        <v>#N/A</v>
      </c>
      <c r="J351" t="e">
        <f t="shared" si="127"/>
        <v>#N/A</v>
      </c>
      <c r="K351" t="e">
        <f t="shared" si="128"/>
        <v>#N/A</v>
      </c>
      <c r="L351" t="e">
        <f t="shared" si="129"/>
        <v>#N/A</v>
      </c>
      <c r="M351" t="e">
        <f t="shared" si="130"/>
        <v>#N/A</v>
      </c>
      <c r="N351" t="e">
        <f t="shared" si="131"/>
        <v>#N/A</v>
      </c>
      <c r="O351">
        <f t="shared" si="132"/>
        <v>2.4203069657615126E-4</v>
      </c>
      <c r="P351">
        <f t="shared" si="133"/>
        <v>5.9031877213695395E-3</v>
      </c>
      <c r="Q351">
        <f t="shared" si="134"/>
        <v>1</v>
      </c>
      <c r="R351">
        <f t="shared" si="135"/>
        <v>2.4213119776338488E-4</v>
      </c>
      <c r="S351">
        <f t="shared" si="136"/>
        <v>-2.95860232365567E-12</v>
      </c>
      <c r="T351">
        <f t="shared" si="137"/>
        <v>1.2218388468590341E-8</v>
      </c>
      <c r="U351">
        <f t="shared" si="138"/>
        <v>-2.4214341615185349E-4</v>
      </c>
      <c r="V351">
        <f t="shared" si="139"/>
        <v>2.4214291496461984E-4</v>
      </c>
      <c r="W351">
        <f t="shared" si="140"/>
        <v>3.6159282337691461</v>
      </c>
      <c r="X351">
        <f t="shared" si="141"/>
        <v>3.6159282337691461</v>
      </c>
    </row>
    <row r="352" spans="1:24" x14ac:dyDescent="0.25">
      <c r="A352" s="1">
        <f t="shared" si="142"/>
        <v>348</v>
      </c>
      <c r="B352" s="14">
        <f t="shared" si="143"/>
        <v>17.400000000000002</v>
      </c>
      <c r="C352" t="e">
        <f t="shared" si="120"/>
        <v>#N/A</v>
      </c>
      <c r="D352" t="e">
        <f t="shared" si="121"/>
        <v>#N/A</v>
      </c>
      <c r="E352" t="e">
        <f t="shared" si="123"/>
        <v>#N/A</v>
      </c>
      <c r="F352" t="e">
        <f t="shared" si="124"/>
        <v>#N/A</v>
      </c>
      <c r="G352" t="e">
        <f t="shared" si="125"/>
        <v>#N/A</v>
      </c>
      <c r="H352" t="e">
        <f t="shared" si="126"/>
        <v>#N/A</v>
      </c>
      <c r="I352" t="e">
        <f t="shared" si="122"/>
        <v>#N/A</v>
      </c>
      <c r="J352" t="e">
        <f t="shared" si="127"/>
        <v>#N/A</v>
      </c>
      <c r="K352" t="e">
        <f t="shared" si="128"/>
        <v>#N/A</v>
      </c>
      <c r="L352" t="e">
        <f t="shared" si="129"/>
        <v>#N/A</v>
      </c>
      <c r="M352" t="e">
        <f t="shared" si="130"/>
        <v>#N/A</v>
      </c>
      <c r="N352" t="e">
        <f t="shared" si="131"/>
        <v>#N/A</v>
      </c>
      <c r="O352">
        <f t="shared" si="132"/>
        <v>2.5943396226415079E-4</v>
      </c>
      <c r="P352">
        <f t="shared" si="133"/>
        <v>5.8962264150943392E-3</v>
      </c>
      <c r="Q352">
        <f t="shared" si="134"/>
        <v>1</v>
      </c>
      <c r="R352">
        <f t="shared" si="135"/>
        <v>2.5953446345138443E-4</v>
      </c>
      <c r="S352">
        <f t="shared" si="136"/>
        <v>-2.9551134058211703E-12</v>
      </c>
      <c r="T352">
        <f t="shared" si="137"/>
        <v>1.1385708595932405E-8</v>
      </c>
      <c r="U352">
        <f t="shared" si="138"/>
        <v>-2.5954584915998036E-4</v>
      </c>
      <c r="V352">
        <f t="shared" si="139"/>
        <v>2.5954534797274672E-4</v>
      </c>
      <c r="W352">
        <f t="shared" si="140"/>
        <v>3.585786750903305</v>
      </c>
      <c r="X352">
        <f t="shared" si="141"/>
        <v>3.585786750903305</v>
      </c>
    </row>
    <row r="353" spans="1:24" x14ac:dyDescent="0.25">
      <c r="A353" s="1">
        <f t="shared" si="142"/>
        <v>349</v>
      </c>
      <c r="B353" s="14">
        <f t="shared" si="143"/>
        <v>17.45</v>
      </c>
      <c r="C353" t="e">
        <f t="shared" si="120"/>
        <v>#N/A</v>
      </c>
      <c r="D353" t="e">
        <f t="shared" si="121"/>
        <v>#N/A</v>
      </c>
      <c r="E353" t="e">
        <f t="shared" si="123"/>
        <v>#N/A</v>
      </c>
      <c r="F353" t="e">
        <f t="shared" si="124"/>
        <v>#N/A</v>
      </c>
      <c r="G353" t="e">
        <f t="shared" si="125"/>
        <v>#N/A</v>
      </c>
      <c r="H353" t="e">
        <f t="shared" si="126"/>
        <v>#N/A</v>
      </c>
      <c r="I353" t="e">
        <f t="shared" si="122"/>
        <v>#N/A</v>
      </c>
      <c r="J353" t="e">
        <f t="shared" si="127"/>
        <v>#N/A</v>
      </c>
      <c r="K353" t="e">
        <f t="shared" si="128"/>
        <v>#N/A</v>
      </c>
      <c r="L353" t="e">
        <f t="shared" si="129"/>
        <v>#N/A</v>
      </c>
      <c r="M353" t="e">
        <f t="shared" si="130"/>
        <v>#N/A</v>
      </c>
      <c r="N353" t="e">
        <f t="shared" si="131"/>
        <v>#N/A</v>
      </c>
      <c r="O353">
        <f t="shared" si="132"/>
        <v>2.7679623085983477E-4</v>
      </c>
      <c r="P353">
        <f t="shared" si="133"/>
        <v>5.8892815076560662E-3</v>
      </c>
      <c r="Q353">
        <f t="shared" si="134"/>
        <v>1</v>
      </c>
      <c r="R353">
        <f t="shared" si="135"/>
        <v>2.7689673204706842E-4</v>
      </c>
      <c r="S353">
        <f t="shared" si="136"/>
        <v>-2.9516327068743846E-12</v>
      </c>
      <c r="T353">
        <f t="shared" si="137"/>
        <v>1.065927743119921E-8</v>
      </c>
      <c r="U353">
        <f t="shared" si="138"/>
        <v>-2.7690739132449962E-4</v>
      </c>
      <c r="V353">
        <f t="shared" si="139"/>
        <v>2.7690689013726597E-4</v>
      </c>
      <c r="W353">
        <f t="shared" si="140"/>
        <v>3.5576662377850674</v>
      </c>
      <c r="X353">
        <f t="shared" si="141"/>
        <v>3.5576662377850674</v>
      </c>
    </row>
    <row r="354" spans="1:24" x14ac:dyDescent="0.25">
      <c r="A354" s="1">
        <f t="shared" si="142"/>
        <v>350</v>
      </c>
      <c r="B354" s="14">
        <f t="shared" si="143"/>
        <v>17.5</v>
      </c>
      <c r="C354" t="e">
        <f t="shared" si="120"/>
        <v>#N/A</v>
      </c>
      <c r="D354" t="e">
        <f t="shared" si="121"/>
        <v>#N/A</v>
      </c>
      <c r="E354" t="e">
        <f t="shared" si="123"/>
        <v>#N/A</v>
      </c>
      <c r="F354" t="e">
        <f t="shared" si="124"/>
        <v>#N/A</v>
      </c>
      <c r="G354" t="e">
        <f t="shared" si="125"/>
        <v>#N/A</v>
      </c>
      <c r="H354" t="e">
        <f t="shared" si="126"/>
        <v>#N/A</v>
      </c>
      <c r="I354" t="e">
        <f t="shared" si="122"/>
        <v>#N/A</v>
      </c>
      <c r="J354" t="e">
        <f t="shared" si="127"/>
        <v>#N/A</v>
      </c>
      <c r="K354" t="e">
        <f t="shared" si="128"/>
        <v>#N/A</v>
      </c>
      <c r="L354" t="e">
        <f t="shared" si="129"/>
        <v>#N/A</v>
      </c>
      <c r="M354" t="e">
        <f t="shared" si="130"/>
        <v>#N/A</v>
      </c>
      <c r="N354" t="e">
        <f t="shared" si="131"/>
        <v>#N/A</v>
      </c>
      <c r="O354">
        <f t="shared" si="132"/>
        <v>2.9411764705882426E-4</v>
      </c>
      <c r="P354">
        <f t="shared" si="133"/>
        <v>5.8823529411764705E-3</v>
      </c>
      <c r="Q354">
        <f t="shared" si="134"/>
        <v>1</v>
      </c>
      <c r="R354">
        <f t="shared" si="135"/>
        <v>2.9421814824605791E-4</v>
      </c>
      <c r="S354">
        <f t="shared" si="136"/>
        <v>-2.9481601978074733E-12</v>
      </c>
      <c r="T354">
        <f t="shared" si="137"/>
        <v>1.0019979445176439E-8</v>
      </c>
      <c r="U354">
        <f t="shared" si="138"/>
        <v>-2.9422816822550308E-4</v>
      </c>
      <c r="V354">
        <f t="shared" si="139"/>
        <v>2.9422766703826944E-4</v>
      </c>
      <c r="W354">
        <f t="shared" si="140"/>
        <v>3.5313164917814959</v>
      </c>
      <c r="X354">
        <f t="shared" si="141"/>
        <v>3.5313164917814959</v>
      </c>
    </row>
    <row r="355" spans="1:24" x14ac:dyDescent="0.25">
      <c r="A355" s="1">
        <f t="shared" si="142"/>
        <v>351</v>
      </c>
      <c r="B355" s="14">
        <f t="shared" si="143"/>
        <v>17.55</v>
      </c>
      <c r="C355" t="e">
        <f t="shared" si="120"/>
        <v>#N/A</v>
      </c>
      <c r="D355" t="e">
        <f t="shared" si="121"/>
        <v>#N/A</v>
      </c>
      <c r="E355" t="e">
        <f t="shared" si="123"/>
        <v>#N/A</v>
      </c>
      <c r="F355" t="e">
        <f t="shared" si="124"/>
        <v>#N/A</v>
      </c>
      <c r="G355" t="e">
        <f t="shared" si="125"/>
        <v>#N/A</v>
      </c>
      <c r="H355" t="e">
        <f t="shared" si="126"/>
        <v>#N/A</v>
      </c>
      <c r="I355" t="e">
        <f t="shared" si="122"/>
        <v>#N/A</v>
      </c>
      <c r="J355" t="e">
        <f t="shared" si="127"/>
        <v>#N/A</v>
      </c>
      <c r="K355" t="e">
        <f t="shared" si="128"/>
        <v>#N/A</v>
      </c>
      <c r="L355" t="e">
        <f t="shared" si="129"/>
        <v>#N/A</v>
      </c>
      <c r="M355" t="e">
        <f t="shared" si="130"/>
        <v>#N/A</v>
      </c>
      <c r="N355" t="e">
        <f t="shared" si="131"/>
        <v>#N/A</v>
      </c>
      <c r="O355">
        <f t="shared" si="132"/>
        <v>3.1139835487661508E-4</v>
      </c>
      <c r="P355">
        <f t="shared" si="133"/>
        <v>5.8754406580493546E-3</v>
      </c>
      <c r="Q355">
        <f t="shared" si="134"/>
        <v>1</v>
      </c>
      <c r="R355">
        <f t="shared" si="135"/>
        <v>3.1149885606384872E-4</v>
      </c>
      <c r="S355">
        <f t="shared" si="136"/>
        <v>-2.9446958497489456E-12</v>
      </c>
      <c r="T355">
        <f t="shared" si="137"/>
        <v>9.4530250520754103E-9</v>
      </c>
      <c r="U355">
        <f t="shared" si="138"/>
        <v>-3.115083090889008E-4</v>
      </c>
      <c r="V355">
        <f t="shared" si="139"/>
        <v>3.1150780790166715E-4</v>
      </c>
      <c r="W355">
        <f t="shared" si="140"/>
        <v>3.506531063335109</v>
      </c>
      <c r="X355">
        <f t="shared" si="141"/>
        <v>3.506531063335109</v>
      </c>
    </row>
    <row r="356" spans="1:24" x14ac:dyDescent="0.25">
      <c r="A356" s="1">
        <f t="shared" si="142"/>
        <v>352</v>
      </c>
      <c r="B356" s="14">
        <f t="shared" si="143"/>
        <v>17.600000000000001</v>
      </c>
      <c r="C356" t="e">
        <f t="shared" si="120"/>
        <v>#N/A</v>
      </c>
      <c r="D356" t="e">
        <f t="shared" si="121"/>
        <v>#N/A</v>
      </c>
      <c r="E356" t="e">
        <f t="shared" si="123"/>
        <v>#N/A</v>
      </c>
      <c r="F356" t="e">
        <f t="shared" si="124"/>
        <v>#N/A</v>
      </c>
      <c r="G356" t="e">
        <f t="shared" si="125"/>
        <v>#N/A</v>
      </c>
      <c r="H356" t="e">
        <f t="shared" si="126"/>
        <v>#N/A</v>
      </c>
      <c r="I356" t="e">
        <f t="shared" si="122"/>
        <v>#N/A</v>
      </c>
      <c r="J356" t="e">
        <f t="shared" si="127"/>
        <v>#N/A</v>
      </c>
      <c r="K356" t="e">
        <f t="shared" si="128"/>
        <v>#N/A</v>
      </c>
      <c r="L356" t="e">
        <f t="shared" si="129"/>
        <v>#N/A</v>
      </c>
      <c r="M356" t="e">
        <f t="shared" si="130"/>
        <v>#N/A</v>
      </c>
      <c r="N356" t="e">
        <f t="shared" si="131"/>
        <v>#N/A</v>
      </c>
      <c r="O356">
        <f t="shared" si="132"/>
        <v>3.2863849765258252E-4</v>
      </c>
      <c r="P356">
        <f t="shared" si="133"/>
        <v>5.8685446009389677E-3</v>
      </c>
      <c r="Q356">
        <f t="shared" si="134"/>
        <v>1</v>
      </c>
      <c r="R356">
        <f t="shared" si="135"/>
        <v>3.2873899883981616E-4</v>
      </c>
      <c r="S356">
        <f t="shared" si="136"/>
        <v>-2.9412396339628552E-12</v>
      </c>
      <c r="T356">
        <f t="shared" si="137"/>
        <v>8.9467924379248685E-9</v>
      </c>
      <c r="U356">
        <f t="shared" si="138"/>
        <v>-3.2874794563225409E-4</v>
      </c>
      <c r="V356">
        <f t="shared" si="139"/>
        <v>3.2874744444502045E-4</v>
      </c>
      <c r="W356">
        <f t="shared" si="140"/>
        <v>3.4831376145257282</v>
      </c>
      <c r="X356">
        <f t="shared" si="141"/>
        <v>3.4831376145257282</v>
      </c>
    </row>
    <row r="357" spans="1:24" x14ac:dyDescent="0.25">
      <c r="A357" s="1">
        <f t="shared" si="142"/>
        <v>353</v>
      </c>
      <c r="B357" s="14">
        <f t="shared" si="143"/>
        <v>17.650000000000002</v>
      </c>
      <c r="C357" t="e">
        <f t="shared" si="120"/>
        <v>#N/A</v>
      </c>
      <c r="D357" t="e">
        <f t="shared" si="121"/>
        <v>#N/A</v>
      </c>
      <c r="E357" t="e">
        <f t="shared" si="123"/>
        <v>#N/A</v>
      </c>
      <c r="F357" t="e">
        <f t="shared" si="124"/>
        <v>#N/A</v>
      </c>
      <c r="G357" t="e">
        <f t="shared" si="125"/>
        <v>#N/A</v>
      </c>
      <c r="H357" t="e">
        <f t="shared" si="126"/>
        <v>#N/A</v>
      </c>
      <c r="I357" t="e">
        <f t="shared" si="122"/>
        <v>#N/A</v>
      </c>
      <c r="J357" t="e">
        <f t="shared" si="127"/>
        <v>#N/A</v>
      </c>
      <c r="K357" t="e">
        <f t="shared" si="128"/>
        <v>#N/A</v>
      </c>
      <c r="L357" t="e">
        <f t="shared" si="129"/>
        <v>#N/A</v>
      </c>
      <c r="M357" t="e">
        <f t="shared" si="130"/>
        <v>#N/A</v>
      </c>
      <c r="N357" t="e">
        <f t="shared" si="131"/>
        <v>#N/A</v>
      </c>
      <c r="O357">
        <f t="shared" si="132"/>
        <v>3.4583821805392865E-4</v>
      </c>
      <c r="P357">
        <f t="shared" si="133"/>
        <v>5.8616647127784282E-3</v>
      </c>
      <c r="Q357">
        <f t="shared" si="134"/>
        <v>1</v>
      </c>
      <c r="R357">
        <f t="shared" si="135"/>
        <v>3.4593871924116229E-4</v>
      </c>
      <c r="S357">
        <f t="shared" si="136"/>
        <v>-2.9377915218480095E-12</v>
      </c>
      <c r="T357">
        <f t="shared" si="137"/>
        <v>8.4920225577780461E-9</v>
      </c>
      <c r="U357">
        <f t="shared" si="138"/>
        <v>-3.4594721126372005E-4</v>
      </c>
      <c r="V357">
        <f t="shared" si="139"/>
        <v>3.459467100764864E-4</v>
      </c>
      <c r="W357">
        <f t="shared" si="140"/>
        <v>3.4609907951440881</v>
      </c>
      <c r="X357">
        <f t="shared" si="141"/>
        <v>3.4609907951440881</v>
      </c>
    </row>
    <row r="358" spans="1:24" x14ac:dyDescent="0.25">
      <c r="A358" s="1">
        <f t="shared" si="142"/>
        <v>354</v>
      </c>
      <c r="B358" s="14">
        <f t="shared" si="143"/>
        <v>17.7</v>
      </c>
      <c r="C358" t="e">
        <f t="shared" si="120"/>
        <v>#N/A</v>
      </c>
      <c r="D358" t="e">
        <f t="shared" si="121"/>
        <v>#N/A</v>
      </c>
      <c r="E358" t="e">
        <f t="shared" si="123"/>
        <v>#N/A</v>
      </c>
      <c r="F358" t="e">
        <f t="shared" si="124"/>
        <v>#N/A</v>
      </c>
      <c r="G358" t="e">
        <f t="shared" si="125"/>
        <v>#N/A</v>
      </c>
      <c r="H358" t="e">
        <f t="shared" si="126"/>
        <v>#N/A</v>
      </c>
      <c r="I358" t="e">
        <f t="shared" si="122"/>
        <v>#N/A</v>
      </c>
      <c r="J358" t="e">
        <f t="shared" si="127"/>
        <v>#N/A</v>
      </c>
      <c r="K358" t="e">
        <f t="shared" si="128"/>
        <v>#N/A</v>
      </c>
      <c r="L358" t="e">
        <f t="shared" si="129"/>
        <v>#N/A</v>
      </c>
      <c r="M358" t="e">
        <f t="shared" si="130"/>
        <v>#N/A</v>
      </c>
      <c r="N358" t="e">
        <f t="shared" si="131"/>
        <v>#N/A</v>
      </c>
      <c r="O358">
        <f t="shared" si="132"/>
        <v>3.6299765807962394E-4</v>
      </c>
      <c r="P358">
        <f t="shared" si="133"/>
        <v>5.8548009367681494E-3</v>
      </c>
      <c r="Q358">
        <f t="shared" si="134"/>
        <v>1</v>
      </c>
      <c r="R358">
        <f t="shared" si="135"/>
        <v>3.6309815926685758E-4</v>
      </c>
      <c r="S358">
        <f t="shared" si="136"/>
        <v>-2.9343514849371808E-12</v>
      </c>
      <c r="T358">
        <f t="shared" si="137"/>
        <v>8.0812477383453065E-9</v>
      </c>
      <c r="U358">
        <f t="shared" si="138"/>
        <v>-3.6310624051459595E-4</v>
      </c>
      <c r="V358">
        <f t="shared" si="139"/>
        <v>3.6310573932736231E-4</v>
      </c>
      <c r="W358">
        <f t="shared" si="140"/>
        <v>3.439966886480927</v>
      </c>
      <c r="X358">
        <f t="shared" si="141"/>
        <v>3.439966886480927</v>
      </c>
    </row>
    <row r="359" spans="1:24" x14ac:dyDescent="0.25">
      <c r="A359" s="1">
        <f t="shared" si="142"/>
        <v>355</v>
      </c>
      <c r="B359" s="14">
        <f t="shared" si="143"/>
        <v>17.75</v>
      </c>
      <c r="C359" t="e">
        <f t="shared" si="120"/>
        <v>#N/A</v>
      </c>
      <c r="D359" t="e">
        <f t="shared" si="121"/>
        <v>#N/A</v>
      </c>
      <c r="E359" t="e">
        <f t="shared" si="123"/>
        <v>#N/A</v>
      </c>
      <c r="F359" t="e">
        <f t="shared" si="124"/>
        <v>#N/A</v>
      </c>
      <c r="G359" t="e">
        <f t="shared" si="125"/>
        <v>#N/A</v>
      </c>
      <c r="H359" t="e">
        <f t="shared" si="126"/>
        <v>#N/A</v>
      </c>
      <c r="I359" t="e">
        <f t="shared" si="122"/>
        <v>#N/A</v>
      </c>
      <c r="J359" t="e">
        <f t="shared" si="127"/>
        <v>#N/A</v>
      </c>
      <c r="K359" t="e">
        <f t="shared" si="128"/>
        <v>#N/A</v>
      </c>
      <c r="L359" t="e">
        <f t="shared" si="129"/>
        <v>#N/A</v>
      </c>
      <c r="M359" t="e">
        <f t="shared" si="130"/>
        <v>#N/A</v>
      </c>
      <c r="N359" t="e">
        <f t="shared" si="131"/>
        <v>#N/A</v>
      </c>
      <c r="O359">
        <f t="shared" si="132"/>
        <v>3.801169590643272E-4</v>
      </c>
      <c r="P359">
        <f t="shared" si="133"/>
        <v>5.8479532163742687E-3</v>
      </c>
      <c r="Q359">
        <f t="shared" si="134"/>
        <v>1</v>
      </c>
      <c r="R359">
        <f t="shared" si="135"/>
        <v>3.8021746025156084E-4</v>
      </c>
      <c r="S359">
        <f t="shared" si="136"/>
        <v>-2.9309194948963186E-12</v>
      </c>
      <c r="T359">
        <f t="shared" si="137"/>
        <v>7.7083784470483724E-9</v>
      </c>
      <c r="U359">
        <f t="shared" si="138"/>
        <v>-3.8022516863000789E-4</v>
      </c>
      <c r="V359">
        <f t="shared" si="139"/>
        <v>3.8022466744277425E-4</v>
      </c>
      <c r="W359">
        <f t="shared" si="140"/>
        <v>3.4199597112823432</v>
      </c>
      <c r="X359">
        <f t="shared" si="141"/>
        <v>3.4199597112823432</v>
      </c>
    </row>
    <row r="360" spans="1:24" x14ac:dyDescent="0.25">
      <c r="A360" s="1">
        <f t="shared" si="142"/>
        <v>356</v>
      </c>
      <c r="B360" s="14">
        <f t="shared" si="143"/>
        <v>17.8</v>
      </c>
      <c r="C360" t="e">
        <f t="shared" si="120"/>
        <v>#N/A</v>
      </c>
      <c r="D360" t="e">
        <f t="shared" si="121"/>
        <v>#N/A</v>
      </c>
      <c r="E360" t="e">
        <f t="shared" si="123"/>
        <v>#N/A</v>
      </c>
      <c r="F360" t="e">
        <f t="shared" si="124"/>
        <v>#N/A</v>
      </c>
      <c r="G360" t="e">
        <f t="shared" si="125"/>
        <v>#N/A</v>
      </c>
      <c r="H360" t="e">
        <f t="shared" si="126"/>
        <v>#N/A</v>
      </c>
      <c r="I360" t="e">
        <f t="shared" si="122"/>
        <v>#N/A</v>
      </c>
      <c r="J360" t="e">
        <f t="shared" si="127"/>
        <v>#N/A</v>
      </c>
      <c r="K360" t="e">
        <f t="shared" si="128"/>
        <v>#N/A</v>
      </c>
      <c r="L360" t="e">
        <f t="shared" si="129"/>
        <v>#N/A</v>
      </c>
      <c r="M360" t="e">
        <f t="shared" si="130"/>
        <v>#N/A</v>
      </c>
      <c r="N360" t="e">
        <f t="shared" si="131"/>
        <v>#N/A</v>
      </c>
      <c r="O360">
        <f t="shared" si="132"/>
        <v>3.971962616822438E-4</v>
      </c>
      <c r="P360">
        <f t="shared" si="133"/>
        <v>5.8411214953271035E-3</v>
      </c>
      <c r="Q360">
        <f t="shared" si="134"/>
        <v>1</v>
      </c>
      <c r="R360">
        <f t="shared" si="135"/>
        <v>3.9729676286947744E-4</v>
      </c>
      <c r="S360">
        <f t="shared" si="136"/>
        <v>-2.9274955235237767E-12</v>
      </c>
      <c r="T360">
        <f t="shared" si="137"/>
        <v>7.3683994026739127E-9</v>
      </c>
      <c r="U360">
        <f t="shared" si="138"/>
        <v>-3.9730413126888011E-4</v>
      </c>
      <c r="V360">
        <f t="shared" si="139"/>
        <v>3.9730363008164647E-4</v>
      </c>
      <c r="W360">
        <f t="shared" si="140"/>
        <v>3.4008774668670489</v>
      </c>
      <c r="X360">
        <f t="shared" si="141"/>
        <v>3.4008774668670489</v>
      </c>
    </row>
    <row r="361" spans="1:24" x14ac:dyDescent="0.25">
      <c r="A361" s="1">
        <f t="shared" si="142"/>
        <v>357</v>
      </c>
      <c r="B361" s="14">
        <f t="shared" si="143"/>
        <v>17.850000000000001</v>
      </c>
      <c r="C361" t="e">
        <f t="shared" si="120"/>
        <v>#N/A</v>
      </c>
      <c r="D361" t="e">
        <f t="shared" si="121"/>
        <v>#N/A</v>
      </c>
      <c r="E361" t="e">
        <f t="shared" si="123"/>
        <v>#N/A</v>
      </c>
      <c r="F361" t="e">
        <f t="shared" si="124"/>
        <v>#N/A</v>
      </c>
      <c r="G361" t="e">
        <f t="shared" si="125"/>
        <v>#N/A</v>
      </c>
      <c r="H361" t="e">
        <f t="shared" si="126"/>
        <v>#N/A</v>
      </c>
      <c r="I361" t="e">
        <f t="shared" si="122"/>
        <v>#N/A</v>
      </c>
      <c r="J361" t="e">
        <f t="shared" si="127"/>
        <v>#N/A</v>
      </c>
      <c r="K361" t="e">
        <f t="shared" si="128"/>
        <v>#N/A</v>
      </c>
      <c r="L361" t="e">
        <f t="shared" si="129"/>
        <v>#N/A</v>
      </c>
      <c r="M361" t="e">
        <f t="shared" si="130"/>
        <v>#N/A</v>
      </c>
      <c r="N361" t="e">
        <f t="shared" si="131"/>
        <v>#N/A</v>
      </c>
      <c r="O361">
        <f t="shared" si="132"/>
        <v>4.1423570595099118E-4</v>
      </c>
      <c r="P361">
        <f t="shared" si="133"/>
        <v>5.8343057176196032E-3</v>
      </c>
      <c r="Q361">
        <f t="shared" si="134"/>
        <v>1</v>
      </c>
      <c r="R361">
        <f t="shared" si="135"/>
        <v>4.1433620713822482E-4</v>
      </c>
      <c r="S361">
        <f t="shared" si="136"/>
        <v>-2.9240795427495361E-12</v>
      </c>
      <c r="T361">
        <f t="shared" si="137"/>
        <v>7.057142699861893E-9</v>
      </c>
      <c r="U361">
        <f t="shared" si="138"/>
        <v>-4.1434326428092469E-4</v>
      </c>
      <c r="V361">
        <f t="shared" si="139"/>
        <v>4.1434276309369104E-4</v>
      </c>
      <c r="W361">
        <f t="shared" si="140"/>
        <v>3.3826402421368571</v>
      </c>
      <c r="X361">
        <f t="shared" si="141"/>
        <v>3.3826402421368571</v>
      </c>
    </row>
    <row r="362" spans="1:24" x14ac:dyDescent="0.25">
      <c r="A362" s="1">
        <f t="shared" si="142"/>
        <v>358</v>
      </c>
      <c r="B362" s="14">
        <f t="shared" si="143"/>
        <v>17.900000000000002</v>
      </c>
      <c r="C362" t="e">
        <f t="shared" si="120"/>
        <v>#N/A</v>
      </c>
      <c r="D362" t="e">
        <f t="shared" si="121"/>
        <v>#N/A</v>
      </c>
      <c r="E362" t="e">
        <f t="shared" si="123"/>
        <v>#N/A</v>
      </c>
      <c r="F362" t="e">
        <f t="shared" si="124"/>
        <v>#N/A</v>
      </c>
      <c r="G362" t="e">
        <f t="shared" si="125"/>
        <v>#N/A</v>
      </c>
      <c r="H362" t="e">
        <f t="shared" si="126"/>
        <v>#N/A</v>
      </c>
      <c r="I362" t="e">
        <f t="shared" si="122"/>
        <v>#N/A</v>
      </c>
      <c r="J362" t="e">
        <f t="shared" si="127"/>
        <v>#N/A</v>
      </c>
      <c r="K362" t="e">
        <f t="shared" si="128"/>
        <v>#N/A</v>
      </c>
      <c r="L362" t="e">
        <f t="shared" si="129"/>
        <v>#N/A</v>
      </c>
      <c r="M362" t="e">
        <f t="shared" si="130"/>
        <v>#N/A</v>
      </c>
      <c r="N362" t="e">
        <f t="shared" si="131"/>
        <v>#N/A</v>
      </c>
      <c r="O362">
        <f t="shared" si="132"/>
        <v>4.3123543123543151E-4</v>
      </c>
      <c r="P362">
        <f t="shared" si="133"/>
        <v>5.8275058275058262E-3</v>
      </c>
      <c r="Q362">
        <f t="shared" si="134"/>
        <v>1</v>
      </c>
      <c r="R362">
        <f t="shared" si="135"/>
        <v>4.3133593242266515E-4</v>
      </c>
      <c r="S362">
        <f t="shared" si="136"/>
        <v>-2.9206715246344427E-12</v>
      </c>
      <c r="T362">
        <f t="shared" si="137"/>
        <v>6.7711161002128109E-9</v>
      </c>
      <c r="U362">
        <f t="shared" si="138"/>
        <v>-4.3134270353876536E-4</v>
      </c>
      <c r="V362">
        <f t="shared" si="139"/>
        <v>4.3134220235153172E-4</v>
      </c>
      <c r="W362">
        <f t="shared" si="140"/>
        <v>3.3651780485738487</v>
      </c>
      <c r="X362">
        <f t="shared" si="141"/>
        <v>3.3651780485738487</v>
      </c>
    </row>
    <row r="363" spans="1:24" x14ac:dyDescent="0.25">
      <c r="A363" s="1">
        <f t="shared" si="142"/>
        <v>359</v>
      </c>
      <c r="B363" s="14">
        <f t="shared" si="143"/>
        <v>17.95</v>
      </c>
      <c r="C363" t="e">
        <f t="shared" si="120"/>
        <v>#N/A</v>
      </c>
      <c r="D363" t="e">
        <f t="shared" si="121"/>
        <v>#N/A</v>
      </c>
      <c r="E363" t="e">
        <f t="shared" si="123"/>
        <v>#N/A</v>
      </c>
      <c r="F363" t="e">
        <f t="shared" si="124"/>
        <v>#N/A</v>
      </c>
      <c r="G363" t="e">
        <f t="shared" si="125"/>
        <v>#N/A</v>
      </c>
      <c r="H363" t="e">
        <f t="shared" si="126"/>
        <v>#N/A</v>
      </c>
      <c r="I363" t="e">
        <f t="shared" si="122"/>
        <v>#N/A</v>
      </c>
      <c r="J363" t="e">
        <f t="shared" si="127"/>
        <v>#N/A</v>
      </c>
      <c r="K363" t="e">
        <f t="shared" si="128"/>
        <v>#N/A</v>
      </c>
      <c r="L363" t="e">
        <f t="shared" si="129"/>
        <v>#N/A</v>
      </c>
      <c r="M363" t="e">
        <f t="shared" si="130"/>
        <v>#N/A</v>
      </c>
      <c r="N363" t="e">
        <f t="shared" si="131"/>
        <v>#N/A</v>
      </c>
      <c r="O363">
        <f t="shared" si="132"/>
        <v>4.4819557625145533E-4</v>
      </c>
      <c r="P363">
        <f t="shared" si="133"/>
        <v>5.8207217694994174E-3</v>
      </c>
      <c r="Q363">
        <f t="shared" si="134"/>
        <v>1</v>
      </c>
      <c r="R363">
        <f t="shared" si="135"/>
        <v>4.4829607743868897E-4</v>
      </c>
      <c r="S363">
        <f t="shared" si="136"/>
        <v>-2.9172714413694436E-12</v>
      </c>
      <c r="T363">
        <f t="shared" si="137"/>
        <v>6.5073714500425966E-9</v>
      </c>
      <c r="U363">
        <f t="shared" si="138"/>
        <v>-4.4830258481013904E-4</v>
      </c>
      <c r="V363">
        <f t="shared" si="139"/>
        <v>4.483020836229054E-4</v>
      </c>
      <c r="W363">
        <f t="shared" si="140"/>
        <v>3.3484292426112829</v>
      </c>
      <c r="X363">
        <f t="shared" si="141"/>
        <v>3.3484292426112829</v>
      </c>
    </row>
    <row r="364" spans="1:24" x14ac:dyDescent="0.25">
      <c r="A364" s="1">
        <f t="shared" si="142"/>
        <v>360</v>
      </c>
      <c r="B364" s="14">
        <f t="shared" si="143"/>
        <v>18</v>
      </c>
      <c r="C364" t="e">
        <f t="shared" si="120"/>
        <v>#N/A</v>
      </c>
      <c r="D364" t="e">
        <f t="shared" si="121"/>
        <v>#N/A</v>
      </c>
      <c r="E364" t="e">
        <f t="shared" si="123"/>
        <v>#N/A</v>
      </c>
      <c r="F364" t="e">
        <f t="shared" si="124"/>
        <v>#N/A</v>
      </c>
      <c r="G364" t="e">
        <f t="shared" si="125"/>
        <v>#N/A</v>
      </c>
      <c r="H364" t="e">
        <f t="shared" si="126"/>
        <v>#N/A</v>
      </c>
      <c r="I364" t="e">
        <f t="shared" si="122"/>
        <v>#N/A</v>
      </c>
      <c r="J364" t="e">
        <f t="shared" si="127"/>
        <v>#N/A</v>
      </c>
      <c r="K364" t="e">
        <f t="shared" si="128"/>
        <v>#N/A</v>
      </c>
      <c r="L364" t="e">
        <f t="shared" si="129"/>
        <v>#N/A</v>
      </c>
      <c r="M364" t="e">
        <f t="shared" si="130"/>
        <v>#N/A</v>
      </c>
      <c r="N364" t="e">
        <f t="shared" si="131"/>
        <v>#N/A</v>
      </c>
      <c r="O364">
        <f t="shared" si="132"/>
        <v>4.6511627906976741E-4</v>
      </c>
      <c r="P364">
        <f t="shared" si="133"/>
        <v>5.8139534883720938E-3</v>
      </c>
      <c r="Q364">
        <f t="shared" si="134"/>
        <v>1</v>
      </c>
      <c r="R364">
        <f t="shared" si="135"/>
        <v>4.6521678025700106E-4</v>
      </c>
      <c r="S364">
        <f t="shared" si="136"/>
        <v>-2.9138792652748287E-12</v>
      </c>
      <c r="T364">
        <f t="shared" si="137"/>
        <v>6.2634026946613124E-9</v>
      </c>
      <c r="U364">
        <f t="shared" si="138"/>
        <v>-4.6522304365969572E-4</v>
      </c>
      <c r="V364">
        <f t="shared" si="139"/>
        <v>4.6522254247246208E-4</v>
      </c>
      <c r="W364">
        <f t="shared" si="140"/>
        <v>3.3323392495880331</v>
      </c>
      <c r="X364">
        <f t="shared" si="141"/>
        <v>3.3323392495880331</v>
      </c>
    </row>
    <row r="365" spans="1:24" x14ac:dyDescent="0.25">
      <c r="A365" s="1">
        <f t="shared" si="142"/>
        <v>361</v>
      </c>
      <c r="B365" s="14">
        <f t="shared" si="143"/>
        <v>18.05</v>
      </c>
      <c r="C365" t="e">
        <f t="shared" si="120"/>
        <v>#N/A</v>
      </c>
      <c r="D365" t="e">
        <f t="shared" si="121"/>
        <v>#N/A</v>
      </c>
      <c r="E365" t="e">
        <f t="shared" si="123"/>
        <v>#N/A</v>
      </c>
      <c r="F365" t="e">
        <f t="shared" si="124"/>
        <v>#N/A</v>
      </c>
      <c r="G365" t="e">
        <f t="shared" si="125"/>
        <v>#N/A</v>
      </c>
      <c r="H365" t="e">
        <f t="shared" si="126"/>
        <v>#N/A</v>
      </c>
      <c r="I365" t="e">
        <f t="shared" si="122"/>
        <v>#N/A</v>
      </c>
      <c r="J365" t="e">
        <f t="shared" si="127"/>
        <v>#N/A</v>
      </c>
      <c r="K365" t="e">
        <f t="shared" si="128"/>
        <v>#N/A</v>
      </c>
      <c r="L365" t="e">
        <f t="shared" si="129"/>
        <v>#N/A</v>
      </c>
      <c r="M365" t="e">
        <f t="shared" si="130"/>
        <v>#N/A</v>
      </c>
      <c r="N365" t="e">
        <f t="shared" si="131"/>
        <v>#N/A</v>
      </c>
      <c r="O365">
        <f t="shared" si="132"/>
        <v>4.8199767711962812E-4</v>
      </c>
      <c r="P365">
        <f t="shared" si="133"/>
        <v>5.8072009291521487E-3</v>
      </c>
      <c r="Q365">
        <f t="shared" si="134"/>
        <v>1</v>
      </c>
      <c r="R365">
        <f t="shared" si="135"/>
        <v>4.8209817830686177E-4</v>
      </c>
      <c r="S365">
        <f t="shared" si="136"/>
        <v>-2.9104949687994801E-12</v>
      </c>
      <c r="T365">
        <f t="shared" si="137"/>
        <v>6.0370660035456974E-9</v>
      </c>
      <c r="U365">
        <f t="shared" si="138"/>
        <v>-4.8210421537286528E-4</v>
      </c>
      <c r="V365">
        <f t="shared" si="139"/>
        <v>4.8210371418563164E-4</v>
      </c>
      <c r="W365">
        <f t="shared" si="140"/>
        <v>3.3168595226466113</v>
      </c>
      <c r="X365">
        <f t="shared" si="141"/>
        <v>3.3168595226466113</v>
      </c>
    </row>
    <row r="366" spans="1:24" x14ac:dyDescent="0.25">
      <c r="A366" s="1">
        <f t="shared" si="142"/>
        <v>362</v>
      </c>
      <c r="B366" s="14">
        <f t="shared" si="143"/>
        <v>18.100000000000001</v>
      </c>
      <c r="C366" t="e">
        <f t="shared" si="120"/>
        <v>#N/A</v>
      </c>
      <c r="D366" t="e">
        <f t="shared" si="121"/>
        <v>#N/A</v>
      </c>
      <c r="E366" t="e">
        <f t="shared" si="123"/>
        <v>#N/A</v>
      </c>
      <c r="F366" t="e">
        <f t="shared" si="124"/>
        <v>#N/A</v>
      </c>
      <c r="G366" t="e">
        <f t="shared" si="125"/>
        <v>#N/A</v>
      </c>
      <c r="H366" t="e">
        <f t="shared" si="126"/>
        <v>#N/A</v>
      </c>
      <c r="I366" t="e">
        <f t="shared" si="122"/>
        <v>#N/A</v>
      </c>
      <c r="J366" t="e">
        <f t="shared" si="127"/>
        <v>#N/A</v>
      </c>
      <c r="K366" t="e">
        <f t="shared" si="128"/>
        <v>#N/A</v>
      </c>
      <c r="L366" t="e">
        <f t="shared" si="129"/>
        <v>#N/A</v>
      </c>
      <c r="M366" t="e">
        <f t="shared" si="130"/>
        <v>#N/A</v>
      </c>
      <c r="N366" t="e">
        <f t="shared" si="131"/>
        <v>#N/A</v>
      </c>
      <c r="O366">
        <f t="shared" si="132"/>
        <v>4.9883990719257621E-4</v>
      </c>
      <c r="P366">
        <f t="shared" si="133"/>
        <v>5.8004640371229705E-3</v>
      </c>
      <c r="Q366">
        <f t="shared" si="134"/>
        <v>1</v>
      </c>
      <c r="R366">
        <f t="shared" si="135"/>
        <v>4.989404083798098E-4</v>
      </c>
      <c r="S366">
        <f t="shared" si="136"/>
        <v>-2.9071185245201308E-12</v>
      </c>
      <c r="T366">
        <f t="shared" si="137"/>
        <v>5.8265166088134618E-9</v>
      </c>
      <c r="U366">
        <f t="shared" si="138"/>
        <v>-4.9894623489641862E-4</v>
      </c>
      <c r="V366">
        <f t="shared" si="139"/>
        <v>4.9894573370918498E-4</v>
      </c>
      <c r="W366">
        <f t="shared" si="140"/>
        <v>3.3019466865053353</v>
      </c>
      <c r="X366">
        <f t="shared" si="141"/>
        <v>3.3019466865053353</v>
      </c>
    </row>
    <row r="367" spans="1:24" x14ac:dyDescent="0.25">
      <c r="A367" s="1">
        <f t="shared" si="142"/>
        <v>363</v>
      </c>
      <c r="B367" s="14">
        <f t="shared" si="143"/>
        <v>18.150000000000002</v>
      </c>
      <c r="C367" t="e">
        <f t="shared" si="120"/>
        <v>#N/A</v>
      </c>
      <c r="D367" t="e">
        <f t="shared" si="121"/>
        <v>#N/A</v>
      </c>
      <c r="E367" t="e">
        <f t="shared" si="123"/>
        <v>#N/A</v>
      </c>
      <c r="F367" t="e">
        <f t="shared" si="124"/>
        <v>#N/A</v>
      </c>
      <c r="G367" t="e">
        <f t="shared" si="125"/>
        <v>#N/A</v>
      </c>
      <c r="H367" t="e">
        <f t="shared" si="126"/>
        <v>#N/A</v>
      </c>
      <c r="I367" t="e">
        <f t="shared" si="122"/>
        <v>#N/A</v>
      </c>
      <c r="J367" t="e">
        <f t="shared" si="127"/>
        <v>#N/A</v>
      </c>
      <c r="K367" t="e">
        <f t="shared" si="128"/>
        <v>#N/A</v>
      </c>
      <c r="L367" t="e">
        <f t="shared" si="129"/>
        <v>#N/A</v>
      </c>
      <c r="M367" t="e">
        <f t="shared" si="130"/>
        <v>#N/A</v>
      </c>
      <c r="N367" t="e">
        <f t="shared" si="131"/>
        <v>#N/A</v>
      </c>
      <c r="O367">
        <f t="shared" si="132"/>
        <v>5.1564310544611872E-4</v>
      </c>
      <c r="P367">
        <f t="shared" si="133"/>
        <v>5.7937427578215522E-3</v>
      </c>
      <c r="Q367">
        <f t="shared" si="134"/>
        <v>1</v>
      </c>
      <c r="R367">
        <f t="shared" si="135"/>
        <v>5.1574360663335231E-4</v>
      </c>
      <c r="S367">
        <f t="shared" si="136"/>
        <v>-2.9037499051406169E-12</v>
      </c>
      <c r="T367">
        <f t="shared" si="137"/>
        <v>5.63015841418971E-9</v>
      </c>
      <c r="U367">
        <f t="shared" si="138"/>
        <v>-5.1574923679176656E-4</v>
      </c>
      <c r="V367">
        <f t="shared" si="139"/>
        <v>5.1574873560453292E-4</v>
      </c>
      <c r="W367">
        <f t="shared" si="140"/>
        <v>3.2875618280579566</v>
      </c>
      <c r="X367">
        <f t="shared" si="141"/>
        <v>3.2875618280579566</v>
      </c>
    </row>
    <row r="368" spans="1:24" x14ac:dyDescent="0.25">
      <c r="A368" s="1">
        <f t="shared" si="142"/>
        <v>364</v>
      </c>
      <c r="B368" s="14">
        <f t="shared" si="143"/>
        <v>18.2</v>
      </c>
      <c r="C368" t="e">
        <f t="shared" si="120"/>
        <v>#N/A</v>
      </c>
      <c r="D368" t="e">
        <f t="shared" si="121"/>
        <v>#N/A</v>
      </c>
      <c r="E368" t="e">
        <f t="shared" si="123"/>
        <v>#N/A</v>
      </c>
      <c r="F368" t="e">
        <f t="shared" si="124"/>
        <v>#N/A</v>
      </c>
      <c r="G368" t="e">
        <f t="shared" si="125"/>
        <v>#N/A</v>
      </c>
      <c r="H368" t="e">
        <f t="shared" si="126"/>
        <v>#N/A</v>
      </c>
      <c r="I368" t="e">
        <f t="shared" si="122"/>
        <v>#N/A</v>
      </c>
      <c r="J368" t="e">
        <f t="shared" si="127"/>
        <v>#N/A</v>
      </c>
      <c r="K368" t="e">
        <f t="shared" si="128"/>
        <v>#N/A</v>
      </c>
      <c r="L368" t="e">
        <f t="shared" si="129"/>
        <v>#N/A</v>
      </c>
      <c r="M368" t="e">
        <f t="shared" si="130"/>
        <v>#N/A</v>
      </c>
      <c r="N368" t="e">
        <f t="shared" si="131"/>
        <v>#N/A</v>
      </c>
      <c r="O368">
        <f t="shared" si="132"/>
        <v>5.3240740740740646E-4</v>
      </c>
      <c r="P368">
        <f t="shared" si="133"/>
        <v>5.7870370370370367E-3</v>
      </c>
      <c r="Q368">
        <f t="shared" si="134"/>
        <v>1</v>
      </c>
      <c r="R368">
        <f t="shared" si="135"/>
        <v>5.3250790859464005E-4</v>
      </c>
      <c r="S368">
        <f t="shared" si="136"/>
        <v>-2.9003890834911485E-12</v>
      </c>
      <c r="T368">
        <f t="shared" si="137"/>
        <v>5.4466034611058353E-9</v>
      </c>
      <c r="U368">
        <f t="shared" si="138"/>
        <v>-5.3251335519810116E-4</v>
      </c>
      <c r="V368">
        <f t="shared" si="139"/>
        <v>5.3251285401086752E-4</v>
      </c>
      <c r="W368">
        <f t="shared" si="140"/>
        <v>3.2736699045866628</v>
      </c>
      <c r="X368">
        <f t="shared" si="141"/>
        <v>3.2736699045866628</v>
      </c>
    </row>
    <row r="369" spans="1:24" x14ac:dyDescent="0.25">
      <c r="A369" s="1">
        <f t="shared" si="142"/>
        <v>365</v>
      </c>
      <c r="B369" s="14">
        <f t="shared" si="143"/>
        <v>18.25</v>
      </c>
      <c r="C369" t="e">
        <f t="shared" si="120"/>
        <v>#N/A</v>
      </c>
      <c r="D369" t="e">
        <f t="shared" si="121"/>
        <v>#N/A</v>
      </c>
      <c r="E369" t="e">
        <f t="shared" si="123"/>
        <v>#N/A</v>
      </c>
      <c r="F369" t="e">
        <f t="shared" si="124"/>
        <v>#N/A</v>
      </c>
      <c r="G369" t="e">
        <f t="shared" si="125"/>
        <v>#N/A</v>
      </c>
      <c r="H369" t="e">
        <f t="shared" si="126"/>
        <v>#N/A</v>
      </c>
      <c r="I369" t="e">
        <f t="shared" si="122"/>
        <v>#N/A</v>
      </c>
      <c r="J369" t="e">
        <f t="shared" si="127"/>
        <v>#N/A</v>
      </c>
      <c r="K369" t="e">
        <f t="shared" si="128"/>
        <v>#N/A</v>
      </c>
      <c r="L369" t="e">
        <f t="shared" si="129"/>
        <v>#N/A</v>
      </c>
      <c r="M369" t="e">
        <f t="shared" si="130"/>
        <v>#N/A</v>
      </c>
      <c r="N369" t="e">
        <f t="shared" si="131"/>
        <v>#N/A</v>
      </c>
      <c r="O369">
        <f t="shared" si="132"/>
        <v>5.4913294797687888E-4</v>
      </c>
      <c r="P369">
        <f t="shared" si="133"/>
        <v>5.7803468208092491E-3</v>
      </c>
      <c r="Q369">
        <f t="shared" si="134"/>
        <v>1</v>
      </c>
      <c r="R369">
        <f t="shared" si="135"/>
        <v>5.4923344916411247E-4</v>
      </c>
      <c r="S369">
        <f t="shared" si="136"/>
        <v>-2.8970360325275755E-12</v>
      </c>
      <c r="T369">
        <f t="shared" si="137"/>
        <v>5.2746390721966283E-9</v>
      </c>
      <c r="U369">
        <f t="shared" si="138"/>
        <v>-5.4923872380318467E-4</v>
      </c>
      <c r="V369">
        <f t="shared" si="139"/>
        <v>5.4923822261595103E-4</v>
      </c>
      <c r="W369">
        <f t="shared" si="140"/>
        <v>3.2602392469386174</v>
      </c>
      <c r="X369">
        <f t="shared" si="141"/>
        <v>3.2602392469386174</v>
      </c>
    </row>
    <row r="370" spans="1:24" x14ac:dyDescent="0.25">
      <c r="A370" s="1">
        <f t="shared" si="142"/>
        <v>366</v>
      </c>
      <c r="B370" s="14">
        <f t="shared" si="143"/>
        <v>18.3</v>
      </c>
      <c r="C370" t="e">
        <f t="shared" si="120"/>
        <v>#N/A</v>
      </c>
      <c r="D370" t="e">
        <f t="shared" si="121"/>
        <v>#N/A</v>
      </c>
      <c r="E370" t="e">
        <f t="shared" si="123"/>
        <v>#N/A</v>
      </c>
      <c r="F370" t="e">
        <f t="shared" si="124"/>
        <v>#N/A</v>
      </c>
      <c r="G370" t="e">
        <f t="shared" si="125"/>
        <v>#N/A</v>
      </c>
      <c r="H370" t="e">
        <f t="shared" si="126"/>
        <v>#N/A</v>
      </c>
      <c r="I370" t="e">
        <f t="shared" si="122"/>
        <v>#N/A</v>
      </c>
      <c r="J370" t="e">
        <f t="shared" si="127"/>
        <v>#N/A</v>
      </c>
      <c r="K370" t="e">
        <f t="shared" si="128"/>
        <v>#N/A</v>
      </c>
      <c r="L370" t="e">
        <f t="shared" si="129"/>
        <v>#N/A</v>
      </c>
      <c r="M370" t="e">
        <f t="shared" si="130"/>
        <v>#N/A</v>
      </c>
      <c r="N370" t="e">
        <f t="shared" si="131"/>
        <v>#N/A</v>
      </c>
      <c r="O370">
        <f t="shared" si="132"/>
        <v>5.6581986143187067E-4</v>
      </c>
      <c r="P370">
        <f t="shared" si="133"/>
        <v>5.7736720554272519E-3</v>
      </c>
      <c r="Q370">
        <f t="shared" si="134"/>
        <v>1</v>
      </c>
      <c r="R370">
        <f t="shared" si="135"/>
        <v>5.6592036261910426E-4</v>
      </c>
      <c r="S370">
        <f t="shared" si="136"/>
        <v>-2.893690725330661E-12</v>
      </c>
      <c r="T370">
        <f t="shared" si="137"/>
        <v>5.113201029032996E-9</v>
      </c>
      <c r="U370">
        <f t="shared" si="138"/>
        <v>-5.6592547582013329E-4</v>
      </c>
      <c r="V370">
        <f t="shared" si="139"/>
        <v>5.6592497463289965E-4</v>
      </c>
      <c r="W370">
        <f t="shared" si="140"/>
        <v>3.2472411399471173</v>
      </c>
      <c r="X370">
        <f t="shared" si="141"/>
        <v>3.2472411399471173</v>
      </c>
    </row>
    <row r="371" spans="1:24" x14ac:dyDescent="0.25">
      <c r="A371" s="1">
        <f t="shared" si="142"/>
        <v>367</v>
      </c>
      <c r="B371" s="14">
        <f t="shared" si="143"/>
        <v>18.350000000000001</v>
      </c>
      <c r="C371" t="e">
        <f t="shared" si="120"/>
        <v>#N/A</v>
      </c>
      <c r="D371" t="e">
        <f t="shared" si="121"/>
        <v>#N/A</v>
      </c>
      <c r="E371" t="e">
        <f t="shared" si="123"/>
        <v>#N/A</v>
      </c>
      <c r="F371" t="e">
        <f t="shared" si="124"/>
        <v>#N/A</v>
      </c>
      <c r="G371" t="e">
        <f t="shared" si="125"/>
        <v>#N/A</v>
      </c>
      <c r="H371" t="e">
        <f t="shared" si="126"/>
        <v>#N/A</v>
      </c>
      <c r="I371" t="e">
        <f t="shared" si="122"/>
        <v>#N/A</v>
      </c>
      <c r="J371" t="e">
        <f t="shared" si="127"/>
        <v>#N/A</v>
      </c>
      <c r="K371" t="e">
        <f t="shared" si="128"/>
        <v>#N/A</v>
      </c>
      <c r="L371" t="e">
        <f t="shared" si="129"/>
        <v>#N/A</v>
      </c>
      <c r="M371" t="e">
        <f t="shared" si="130"/>
        <v>#N/A</v>
      </c>
      <c r="N371" t="e">
        <f t="shared" si="131"/>
        <v>#N/A</v>
      </c>
      <c r="O371">
        <f t="shared" si="132"/>
        <v>5.8246828143021891E-4</v>
      </c>
      <c r="P371">
        <f t="shared" si="133"/>
        <v>5.7670126874279125E-3</v>
      </c>
      <c r="Q371">
        <f t="shared" si="134"/>
        <v>1</v>
      </c>
      <c r="R371">
        <f t="shared" si="135"/>
        <v>5.825687826174525E-4</v>
      </c>
      <c r="S371">
        <f t="shared" si="136"/>
        <v>-2.8903531351053661E-12</v>
      </c>
      <c r="T371">
        <f t="shared" si="137"/>
        <v>4.9613515285028623E-9</v>
      </c>
      <c r="U371">
        <f t="shared" si="138"/>
        <v>-5.8257374396898101E-4</v>
      </c>
      <c r="V371">
        <f t="shared" si="139"/>
        <v>5.8257324278174736E-4</v>
      </c>
      <c r="W371">
        <f t="shared" si="140"/>
        <v>3.234649466119432</v>
      </c>
      <c r="X371">
        <f t="shared" si="141"/>
        <v>3.234649466119432</v>
      </c>
    </row>
    <row r="372" spans="1:24" x14ac:dyDescent="0.25">
      <c r="A372" s="1">
        <f t="shared" si="142"/>
        <v>368</v>
      </c>
      <c r="B372" s="14">
        <f t="shared" si="143"/>
        <v>18.400000000000002</v>
      </c>
      <c r="C372" t="e">
        <f t="shared" si="120"/>
        <v>#N/A</v>
      </c>
      <c r="D372" t="e">
        <f t="shared" si="121"/>
        <v>#N/A</v>
      </c>
      <c r="E372" t="e">
        <f t="shared" si="123"/>
        <v>#N/A</v>
      </c>
      <c r="F372" t="e">
        <f t="shared" si="124"/>
        <v>#N/A</v>
      </c>
      <c r="G372" t="e">
        <f t="shared" si="125"/>
        <v>#N/A</v>
      </c>
      <c r="H372" t="e">
        <f t="shared" si="126"/>
        <v>#N/A</v>
      </c>
      <c r="I372" t="e">
        <f t="shared" si="122"/>
        <v>#N/A</v>
      </c>
      <c r="J372" t="e">
        <f t="shared" si="127"/>
        <v>#N/A</v>
      </c>
      <c r="K372" t="e">
        <f t="shared" si="128"/>
        <v>#N/A</v>
      </c>
      <c r="L372" t="e">
        <f t="shared" si="129"/>
        <v>#N/A</v>
      </c>
      <c r="M372" t="e">
        <f t="shared" si="130"/>
        <v>#N/A</v>
      </c>
      <c r="N372" t="e">
        <f t="shared" si="131"/>
        <v>#N/A</v>
      </c>
      <c r="O372">
        <f t="shared" si="132"/>
        <v>5.9907834101382564E-4</v>
      </c>
      <c r="P372">
        <f t="shared" si="133"/>
        <v>5.7603686635944694E-3</v>
      </c>
      <c r="Q372">
        <f t="shared" si="134"/>
        <v>1</v>
      </c>
      <c r="R372">
        <f t="shared" si="135"/>
        <v>5.9917884220105923E-4</v>
      </c>
      <c r="S372">
        <f t="shared" si="136"/>
        <v>-2.8870232351801294E-12</v>
      </c>
      <c r="T372">
        <f t="shared" si="137"/>
        <v>4.8182609534695199E-9</v>
      </c>
      <c r="U372">
        <f t="shared" si="138"/>
        <v>-5.9918366046201265E-4</v>
      </c>
      <c r="V372">
        <f t="shared" si="139"/>
        <v>5.9918315927477901E-4</v>
      </c>
      <c r="W372">
        <f t="shared" si="140"/>
        <v>3.2224404014781753</v>
      </c>
      <c r="X372">
        <f t="shared" si="141"/>
        <v>3.2224404014781753</v>
      </c>
    </row>
    <row r="373" spans="1:24" x14ac:dyDescent="0.25">
      <c r="A373" s="1">
        <f t="shared" si="142"/>
        <v>369</v>
      </c>
      <c r="B373" s="14">
        <f t="shared" si="143"/>
        <v>18.45</v>
      </c>
      <c r="C373" t="e">
        <f t="shared" si="120"/>
        <v>#N/A</v>
      </c>
      <c r="D373" t="e">
        <f t="shared" si="121"/>
        <v>#N/A</v>
      </c>
      <c r="E373" t="e">
        <f t="shared" si="123"/>
        <v>#N/A</v>
      </c>
      <c r="F373" t="e">
        <f t="shared" si="124"/>
        <v>#N/A</v>
      </c>
      <c r="G373" t="e">
        <f t="shared" si="125"/>
        <v>#N/A</v>
      </c>
      <c r="H373" t="e">
        <f t="shared" si="126"/>
        <v>#N/A</v>
      </c>
      <c r="I373" t="e">
        <f t="shared" si="122"/>
        <v>#N/A</v>
      </c>
      <c r="J373" t="e">
        <f t="shared" si="127"/>
        <v>#N/A</v>
      </c>
      <c r="K373" t="e">
        <f t="shared" si="128"/>
        <v>#N/A</v>
      </c>
      <c r="L373" t="e">
        <f t="shared" si="129"/>
        <v>#N/A</v>
      </c>
      <c r="M373" t="e">
        <f t="shared" si="130"/>
        <v>#N/A</v>
      </c>
      <c r="N373" t="e">
        <f t="shared" si="131"/>
        <v>#N/A</v>
      </c>
      <c r="O373">
        <f t="shared" si="132"/>
        <v>6.1565017261219724E-4</v>
      </c>
      <c r="P373">
        <f t="shared" si="133"/>
        <v>5.7537399309551202E-3</v>
      </c>
      <c r="Q373">
        <f t="shared" si="134"/>
        <v>1</v>
      </c>
      <c r="R373">
        <f t="shared" si="135"/>
        <v>6.1575067379943083E-4</v>
      </c>
      <c r="S373">
        <f t="shared" si="136"/>
        <v>-2.8837009990061591E-12</v>
      </c>
      <c r="T373">
        <f t="shared" si="137"/>
        <v>4.6831927099874084E-9</v>
      </c>
      <c r="U373">
        <f t="shared" si="138"/>
        <v>-6.1575535699214087E-4</v>
      </c>
      <c r="V373">
        <f t="shared" si="139"/>
        <v>6.1575485580490723E-4</v>
      </c>
      <c r="W373">
        <f t="shared" si="140"/>
        <v>3.2105921546557918</v>
      </c>
      <c r="X373">
        <f t="shared" si="141"/>
        <v>3.2105921546557918</v>
      </c>
    </row>
    <row r="374" spans="1:24" x14ac:dyDescent="0.25">
      <c r="A374" s="1">
        <f t="shared" si="142"/>
        <v>370</v>
      </c>
      <c r="B374" s="14">
        <f t="shared" si="143"/>
        <v>18.5</v>
      </c>
      <c r="C374" t="e">
        <f t="shared" si="120"/>
        <v>#N/A</v>
      </c>
      <c r="D374" t="e">
        <f t="shared" si="121"/>
        <v>#N/A</v>
      </c>
      <c r="E374" t="e">
        <f t="shared" si="123"/>
        <v>#N/A</v>
      </c>
      <c r="F374" t="e">
        <f t="shared" si="124"/>
        <v>#N/A</v>
      </c>
      <c r="G374" t="e">
        <f t="shared" si="125"/>
        <v>#N/A</v>
      </c>
      <c r="H374" t="e">
        <f t="shared" si="126"/>
        <v>#N/A</v>
      </c>
      <c r="I374" t="e">
        <f t="shared" si="122"/>
        <v>#N/A</v>
      </c>
      <c r="J374" t="e">
        <f t="shared" si="127"/>
        <v>#N/A</v>
      </c>
      <c r="K374" t="e">
        <f t="shared" si="128"/>
        <v>#N/A</v>
      </c>
      <c r="L374" t="e">
        <f t="shared" si="129"/>
        <v>#N/A</v>
      </c>
      <c r="M374" t="e">
        <f t="shared" si="130"/>
        <v>#N/A</v>
      </c>
      <c r="N374" t="e">
        <f t="shared" si="131"/>
        <v>#N/A</v>
      </c>
      <c r="O374">
        <f t="shared" si="132"/>
        <v>6.3218390804597622E-4</v>
      </c>
      <c r="P374">
        <f t="shared" si="133"/>
        <v>5.74712643678161E-3</v>
      </c>
      <c r="Q374">
        <f t="shared" si="134"/>
        <v>1</v>
      </c>
      <c r="R374">
        <f t="shared" si="135"/>
        <v>6.3228440923320981E-4</v>
      </c>
      <c r="S374">
        <f t="shared" si="136"/>
        <v>-2.8803864001567272E-12</v>
      </c>
      <c r="T374">
        <f t="shared" si="137"/>
        <v>4.5554905444677302E-9</v>
      </c>
      <c r="U374">
        <f t="shared" si="138"/>
        <v>-6.3228896472375428E-4</v>
      </c>
      <c r="V374">
        <f t="shared" si="139"/>
        <v>6.3228846353652064E-4</v>
      </c>
      <c r="W374">
        <f t="shared" si="140"/>
        <v>3.1990847420649038</v>
      </c>
      <c r="X374">
        <f t="shared" si="141"/>
        <v>3.1990847420649038</v>
      </c>
    </row>
    <row r="375" spans="1:24" x14ac:dyDescent="0.25">
      <c r="A375" s="1">
        <f t="shared" si="142"/>
        <v>371</v>
      </c>
      <c r="B375" s="14">
        <f t="shared" si="143"/>
        <v>18.55</v>
      </c>
      <c r="C375" t="e">
        <f t="shared" si="120"/>
        <v>#N/A</v>
      </c>
      <c r="D375" t="e">
        <f t="shared" si="121"/>
        <v>#N/A</v>
      </c>
      <c r="E375" t="e">
        <f t="shared" si="123"/>
        <v>#N/A</v>
      </c>
      <c r="F375" t="e">
        <f t="shared" si="124"/>
        <v>#N/A</v>
      </c>
      <c r="G375" t="e">
        <f t="shared" si="125"/>
        <v>#N/A</v>
      </c>
      <c r="H375" t="e">
        <f t="shared" si="126"/>
        <v>#N/A</v>
      </c>
      <c r="I375" t="e">
        <f t="shared" si="122"/>
        <v>#N/A</v>
      </c>
      <c r="J375" t="e">
        <f t="shared" si="127"/>
        <v>#N/A</v>
      </c>
      <c r="K375" t="e">
        <f t="shared" si="128"/>
        <v>#N/A</v>
      </c>
      <c r="L375" t="e">
        <f t="shared" si="129"/>
        <v>#N/A</v>
      </c>
      <c r="M375" t="e">
        <f t="shared" si="130"/>
        <v>#N/A</v>
      </c>
      <c r="N375" t="e">
        <f t="shared" si="131"/>
        <v>#N/A</v>
      </c>
      <c r="O375">
        <f t="shared" si="132"/>
        <v>6.4867967853042498E-4</v>
      </c>
      <c r="P375">
        <f t="shared" si="133"/>
        <v>5.7405281285878304E-3</v>
      </c>
      <c r="Q375">
        <f t="shared" si="134"/>
        <v>1</v>
      </c>
      <c r="R375">
        <f t="shared" si="135"/>
        <v>6.4878017971765857E-4</v>
      </c>
      <c r="S375">
        <f t="shared" si="136"/>
        <v>-2.8770794123264667E-12</v>
      </c>
      <c r="T375">
        <f t="shared" si="137"/>
        <v>4.4345678812006059E-9</v>
      </c>
      <c r="U375">
        <f t="shared" si="138"/>
        <v>-6.4878461428553977E-4</v>
      </c>
      <c r="V375">
        <f t="shared" si="139"/>
        <v>6.4878411309830613E-4</v>
      </c>
      <c r="W375">
        <f t="shared" si="140"/>
        <v>3.1878997933194273</v>
      </c>
      <c r="X375">
        <f t="shared" si="141"/>
        <v>3.1878997933194273</v>
      </c>
    </row>
    <row r="376" spans="1:24" x14ac:dyDescent="0.25">
      <c r="A376" s="1">
        <f t="shared" si="142"/>
        <v>372</v>
      </c>
      <c r="B376" s="14">
        <f t="shared" si="143"/>
        <v>18.600000000000001</v>
      </c>
      <c r="C376" t="e">
        <f t="shared" si="120"/>
        <v>#N/A</v>
      </c>
      <c r="D376" t="e">
        <f t="shared" si="121"/>
        <v>#N/A</v>
      </c>
      <c r="E376" t="e">
        <f t="shared" si="123"/>
        <v>#N/A</v>
      </c>
      <c r="F376" t="e">
        <f t="shared" si="124"/>
        <v>#N/A</v>
      </c>
      <c r="G376" t="e">
        <f t="shared" si="125"/>
        <v>#N/A</v>
      </c>
      <c r="H376" t="e">
        <f t="shared" si="126"/>
        <v>#N/A</v>
      </c>
      <c r="I376" t="e">
        <f t="shared" si="122"/>
        <v>#N/A</v>
      </c>
      <c r="J376" t="e">
        <f t="shared" si="127"/>
        <v>#N/A</v>
      </c>
      <c r="K376" t="e">
        <f t="shared" si="128"/>
        <v>#N/A</v>
      </c>
      <c r="L376" t="e">
        <f t="shared" si="129"/>
        <v>#N/A</v>
      </c>
      <c r="M376" t="e">
        <f t="shared" si="130"/>
        <v>#N/A</v>
      </c>
      <c r="N376" t="e">
        <f t="shared" si="131"/>
        <v>#N/A</v>
      </c>
      <c r="O376">
        <f t="shared" si="132"/>
        <v>6.6513761467889914E-4</v>
      </c>
      <c r="P376">
        <f t="shared" si="133"/>
        <v>5.7339449541284407E-3</v>
      </c>
      <c r="Q376">
        <f t="shared" si="134"/>
        <v>1</v>
      </c>
      <c r="R376">
        <f t="shared" si="135"/>
        <v>6.6523811586613273E-4</v>
      </c>
      <c r="S376">
        <f t="shared" si="136"/>
        <v>-2.8737800093306796E-12</v>
      </c>
      <c r="T376">
        <f t="shared" si="137"/>
        <v>4.3198988140444837E-9</v>
      </c>
      <c r="U376">
        <f t="shared" si="138"/>
        <v>-6.6524243576494683E-4</v>
      </c>
      <c r="V376">
        <f t="shared" si="139"/>
        <v>6.6524193457771319E-4</v>
      </c>
      <c r="W376">
        <f t="shared" si="140"/>
        <v>3.1770203821499328</v>
      </c>
      <c r="X376">
        <f t="shared" si="141"/>
        <v>3.1770203821499328</v>
      </c>
    </row>
    <row r="377" spans="1:24" x14ac:dyDescent="0.25">
      <c r="A377" s="1">
        <f t="shared" si="142"/>
        <v>373</v>
      </c>
      <c r="B377" s="14">
        <f t="shared" si="143"/>
        <v>18.650000000000002</v>
      </c>
      <c r="C377" t="e">
        <f t="shared" si="120"/>
        <v>#N/A</v>
      </c>
      <c r="D377" t="e">
        <f t="shared" si="121"/>
        <v>#N/A</v>
      </c>
      <c r="E377" t="e">
        <f t="shared" si="123"/>
        <v>#N/A</v>
      </c>
      <c r="F377" t="e">
        <f t="shared" si="124"/>
        <v>#N/A</v>
      </c>
      <c r="G377" t="e">
        <f t="shared" si="125"/>
        <v>#N/A</v>
      </c>
      <c r="H377" t="e">
        <f t="shared" si="126"/>
        <v>#N/A</v>
      </c>
      <c r="I377" t="e">
        <f t="shared" si="122"/>
        <v>#N/A</v>
      </c>
      <c r="J377" t="e">
        <f t="shared" si="127"/>
        <v>#N/A</v>
      </c>
      <c r="K377" t="e">
        <f t="shared" si="128"/>
        <v>#N/A</v>
      </c>
      <c r="L377" t="e">
        <f t="shared" si="129"/>
        <v>#N/A</v>
      </c>
      <c r="M377" t="e">
        <f t="shared" si="130"/>
        <v>#N/A</v>
      </c>
      <c r="N377" t="e">
        <f t="shared" si="131"/>
        <v>#N/A</v>
      </c>
      <c r="O377">
        <f t="shared" si="132"/>
        <v>6.815578465062998E-4</v>
      </c>
      <c r="P377">
        <f t="shared" si="133"/>
        <v>5.7273768613974787E-3</v>
      </c>
      <c r="Q377">
        <f t="shared" si="134"/>
        <v>1</v>
      </c>
      <c r="R377">
        <f t="shared" si="135"/>
        <v>6.8165834769353339E-4</v>
      </c>
      <c r="S377">
        <f t="shared" si="136"/>
        <v>-2.8704881651046415E-12</v>
      </c>
      <c r="T377">
        <f t="shared" si="137"/>
        <v>4.2110104603071581E-9</v>
      </c>
      <c r="U377">
        <f t="shared" si="138"/>
        <v>-6.8166255870399364E-4</v>
      </c>
      <c r="V377">
        <f t="shared" si="139"/>
        <v>6.8166205751676E-4</v>
      </c>
      <c r="W377">
        <f t="shared" si="140"/>
        <v>3.1664308789070668</v>
      </c>
      <c r="X377">
        <f t="shared" si="141"/>
        <v>3.1664308789070668</v>
      </c>
    </row>
    <row r="378" spans="1:24" x14ac:dyDescent="0.25">
      <c r="A378" s="1">
        <f t="shared" si="142"/>
        <v>374</v>
      </c>
      <c r="B378" s="14">
        <f t="shared" si="143"/>
        <v>18.7</v>
      </c>
      <c r="C378" t="e">
        <f t="shared" si="120"/>
        <v>#N/A</v>
      </c>
      <c r="D378" t="e">
        <f t="shared" si="121"/>
        <v>#N/A</v>
      </c>
      <c r="E378" t="e">
        <f t="shared" si="123"/>
        <v>#N/A</v>
      </c>
      <c r="F378" t="e">
        <f t="shared" si="124"/>
        <v>#N/A</v>
      </c>
      <c r="G378" t="e">
        <f t="shared" si="125"/>
        <v>#N/A</v>
      </c>
      <c r="H378" t="e">
        <f t="shared" si="126"/>
        <v>#N/A</v>
      </c>
      <c r="I378" t="e">
        <f t="shared" si="122"/>
        <v>#N/A</v>
      </c>
      <c r="J378" t="e">
        <f t="shared" si="127"/>
        <v>#N/A</v>
      </c>
      <c r="K378" t="e">
        <f t="shared" si="128"/>
        <v>#N/A</v>
      </c>
      <c r="L378" t="e">
        <f t="shared" si="129"/>
        <v>#N/A</v>
      </c>
      <c r="M378" t="e">
        <f t="shared" si="130"/>
        <v>#N/A</v>
      </c>
      <c r="N378" t="e">
        <f t="shared" si="131"/>
        <v>#N/A</v>
      </c>
      <c r="O378">
        <f t="shared" si="132"/>
        <v>6.979405034324938E-4</v>
      </c>
      <c r="P378">
        <f t="shared" si="133"/>
        <v>5.7208237986270021E-3</v>
      </c>
      <c r="Q378">
        <f t="shared" si="134"/>
        <v>1</v>
      </c>
      <c r="R378">
        <f t="shared" si="135"/>
        <v>6.9804100461972739E-4</v>
      </c>
      <c r="S378">
        <f t="shared" si="136"/>
        <v>-2.8672038537029204E-12</v>
      </c>
      <c r="T378">
        <f t="shared" si="137"/>
        <v>4.107476442413889E-9</v>
      </c>
      <c r="U378">
        <f t="shared" si="138"/>
        <v>-6.9804511209616981E-4</v>
      </c>
      <c r="V378">
        <f t="shared" si="139"/>
        <v>6.9804461090893616E-4</v>
      </c>
      <c r="W378">
        <f t="shared" si="140"/>
        <v>3.1561168214277253</v>
      </c>
      <c r="X378">
        <f t="shared" si="141"/>
        <v>3.1561168214277253</v>
      </c>
    </row>
    <row r="379" spans="1:24" x14ac:dyDescent="0.25">
      <c r="A379" s="1">
        <f t="shared" si="142"/>
        <v>375</v>
      </c>
      <c r="B379" s="14">
        <f t="shared" si="143"/>
        <v>18.75</v>
      </c>
      <c r="C379" t="e">
        <f t="shared" si="120"/>
        <v>#N/A</v>
      </c>
      <c r="D379" t="e">
        <f t="shared" si="121"/>
        <v>#N/A</v>
      </c>
      <c r="E379" t="e">
        <f t="shared" si="123"/>
        <v>#N/A</v>
      </c>
      <c r="F379" t="e">
        <f t="shared" si="124"/>
        <v>#N/A</v>
      </c>
      <c r="G379" t="e">
        <f t="shared" si="125"/>
        <v>#N/A</v>
      </c>
      <c r="H379" t="e">
        <f t="shared" si="126"/>
        <v>#N/A</v>
      </c>
      <c r="I379" t="e">
        <f t="shared" si="122"/>
        <v>#N/A</v>
      </c>
      <c r="J379" t="e">
        <f t="shared" si="127"/>
        <v>#N/A</v>
      </c>
      <c r="K379" t="e">
        <f t="shared" si="128"/>
        <v>#N/A</v>
      </c>
      <c r="L379" t="e">
        <f t="shared" si="129"/>
        <v>#N/A</v>
      </c>
      <c r="M379" t="e">
        <f t="shared" si="130"/>
        <v>#N/A</v>
      </c>
      <c r="N379" t="e">
        <f t="shared" si="131"/>
        <v>#N/A</v>
      </c>
      <c r="O379">
        <f t="shared" si="132"/>
        <v>7.1428571428571374E-4</v>
      </c>
      <c r="P379">
        <f t="shared" si="133"/>
        <v>5.7142857142857151E-3</v>
      </c>
      <c r="Q379">
        <f t="shared" si="134"/>
        <v>1</v>
      </c>
      <c r="R379">
        <f t="shared" si="135"/>
        <v>7.1438621547294733E-4</v>
      </c>
      <c r="S379">
        <f t="shared" si="136"/>
        <v>-2.8639270492986892E-12</v>
      </c>
      <c r="T379">
        <f t="shared" si="137"/>
        <v>4.008911308603022E-9</v>
      </c>
      <c r="U379">
        <f t="shared" si="138"/>
        <v>-7.1439022438425594E-4</v>
      </c>
      <c r="V379">
        <f t="shared" si="139"/>
        <v>7.1438972319702229E-4</v>
      </c>
      <c r="W379">
        <f t="shared" si="140"/>
        <v>3.146064801587213</v>
      </c>
      <c r="X379">
        <f t="shared" si="141"/>
        <v>3.146064801587213</v>
      </c>
    </row>
    <row r="380" spans="1:24" x14ac:dyDescent="0.25">
      <c r="A380" s="1">
        <f t="shared" si="142"/>
        <v>376</v>
      </c>
      <c r="B380" s="14">
        <f t="shared" si="143"/>
        <v>18.8</v>
      </c>
      <c r="C380" t="e">
        <f t="shared" si="120"/>
        <v>#N/A</v>
      </c>
      <c r="D380" t="e">
        <f t="shared" si="121"/>
        <v>#N/A</v>
      </c>
      <c r="E380" t="e">
        <f t="shared" si="123"/>
        <v>#N/A</v>
      </c>
      <c r="F380" t="e">
        <f t="shared" si="124"/>
        <v>#N/A</v>
      </c>
      <c r="G380" t="e">
        <f t="shared" si="125"/>
        <v>#N/A</v>
      </c>
      <c r="H380" t="e">
        <f t="shared" si="126"/>
        <v>#N/A</v>
      </c>
      <c r="I380" t="e">
        <f t="shared" si="122"/>
        <v>#N/A</v>
      </c>
      <c r="J380" t="e">
        <f t="shared" si="127"/>
        <v>#N/A</v>
      </c>
      <c r="K380" t="e">
        <f t="shared" si="128"/>
        <v>#N/A</v>
      </c>
      <c r="L380" t="e">
        <f t="shared" si="129"/>
        <v>#N/A</v>
      </c>
      <c r="M380" t="e">
        <f t="shared" si="130"/>
        <v>#N/A</v>
      </c>
      <c r="N380" t="e">
        <f t="shared" si="131"/>
        <v>#N/A</v>
      </c>
      <c r="O380">
        <f t="shared" si="132"/>
        <v>7.3059360730593533E-4</v>
      </c>
      <c r="P380">
        <f t="shared" si="133"/>
        <v>5.7077625570776261E-3</v>
      </c>
      <c r="Q380">
        <f t="shared" si="134"/>
        <v>1</v>
      </c>
      <c r="R380">
        <f t="shared" si="135"/>
        <v>7.3069410849316892E-4</v>
      </c>
      <c r="S380">
        <f t="shared" si="136"/>
        <v>-2.8606577261830512E-12</v>
      </c>
      <c r="T380">
        <f t="shared" si="137"/>
        <v>3.9149657373371491E-9</v>
      </c>
      <c r="U380">
        <f t="shared" si="138"/>
        <v>-7.3069802345890626E-4</v>
      </c>
      <c r="V380">
        <f t="shared" si="139"/>
        <v>7.3069752227167262E-4</v>
      </c>
      <c r="W380">
        <f t="shared" si="140"/>
        <v>3.1362623653050696</v>
      </c>
      <c r="X380">
        <f t="shared" si="141"/>
        <v>3.1362623653050696</v>
      </c>
    </row>
    <row r="381" spans="1:24" x14ac:dyDescent="0.25">
      <c r="A381" s="1">
        <f t="shared" si="142"/>
        <v>377</v>
      </c>
      <c r="B381" s="14">
        <f t="shared" si="143"/>
        <v>18.850000000000001</v>
      </c>
      <c r="C381" t="e">
        <f t="shared" si="120"/>
        <v>#N/A</v>
      </c>
      <c r="D381" t="e">
        <f t="shared" si="121"/>
        <v>#N/A</v>
      </c>
      <c r="E381" t="e">
        <f t="shared" si="123"/>
        <v>#N/A</v>
      </c>
      <c r="F381" t="e">
        <f t="shared" si="124"/>
        <v>#N/A</v>
      </c>
      <c r="G381" t="e">
        <f t="shared" si="125"/>
        <v>#N/A</v>
      </c>
      <c r="H381" t="e">
        <f t="shared" si="126"/>
        <v>#N/A</v>
      </c>
      <c r="I381" t="e">
        <f t="shared" si="122"/>
        <v>#N/A</v>
      </c>
      <c r="J381" t="e">
        <f t="shared" si="127"/>
        <v>#N/A</v>
      </c>
      <c r="K381" t="e">
        <f t="shared" si="128"/>
        <v>#N/A</v>
      </c>
      <c r="L381" t="e">
        <f t="shared" si="129"/>
        <v>#N/A</v>
      </c>
      <c r="M381" t="e">
        <f t="shared" si="130"/>
        <v>#N/A</v>
      </c>
      <c r="N381" t="e">
        <f t="shared" si="131"/>
        <v>#N/A</v>
      </c>
      <c r="O381">
        <f t="shared" si="132"/>
        <v>7.468643101482328E-4</v>
      </c>
      <c r="P381">
        <f t="shared" si="133"/>
        <v>5.7012542759407071E-3</v>
      </c>
      <c r="Q381">
        <f t="shared" si="134"/>
        <v>1</v>
      </c>
      <c r="R381">
        <f t="shared" si="135"/>
        <v>7.4696481133546639E-4</v>
      </c>
      <c r="S381">
        <f t="shared" si="136"/>
        <v>-2.8573958587643699E-12</v>
      </c>
      <c r="T381">
        <f t="shared" si="137"/>
        <v>3.8253224011802409E-9</v>
      </c>
      <c r="U381">
        <f t="shared" si="138"/>
        <v>-7.4696863665786757E-4</v>
      </c>
      <c r="V381">
        <f t="shared" si="139"/>
        <v>7.4696813547063393E-4</v>
      </c>
      <c r="W381">
        <f t="shared" si="140"/>
        <v>3.1266979241343127</v>
      </c>
      <c r="X381">
        <f t="shared" si="141"/>
        <v>3.1266979241343127</v>
      </c>
    </row>
    <row r="382" spans="1:24" x14ac:dyDescent="0.25">
      <c r="A382" s="1">
        <f t="shared" si="142"/>
        <v>378</v>
      </c>
      <c r="B382" s="14">
        <f t="shared" si="143"/>
        <v>18.900000000000002</v>
      </c>
      <c r="C382" t="e">
        <f t="shared" si="120"/>
        <v>#N/A</v>
      </c>
      <c r="D382" t="e">
        <f t="shared" si="121"/>
        <v>#N/A</v>
      </c>
      <c r="E382" t="e">
        <f t="shared" si="123"/>
        <v>#N/A</v>
      </c>
      <c r="F382" t="e">
        <f t="shared" si="124"/>
        <v>#N/A</v>
      </c>
      <c r="G382" t="e">
        <f t="shared" si="125"/>
        <v>#N/A</v>
      </c>
      <c r="H382" t="e">
        <f t="shared" si="126"/>
        <v>#N/A</v>
      </c>
      <c r="I382" t="e">
        <f t="shared" si="122"/>
        <v>#N/A</v>
      </c>
      <c r="J382" t="e">
        <f t="shared" si="127"/>
        <v>#N/A</v>
      </c>
      <c r="K382" t="e">
        <f t="shared" si="128"/>
        <v>#N/A</v>
      </c>
      <c r="L382" t="e">
        <f t="shared" si="129"/>
        <v>#N/A</v>
      </c>
      <c r="M382" t="e">
        <f t="shared" si="130"/>
        <v>#N/A</v>
      </c>
      <c r="N382" t="e">
        <f t="shared" si="131"/>
        <v>#N/A</v>
      </c>
      <c r="O382">
        <f t="shared" si="132"/>
        <v>7.6309794988610468E-4</v>
      </c>
      <c r="P382">
        <f t="shared" si="133"/>
        <v>5.6947608200455567E-3</v>
      </c>
      <c r="Q382">
        <f t="shared" si="134"/>
        <v>1</v>
      </c>
      <c r="R382">
        <f t="shared" si="135"/>
        <v>7.6319845107333827E-4</v>
      </c>
      <c r="S382">
        <f t="shared" si="136"/>
        <v>-2.8541414215675989E-12</v>
      </c>
      <c r="T382">
        <f t="shared" si="137"/>
        <v>3.739692385732081E-9</v>
      </c>
      <c r="U382">
        <f t="shared" si="138"/>
        <v>-7.6320219076572401E-4</v>
      </c>
      <c r="V382">
        <f t="shared" si="139"/>
        <v>7.6320168957849036E-4</v>
      </c>
      <c r="W382">
        <f t="shared" si="140"/>
        <v>3.1173606768602991</v>
      </c>
      <c r="X382">
        <f t="shared" si="141"/>
        <v>3.1173606768602991</v>
      </c>
    </row>
    <row r="383" spans="1:24" x14ac:dyDescent="0.25">
      <c r="A383" s="1">
        <f t="shared" si="142"/>
        <v>379</v>
      </c>
      <c r="B383" s="14">
        <f t="shared" si="143"/>
        <v>18.95</v>
      </c>
      <c r="C383" t="e">
        <f t="shared" si="120"/>
        <v>#N/A</v>
      </c>
      <c r="D383" t="e">
        <f t="shared" si="121"/>
        <v>#N/A</v>
      </c>
      <c r="E383" t="e">
        <f t="shared" si="123"/>
        <v>#N/A</v>
      </c>
      <c r="F383" t="e">
        <f t="shared" si="124"/>
        <v>#N/A</v>
      </c>
      <c r="G383" t="e">
        <f t="shared" si="125"/>
        <v>#N/A</v>
      </c>
      <c r="H383" t="e">
        <f t="shared" si="126"/>
        <v>#N/A</v>
      </c>
      <c r="I383" t="e">
        <f t="shared" si="122"/>
        <v>#N/A</v>
      </c>
      <c r="J383" t="e">
        <f t="shared" si="127"/>
        <v>#N/A</v>
      </c>
      <c r="K383" t="e">
        <f t="shared" si="128"/>
        <v>#N/A</v>
      </c>
      <c r="L383" t="e">
        <f t="shared" si="129"/>
        <v>#N/A</v>
      </c>
      <c r="M383" t="e">
        <f t="shared" si="130"/>
        <v>#N/A</v>
      </c>
      <c r="N383" t="e">
        <f t="shared" si="131"/>
        <v>#N/A</v>
      </c>
      <c r="O383">
        <f t="shared" si="132"/>
        <v>7.7929465301478931E-4</v>
      </c>
      <c r="P383">
        <f t="shared" si="133"/>
        <v>5.6882821387940841E-3</v>
      </c>
      <c r="Q383">
        <f t="shared" si="134"/>
        <v>1</v>
      </c>
      <c r="R383">
        <f t="shared" si="135"/>
        <v>7.793951542020229E-4</v>
      </c>
      <c r="S383">
        <f t="shared" si="136"/>
        <v>-2.8508943892336206E-12</v>
      </c>
      <c r="T383">
        <f t="shared" si="137"/>
        <v>3.657812079377494E-9</v>
      </c>
      <c r="U383">
        <f t="shared" si="138"/>
        <v>-7.7939881201410227E-4</v>
      </c>
      <c r="V383">
        <f t="shared" si="139"/>
        <v>7.7939831082686863E-4</v>
      </c>
      <c r="W383">
        <f t="shared" si="140"/>
        <v>3.1082405397793624</v>
      </c>
      <c r="X383">
        <f t="shared" si="141"/>
        <v>3.1082405397793624</v>
      </c>
    </row>
    <row r="384" spans="1:24" x14ac:dyDescent="0.25">
      <c r="A384" s="1">
        <f t="shared" si="142"/>
        <v>380</v>
      </c>
      <c r="B384" s="14">
        <f t="shared" si="143"/>
        <v>19</v>
      </c>
      <c r="C384" t="e">
        <f t="shared" si="120"/>
        <v>#N/A</v>
      </c>
      <c r="D384" t="e">
        <f t="shared" si="121"/>
        <v>#N/A</v>
      </c>
      <c r="E384" t="e">
        <f t="shared" si="123"/>
        <v>#N/A</v>
      </c>
      <c r="F384" t="e">
        <f t="shared" si="124"/>
        <v>#N/A</v>
      </c>
      <c r="G384" t="e">
        <f t="shared" si="125"/>
        <v>#N/A</v>
      </c>
      <c r="H384" t="e">
        <f t="shared" si="126"/>
        <v>#N/A</v>
      </c>
      <c r="I384" t="e">
        <f t="shared" si="122"/>
        <v>#N/A</v>
      </c>
      <c r="J384" t="e">
        <f t="shared" si="127"/>
        <v>#N/A</v>
      </c>
      <c r="K384" t="e">
        <f t="shared" si="128"/>
        <v>#N/A</v>
      </c>
      <c r="L384" t="e">
        <f t="shared" si="129"/>
        <v>#N/A</v>
      </c>
      <c r="M384" t="e">
        <f t="shared" si="130"/>
        <v>#N/A</v>
      </c>
      <c r="N384" t="e">
        <f t="shared" si="131"/>
        <v>#N/A</v>
      </c>
      <c r="O384">
        <f t="shared" si="132"/>
        <v>7.9545454545454516E-4</v>
      </c>
      <c r="P384">
        <f t="shared" si="133"/>
        <v>5.681818181818182E-3</v>
      </c>
      <c r="Q384">
        <f t="shared" si="134"/>
        <v>1</v>
      </c>
      <c r="R384">
        <f t="shared" si="135"/>
        <v>7.9555504664177875E-4</v>
      </c>
      <c r="S384">
        <f t="shared" si="136"/>
        <v>-2.8476547365185823E-12</v>
      </c>
      <c r="T384">
        <f t="shared" si="137"/>
        <v>3.5794404625098634E-9</v>
      </c>
      <c r="U384">
        <f t="shared" si="138"/>
        <v>-7.955586260822412E-4</v>
      </c>
      <c r="V384">
        <f t="shared" si="139"/>
        <v>7.9555812489500756E-4</v>
      </c>
      <c r="W384">
        <f t="shared" si="140"/>
        <v>3.0993280845290534</v>
      </c>
      <c r="X384">
        <f t="shared" si="141"/>
        <v>3.0993280845290534</v>
      </c>
    </row>
    <row r="385" spans="1:24" x14ac:dyDescent="0.25">
      <c r="A385" s="1">
        <f t="shared" si="142"/>
        <v>381</v>
      </c>
      <c r="B385" s="14">
        <f t="shared" si="143"/>
        <v>19.05</v>
      </c>
      <c r="C385" t="e">
        <f t="shared" si="120"/>
        <v>#N/A</v>
      </c>
      <c r="D385" t="e">
        <f t="shared" si="121"/>
        <v>#N/A</v>
      </c>
      <c r="E385" t="e">
        <f t="shared" si="123"/>
        <v>#N/A</v>
      </c>
      <c r="F385" t="e">
        <f t="shared" si="124"/>
        <v>#N/A</v>
      </c>
      <c r="G385" t="e">
        <f t="shared" si="125"/>
        <v>#N/A</v>
      </c>
      <c r="H385" t="e">
        <f t="shared" si="126"/>
        <v>#N/A</v>
      </c>
      <c r="I385" t="e">
        <f t="shared" si="122"/>
        <v>#N/A</v>
      </c>
      <c r="J385" t="e">
        <f t="shared" si="127"/>
        <v>#N/A</v>
      </c>
      <c r="K385" t="e">
        <f t="shared" si="128"/>
        <v>#N/A</v>
      </c>
      <c r="L385" t="e">
        <f t="shared" si="129"/>
        <v>#N/A</v>
      </c>
      <c r="M385" t="e">
        <f t="shared" si="130"/>
        <v>#N/A</v>
      </c>
      <c r="N385" t="e">
        <f t="shared" si="131"/>
        <v>#N/A</v>
      </c>
      <c r="O385">
        <f t="shared" si="132"/>
        <v>8.1157775255391541E-4</v>
      </c>
      <c r="P385">
        <f t="shared" si="133"/>
        <v>5.6753688989784334E-3</v>
      </c>
      <c r="Q385">
        <f t="shared" si="134"/>
        <v>1</v>
      </c>
      <c r="R385">
        <f t="shared" si="135"/>
        <v>8.11678253741149E-4</v>
      </c>
      <c r="S385">
        <f t="shared" si="136"/>
        <v>-2.8444224382932491E-12</v>
      </c>
      <c r="T385">
        <f t="shared" si="137"/>
        <v>3.5043567382241243E-9</v>
      </c>
      <c r="U385">
        <f t="shared" si="138"/>
        <v>-8.1168175809788728E-4</v>
      </c>
      <c r="V385">
        <f t="shared" si="139"/>
        <v>8.1168125691065364E-4</v>
      </c>
      <c r="W385">
        <f t="shared" si="140"/>
        <v>3.0906144825092521</v>
      </c>
      <c r="X385">
        <f t="shared" si="141"/>
        <v>3.0906144825092521</v>
      </c>
    </row>
    <row r="386" spans="1:24" x14ac:dyDescent="0.25">
      <c r="A386" s="1">
        <f t="shared" si="142"/>
        <v>382</v>
      </c>
      <c r="B386" s="14">
        <f t="shared" si="143"/>
        <v>19.100000000000001</v>
      </c>
      <c r="C386" t="e">
        <f t="shared" si="120"/>
        <v>#N/A</v>
      </c>
      <c r="D386" t="e">
        <f t="shared" si="121"/>
        <v>#N/A</v>
      </c>
      <c r="E386" t="e">
        <f t="shared" si="123"/>
        <v>#N/A</v>
      </c>
      <c r="F386" t="e">
        <f t="shared" si="124"/>
        <v>#N/A</v>
      </c>
      <c r="G386" t="e">
        <f t="shared" si="125"/>
        <v>#N/A</v>
      </c>
      <c r="H386" t="e">
        <f t="shared" si="126"/>
        <v>#N/A</v>
      </c>
      <c r="I386" t="e">
        <f t="shared" si="122"/>
        <v>#N/A</v>
      </c>
      <c r="J386" t="e">
        <f t="shared" si="127"/>
        <v>#N/A</v>
      </c>
      <c r="K386" t="e">
        <f t="shared" si="128"/>
        <v>#N/A</v>
      </c>
      <c r="L386" t="e">
        <f t="shared" si="129"/>
        <v>#N/A</v>
      </c>
      <c r="M386" t="e">
        <f t="shared" si="130"/>
        <v>#N/A</v>
      </c>
      <c r="N386" t="e">
        <f t="shared" si="131"/>
        <v>#N/A</v>
      </c>
      <c r="O386">
        <f t="shared" si="132"/>
        <v>8.27664399092971E-4</v>
      </c>
      <c r="P386">
        <f t="shared" si="133"/>
        <v>5.6689342403628117E-3</v>
      </c>
      <c r="Q386">
        <f t="shared" si="134"/>
        <v>1</v>
      </c>
      <c r="R386">
        <f t="shared" si="135"/>
        <v>8.2776490028020459E-4</v>
      </c>
      <c r="S386">
        <f t="shared" si="136"/>
        <v>-2.8411974695423498E-12</v>
      </c>
      <c r="T386">
        <f t="shared" si="137"/>
        <v>3.4323582547685604E-9</v>
      </c>
      <c r="U386">
        <f t="shared" si="138"/>
        <v>-8.2776833263845931E-4</v>
      </c>
      <c r="V386">
        <f t="shared" si="139"/>
        <v>8.2776783145122566E-4</v>
      </c>
      <c r="W386">
        <f t="shared" si="140"/>
        <v>3.0820914550730723</v>
      </c>
      <c r="X386">
        <f t="shared" si="141"/>
        <v>3.0820914550730723</v>
      </c>
    </row>
    <row r="387" spans="1:24" x14ac:dyDescent="0.25">
      <c r="A387" s="1">
        <f t="shared" si="142"/>
        <v>383</v>
      </c>
      <c r="B387" s="14">
        <f t="shared" si="143"/>
        <v>19.150000000000002</v>
      </c>
      <c r="C387" t="e">
        <f t="shared" si="120"/>
        <v>#N/A</v>
      </c>
      <c r="D387" t="e">
        <f t="shared" si="121"/>
        <v>#N/A</v>
      </c>
      <c r="E387" t="e">
        <f t="shared" si="123"/>
        <v>#N/A</v>
      </c>
      <c r="F387" t="e">
        <f t="shared" si="124"/>
        <v>#N/A</v>
      </c>
      <c r="G387" t="e">
        <f t="shared" si="125"/>
        <v>#N/A</v>
      </c>
      <c r="H387" t="e">
        <f t="shared" si="126"/>
        <v>#N/A</v>
      </c>
      <c r="I387" t="e">
        <f t="shared" si="122"/>
        <v>#N/A</v>
      </c>
      <c r="J387" t="e">
        <f t="shared" si="127"/>
        <v>#N/A</v>
      </c>
      <c r="K387" t="e">
        <f t="shared" si="128"/>
        <v>#N/A</v>
      </c>
      <c r="L387" t="e">
        <f t="shared" si="129"/>
        <v>#N/A</v>
      </c>
      <c r="M387" t="e">
        <f t="shared" si="130"/>
        <v>#N/A</v>
      </c>
      <c r="N387" t="e">
        <f t="shared" si="131"/>
        <v>#N/A</v>
      </c>
      <c r="O387">
        <f t="shared" si="132"/>
        <v>8.4371460928652333E-4</v>
      </c>
      <c r="P387">
        <f t="shared" si="133"/>
        <v>5.6625141562853896E-3</v>
      </c>
      <c r="Q387">
        <f t="shared" si="134"/>
        <v>1</v>
      </c>
      <c r="R387">
        <f t="shared" si="135"/>
        <v>8.4381511047375692E-4</v>
      </c>
      <c r="S387">
        <f t="shared" si="136"/>
        <v>-2.8379798053639321E-12</v>
      </c>
      <c r="T387">
        <f t="shared" si="137"/>
        <v>3.363258679097824E-9</v>
      </c>
      <c r="U387">
        <f t="shared" si="138"/>
        <v>-8.4381847373243596E-4</v>
      </c>
      <c r="V387">
        <f t="shared" si="139"/>
        <v>8.4381797254520232E-4</v>
      </c>
      <c r="W387">
        <f t="shared" si="140"/>
        <v>3.073751228783383</v>
      </c>
      <c r="X387">
        <f t="shared" si="141"/>
        <v>3.073751228783383</v>
      </c>
    </row>
    <row r="388" spans="1:24" x14ac:dyDescent="0.25">
      <c r="A388" s="1">
        <f t="shared" si="142"/>
        <v>384</v>
      </c>
      <c r="B388" s="14">
        <f t="shared" si="143"/>
        <v>19.200000000000003</v>
      </c>
      <c r="C388" t="e">
        <f t="shared" ref="C388:C451" si="144">IF((($AB$5*$AB$4/1000)-($AB$8*B388/1000))&gt;0,(($AB$5*$AB$4/1000)-($AB$8*B388/1000))/((B388+$AB$4)/1000),NA())</f>
        <v>#N/A</v>
      </c>
      <c r="D388" t="e">
        <f t="shared" ref="D388:D451" si="145">IF(C388&gt;0,($AB$8*B388/1000)/((B388+$AB$4)/1000),NA())</f>
        <v>#N/A</v>
      </c>
      <c r="E388" t="e">
        <f t="shared" si="123"/>
        <v>#N/A</v>
      </c>
      <c r="F388" t="e">
        <f t="shared" si="124"/>
        <v>#N/A</v>
      </c>
      <c r="G388" t="e">
        <f t="shared" si="125"/>
        <v>#N/A</v>
      </c>
      <c r="H388" t="e">
        <f t="shared" si="126"/>
        <v>#N/A</v>
      </c>
      <c r="I388" t="e">
        <f t="shared" ref="I388:I451" si="146">IF(C388&gt;0,((-F388)-SQRT(F388^(2)-4*E388*G388))/(2*E388),NA())</f>
        <v>#N/A</v>
      </c>
      <c r="J388" t="e">
        <f t="shared" si="127"/>
        <v>#N/A</v>
      </c>
      <c r="K388" t="e">
        <f t="shared" si="128"/>
        <v>#N/A</v>
      </c>
      <c r="L388" t="e">
        <f t="shared" si="129"/>
        <v>#N/A</v>
      </c>
      <c r="M388" t="e">
        <f t="shared" si="130"/>
        <v>#N/A</v>
      </c>
      <c r="N388" t="e">
        <f t="shared" si="131"/>
        <v>#N/A</v>
      </c>
      <c r="O388">
        <f t="shared" si="132"/>
        <v>8.5972850678733034E-4</v>
      </c>
      <c r="P388">
        <f t="shared" si="133"/>
        <v>5.6561085972850677E-3</v>
      </c>
      <c r="Q388">
        <f t="shared" si="134"/>
        <v>1</v>
      </c>
      <c r="R388">
        <f t="shared" si="135"/>
        <v>8.5982900797456393E-4</v>
      </c>
      <c r="S388">
        <f t="shared" si="136"/>
        <v>-2.8347694209687245E-12</v>
      </c>
      <c r="T388">
        <f t="shared" si="137"/>
        <v>3.2968863869953409E-9</v>
      </c>
      <c r="U388">
        <f t="shared" si="138"/>
        <v>-8.5983230486095098E-4</v>
      </c>
      <c r="V388">
        <f t="shared" si="139"/>
        <v>8.5983180367371734E-4</v>
      </c>
      <c r="W388">
        <f t="shared" si="140"/>
        <v>3.0655864951290459</v>
      </c>
      <c r="X388">
        <f t="shared" si="141"/>
        <v>3.0655864951290459</v>
      </c>
    </row>
    <row r="389" spans="1:24" x14ac:dyDescent="0.25">
      <c r="A389" s="1">
        <f t="shared" si="142"/>
        <v>385</v>
      </c>
      <c r="B389" s="14">
        <f t="shared" si="143"/>
        <v>19.25</v>
      </c>
      <c r="C389" t="e">
        <f t="shared" si="144"/>
        <v>#N/A</v>
      </c>
      <c r="D389" t="e">
        <f t="shared" si="145"/>
        <v>#N/A</v>
      </c>
      <c r="E389" t="e">
        <f t="shared" ref="E389:E452" si="147">IF(C389&gt;0,1,NA())</f>
        <v>#N/A</v>
      </c>
      <c r="F389" t="e">
        <f t="shared" ref="F389:F452" si="148">IF(C389&gt;0,D389+10^(-7)+10^(-$AD$6),NA())</f>
        <v>#N/A</v>
      </c>
      <c r="G389" t="e">
        <f t="shared" ref="G389:G452" si="149">IF(C389&gt;0,(10^(-7)*D389)-(10^(-$AD$6)*C389),NA())</f>
        <v>#N/A</v>
      </c>
      <c r="H389" t="e">
        <f t="shared" ref="H389:H452" si="150">IF(C389&gt;0,((-F389)+SQRT(F389^(2)-4*E389*G389))/(2*E389),NA())</f>
        <v>#N/A</v>
      </c>
      <c r="I389" t="e">
        <f t="shared" si="146"/>
        <v>#N/A</v>
      </c>
      <c r="J389" t="e">
        <f t="shared" ref="J389:J452" si="151">IF(C389&gt;0,C389-H389,NA())</f>
        <v>#N/A</v>
      </c>
      <c r="K389" t="e">
        <f t="shared" ref="K389:K452" si="152">IF(C389&gt;0,H389+10^(-7),NA())</f>
        <v>#N/A</v>
      </c>
      <c r="L389" t="e">
        <f t="shared" ref="L389:L452" si="153">IF(C389&gt;0,D389+H389,NA())</f>
        <v>#N/A</v>
      </c>
      <c r="M389" t="e">
        <f t="shared" ref="M389:M452" si="154">IF(C389&gt;0,14+LOG(K389),NA())</f>
        <v>#N/A</v>
      </c>
      <c r="N389" t="e">
        <f t="shared" ref="N389:N452" si="155">IF(M389&lt;$AG$11,NA(),M389)</f>
        <v>#N/A</v>
      </c>
      <c r="O389">
        <f t="shared" ref="O389:O452" si="156">IF((($AB$8*B389/1000)-($AB$5*$AB$4/1000))&gt;0,(($AB$8*B389/1000)-($AB$5*$AB$4/1000))/((B389+$AB$4)/1000),NA())</f>
        <v>8.7570621468926546E-4</v>
      </c>
      <c r="P389">
        <f t="shared" ref="P389:P452" si="157">IF(O389&gt;0,($AB$5*$AB$4/1000)/((B389+$AB$4)/1000),NA())</f>
        <v>5.6497175141242946E-3</v>
      </c>
      <c r="Q389">
        <f t="shared" ref="Q389:Q452" si="158">IF(O389&gt;0,1,NA())</f>
        <v>1</v>
      </c>
      <c r="R389">
        <f t="shared" ref="R389:R452" si="159">IF(O389&gt;0,O389+10^(-7)+10^(-(14-$AD$6)),NA())</f>
        <v>8.7580671587649905E-4</v>
      </c>
      <c r="S389">
        <f t="shared" ref="S389:S452" si="160">IF(O389&gt;0,-(10^(-(14-$AD$6))*P389),NA())</f>
        <v>-2.8315662916794949E-12</v>
      </c>
      <c r="T389">
        <f t="shared" ref="T389:T452" si="161">IF(O389&gt;0,((-R389)+SQRT(R389^(2)-4*Q389*S389))/(2*Q389),NA())</f>
        <v>3.2330830393532267E-9</v>
      </c>
      <c r="U389">
        <f t="shared" ref="U389:U452" si="162">IF(O389&gt;0,((-R389)-SQRT(R389^(2)-4*Q389*S389))/(2*Q389),NA())</f>
        <v>-8.7580994895953841E-4</v>
      </c>
      <c r="V389">
        <f t="shared" ref="V389:V452" si="163">IF(Q389&gt;0,O389+10^(-7)+T389,NA())</f>
        <v>8.7580944777230477E-4</v>
      </c>
      <c r="W389">
        <f t="shared" ref="W389:W452" si="164">IF(O389&gt;0,-LOG(V389),NA())</f>
        <v>3.0575903741778658</v>
      </c>
      <c r="X389">
        <f t="shared" ref="X389:X452" si="165">IF(W389&gt;$AG$11,NA(),W389)</f>
        <v>3.0575903741778658</v>
      </c>
    </row>
    <row r="390" spans="1:24" x14ac:dyDescent="0.25">
      <c r="A390" s="1">
        <f t="shared" ref="A390:A453" si="166">A389+1</f>
        <v>386</v>
      </c>
      <c r="B390" s="14">
        <f t="shared" si="143"/>
        <v>19.3</v>
      </c>
      <c r="C390" t="e">
        <f t="shared" si="144"/>
        <v>#N/A</v>
      </c>
      <c r="D390" t="e">
        <f t="shared" si="145"/>
        <v>#N/A</v>
      </c>
      <c r="E390" t="e">
        <f t="shared" si="147"/>
        <v>#N/A</v>
      </c>
      <c r="F390" t="e">
        <f t="shared" si="148"/>
        <v>#N/A</v>
      </c>
      <c r="G390" t="e">
        <f t="shared" si="149"/>
        <v>#N/A</v>
      </c>
      <c r="H390" t="e">
        <f t="shared" si="150"/>
        <v>#N/A</v>
      </c>
      <c r="I390" t="e">
        <f t="shared" si="146"/>
        <v>#N/A</v>
      </c>
      <c r="J390" t="e">
        <f t="shared" si="151"/>
        <v>#N/A</v>
      </c>
      <c r="K390" t="e">
        <f t="shared" si="152"/>
        <v>#N/A</v>
      </c>
      <c r="L390" t="e">
        <f t="shared" si="153"/>
        <v>#N/A</v>
      </c>
      <c r="M390" t="e">
        <f t="shared" si="154"/>
        <v>#N/A</v>
      </c>
      <c r="N390" t="e">
        <f t="shared" si="155"/>
        <v>#N/A</v>
      </c>
      <c r="O390">
        <f t="shared" si="156"/>
        <v>8.9164785553047369E-4</v>
      </c>
      <c r="P390">
        <f t="shared" si="157"/>
        <v>5.6433408577878106E-3</v>
      </c>
      <c r="Q390">
        <f t="shared" si="158"/>
        <v>1</v>
      </c>
      <c r="R390">
        <f t="shared" si="159"/>
        <v>8.9174835671770728E-4</v>
      </c>
      <c r="S390">
        <f t="shared" si="160"/>
        <v>-2.8283703929304203E-12</v>
      </c>
      <c r="T390">
        <f t="shared" si="161"/>
        <v>3.1717023215162114E-9</v>
      </c>
      <c r="U390">
        <f t="shared" si="162"/>
        <v>-8.9175152842002874E-4</v>
      </c>
      <c r="V390">
        <f t="shared" si="163"/>
        <v>8.917510272327951E-4</v>
      </c>
      <c r="W390">
        <f t="shared" si="164"/>
        <v>3.049756381713435</v>
      </c>
      <c r="X390">
        <f t="shared" si="165"/>
        <v>3.049756381713435</v>
      </c>
    </row>
    <row r="391" spans="1:24" x14ac:dyDescent="0.25">
      <c r="A391" s="1">
        <f t="shared" si="166"/>
        <v>387</v>
      </c>
      <c r="B391" s="14">
        <f t="shared" ref="B391:B454" si="167">A391*$AB$9</f>
        <v>19.350000000000001</v>
      </c>
      <c r="C391" t="e">
        <f t="shared" si="144"/>
        <v>#N/A</v>
      </c>
      <c r="D391" t="e">
        <f t="shared" si="145"/>
        <v>#N/A</v>
      </c>
      <c r="E391" t="e">
        <f t="shared" si="147"/>
        <v>#N/A</v>
      </c>
      <c r="F391" t="e">
        <f t="shared" si="148"/>
        <v>#N/A</v>
      </c>
      <c r="G391" t="e">
        <f t="shared" si="149"/>
        <v>#N/A</v>
      </c>
      <c r="H391" t="e">
        <f t="shared" si="150"/>
        <v>#N/A</v>
      </c>
      <c r="I391" t="e">
        <f t="shared" si="146"/>
        <v>#N/A</v>
      </c>
      <c r="J391" t="e">
        <f t="shared" si="151"/>
        <v>#N/A</v>
      </c>
      <c r="K391" t="e">
        <f t="shared" si="152"/>
        <v>#N/A</v>
      </c>
      <c r="L391" t="e">
        <f t="shared" si="153"/>
        <v>#N/A</v>
      </c>
      <c r="M391" t="e">
        <f t="shared" si="154"/>
        <v>#N/A</v>
      </c>
      <c r="N391" t="e">
        <f t="shared" si="155"/>
        <v>#N/A</v>
      </c>
      <c r="O391">
        <f t="shared" si="156"/>
        <v>9.075535512965057E-4</v>
      </c>
      <c r="P391">
        <f t="shared" si="157"/>
        <v>5.6369785794813977E-3</v>
      </c>
      <c r="Q391">
        <f t="shared" si="158"/>
        <v>1</v>
      </c>
      <c r="R391">
        <f t="shared" si="159"/>
        <v>9.0765405248373929E-4</v>
      </c>
      <c r="S391">
        <f t="shared" si="160"/>
        <v>-2.8251817002664625E-12</v>
      </c>
      <c r="T391">
        <f t="shared" si="161"/>
        <v>3.1126088229755343E-9</v>
      </c>
      <c r="U391">
        <f t="shared" si="162"/>
        <v>-9.0765716509256232E-4</v>
      </c>
      <c r="V391">
        <f t="shared" si="163"/>
        <v>9.0765666390532867E-4</v>
      </c>
      <c r="W391">
        <f t="shared" si="164"/>
        <v>3.0420783994626834</v>
      </c>
      <c r="X391">
        <f t="shared" si="165"/>
        <v>3.0420783994626834</v>
      </c>
    </row>
    <row r="392" spans="1:24" x14ac:dyDescent="0.25">
      <c r="A392" s="1">
        <f t="shared" si="166"/>
        <v>388</v>
      </c>
      <c r="B392" s="14">
        <f t="shared" si="167"/>
        <v>19.400000000000002</v>
      </c>
      <c r="C392" t="e">
        <f t="shared" si="144"/>
        <v>#N/A</v>
      </c>
      <c r="D392" t="e">
        <f t="shared" si="145"/>
        <v>#N/A</v>
      </c>
      <c r="E392" t="e">
        <f t="shared" si="147"/>
        <v>#N/A</v>
      </c>
      <c r="F392" t="e">
        <f t="shared" si="148"/>
        <v>#N/A</v>
      </c>
      <c r="G392" t="e">
        <f t="shared" si="149"/>
        <v>#N/A</v>
      </c>
      <c r="H392" t="e">
        <f t="shared" si="150"/>
        <v>#N/A</v>
      </c>
      <c r="I392" t="e">
        <f t="shared" si="146"/>
        <v>#N/A</v>
      </c>
      <c r="J392" t="e">
        <f t="shared" si="151"/>
        <v>#N/A</v>
      </c>
      <c r="K392" t="e">
        <f t="shared" si="152"/>
        <v>#N/A</v>
      </c>
      <c r="L392" t="e">
        <f t="shared" si="153"/>
        <v>#N/A</v>
      </c>
      <c r="M392" t="e">
        <f t="shared" si="154"/>
        <v>#N/A</v>
      </c>
      <c r="N392" t="e">
        <f t="shared" si="155"/>
        <v>#N/A</v>
      </c>
      <c r="O392">
        <f t="shared" si="156"/>
        <v>9.2342342342342375E-4</v>
      </c>
      <c r="P392">
        <f t="shared" si="157"/>
        <v>5.6306306306306295E-3</v>
      </c>
      <c r="Q392">
        <f t="shared" si="158"/>
        <v>1</v>
      </c>
      <c r="R392">
        <f t="shared" si="159"/>
        <v>9.2352392461065734E-4</v>
      </c>
      <c r="S392">
        <f t="shared" si="160"/>
        <v>-2.8220001893427387E-12</v>
      </c>
      <c r="T392">
        <f t="shared" si="161"/>
        <v>3.0556770398487351E-9</v>
      </c>
      <c r="U392">
        <f t="shared" si="162"/>
        <v>-9.2352698028769719E-4</v>
      </c>
      <c r="V392">
        <f t="shared" si="163"/>
        <v>9.2352647910046355E-4</v>
      </c>
      <c r="W392">
        <f t="shared" si="164"/>
        <v>3.0345506480717561</v>
      </c>
      <c r="X392">
        <f t="shared" si="165"/>
        <v>3.0345506480717561</v>
      </c>
    </row>
    <row r="393" spans="1:24" x14ac:dyDescent="0.25">
      <c r="A393" s="1">
        <f t="shared" si="166"/>
        <v>389</v>
      </c>
      <c r="B393" s="14">
        <f t="shared" si="167"/>
        <v>19.450000000000003</v>
      </c>
      <c r="C393" t="e">
        <f t="shared" si="144"/>
        <v>#N/A</v>
      </c>
      <c r="D393" t="e">
        <f t="shared" si="145"/>
        <v>#N/A</v>
      </c>
      <c r="E393" t="e">
        <f t="shared" si="147"/>
        <v>#N/A</v>
      </c>
      <c r="F393" t="e">
        <f t="shared" si="148"/>
        <v>#N/A</v>
      </c>
      <c r="G393" t="e">
        <f t="shared" si="149"/>
        <v>#N/A</v>
      </c>
      <c r="H393" t="e">
        <f t="shared" si="150"/>
        <v>#N/A</v>
      </c>
      <c r="I393" t="e">
        <f t="shared" si="146"/>
        <v>#N/A</v>
      </c>
      <c r="J393" t="e">
        <f t="shared" si="151"/>
        <v>#N/A</v>
      </c>
      <c r="K393" t="e">
        <f t="shared" si="152"/>
        <v>#N/A</v>
      </c>
      <c r="L393" t="e">
        <f t="shared" si="153"/>
        <v>#N/A</v>
      </c>
      <c r="M393" t="e">
        <f t="shared" si="154"/>
        <v>#N/A</v>
      </c>
      <c r="N393" t="e">
        <f t="shared" si="155"/>
        <v>#N/A</v>
      </c>
      <c r="O393">
        <f t="shared" si="156"/>
        <v>9.3925759280090004E-4</v>
      </c>
      <c r="P393">
        <f t="shared" si="157"/>
        <v>5.6242969628796397E-3</v>
      </c>
      <c r="Q393">
        <f t="shared" si="158"/>
        <v>1</v>
      </c>
      <c r="R393">
        <f t="shared" si="159"/>
        <v>9.3935809398813363E-4</v>
      </c>
      <c r="S393">
        <f t="shared" si="160"/>
        <v>-2.8188258359239059E-12</v>
      </c>
      <c r="T393">
        <f t="shared" si="161"/>
        <v>3.0007904857796627E-9</v>
      </c>
      <c r="U393">
        <f t="shared" si="162"/>
        <v>-9.3936109477861941E-4</v>
      </c>
      <c r="V393">
        <f t="shared" si="163"/>
        <v>9.3936059359138577E-4</v>
      </c>
      <c r="W393">
        <f t="shared" si="164"/>
        <v>3.0271676625312836</v>
      </c>
      <c r="X393">
        <f t="shared" si="165"/>
        <v>3.0271676625312836</v>
      </c>
    </row>
    <row r="394" spans="1:24" x14ac:dyDescent="0.25">
      <c r="A394" s="1">
        <f t="shared" si="166"/>
        <v>390</v>
      </c>
      <c r="B394" s="14">
        <f t="shared" si="167"/>
        <v>19.5</v>
      </c>
      <c r="C394" t="e">
        <f t="shared" si="144"/>
        <v>#N/A</v>
      </c>
      <c r="D394" t="e">
        <f t="shared" si="145"/>
        <v>#N/A</v>
      </c>
      <c r="E394" t="e">
        <f t="shared" si="147"/>
        <v>#N/A</v>
      </c>
      <c r="F394" t="e">
        <f t="shared" si="148"/>
        <v>#N/A</v>
      </c>
      <c r="G394" t="e">
        <f t="shared" si="149"/>
        <v>#N/A</v>
      </c>
      <c r="H394" t="e">
        <f t="shared" si="150"/>
        <v>#N/A</v>
      </c>
      <c r="I394" t="e">
        <f t="shared" si="146"/>
        <v>#N/A</v>
      </c>
      <c r="J394" t="e">
        <f t="shared" si="151"/>
        <v>#N/A</v>
      </c>
      <c r="K394" t="e">
        <f t="shared" si="152"/>
        <v>#N/A</v>
      </c>
      <c r="L394" t="e">
        <f t="shared" si="153"/>
        <v>#N/A</v>
      </c>
      <c r="M394" t="e">
        <f t="shared" si="154"/>
        <v>#N/A</v>
      </c>
      <c r="N394" t="e">
        <f t="shared" si="155"/>
        <v>#N/A</v>
      </c>
      <c r="O394">
        <f t="shared" si="156"/>
        <v>9.5505617977528106E-4</v>
      </c>
      <c r="P394">
        <f t="shared" si="157"/>
        <v>5.6179775280898884E-3</v>
      </c>
      <c r="Q394">
        <f t="shared" si="158"/>
        <v>1</v>
      </c>
      <c r="R394">
        <f t="shared" si="159"/>
        <v>9.5515668096251465E-4</v>
      </c>
      <c r="S394">
        <f t="shared" si="160"/>
        <v>-2.8156586158835425E-12</v>
      </c>
      <c r="T394">
        <f t="shared" si="161"/>
        <v>2.9478408958630298E-9</v>
      </c>
      <c r="U394">
        <f t="shared" si="162"/>
        <v>-9.5515962880341051E-4</v>
      </c>
      <c r="V394">
        <f t="shared" si="163"/>
        <v>9.5515912761617687E-4</v>
      </c>
      <c r="W394">
        <f t="shared" si="164"/>
        <v>3.0199242697893887</v>
      </c>
      <c r="X394">
        <f t="shared" si="165"/>
        <v>3.0199242697893887</v>
      </c>
    </row>
    <row r="395" spans="1:24" x14ac:dyDescent="0.25">
      <c r="A395" s="1">
        <f t="shared" si="166"/>
        <v>391</v>
      </c>
      <c r="B395" s="14">
        <f t="shared" si="167"/>
        <v>19.55</v>
      </c>
      <c r="C395" t="e">
        <f t="shared" si="144"/>
        <v>#N/A</v>
      </c>
      <c r="D395" t="e">
        <f t="shared" si="145"/>
        <v>#N/A</v>
      </c>
      <c r="E395" t="e">
        <f t="shared" si="147"/>
        <v>#N/A</v>
      </c>
      <c r="F395" t="e">
        <f t="shared" si="148"/>
        <v>#N/A</v>
      </c>
      <c r="G395" t="e">
        <f t="shared" si="149"/>
        <v>#N/A</v>
      </c>
      <c r="H395" t="e">
        <f t="shared" si="150"/>
        <v>#N/A</v>
      </c>
      <c r="I395" t="e">
        <f t="shared" si="146"/>
        <v>#N/A</v>
      </c>
      <c r="J395" t="e">
        <f t="shared" si="151"/>
        <v>#N/A</v>
      </c>
      <c r="K395" t="e">
        <f t="shared" si="152"/>
        <v>#N/A</v>
      </c>
      <c r="L395" t="e">
        <f t="shared" si="153"/>
        <v>#N/A</v>
      </c>
      <c r="M395" t="e">
        <f t="shared" si="154"/>
        <v>#N/A</v>
      </c>
      <c r="N395" t="e">
        <f t="shared" si="155"/>
        <v>#N/A</v>
      </c>
      <c r="O395">
        <f t="shared" si="156"/>
        <v>9.7081930415263736E-4</v>
      </c>
      <c r="P395">
        <f t="shared" si="157"/>
        <v>5.6116722783389455E-3</v>
      </c>
      <c r="Q395">
        <f t="shared" si="158"/>
        <v>1</v>
      </c>
      <c r="R395">
        <f t="shared" si="159"/>
        <v>9.7091980533987095E-4</v>
      </c>
      <c r="S395">
        <f t="shared" si="160"/>
        <v>-2.8124985052035383E-12</v>
      </c>
      <c r="T395">
        <f t="shared" si="161"/>
        <v>2.8967275141609551E-9</v>
      </c>
      <c r="U395">
        <f t="shared" si="162"/>
        <v>-9.7092270206738506E-4</v>
      </c>
      <c r="V395">
        <f t="shared" si="163"/>
        <v>9.7092220088015142E-4</v>
      </c>
      <c r="W395">
        <f t="shared" si="164"/>
        <v>3.0128155683227891</v>
      </c>
      <c r="X395">
        <f t="shared" si="165"/>
        <v>3.0128155683227891</v>
      </c>
    </row>
    <row r="396" spans="1:24" x14ac:dyDescent="0.25">
      <c r="A396" s="1">
        <f t="shared" si="166"/>
        <v>392</v>
      </c>
      <c r="B396" s="14">
        <f t="shared" si="167"/>
        <v>19.600000000000001</v>
      </c>
      <c r="C396" t="e">
        <f t="shared" si="144"/>
        <v>#N/A</v>
      </c>
      <c r="D396" t="e">
        <f t="shared" si="145"/>
        <v>#N/A</v>
      </c>
      <c r="E396" t="e">
        <f t="shared" si="147"/>
        <v>#N/A</v>
      </c>
      <c r="F396" t="e">
        <f t="shared" si="148"/>
        <v>#N/A</v>
      </c>
      <c r="G396" t="e">
        <f t="shared" si="149"/>
        <v>#N/A</v>
      </c>
      <c r="H396" t="e">
        <f t="shared" si="150"/>
        <v>#N/A</v>
      </c>
      <c r="I396" t="e">
        <f t="shared" si="146"/>
        <v>#N/A</v>
      </c>
      <c r="J396" t="e">
        <f t="shared" si="151"/>
        <v>#N/A</v>
      </c>
      <c r="K396" t="e">
        <f t="shared" si="152"/>
        <v>#N/A</v>
      </c>
      <c r="L396" t="e">
        <f t="shared" si="153"/>
        <v>#N/A</v>
      </c>
      <c r="M396" t="e">
        <f t="shared" si="154"/>
        <v>#N/A</v>
      </c>
      <c r="N396" t="e">
        <f t="shared" si="155"/>
        <v>#N/A</v>
      </c>
      <c r="O396">
        <f t="shared" si="156"/>
        <v>9.8654708520179348E-4</v>
      </c>
      <c r="P396">
        <f t="shared" si="157"/>
        <v>5.6053811659192822E-3</v>
      </c>
      <c r="Q396">
        <f t="shared" si="158"/>
        <v>1</v>
      </c>
      <c r="R396">
        <f t="shared" si="159"/>
        <v>9.8664758638902718E-4</v>
      </c>
      <c r="S396">
        <f t="shared" si="160"/>
        <v>-2.809345479973489E-12</v>
      </c>
      <c r="T396">
        <f t="shared" si="161"/>
        <v>2.8473564535900012E-9</v>
      </c>
      <c r="U396">
        <f t="shared" si="162"/>
        <v>-9.8665043374548088E-4</v>
      </c>
      <c r="V396">
        <f t="shared" si="163"/>
        <v>9.8664993255824724E-4</v>
      </c>
      <c r="W396">
        <f t="shared" si="164"/>
        <v>3.0058369094640107</v>
      </c>
      <c r="X396">
        <f t="shared" si="165"/>
        <v>3.0058369094640107</v>
      </c>
    </row>
    <row r="397" spans="1:24" x14ac:dyDescent="0.25">
      <c r="A397" s="1">
        <f t="shared" si="166"/>
        <v>393</v>
      </c>
      <c r="B397" s="14">
        <f t="shared" si="167"/>
        <v>19.650000000000002</v>
      </c>
      <c r="C397" t="e">
        <f t="shared" si="144"/>
        <v>#N/A</v>
      </c>
      <c r="D397" t="e">
        <f t="shared" si="145"/>
        <v>#N/A</v>
      </c>
      <c r="E397" t="e">
        <f t="shared" si="147"/>
        <v>#N/A</v>
      </c>
      <c r="F397" t="e">
        <f t="shared" si="148"/>
        <v>#N/A</v>
      </c>
      <c r="G397" t="e">
        <f t="shared" si="149"/>
        <v>#N/A</v>
      </c>
      <c r="H397" t="e">
        <f t="shared" si="150"/>
        <v>#N/A</v>
      </c>
      <c r="I397" t="e">
        <f t="shared" si="146"/>
        <v>#N/A</v>
      </c>
      <c r="J397" t="e">
        <f t="shared" si="151"/>
        <v>#N/A</v>
      </c>
      <c r="K397" t="e">
        <f t="shared" si="152"/>
        <v>#N/A</v>
      </c>
      <c r="L397" t="e">
        <f t="shared" si="153"/>
        <v>#N/A</v>
      </c>
      <c r="M397" t="e">
        <f t="shared" si="154"/>
        <v>#N/A</v>
      </c>
      <c r="N397" t="e">
        <f t="shared" si="155"/>
        <v>#N/A</v>
      </c>
      <c r="O397">
        <f t="shared" si="156"/>
        <v>1.0022396416573354E-3</v>
      </c>
      <c r="P397">
        <f t="shared" si="157"/>
        <v>5.599104143337065E-3</v>
      </c>
      <c r="Q397">
        <f t="shared" si="158"/>
        <v>1</v>
      </c>
      <c r="R397">
        <f t="shared" si="159"/>
        <v>1.0023401428445691E-3</v>
      </c>
      <c r="S397">
        <f t="shared" si="160"/>
        <v>-2.8061995163900919E-12</v>
      </c>
      <c r="T397">
        <f t="shared" si="161"/>
        <v>2.7996401206435012E-9</v>
      </c>
      <c r="U397">
        <f t="shared" si="162"/>
        <v>-1.0023429424846897E-3</v>
      </c>
      <c r="V397">
        <f t="shared" si="163"/>
        <v>1.0023424412974561E-3</v>
      </c>
      <c r="W397">
        <f t="shared" si="164"/>
        <v>2.9989838803066191</v>
      </c>
      <c r="X397">
        <f t="shared" si="165"/>
        <v>2.9989838803066191</v>
      </c>
    </row>
    <row r="398" spans="1:24" x14ac:dyDescent="0.25">
      <c r="A398" s="1">
        <f t="shared" si="166"/>
        <v>394</v>
      </c>
      <c r="B398" s="14">
        <f t="shared" si="167"/>
        <v>19.700000000000003</v>
      </c>
      <c r="C398" t="e">
        <f t="shared" si="144"/>
        <v>#N/A</v>
      </c>
      <c r="D398" t="e">
        <f t="shared" si="145"/>
        <v>#N/A</v>
      </c>
      <c r="E398" t="e">
        <f t="shared" si="147"/>
        <v>#N/A</v>
      </c>
      <c r="F398" t="e">
        <f t="shared" si="148"/>
        <v>#N/A</v>
      </c>
      <c r="G398" t="e">
        <f t="shared" si="149"/>
        <v>#N/A</v>
      </c>
      <c r="H398" t="e">
        <f t="shared" si="150"/>
        <v>#N/A</v>
      </c>
      <c r="I398" t="e">
        <f t="shared" si="146"/>
        <v>#N/A</v>
      </c>
      <c r="J398" t="e">
        <f t="shared" si="151"/>
        <v>#N/A</v>
      </c>
      <c r="K398" t="e">
        <f t="shared" si="152"/>
        <v>#N/A</v>
      </c>
      <c r="L398" t="e">
        <f t="shared" si="153"/>
        <v>#N/A</v>
      </c>
      <c r="M398" t="e">
        <f t="shared" si="154"/>
        <v>#N/A</v>
      </c>
      <c r="N398" t="e">
        <f t="shared" si="155"/>
        <v>#N/A</v>
      </c>
      <c r="O398">
        <f t="shared" si="156"/>
        <v>1.0178970917225955E-3</v>
      </c>
      <c r="P398">
        <f t="shared" si="157"/>
        <v>5.5928411633109614E-3</v>
      </c>
      <c r="Q398">
        <f t="shared" si="158"/>
        <v>1</v>
      </c>
      <c r="R398">
        <f t="shared" si="159"/>
        <v>1.0179975929098292E-3</v>
      </c>
      <c r="S398">
        <f t="shared" si="160"/>
        <v>-2.8030605907565462E-12</v>
      </c>
      <c r="T398">
        <f t="shared" si="161"/>
        <v>2.7534966963839794E-9</v>
      </c>
      <c r="U398">
        <f t="shared" si="162"/>
        <v>-1.0180003464065257E-3</v>
      </c>
      <c r="V398">
        <f t="shared" si="163"/>
        <v>1.017999845219292E-3</v>
      </c>
      <c r="W398">
        <f t="shared" si="164"/>
        <v>2.9922522880310995</v>
      </c>
      <c r="X398">
        <f t="shared" si="165"/>
        <v>2.9922522880310995</v>
      </c>
    </row>
    <row r="399" spans="1:24" x14ac:dyDescent="0.25">
      <c r="A399" s="1">
        <f t="shared" si="166"/>
        <v>395</v>
      </c>
      <c r="B399" s="14">
        <f t="shared" si="167"/>
        <v>19.75</v>
      </c>
      <c r="C399" t="e">
        <f t="shared" si="144"/>
        <v>#N/A</v>
      </c>
      <c r="D399" t="e">
        <f t="shared" si="145"/>
        <v>#N/A</v>
      </c>
      <c r="E399" t="e">
        <f t="shared" si="147"/>
        <v>#N/A</v>
      </c>
      <c r="F399" t="e">
        <f t="shared" si="148"/>
        <v>#N/A</v>
      </c>
      <c r="G399" t="e">
        <f t="shared" si="149"/>
        <v>#N/A</v>
      </c>
      <c r="H399" t="e">
        <f t="shared" si="150"/>
        <v>#N/A</v>
      </c>
      <c r="I399" t="e">
        <f t="shared" si="146"/>
        <v>#N/A</v>
      </c>
      <c r="J399" t="e">
        <f t="shared" si="151"/>
        <v>#N/A</v>
      </c>
      <c r="K399" t="e">
        <f t="shared" si="152"/>
        <v>#N/A</v>
      </c>
      <c r="L399" t="e">
        <f t="shared" si="153"/>
        <v>#N/A</v>
      </c>
      <c r="M399" t="e">
        <f t="shared" si="154"/>
        <v>#N/A</v>
      </c>
      <c r="N399" t="e">
        <f t="shared" si="155"/>
        <v>#N/A</v>
      </c>
      <c r="O399">
        <f t="shared" si="156"/>
        <v>1.033519553072626E-3</v>
      </c>
      <c r="P399">
        <f t="shared" si="157"/>
        <v>5.5865921787709499E-3</v>
      </c>
      <c r="Q399">
        <f t="shared" si="158"/>
        <v>1</v>
      </c>
      <c r="R399">
        <f t="shared" si="159"/>
        <v>1.0336200542598597E-3</v>
      </c>
      <c r="S399">
        <f t="shared" si="160"/>
        <v>-2.799928679481958E-12</v>
      </c>
      <c r="T399">
        <f t="shared" si="161"/>
        <v>2.7088496687725436E-9</v>
      </c>
      <c r="U399">
        <f t="shared" si="162"/>
        <v>-1.0336227631095284E-3</v>
      </c>
      <c r="V399">
        <f t="shared" si="163"/>
        <v>1.0336222619222947E-3</v>
      </c>
      <c r="W399">
        <f t="shared" si="164"/>
        <v>2.9856381455120209</v>
      </c>
      <c r="X399">
        <f t="shared" si="165"/>
        <v>2.9856381455120209</v>
      </c>
    </row>
    <row r="400" spans="1:24" x14ac:dyDescent="0.25">
      <c r="A400" s="1">
        <f t="shared" si="166"/>
        <v>396</v>
      </c>
      <c r="B400" s="14">
        <f t="shared" si="167"/>
        <v>19.8</v>
      </c>
      <c r="C400" t="e">
        <f t="shared" si="144"/>
        <v>#N/A</v>
      </c>
      <c r="D400" t="e">
        <f t="shared" si="145"/>
        <v>#N/A</v>
      </c>
      <c r="E400" t="e">
        <f t="shared" si="147"/>
        <v>#N/A</v>
      </c>
      <c r="F400" t="e">
        <f t="shared" si="148"/>
        <v>#N/A</v>
      </c>
      <c r="G400" t="e">
        <f t="shared" si="149"/>
        <v>#N/A</v>
      </c>
      <c r="H400" t="e">
        <f t="shared" si="150"/>
        <v>#N/A</v>
      </c>
      <c r="I400" t="e">
        <f t="shared" si="146"/>
        <v>#N/A</v>
      </c>
      <c r="J400" t="e">
        <f t="shared" si="151"/>
        <v>#N/A</v>
      </c>
      <c r="K400" t="e">
        <f t="shared" si="152"/>
        <v>#N/A</v>
      </c>
      <c r="L400" t="e">
        <f t="shared" si="153"/>
        <v>#N/A</v>
      </c>
      <c r="M400" t="e">
        <f t="shared" si="154"/>
        <v>#N/A</v>
      </c>
      <c r="N400" t="e">
        <f t="shared" si="155"/>
        <v>#N/A</v>
      </c>
      <c r="O400">
        <f t="shared" si="156"/>
        <v>1.0491071428571429E-3</v>
      </c>
      <c r="P400">
        <f t="shared" si="157"/>
        <v>5.580357142857143E-3</v>
      </c>
      <c r="Q400">
        <f t="shared" si="158"/>
        <v>1</v>
      </c>
      <c r="R400">
        <f t="shared" si="159"/>
        <v>1.0492076440443766E-3</v>
      </c>
      <c r="S400">
        <f t="shared" si="160"/>
        <v>-2.7968037590807505E-12</v>
      </c>
      <c r="T400">
        <f t="shared" si="161"/>
        <v>2.6656274088000462E-9</v>
      </c>
      <c r="U400">
        <f t="shared" si="162"/>
        <v>-1.0492103096717852E-3</v>
      </c>
      <c r="V400">
        <f t="shared" si="163"/>
        <v>1.0492098084845516E-3</v>
      </c>
      <c r="W400">
        <f t="shared" si="164"/>
        <v>2.9791376580828226</v>
      </c>
      <c r="X400">
        <f t="shared" si="165"/>
        <v>2.9791376580828226</v>
      </c>
    </row>
    <row r="401" spans="1:24" x14ac:dyDescent="0.25">
      <c r="A401" s="1">
        <f t="shared" si="166"/>
        <v>397</v>
      </c>
      <c r="B401" s="14">
        <f t="shared" si="167"/>
        <v>19.850000000000001</v>
      </c>
      <c r="C401" t="e">
        <f t="shared" si="144"/>
        <v>#N/A</v>
      </c>
      <c r="D401" t="e">
        <f t="shared" si="145"/>
        <v>#N/A</v>
      </c>
      <c r="E401" t="e">
        <f t="shared" si="147"/>
        <v>#N/A</v>
      </c>
      <c r="F401" t="e">
        <f t="shared" si="148"/>
        <v>#N/A</v>
      </c>
      <c r="G401" t="e">
        <f t="shared" si="149"/>
        <v>#N/A</v>
      </c>
      <c r="H401" t="e">
        <f t="shared" si="150"/>
        <v>#N/A</v>
      </c>
      <c r="I401" t="e">
        <f t="shared" si="146"/>
        <v>#N/A</v>
      </c>
      <c r="J401" t="e">
        <f t="shared" si="151"/>
        <v>#N/A</v>
      </c>
      <c r="K401" t="e">
        <f t="shared" si="152"/>
        <v>#N/A</v>
      </c>
      <c r="L401" t="e">
        <f t="shared" si="153"/>
        <v>#N/A</v>
      </c>
      <c r="M401" t="e">
        <f t="shared" si="154"/>
        <v>#N/A</v>
      </c>
      <c r="N401" t="e">
        <f t="shared" si="155"/>
        <v>#N/A</v>
      </c>
      <c r="O401">
        <f t="shared" si="156"/>
        <v>1.0646599777034559E-3</v>
      </c>
      <c r="P401">
        <f t="shared" si="157"/>
        <v>5.5741360089186179E-3</v>
      </c>
      <c r="Q401">
        <f t="shared" si="158"/>
        <v>1</v>
      </c>
      <c r="R401">
        <f t="shared" si="159"/>
        <v>1.0647604788906896E-3</v>
      </c>
      <c r="S401">
        <f t="shared" si="160"/>
        <v>-2.7936858061720764E-12</v>
      </c>
      <c r="T401">
        <f t="shared" si="161"/>
        <v>2.6237627874384564E-9</v>
      </c>
      <c r="U401">
        <f t="shared" si="162"/>
        <v>-1.0647631026534771E-3</v>
      </c>
      <c r="V401">
        <f t="shared" si="163"/>
        <v>1.0647626014662435E-3</v>
      </c>
      <c r="W401">
        <f t="shared" si="164"/>
        <v>2.9727472113482558</v>
      </c>
      <c r="X401">
        <f t="shared" si="165"/>
        <v>2.9727472113482558</v>
      </c>
    </row>
    <row r="402" spans="1:24" x14ac:dyDescent="0.25">
      <c r="A402" s="1">
        <f t="shared" si="166"/>
        <v>398</v>
      </c>
      <c r="B402" s="14">
        <f t="shared" si="167"/>
        <v>19.900000000000002</v>
      </c>
      <c r="C402" t="e">
        <f t="shared" si="144"/>
        <v>#N/A</v>
      </c>
      <c r="D402" t="e">
        <f t="shared" si="145"/>
        <v>#N/A</v>
      </c>
      <c r="E402" t="e">
        <f t="shared" si="147"/>
        <v>#N/A</v>
      </c>
      <c r="F402" t="e">
        <f t="shared" si="148"/>
        <v>#N/A</v>
      </c>
      <c r="G402" t="e">
        <f t="shared" si="149"/>
        <v>#N/A</v>
      </c>
      <c r="H402" t="e">
        <f t="shared" si="150"/>
        <v>#N/A</v>
      </c>
      <c r="I402" t="e">
        <f t="shared" si="146"/>
        <v>#N/A</v>
      </c>
      <c r="J402" t="e">
        <f t="shared" si="151"/>
        <v>#N/A</v>
      </c>
      <c r="K402" t="e">
        <f t="shared" si="152"/>
        <v>#N/A</v>
      </c>
      <c r="L402" t="e">
        <f t="shared" si="153"/>
        <v>#N/A</v>
      </c>
      <c r="M402" t="e">
        <f t="shared" si="154"/>
        <v>#N/A</v>
      </c>
      <c r="N402" t="e">
        <f t="shared" si="155"/>
        <v>#N/A</v>
      </c>
      <c r="O402">
        <f t="shared" si="156"/>
        <v>1.0801781737193772E-3</v>
      </c>
      <c r="P402">
        <f t="shared" si="157"/>
        <v>5.5679287305122494E-3</v>
      </c>
      <c r="Q402">
        <f t="shared" si="158"/>
        <v>1</v>
      </c>
      <c r="R402">
        <f t="shared" si="159"/>
        <v>1.0802786749066109E-3</v>
      </c>
      <c r="S402">
        <f t="shared" si="160"/>
        <v>-2.7905747974792344E-12</v>
      </c>
      <c r="T402">
        <f t="shared" si="161"/>
        <v>2.5831928273951227E-9</v>
      </c>
      <c r="U402">
        <f t="shared" si="162"/>
        <v>-1.0802812580994383E-3</v>
      </c>
      <c r="V402">
        <f t="shared" si="163"/>
        <v>1.0802807569122047E-3</v>
      </c>
      <c r="W402">
        <f t="shared" si="164"/>
        <v>2.9664633599465207</v>
      </c>
      <c r="X402">
        <f t="shared" si="165"/>
        <v>2.9664633599465207</v>
      </c>
    </row>
    <row r="403" spans="1:24" x14ac:dyDescent="0.25">
      <c r="A403" s="1">
        <f t="shared" si="166"/>
        <v>399</v>
      </c>
      <c r="B403" s="14">
        <f t="shared" si="167"/>
        <v>19.950000000000003</v>
      </c>
      <c r="C403" t="e">
        <f t="shared" si="144"/>
        <v>#N/A</v>
      </c>
      <c r="D403" t="e">
        <f t="shared" si="145"/>
        <v>#N/A</v>
      </c>
      <c r="E403" t="e">
        <f t="shared" si="147"/>
        <v>#N/A</v>
      </c>
      <c r="F403" t="e">
        <f t="shared" si="148"/>
        <v>#N/A</v>
      </c>
      <c r="G403" t="e">
        <f t="shared" si="149"/>
        <v>#N/A</v>
      </c>
      <c r="H403" t="e">
        <f t="shared" si="150"/>
        <v>#N/A</v>
      </c>
      <c r="I403" t="e">
        <f t="shared" si="146"/>
        <v>#N/A</v>
      </c>
      <c r="J403" t="e">
        <f t="shared" si="151"/>
        <v>#N/A</v>
      </c>
      <c r="K403" t="e">
        <f t="shared" si="152"/>
        <v>#N/A</v>
      </c>
      <c r="L403" t="e">
        <f t="shared" si="153"/>
        <v>#N/A</v>
      </c>
      <c r="M403" t="e">
        <f t="shared" si="154"/>
        <v>#N/A</v>
      </c>
      <c r="N403" t="e">
        <f t="shared" si="155"/>
        <v>#N/A</v>
      </c>
      <c r="O403">
        <f t="shared" si="156"/>
        <v>1.0956618464961073E-3</v>
      </c>
      <c r="P403">
        <f t="shared" si="157"/>
        <v>5.5617352614015566E-3</v>
      </c>
      <c r="Q403">
        <f t="shared" si="158"/>
        <v>1</v>
      </c>
      <c r="R403">
        <f t="shared" si="159"/>
        <v>1.095762347683341E-3</v>
      </c>
      <c r="S403">
        <f t="shared" si="160"/>
        <v>-2.7874707098290904E-12</v>
      </c>
      <c r="T403">
        <f t="shared" si="161"/>
        <v>2.5438583872846796E-9</v>
      </c>
      <c r="U403">
        <f t="shared" si="162"/>
        <v>-1.0957648915417284E-3</v>
      </c>
      <c r="V403">
        <f t="shared" si="163"/>
        <v>1.0957643903544948E-3</v>
      </c>
      <c r="W403">
        <f t="shared" si="164"/>
        <v>2.9602828171736499</v>
      </c>
      <c r="X403">
        <f t="shared" si="165"/>
        <v>2.9602828171736499</v>
      </c>
    </row>
    <row r="404" spans="1:24" x14ac:dyDescent="0.25">
      <c r="A404" s="1">
        <f t="shared" si="166"/>
        <v>400</v>
      </c>
      <c r="B404" s="14">
        <f t="shared" si="167"/>
        <v>20</v>
      </c>
      <c r="C404" t="e">
        <f t="shared" si="144"/>
        <v>#N/A</v>
      </c>
      <c r="D404" t="e">
        <f t="shared" si="145"/>
        <v>#N/A</v>
      </c>
      <c r="E404" t="e">
        <f t="shared" si="147"/>
        <v>#N/A</v>
      </c>
      <c r="F404" t="e">
        <f t="shared" si="148"/>
        <v>#N/A</v>
      </c>
      <c r="G404" t="e">
        <f t="shared" si="149"/>
        <v>#N/A</v>
      </c>
      <c r="H404" t="e">
        <f t="shared" si="150"/>
        <v>#N/A</v>
      </c>
      <c r="I404" t="e">
        <f t="shared" si="146"/>
        <v>#N/A</v>
      </c>
      <c r="J404" t="e">
        <f t="shared" si="151"/>
        <v>#N/A</v>
      </c>
      <c r="K404" t="e">
        <f t="shared" si="152"/>
        <v>#N/A</v>
      </c>
      <c r="L404" t="e">
        <f t="shared" si="153"/>
        <v>#N/A</v>
      </c>
      <c r="M404" t="e">
        <f t="shared" si="154"/>
        <v>#N/A</v>
      </c>
      <c r="N404" t="e">
        <f t="shared" si="155"/>
        <v>#N/A</v>
      </c>
      <c r="O404">
        <f t="shared" si="156"/>
        <v>1.1111111111111105E-3</v>
      </c>
      <c r="P404">
        <f t="shared" si="157"/>
        <v>5.5555555555555558E-3</v>
      </c>
      <c r="Q404">
        <f t="shared" si="158"/>
        <v>1</v>
      </c>
      <c r="R404">
        <f t="shared" si="159"/>
        <v>1.1112116122983442E-3</v>
      </c>
      <c r="S404">
        <f t="shared" si="160"/>
        <v>-2.7843735201515028E-12</v>
      </c>
      <c r="T404">
        <f t="shared" si="161"/>
        <v>2.5057038738817913E-9</v>
      </c>
      <c r="U404">
        <f t="shared" si="162"/>
        <v>-1.1112141180022179E-3</v>
      </c>
      <c r="V404">
        <f t="shared" si="163"/>
        <v>1.1112136168149843E-3</v>
      </c>
      <c r="W404">
        <f t="shared" si="164"/>
        <v>2.9542024453919535</v>
      </c>
      <c r="X404">
        <f t="shared" si="165"/>
        <v>2.9542024453919535</v>
      </c>
    </row>
    <row r="405" spans="1:24" x14ac:dyDescent="0.25">
      <c r="A405" s="1">
        <f t="shared" si="166"/>
        <v>401</v>
      </c>
      <c r="B405" s="14">
        <f t="shared" si="167"/>
        <v>20.05</v>
      </c>
      <c r="C405" t="e">
        <f t="shared" si="144"/>
        <v>#N/A</v>
      </c>
      <c r="D405" t="e">
        <f t="shared" si="145"/>
        <v>#N/A</v>
      </c>
      <c r="E405" t="e">
        <f t="shared" si="147"/>
        <v>#N/A</v>
      </c>
      <c r="F405" t="e">
        <f t="shared" si="148"/>
        <v>#N/A</v>
      </c>
      <c r="G405" t="e">
        <f t="shared" si="149"/>
        <v>#N/A</v>
      </c>
      <c r="H405" t="e">
        <f t="shared" si="150"/>
        <v>#N/A</v>
      </c>
      <c r="I405" t="e">
        <f t="shared" si="146"/>
        <v>#N/A</v>
      </c>
      <c r="J405" t="e">
        <f t="shared" si="151"/>
        <v>#N/A</v>
      </c>
      <c r="K405" t="e">
        <f t="shared" si="152"/>
        <v>#N/A</v>
      </c>
      <c r="L405" t="e">
        <f t="shared" si="153"/>
        <v>#N/A</v>
      </c>
      <c r="M405" t="e">
        <f t="shared" si="154"/>
        <v>#N/A</v>
      </c>
      <c r="N405" t="e">
        <f t="shared" si="155"/>
        <v>#N/A</v>
      </c>
      <c r="O405">
        <f t="shared" si="156"/>
        <v>1.126526082130966E-3</v>
      </c>
      <c r="P405">
        <f t="shared" si="157"/>
        <v>5.5493895671476137E-3</v>
      </c>
      <c r="Q405">
        <f t="shared" si="158"/>
        <v>1</v>
      </c>
      <c r="R405">
        <f t="shared" si="159"/>
        <v>1.1266265833181997E-3</v>
      </c>
      <c r="S405">
        <f t="shared" si="160"/>
        <v>-2.7812832054787487E-12</v>
      </c>
      <c r="T405">
        <f t="shared" si="161"/>
        <v>2.4686769798526464E-9</v>
      </c>
      <c r="U405">
        <f t="shared" si="162"/>
        <v>-1.1266290519951795E-3</v>
      </c>
      <c r="V405">
        <f t="shared" si="163"/>
        <v>1.1266285508079459E-3</v>
      </c>
      <c r="W405">
        <f t="shared" si="164"/>
        <v>2.948219247152478</v>
      </c>
      <c r="X405">
        <f t="shared" si="165"/>
        <v>2.948219247152478</v>
      </c>
    </row>
    <row r="406" spans="1:24" x14ac:dyDescent="0.25">
      <c r="A406" s="1">
        <f t="shared" si="166"/>
        <v>402</v>
      </c>
      <c r="B406" s="14">
        <f t="shared" si="167"/>
        <v>20.100000000000001</v>
      </c>
      <c r="C406" t="e">
        <f t="shared" si="144"/>
        <v>#N/A</v>
      </c>
      <c r="D406" t="e">
        <f t="shared" si="145"/>
        <v>#N/A</v>
      </c>
      <c r="E406" t="e">
        <f t="shared" si="147"/>
        <v>#N/A</v>
      </c>
      <c r="F406" t="e">
        <f t="shared" si="148"/>
        <v>#N/A</v>
      </c>
      <c r="G406" t="e">
        <f t="shared" si="149"/>
        <v>#N/A</v>
      </c>
      <c r="H406" t="e">
        <f t="shared" si="150"/>
        <v>#N/A</v>
      </c>
      <c r="I406" t="e">
        <f t="shared" si="146"/>
        <v>#N/A</v>
      </c>
      <c r="J406" t="e">
        <f t="shared" si="151"/>
        <v>#N/A</v>
      </c>
      <c r="K406" t="e">
        <f t="shared" si="152"/>
        <v>#N/A</v>
      </c>
      <c r="L406" t="e">
        <f t="shared" si="153"/>
        <v>#N/A</v>
      </c>
      <c r="M406" t="e">
        <f t="shared" si="154"/>
        <v>#N/A</v>
      </c>
      <c r="N406" t="e">
        <f t="shared" si="155"/>
        <v>#N/A</v>
      </c>
      <c r="O406">
        <f t="shared" si="156"/>
        <v>1.1419068736141908E-3</v>
      </c>
      <c r="P406">
        <f t="shared" si="157"/>
        <v>5.5432372505543233E-3</v>
      </c>
      <c r="Q406">
        <f t="shared" si="158"/>
        <v>1</v>
      </c>
      <c r="R406">
        <f t="shared" si="159"/>
        <v>1.1420073748014245E-3</v>
      </c>
      <c r="S406">
        <f t="shared" si="160"/>
        <v>-2.7781997429449583E-12</v>
      </c>
      <c r="T406">
        <f t="shared" si="161"/>
        <v>2.4327284446883785E-9</v>
      </c>
      <c r="U406">
        <f t="shared" si="162"/>
        <v>-1.1420098075298692E-3</v>
      </c>
      <c r="V406">
        <f t="shared" si="163"/>
        <v>1.1420093063426355E-3</v>
      </c>
      <c r="W406">
        <f t="shared" si="164"/>
        <v>2.9423303569686428</v>
      </c>
      <c r="X406">
        <f t="shared" si="165"/>
        <v>2.9423303569686428</v>
      </c>
    </row>
    <row r="407" spans="1:24" x14ac:dyDescent="0.25">
      <c r="A407" s="1">
        <f t="shared" si="166"/>
        <v>403</v>
      </c>
      <c r="B407" s="14">
        <f t="shared" si="167"/>
        <v>20.150000000000002</v>
      </c>
      <c r="C407" t="e">
        <f t="shared" si="144"/>
        <v>#N/A</v>
      </c>
      <c r="D407" t="e">
        <f t="shared" si="145"/>
        <v>#N/A</v>
      </c>
      <c r="E407" t="e">
        <f t="shared" si="147"/>
        <v>#N/A</v>
      </c>
      <c r="F407" t="e">
        <f t="shared" si="148"/>
        <v>#N/A</v>
      </c>
      <c r="G407" t="e">
        <f t="shared" si="149"/>
        <v>#N/A</v>
      </c>
      <c r="H407" t="e">
        <f t="shared" si="150"/>
        <v>#N/A</v>
      </c>
      <c r="I407" t="e">
        <f t="shared" si="146"/>
        <v>#N/A</v>
      </c>
      <c r="J407" t="e">
        <f t="shared" si="151"/>
        <v>#N/A</v>
      </c>
      <c r="K407" t="e">
        <f t="shared" si="152"/>
        <v>#N/A</v>
      </c>
      <c r="L407" t="e">
        <f t="shared" si="153"/>
        <v>#N/A</v>
      </c>
      <c r="M407" t="e">
        <f t="shared" si="154"/>
        <v>#N/A</v>
      </c>
      <c r="N407" t="e">
        <f t="shared" si="155"/>
        <v>#N/A</v>
      </c>
      <c r="O407">
        <f t="shared" si="156"/>
        <v>1.1572535991140641E-3</v>
      </c>
      <c r="P407">
        <f t="shared" si="157"/>
        <v>5.5370985603543739E-3</v>
      </c>
      <c r="Q407">
        <f t="shared" si="158"/>
        <v>1</v>
      </c>
      <c r="R407">
        <f t="shared" si="159"/>
        <v>1.1573541003012978E-3</v>
      </c>
      <c r="S407">
        <f t="shared" si="160"/>
        <v>-2.7751231097855509E-12</v>
      </c>
      <c r="T407">
        <f t="shared" si="161"/>
        <v>2.3978118361299081E-9</v>
      </c>
      <c r="U407">
        <f t="shared" si="162"/>
        <v>-1.1573564981131341E-3</v>
      </c>
      <c r="V407">
        <f t="shared" si="163"/>
        <v>1.1573559969259004E-3</v>
      </c>
      <c r="W407">
        <f t="shared" si="164"/>
        <v>2.9365330336845452</v>
      </c>
      <c r="X407">
        <f t="shared" si="165"/>
        <v>2.9365330336845452</v>
      </c>
    </row>
    <row r="408" spans="1:24" x14ac:dyDescent="0.25">
      <c r="A408" s="1">
        <f t="shared" si="166"/>
        <v>404</v>
      </c>
      <c r="B408" s="14">
        <f t="shared" si="167"/>
        <v>20.200000000000003</v>
      </c>
      <c r="C408" t="e">
        <f t="shared" si="144"/>
        <v>#N/A</v>
      </c>
      <c r="D408" t="e">
        <f t="shared" si="145"/>
        <v>#N/A</v>
      </c>
      <c r="E408" t="e">
        <f t="shared" si="147"/>
        <v>#N/A</v>
      </c>
      <c r="F408" t="e">
        <f t="shared" si="148"/>
        <v>#N/A</v>
      </c>
      <c r="G408" t="e">
        <f t="shared" si="149"/>
        <v>#N/A</v>
      </c>
      <c r="H408" t="e">
        <f t="shared" si="150"/>
        <v>#N/A</v>
      </c>
      <c r="I408" t="e">
        <f t="shared" si="146"/>
        <v>#N/A</v>
      </c>
      <c r="J408" t="e">
        <f t="shared" si="151"/>
        <v>#N/A</v>
      </c>
      <c r="K408" t="e">
        <f t="shared" si="152"/>
        <v>#N/A</v>
      </c>
      <c r="L408" t="e">
        <f t="shared" si="153"/>
        <v>#N/A</v>
      </c>
      <c r="M408" t="e">
        <f t="shared" si="154"/>
        <v>#N/A</v>
      </c>
      <c r="N408" t="e">
        <f t="shared" si="155"/>
        <v>#N/A</v>
      </c>
      <c r="O408">
        <f t="shared" si="156"/>
        <v>1.1725663716814167E-3</v>
      </c>
      <c r="P408">
        <f t="shared" si="157"/>
        <v>5.5309734513274336E-3</v>
      </c>
      <c r="Q408">
        <f t="shared" si="158"/>
        <v>1</v>
      </c>
      <c r="R408">
        <f t="shared" si="159"/>
        <v>1.1726668728686503E-3</v>
      </c>
      <c r="S408">
        <f t="shared" si="160"/>
        <v>-2.7720532833366731E-12</v>
      </c>
      <c r="T408">
        <f t="shared" si="161"/>
        <v>2.3638833495905412E-9</v>
      </c>
      <c r="U408">
        <f t="shared" si="162"/>
        <v>-1.1726692367519998E-3</v>
      </c>
      <c r="V408">
        <f t="shared" si="163"/>
        <v>1.1726687355647662E-3</v>
      </c>
      <c r="W408">
        <f t="shared" si="164"/>
        <v>2.9308246533871039</v>
      </c>
      <c r="X408">
        <f t="shared" si="165"/>
        <v>2.9308246533871039</v>
      </c>
    </row>
    <row r="409" spans="1:24" x14ac:dyDescent="0.25">
      <c r="A409" s="1">
        <f t="shared" si="166"/>
        <v>405</v>
      </c>
      <c r="B409" s="14">
        <f t="shared" si="167"/>
        <v>20.25</v>
      </c>
      <c r="C409" t="e">
        <f t="shared" si="144"/>
        <v>#N/A</v>
      </c>
      <c r="D409" t="e">
        <f t="shared" si="145"/>
        <v>#N/A</v>
      </c>
      <c r="E409" t="e">
        <f t="shared" si="147"/>
        <v>#N/A</v>
      </c>
      <c r="F409" t="e">
        <f t="shared" si="148"/>
        <v>#N/A</v>
      </c>
      <c r="G409" t="e">
        <f t="shared" si="149"/>
        <v>#N/A</v>
      </c>
      <c r="H409" t="e">
        <f t="shared" si="150"/>
        <v>#N/A</v>
      </c>
      <c r="I409" t="e">
        <f t="shared" si="146"/>
        <v>#N/A</v>
      </c>
      <c r="J409" t="e">
        <f t="shared" si="151"/>
        <v>#N/A</v>
      </c>
      <c r="K409" t="e">
        <f t="shared" si="152"/>
        <v>#N/A</v>
      </c>
      <c r="L409" t="e">
        <f t="shared" si="153"/>
        <v>#N/A</v>
      </c>
      <c r="M409" t="e">
        <f t="shared" si="154"/>
        <v>#N/A</v>
      </c>
      <c r="N409" t="e">
        <f t="shared" si="155"/>
        <v>#N/A</v>
      </c>
      <c r="O409">
        <f t="shared" si="156"/>
        <v>1.1878453038674029E-3</v>
      </c>
      <c r="P409">
        <f t="shared" si="157"/>
        <v>5.5248618784530393E-3</v>
      </c>
      <c r="Q409">
        <f t="shared" si="158"/>
        <v>1</v>
      </c>
      <c r="R409">
        <f t="shared" si="159"/>
        <v>1.1879458050546366E-3</v>
      </c>
      <c r="S409">
        <f t="shared" si="160"/>
        <v>-2.7689902410346438E-12</v>
      </c>
      <c r="T409">
        <f t="shared" si="161"/>
        <v>2.330901625467903E-9</v>
      </c>
      <c r="U409">
        <f t="shared" si="162"/>
        <v>-1.1879481359562622E-3</v>
      </c>
      <c r="V409">
        <f t="shared" si="163"/>
        <v>1.1879476347690285E-3</v>
      </c>
      <c r="W409">
        <f t="shared" si="164"/>
        <v>2.9252027028161756</v>
      </c>
      <c r="X409">
        <f t="shared" si="165"/>
        <v>2.9252027028161756</v>
      </c>
    </row>
    <row r="410" spans="1:24" x14ac:dyDescent="0.25">
      <c r="A410" s="1">
        <f t="shared" si="166"/>
        <v>406</v>
      </c>
      <c r="B410" s="14">
        <f t="shared" si="167"/>
        <v>20.3</v>
      </c>
      <c r="C410" t="e">
        <f t="shared" si="144"/>
        <v>#N/A</v>
      </c>
      <c r="D410" t="e">
        <f t="shared" si="145"/>
        <v>#N/A</v>
      </c>
      <c r="E410" t="e">
        <f t="shared" si="147"/>
        <v>#N/A</v>
      </c>
      <c r="F410" t="e">
        <f t="shared" si="148"/>
        <v>#N/A</v>
      </c>
      <c r="G410" t="e">
        <f t="shared" si="149"/>
        <v>#N/A</v>
      </c>
      <c r="H410" t="e">
        <f t="shared" si="150"/>
        <v>#N/A</v>
      </c>
      <c r="I410" t="e">
        <f t="shared" si="146"/>
        <v>#N/A</v>
      </c>
      <c r="J410" t="e">
        <f t="shared" si="151"/>
        <v>#N/A</v>
      </c>
      <c r="K410" t="e">
        <f t="shared" si="152"/>
        <v>#N/A</v>
      </c>
      <c r="L410" t="e">
        <f t="shared" si="153"/>
        <v>#N/A</v>
      </c>
      <c r="M410" t="e">
        <f t="shared" si="154"/>
        <v>#N/A</v>
      </c>
      <c r="N410" t="e">
        <f t="shared" si="155"/>
        <v>#N/A</v>
      </c>
      <c r="O410">
        <f t="shared" si="156"/>
        <v>1.2030905077262686E-3</v>
      </c>
      <c r="P410">
        <f t="shared" si="157"/>
        <v>5.5187637969094927E-3</v>
      </c>
      <c r="Q410">
        <f t="shared" si="158"/>
        <v>1</v>
      </c>
      <c r="R410">
        <f t="shared" si="159"/>
        <v>1.2031910089135023E-3</v>
      </c>
      <c r="S410">
        <f t="shared" si="160"/>
        <v>-2.7659339604154002E-12</v>
      </c>
      <c r="T410">
        <f t="shared" si="161"/>
        <v>2.2988275804420796E-9</v>
      </c>
      <c r="U410">
        <f t="shared" si="162"/>
        <v>-1.2031933077410826E-3</v>
      </c>
      <c r="V410">
        <f t="shared" si="163"/>
        <v>1.2031928065538489E-3</v>
      </c>
      <c r="W410">
        <f t="shared" si="164"/>
        <v>2.9196647732312462</v>
      </c>
      <c r="X410">
        <f t="shared" si="165"/>
        <v>2.9196647732312462</v>
      </c>
    </row>
    <row r="411" spans="1:24" x14ac:dyDescent="0.25">
      <c r="A411" s="1">
        <f t="shared" si="166"/>
        <v>407</v>
      </c>
      <c r="B411" s="14">
        <f t="shared" si="167"/>
        <v>20.350000000000001</v>
      </c>
      <c r="C411" t="e">
        <f t="shared" si="144"/>
        <v>#N/A</v>
      </c>
      <c r="D411" t="e">
        <f t="shared" si="145"/>
        <v>#N/A</v>
      </c>
      <c r="E411" t="e">
        <f t="shared" si="147"/>
        <v>#N/A</v>
      </c>
      <c r="F411" t="e">
        <f t="shared" si="148"/>
        <v>#N/A</v>
      </c>
      <c r="G411" t="e">
        <f t="shared" si="149"/>
        <v>#N/A</v>
      </c>
      <c r="H411" t="e">
        <f t="shared" si="150"/>
        <v>#N/A</v>
      </c>
      <c r="I411" t="e">
        <f t="shared" si="146"/>
        <v>#N/A</v>
      </c>
      <c r="J411" t="e">
        <f t="shared" si="151"/>
        <v>#N/A</v>
      </c>
      <c r="K411" t="e">
        <f t="shared" si="152"/>
        <v>#N/A</v>
      </c>
      <c r="L411" t="e">
        <f t="shared" si="153"/>
        <v>#N/A</v>
      </c>
      <c r="M411" t="e">
        <f t="shared" si="154"/>
        <v>#N/A</v>
      </c>
      <c r="N411" t="e">
        <f t="shared" si="155"/>
        <v>#N/A</v>
      </c>
      <c r="O411">
        <f t="shared" si="156"/>
        <v>1.2183020948180819E-3</v>
      </c>
      <c r="P411">
        <f t="shared" si="157"/>
        <v>5.512679162072767E-3</v>
      </c>
      <c r="Q411">
        <f t="shared" si="158"/>
        <v>1</v>
      </c>
      <c r="R411">
        <f t="shared" si="159"/>
        <v>1.2184025960053156E-3</v>
      </c>
      <c r="S411">
        <f t="shared" si="160"/>
        <v>-2.7628844191139497E-12</v>
      </c>
      <c r="T411">
        <f t="shared" si="161"/>
        <v>2.2676242533020696E-9</v>
      </c>
      <c r="U411">
        <f t="shared" si="162"/>
        <v>-1.2184048636295689E-3</v>
      </c>
      <c r="V411">
        <f t="shared" si="163"/>
        <v>1.2184043624423352E-3</v>
      </c>
      <c r="W411">
        <f t="shared" si="164"/>
        <v>2.9142085546972583</v>
      </c>
      <c r="X411">
        <f t="shared" si="165"/>
        <v>2.9142085546972583</v>
      </c>
    </row>
    <row r="412" spans="1:24" x14ac:dyDescent="0.25">
      <c r="A412" s="1">
        <f t="shared" si="166"/>
        <v>408</v>
      </c>
      <c r="B412" s="14">
        <f t="shared" si="167"/>
        <v>20.400000000000002</v>
      </c>
      <c r="C412" t="e">
        <f t="shared" si="144"/>
        <v>#N/A</v>
      </c>
      <c r="D412" t="e">
        <f t="shared" si="145"/>
        <v>#N/A</v>
      </c>
      <c r="E412" t="e">
        <f t="shared" si="147"/>
        <v>#N/A</v>
      </c>
      <c r="F412" t="e">
        <f t="shared" si="148"/>
        <v>#N/A</v>
      </c>
      <c r="G412" t="e">
        <f t="shared" si="149"/>
        <v>#N/A</v>
      </c>
      <c r="H412" t="e">
        <f t="shared" si="150"/>
        <v>#N/A</v>
      </c>
      <c r="I412" t="e">
        <f t="shared" si="146"/>
        <v>#N/A</v>
      </c>
      <c r="J412" t="e">
        <f t="shared" si="151"/>
        <v>#N/A</v>
      </c>
      <c r="K412" t="e">
        <f t="shared" si="152"/>
        <v>#N/A</v>
      </c>
      <c r="L412" t="e">
        <f t="shared" si="153"/>
        <v>#N/A</v>
      </c>
      <c r="M412" t="e">
        <f t="shared" si="154"/>
        <v>#N/A</v>
      </c>
      <c r="N412" t="e">
        <f t="shared" si="155"/>
        <v>#N/A</v>
      </c>
      <c r="O412">
        <f t="shared" si="156"/>
        <v>1.2334801762114538E-3</v>
      </c>
      <c r="P412">
        <f t="shared" si="157"/>
        <v>5.5066079295154179E-3</v>
      </c>
      <c r="Q412">
        <f t="shared" si="158"/>
        <v>1</v>
      </c>
      <c r="R412">
        <f t="shared" si="159"/>
        <v>1.2335806773986875E-3</v>
      </c>
      <c r="S412">
        <f t="shared" si="160"/>
        <v>-2.7598415948638241E-12</v>
      </c>
      <c r="T412">
        <f t="shared" si="161"/>
        <v>2.2372566626984586E-9</v>
      </c>
      <c r="U412">
        <f t="shared" si="162"/>
        <v>-1.2335829146553502E-3</v>
      </c>
      <c r="V412">
        <f t="shared" si="163"/>
        <v>1.2335824134681165E-3</v>
      </c>
      <c r="W412">
        <f t="shared" si="164"/>
        <v>2.9088318307556635</v>
      </c>
      <c r="X412">
        <f t="shared" si="165"/>
        <v>2.9088318307556635</v>
      </c>
    </row>
    <row r="413" spans="1:24" x14ac:dyDescent="0.25">
      <c r="A413" s="1">
        <f t="shared" si="166"/>
        <v>409</v>
      </c>
      <c r="B413" s="14">
        <f t="shared" si="167"/>
        <v>20.450000000000003</v>
      </c>
      <c r="C413" t="e">
        <f t="shared" si="144"/>
        <v>#N/A</v>
      </c>
      <c r="D413" t="e">
        <f t="shared" si="145"/>
        <v>#N/A</v>
      </c>
      <c r="E413" t="e">
        <f t="shared" si="147"/>
        <v>#N/A</v>
      </c>
      <c r="F413" t="e">
        <f t="shared" si="148"/>
        <v>#N/A</v>
      </c>
      <c r="G413" t="e">
        <f t="shared" si="149"/>
        <v>#N/A</v>
      </c>
      <c r="H413" t="e">
        <f t="shared" si="150"/>
        <v>#N/A</v>
      </c>
      <c r="I413" t="e">
        <f t="shared" si="146"/>
        <v>#N/A</v>
      </c>
      <c r="J413" t="e">
        <f t="shared" si="151"/>
        <v>#N/A</v>
      </c>
      <c r="K413" t="e">
        <f t="shared" si="152"/>
        <v>#N/A</v>
      </c>
      <c r="L413" t="e">
        <f t="shared" si="153"/>
        <v>#N/A</v>
      </c>
      <c r="M413" t="e">
        <f t="shared" si="154"/>
        <v>#N/A</v>
      </c>
      <c r="N413" t="e">
        <f t="shared" si="155"/>
        <v>#N/A</v>
      </c>
      <c r="O413">
        <f t="shared" si="156"/>
        <v>1.2486248624862485E-3</v>
      </c>
      <c r="P413">
        <f t="shared" si="157"/>
        <v>5.5005500550055E-3</v>
      </c>
      <c r="Q413">
        <f t="shared" si="158"/>
        <v>1</v>
      </c>
      <c r="R413">
        <f t="shared" si="159"/>
        <v>1.2487253636734822E-3</v>
      </c>
      <c r="S413">
        <f t="shared" si="160"/>
        <v>-2.7568054654965369E-12</v>
      </c>
      <c r="T413">
        <f t="shared" si="161"/>
        <v>2.2076916764970575E-9</v>
      </c>
      <c r="U413">
        <f t="shared" si="162"/>
        <v>-1.2487275713651586E-3</v>
      </c>
      <c r="V413">
        <f t="shared" si="163"/>
        <v>1.2487270701779249E-3</v>
      </c>
      <c r="W413">
        <f t="shared" si="164"/>
        <v>2.9035324734499475</v>
      </c>
      <c r="X413">
        <f t="shared" si="165"/>
        <v>2.9035324734499475</v>
      </c>
    </row>
    <row r="414" spans="1:24" x14ac:dyDescent="0.25">
      <c r="A414" s="1">
        <f t="shared" si="166"/>
        <v>410</v>
      </c>
      <c r="B414" s="14">
        <f t="shared" si="167"/>
        <v>20.5</v>
      </c>
      <c r="C414" t="e">
        <f t="shared" si="144"/>
        <v>#N/A</v>
      </c>
      <c r="D414" t="e">
        <f t="shared" si="145"/>
        <v>#N/A</v>
      </c>
      <c r="E414" t="e">
        <f t="shared" si="147"/>
        <v>#N/A</v>
      </c>
      <c r="F414" t="e">
        <f t="shared" si="148"/>
        <v>#N/A</v>
      </c>
      <c r="G414" t="e">
        <f t="shared" si="149"/>
        <v>#N/A</v>
      </c>
      <c r="H414" t="e">
        <f t="shared" si="150"/>
        <v>#N/A</v>
      </c>
      <c r="I414" t="e">
        <f t="shared" si="146"/>
        <v>#N/A</v>
      </c>
      <c r="J414" t="e">
        <f t="shared" si="151"/>
        <v>#N/A</v>
      </c>
      <c r="K414" t="e">
        <f t="shared" si="152"/>
        <v>#N/A</v>
      </c>
      <c r="L414" t="e">
        <f t="shared" si="153"/>
        <v>#N/A</v>
      </c>
      <c r="M414" t="e">
        <f t="shared" si="154"/>
        <v>#N/A</v>
      </c>
      <c r="N414" t="e">
        <f t="shared" si="155"/>
        <v>#N/A</v>
      </c>
      <c r="O414">
        <f t="shared" si="156"/>
        <v>1.2637362637362634E-3</v>
      </c>
      <c r="P414">
        <f t="shared" si="157"/>
        <v>5.4945054945054949E-3</v>
      </c>
      <c r="Q414">
        <f t="shared" si="158"/>
        <v>1</v>
      </c>
      <c r="R414">
        <f t="shared" si="159"/>
        <v>1.2638367649234971E-3</v>
      </c>
      <c r="S414">
        <f t="shared" si="160"/>
        <v>-2.7537760089410471E-12</v>
      </c>
      <c r="T414">
        <f t="shared" si="161"/>
        <v>2.1788978907819403E-9</v>
      </c>
      <c r="U414">
        <f t="shared" si="162"/>
        <v>-1.263838943821388E-3</v>
      </c>
      <c r="V414">
        <f t="shared" si="163"/>
        <v>1.2638384426341544E-3</v>
      </c>
      <c r="W414">
        <f t="shared" si="164"/>
        <v>2.898308438677708</v>
      </c>
      <c r="X414">
        <f t="shared" si="165"/>
        <v>2.898308438677708</v>
      </c>
    </row>
    <row r="415" spans="1:24" x14ac:dyDescent="0.25">
      <c r="A415" s="1">
        <f t="shared" si="166"/>
        <v>411</v>
      </c>
      <c r="B415" s="14">
        <f t="shared" si="167"/>
        <v>20.55</v>
      </c>
      <c r="C415" t="e">
        <f t="shared" si="144"/>
        <v>#N/A</v>
      </c>
      <c r="D415" t="e">
        <f t="shared" si="145"/>
        <v>#N/A</v>
      </c>
      <c r="E415" t="e">
        <f t="shared" si="147"/>
        <v>#N/A</v>
      </c>
      <c r="F415" t="e">
        <f t="shared" si="148"/>
        <v>#N/A</v>
      </c>
      <c r="G415" t="e">
        <f t="shared" si="149"/>
        <v>#N/A</v>
      </c>
      <c r="H415" t="e">
        <f t="shared" si="150"/>
        <v>#N/A</v>
      </c>
      <c r="I415" t="e">
        <f t="shared" si="146"/>
        <v>#N/A</v>
      </c>
      <c r="J415" t="e">
        <f t="shared" si="151"/>
        <v>#N/A</v>
      </c>
      <c r="K415" t="e">
        <f t="shared" si="152"/>
        <v>#N/A</v>
      </c>
      <c r="L415" t="e">
        <f t="shared" si="153"/>
        <v>#N/A</v>
      </c>
      <c r="M415" t="e">
        <f t="shared" si="154"/>
        <v>#N/A</v>
      </c>
      <c r="N415" t="e">
        <f t="shared" si="155"/>
        <v>#N/A</v>
      </c>
      <c r="O415">
        <f t="shared" si="156"/>
        <v>1.2788144895718998E-3</v>
      </c>
      <c r="P415">
        <f t="shared" si="157"/>
        <v>5.4884742041712408E-3</v>
      </c>
      <c r="Q415">
        <f t="shared" si="158"/>
        <v>1</v>
      </c>
      <c r="R415">
        <f t="shared" si="159"/>
        <v>1.2789149907591335E-3</v>
      </c>
      <c r="S415">
        <f t="shared" si="160"/>
        <v>-2.7507532032232191E-12</v>
      </c>
      <c r="T415">
        <f t="shared" si="161"/>
        <v>2.150845519049982E-9</v>
      </c>
      <c r="U415">
        <f t="shared" si="162"/>
        <v>-1.2789171416046526E-3</v>
      </c>
      <c r="V415">
        <f t="shared" si="163"/>
        <v>1.2789166404174189E-3</v>
      </c>
      <c r="W415">
        <f t="shared" si="164"/>
        <v>2.8931577618438973</v>
      </c>
      <c r="X415">
        <f t="shared" si="165"/>
        <v>2.8931577618438973</v>
      </c>
    </row>
    <row r="416" spans="1:24" x14ac:dyDescent="0.25">
      <c r="A416" s="1">
        <f t="shared" si="166"/>
        <v>412</v>
      </c>
      <c r="B416" s="14">
        <f t="shared" si="167"/>
        <v>20.6</v>
      </c>
      <c r="C416" t="e">
        <f t="shared" si="144"/>
        <v>#N/A</v>
      </c>
      <c r="D416" t="e">
        <f t="shared" si="145"/>
        <v>#N/A</v>
      </c>
      <c r="E416" t="e">
        <f t="shared" si="147"/>
        <v>#N/A</v>
      </c>
      <c r="F416" t="e">
        <f t="shared" si="148"/>
        <v>#N/A</v>
      </c>
      <c r="G416" t="e">
        <f t="shared" si="149"/>
        <v>#N/A</v>
      </c>
      <c r="H416" t="e">
        <f t="shared" si="150"/>
        <v>#N/A</v>
      </c>
      <c r="I416" t="e">
        <f t="shared" si="146"/>
        <v>#N/A</v>
      </c>
      <c r="J416" t="e">
        <f t="shared" si="151"/>
        <v>#N/A</v>
      </c>
      <c r="K416" t="e">
        <f t="shared" si="152"/>
        <v>#N/A</v>
      </c>
      <c r="L416" t="e">
        <f t="shared" si="153"/>
        <v>#N/A</v>
      </c>
      <c r="M416" t="e">
        <f t="shared" si="154"/>
        <v>#N/A</v>
      </c>
      <c r="N416" t="e">
        <f t="shared" si="155"/>
        <v>#N/A</v>
      </c>
      <c r="O416">
        <f t="shared" si="156"/>
        <v>1.2938596491228064E-3</v>
      </c>
      <c r="P416">
        <f t="shared" si="157"/>
        <v>5.4824561403508769E-3</v>
      </c>
      <c r="Q416">
        <f t="shared" si="158"/>
        <v>1</v>
      </c>
      <c r="R416">
        <f t="shared" si="159"/>
        <v>1.2939601503100401E-3</v>
      </c>
      <c r="S416">
        <f t="shared" si="160"/>
        <v>-2.7477370264652988E-12</v>
      </c>
      <c r="T416">
        <f t="shared" si="161"/>
        <v>2.1235062892116519E-9</v>
      </c>
      <c r="U416">
        <f t="shared" si="162"/>
        <v>-1.2939622738163293E-3</v>
      </c>
      <c r="V416">
        <f t="shared" si="163"/>
        <v>1.2939617726290956E-3</v>
      </c>
      <c r="W416">
        <f t="shared" si="164"/>
        <v>2.8880785537921048</v>
      </c>
      <c r="X416">
        <f t="shared" si="165"/>
        <v>2.8880785537921048</v>
      </c>
    </row>
    <row r="417" spans="1:24" x14ac:dyDescent="0.25">
      <c r="A417" s="1">
        <f t="shared" si="166"/>
        <v>413</v>
      </c>
      <c r="B417" s="14">
        <f t="shared" si="167"/>
        <v>20.650000000000002</v>
      </c>
      <c r="C417" t="e">
        <f t="shared" si="144"/>
        <v>#N/A</v>
      </c>
      <c r="D417" t="e">
        <f t="shared" si="145"/>
        <v>#N/A</v>
      </c>
      <c r="E417" t="e">
        <f t="shared" si="147"/>
        <v>#N/A</v>
      </c>
      <c r="F417" t="e">
        <f t="shared" si="148"/>
        <v>#N/A</v>
      </c>
      <c r="G417" t="e">
        <f t="shared" si="149"/>
        <v>#N/A</v>
      </c>
      <c r="H417" t="e">
        <f t="shared" si="150"/>
        <v>#N/A</v>
      </c>
      <c r="I417" t="e">
        <f t="shared" si="146"/>
        <v>#N/A</v>
      </c>
      <c r="J417" t="e">
        <f t="shared" si="151"/>
        <v>#N/A</v>
      </c>
      <c r="K417" t="e">
        <f t="shared" si="152"/>
        <v>#N/A</v>
      </c>
      <c r="L417" t="e">
        <f t="shared" si="153"/>
        <v>#N/A</v>
      </c>
      <c r="M417" t="e">
        <f t="shared" si="154"/>
        <v>#N/A</v>
      </c>
      <c r="N417" t="e">
        <f t="shared" si="155"/>
        <v>#N/A</v>
      </c>
      <c r="O417">
        <f t="shared" si="156"/>
        <v>1.3088718510405259E-3</v>
      </c>
      <c r="P417">
        <f t="shared" si="157"/>
        <v>5.4764512595837896E-3</v>
      </c>
      <c r="Q417">
        <f t="shared" si="158"/>
        <v>1</v>
      </c>
      <c r="R417">
        <f t="shared" si="159"/>
        <v>1.3089723522277596E-3</v>
      </c>
      <c r="S417">
        <f t="shared" si="160"/>
        <v>-2.7447274568853806E-12</v>
      </c>
      <c r="T417">
        <f t="shared" si="161"/>
        <v>2.0968533486149035E-9</v>
      </c>
      <c r="U417">
        <f t="shared" si="162"/>
        <v>-1.3089744490811083E-3</v>
      </c>
      <c r="V417">
        <f t="shared" si="163"/>
        <v>1.3089739478938747E-3</v>
      </c>
      <c r="W417">
        <f t="shared" si="164"/>
        <v>2.8830689969928072</v>
      </c>
      <c r="X417">
        <f t="shared" si="165"/>
        <v>2.8830689969928072</v>
      </c>
    </row>
    <row r="418" spans="1:24" x14ac:dyDescent="0.25">
      <c r="A418" s="1">
        <f t="shared" si="166"/>
        <v>414</v>
      </c>
      <c r="B418" s="14">
        <f t="shared" si="167"/>
        <v>20.700000000000003</v>
      </c>
      <c r="C418" t="e">
        <f t="shared" si="144"/>
        <v>#N/A</v>
      </c>
      <c r="D418" t="e">
        <f t="shared" si="145"/>
        <v>#N/A</v>
      </c>
      <c r="E418" t="e">
        <f t="shared" si="147"/>
        <v>#N/A</v>
      </c>
      <c r="F418" t="e">
        <f t="shared" si="148"/>
        <v>#N/A</v>
      </c>
      <c r="G418" t="e">
        <f t="shared" si="149"/>
        <v>#N/A</v>
      </c>
      <c r="H418" t="e">
        <f t="shared" si="150"/>
        <v>#N/A</v>
      </c>
      <c r="I418" t="e">
        <f t="shared" si="146"/>
        <v>#N/A</v>
      </c>
      <c r="J418" t="e">
        <f t="shared" si="151"/>
        <v>#N/A</v>
      </c>
      <c r="K418" t="e">
        <f t="shared" si="152"/>
        <v>#N/A</v>
      </c>
      <c r="L418" t="e">
        <f t="shared" si="153"/>
        <v>#N/A</v>
      </c>
      <c r="M418" t="e">
        <f t="shared" si="154"/>
        <v>#N/A</v>
      </c>
      <c r="N418" t="e">
        <f t="shared" si="155"/>
        <v>#N/A</v>
      </c>
      <c r="O418">
        <f t="shared" si="156"/>
        <v>1.3238512035010953E-3</v>
      </c>
      <c r="P418">
        <f t="shared" si="157"/>
        <v>5.4704595185995622E-3</v>
      </c>
      <c r="Q418">
        <f t="shared" si="158"/>
        <v>1</v>
      </c>
      <c r="R418">
        <f t="shared" si="159"/>
        <v>1.323951704688329E-3</v>
      </c>
      <c r="S418">
        <f t="shared" si="160"/>
        <v>-2.7417244727968843E-12</v>
      </c>
      <c r="T418">
        <f t="shared" si="161"/>
        <v>2.0708611761163787E-9</v>
      </c>
      <c r="U418">
        <f t="shared" si="162"/>
        <v>-1.3239537755495052E-3</v>
      </c>
      <c r="V418">
        <f t="shared" si="163"/>
        <v>1.3239532743622715E-3</v>
      </c>
      <c r="W418">
        <f t="shared" si="164"/>
        <v>2.8781273419693663</v>
      </c>
      <c r="X418">
        <f t="shared" si="165"/>
        <v>2.8781273419693663</v>
      </c>
    </row>
    <row r="419" spans="1:24" x14ac:dyDescent="0.25">
      <c r="A419" s="1">
        <f t="shared" si="166"/>
        <v>415</v>
      </c>
      <c r="B419" s="14">
        <f t="shared" si="167"/>
        <v>20.75</v>
      </c>
      <c r="C419" t="e">
        <f t="shared" si="144"/>
        <v>#N/A</v>
      </c>
      <c r="D419" t="e">
        <f t="shared" si="145"/>
        <v>#N/A</v>
      </c>
      <c r="E419" t="e">
        <f t="shared" si="147"/>
        <v>#N/A</v>
      </c>
      <c r="F419" t="e">
        <f t="shared" si="148"/>
        <v>#N/A</v>
      </c>
      <c r="G419" t="e">
        <f t="shared" si="149"/>
        <v>#N/A</v>
      </c>
      <c r="H419" t="e">
        <f t="shared" si="150"/>
        <v>#N/A</v>
      </c>
      <c r="I419" t="e">
        <f t="shared" si="146"/>
        <v>#N/A</v>
      </c>
      <c r="J419" t="e">
        <f t="shared" si="151"/>
        <v>#N/A</v>
      </c>
      <c r="K419" t="e">
        <f t="shared" si="152"/>
        <v>#N/A</v>
      </c>
      <c r="L419" t="e">
        <f t="shared" si="153"/>
        <v>#N/A</v>
      </c>
      <c r="M419" t="e">
        <f t="shared" si="154"/>
        <v>#N/A</v>
      </c>
      <c r="N419" t="e">
        <f t="shared" si="155"/>
        <v>#N/A</v>
      </c>
      <c r="O419">
        <f t="shared" si="156"/>
        <v>1.3387978142076491E-3</v>
      </c>
      <c r="P419">
        <f t="shared" si="157"/>
        <v>5.4644808743169399E-3</v>
      </c>
      <c r="Q419">
        <f t="shared" si="158"/>
        <v>1</v>
      </c>
      <c r="R419">
        <f t="shared" si="159"/>
        <v>1.3388983153948828E-3</v>
      </c>
      <c r="S419">
        <f t="shared" si="160"/>
        <v>-2.7387280526080355E-12</v>
      </c>
      <c r="T419">
        <f t="shared" si="161"/>
        <v>2.0455055003325631E-9</v>
      </c>
      <c r="U419">
        <f t="shared" si="162"/>
        <v>-1.338900360900383E-3</v>
      </c>
      <c r="V419">
        <f t="shared" si="163"/>
        <v>1.3388998597131494E-3</v>
      </c>
      <c r="W419">
        <f t="shared" si="164"/>
        <v>2.8732519039441837</v>
      </c>
      <c r="X419">
        <f t="shared" si="165"/>
        <v>2.8732519039441837</v>
      </c>
    </row>
    <row r="420" spans="1:24" x14ac:dyDescent="0.25">
      <c r="A420" s="1">
        <f t="shared" si="166"/>
        <v>416</v>
      </c>
      <c r="B420" s="14">
        <f t="shared" si="167"/>
        <v>20.8</v>
      </c>
      <c r="C420" t="e">
        <f t="shared" si="144"/>
        <v>#N/A</v>
      </c>
      <c r="D420" t="e">
        <f t="shared" si="145"/>
        <v>#N/A</v>
      </c>
      <c r="E420" t="e">
        <f t="shared" si="147"/>
        <v>#N/A</v>
      </c>
      <c r="F420" t="e">
        <f t="shared" si="148"/>
        <v>#N/A</v>
      </c>
      <c r="G420" t="e">
        <f t="shared" si="149"/>
        <v>#N/A</v>
      </c>
      <c r="H420" t="e">
        <f t="shared" si="150"/>
        <v>#N/A</v>
      </c>
      <c r="I420" t="e">
        <f t="shared" si="146"/>
        <v>#N/A</v>
      </c>
      <c r="J420" t="e">
        <f t="shared" si="151"/>
        <v>#N/A</v>
      </c>
      <c r="K420" t="e">
        <f t="shared" si="152"/>
        <v>#N/A</v>
      </c>
      <c r="L420" t="e">
        <f t="shared" si="153"/>
        <v>#N/A</v>
      </c>
      <c r="M420" t="e">
        <f t="shared" si="154"/>
        <v>#N/A</v>
      </c>
      <c r="N420" t="e">
        <f t="shared" si="155"/>
        <v>#N/A</v>
      </c>
      <c r="O420">
        <f t="shared" si="156"/>
        <v>1.3537117903930128E-3</v>
      </c>
      <c r="P420">
        <f t="shared" si="157"/>
        <v>5.4585152838427945E-3</v>
      </c>
      <c r="Q420">
        <f t="shared" si="158"/>
        <v>1</v>
      </c>
      <c r="R420">
        <f t="shared" si="159"/>
        <v>1.3538122915802465E-3</v>
      </c>
      <c r="S420">
        <f t="shared" si="160"/>
        <v>-2.7357381748213455E-12</v>
      </c>
      <c r="T420">
        <f t="shared" si="161"/>
        <v>2.0207632241793158E-9</v>
      </c>
      <c r="U420">
        <f t="shared" si="162"/>
        <v>-1.3538143123434706E-3</v>
      </c>
      <c r="V420">
        <f t="shared" si="163"/>
        <v>1.3538138111562369E-3</v>
      </c>
      <c r="W420">
        <f t="shared" si="164"/>
        <v>2.8684410596889398</v>
      </c>
      <c r="X420">
        <f t="shared" si="165"/>
        <v>2.8684410596889398</v>
      </c>
    </row>
    <row r="421" spans="1:24" x14ac:dyDescent="0.25">
      <c r="A421" s="1">
        <f t="shared" si="166"/>
        <v>417</v>
      </c>
      <c r="B421" s="14">
        <f t="shared" si="167"/>
        <v>20.85</v>
      </c>
      <c r="C421" t="e">
        <f t="shared" si="144"/>
        <v>#N/A</v>
      </c>
      <c r="D421" t="e">
        <f t="shared" si="145"/>
        <v>#N/A</v>
      </c>
      <c r="E421" t="e">
        <f t="shared" si="147"/>
        <v>#N/A</v>
      </c>
      <c r="F421" t="e">
        <f t="shared" si="148"/>
        <v>#N/A</v>
      </c>
      <c r="G421" t="e">
        <f t="shared" si="149"/>
        <v>#N/A</v>
      </c>
      <c r="H421" t="e">
        <f t="shared" si="150"/>
        <v>#N/A</v>
      </c>
      <c r="I421" t="e">
        <f t="shared" si="146"/>
        <v>#N/A</v>
      </c>
      <c r="J421" t="e">
        <f t="shared" si="151"/>
        <v>#N/A</v>
      </c>
      <c r="K421" t="e">
        <f t="shared" si="152"/>
        <v>#N/A</v>
      </c>
      <c r="L421" t="e">
        <f t="shared" si="153"/>
        <v>#N/A</v>
      </c>
      <c r="M421" t="e">
        <f t="shared" si="154"/>
        <v>#N/A</v>
      </c>
      <c r="N421" t="e">
        <f t="shared" si="155"/>
        <v>#N/A</v>
      </c>
      <c r="O421">
        <f t="shared" si="156"/>
        <v>1.3685932388222471E-3</v>
      </c>
      <c r="P421">
        <f t="shared" si="157"/>
        <v>5.4525627044711015E-3</v>
      </c>
      <c r="Q421">
        <f t="shared" si="158"/>
        <v>1</v>
      </c>
      <c r="R421">
        <f t="shared" si="159"/>
        <v>1.3686937400094808E-3</v>
      </c>
      <c r="S421">
        <f t="shared" si="160"/>
        <v>-2.7327548180331E-12</v>
      </c>
      <c r="T421">
        <f t="shared" si="161"/>
        <v>1.9966123550492487E-9</v>
      </c>
      <c r="U421">
        <f t="shared" si="162"/>
        <v>-1.3686957366218359E-3</v>
      </c>
      <c r="V421">
        <f t="shared" si="163"/>
        <v>1.3686952354346022E-3</v>
      </c>
      <c r="W421">
        <f t="shared" si="164"/>
        <v>2.8636932445642076</v>
      </c>
      <c r="X421">
        <f t="shared" si="165"/>
        <v>2.8636932445642076</v>
      </c>
    </row>
    <row r="422" spans="1:24" x14ac:dyDescent="0.25">
      <c r="A422" s="1">
        <f t="shared" si="166"/>
        <v>418</v>
      </c>
      <c r="B422" s="14">
        <f t="shared" si="167"/>
        <v>20.900000000000002</v>
      </c>
      <c r="C422" t="e">
        <f t="shared" si="144"/>
        <v>#N/A</v>
      </c>
      <c r="D422" t="e">
        <f t="shared" si="145"/>
        <v>#N/A</v>
      </c>
      <c r="E422" t="e">
        <f t="shared" si="147"/>
        <v>#N/A</v>
      </c>
      <c r="F422" t="e">
        <f t="shared" si="148"/>
        <v>#N/A</v>
      </c>
      <c r="G422" t="e">
        <f t="shared" si="149"/>
        <v>#N/A</v>
      </c>
      <c r="H422" t="e">
        <f t="shared" si="150"/>
        <v>#N/A</v>
      </c>
      <c r="I422" t="e">
        <f t="shared" si="146"/>
        <v>#N/A</v>
      </c>
      <c r="J422" t="e">
        <f t="shared" si="151"/>
        <v>#N/A</v>
      </c>
      <c r="K422" t="e">
        <f t="shared" si="152"/>
        <v>#N/A</v>
      </c>
      <c r="L422" t="e">
        <f t="shared" si="153"/>
        <v>#N/A</v>
      </c>
      <c r="M422" t="e">
        <f t="shared" si="154"/>
        <v>#N/A</v>
      </c>
      <c r="N422" t="e">
        <f t="shared" si="155"/>
        <v>#N/A</v>
      </c>
      <c r="O422">
        <f t="shared" si="156"/>
        <v>1.3834422657952063E-3</v>
      </c>
      <c r="P422">
        <f t="shared" si="157"/>
        <v>5.4466230936819167E-3</v>
      </c>
      <c r="Q422">
        <f t="shared" si="158"/>
        <v>1</v>
      </c>
      <c r="R422">
        <f t="shared" si="159"/>
        <v>1.38354276698244E-3</v>
      </c>
      <c r="S422">
        <f t="shared" si="160"/>
        <v>-2.7297779609328455E-12</v>
      </c>
      <c r="T422">
        <f t="shared" si="161"/>
        <v>1.9730319388922349E-9</v>
      </c>
      <c r="U422">
        <f t="shared" si="162"/>
        <v>-1.3835447400143788E-3</v>
      </c>
      <c r="V422">
        <f t="shared" si="163"/>
        <v>1.3835442388271451E-3</v>
      </c>
      <c r="W422">
        <f t="shared" si="164"/>
        <v>2.85900694973492</v>
      </c>
      <c r="X422">
        <f t="shared" si="165"/>
        <v>2.85900694973492</v>
      </c>
    </row>
    <row r="423" spans="1:24" x14ac:dyDescent="0.25">
      <c r="A423" s="1">
        <f t="shared" si="166"/>
        <v>419</v>
      </c>
      <c r="B423" s="14">
        <f t="shared" si="167"/>
        <v>20.950000000000003</v>
      </c>
      <c r="C423" t="e">
        <f t="shared" si="144"/>
        <v>#N/A</v>
      </c>
      <c r="D423" t="e">
        <f t="shared" si="145"/>
        <v>#N/A</v>
      </c>
      <c r="E423" t="e">
        <f t="shared" si="147"/>
        <v>#N/A</v>
      </c>
      <c r="F423" t="e">
        <f t="shared" si="148"/>
        <v>#N/A</v>
      </c>
      <c r="G423" t="e">
        <f t="shared" si="149"/>
        <v>#N/A</v>
      </c>
      <c r="H423" t="e">
        <f t="shared" si="150"/>
        <v>#N/A</v>
      </c>
      <c r="I423" t="e">
        <f t="shared" si="146"/>
        <v>#N/A</v>
      </c>
      <c r="J423" t="e">
        <f t="shared" si="151"/>
        <v>#N/A</v>
      </c>
      <c r="K423" t="e">
        <f t="shared" si="152"/>
        <v>#N/A</v>
      </c>
      <c r="L423" t="e">
        <f t="shared" si="153"/>
        <v>#N/A</v>
      </c>
      <c r="M423" t="e">
        <f t="shared" si="154"/>
        <v>#N/A</v>
      </c>
      <c r="N423" t="e">
        <f t="shared" si="155"/>
        <v>#N/A</v>
      </c>
      <c r="O423">
        <f t="shared" si="156"/>
        <v>1.3982589771490753E-3</v>
      </c>
      <c r="P423">
        <f t="shared" si="157"/>
        <v>5.4406964091403692E-3</v>
      </c>
      <c r="Q423">
        <f t="shared" si="158"/>
        <v>1</v>
      </c>
      <c r="R423">
        <f t="shared" si="159"/>
        <v>1.398359478336309E-3</v>
      </c>
      <c r="S423">
        <f t="shared" si="160"/>
        <v>-2.726807582302886E-12</v>
      </c>
      <c r="T423">
        <f t="shared" si="161"/>
        <v>1.9500020002590282E-9</v>
      </c>
      <c r="U423">
        <f t="shared" si="162"/>
        <v>-1.3983614283383091E-3</v>
      </c>
      <c r="V423">
        <f t="shared" si="163"/>
        <v>1.3983609271510755E-3</v>
      </c>
      <c r="W423">
        <f t="shared" si="164"/>
        <v>2.8543807195493121</v>
      </c>
      <c r="X423">
        <f t="shared" si="165"/>
        <v>2.8543807195493121</v>
      </c>
    </row>
    <row r="424" spans="1:24" x14ac:dyDescent="0.25">
      <c r="A424" s="1">
        <f t="shared" si="166"/>
        <v>420</v>
      </c>
      <c r="B424" s="14">
        <f t="shared" si="167"/>
        <v>21</v>
      </c>
      <c r="C424" t="e">
        <f t="shared" si="144"/>
        <v>#N/A</v>
      </c>
      <c r="D424" t="e">
        <f t="shared" si="145"/>
        <v>#N/A</v>
      </c>
      <c r="E424" t="e">
        <f t="shared" si="147"/>
        <v>#N/A</v>
      </c>
      <c r="F424" t="e">
        <f t="shared" si="148"/>
        <v>#N/A</v>
      </c>
      <c r="G424" t="e">
        <f t="shared" si="149"/>
        <v>#N/A</v>
      </c>
      <c r="H424" t="e">
        <f t="shared" si="150"/>
        <v>#N/A</v>
      </c>
      <c r="I424" t="e">
        <f t="shared" si="146"/>
        <v>#N/A</v>
      </c>
      <c r="J424" t="e">
        <f t="shared" si="151"/>
        <v>#N/A</v>
      </c>
      <c r="K424" t="e">
        <f t="shared" si="152"/>
        <v>#N/A</v>
      </c>
      <c r="L424" t="e">
        <f t="shared" si="153"/>
        <v>#N/A</v>
      </c>
      <c r="M424" t="e">
        <f t="shared" si="154"/>
        <v>#N/A</v>
      </c>
      <c r="N424" t="e">
        <f t="shared" si="155"/>
        <v>#N/A</v>
      </c>
      <c r="O424">
        <f t="shared" si="156"/>
        <v>1.4130434782608698E-3</v>
      </c>
      <c r="P424">
        <f t="shared" si="157"/>
        <v>5.434782608695652E-3</v>
      </c>
      <c r="Q424">
        <f t="shared" si="158"/>
        <v>1</v>
      </c>
      <c r="R424">
        <f t="shared" si="159"/>
        <v>1.4131439794481035E-3</v>
      </c>
      <c r="S424">
        <f t="shared" si="160"/>
        <v>-2.7238436610177743E-12</v>
      </c>
      <c r="T424">
        <f t="shared" si="161"/>
        <v>1.9275034853806494E-9</v>
      </c>
      <c r="U424">
        <f t="shared" si="162"/>
        <v>-1.4131459069515889E-3</v>
      </c>
      <c r="V424">
        <f t="shared" si="163"/>
        <v>1.4131454057643553E-3</v>
      </c>
      <c r="W424">
        <f t="shared" si="164"/>
        <v>2.8498131490699645</v>
      </c>
      <c r="X424">
        <f t="shared" si="165"/>
        <v>2.8498131490699645</v>
      </c>
    </row>
    <row r="425" spans="1:24" x14ac:dyDescent="0.25">
      <c r="A425" s="1">
        <f t="shared" si="166"/>
        <v>421</v>
      </c>
      <c r="B425" s="14">
        <f t="shared" si="167"/>
        <v>21.05</v>
      </c>
      <c r="C425" t="e">
        <f t="shared" si="144"/>
        <v>#N/A</v>
      </c>
      <c r="D425" t="e">
        <f t="shared" si="145"/>
        <v>#N/A</v>
      </c>
      <c r="E425" t="e">
        <f t="shared" si="147"/>
        <v>#N/A</v>
      </c>
      <c r="F425" t="e">
        <f t="shared" si="148"/>
        <v>#N/A</v>
      </c>
      <c r="G425" t="e">
        <f t="shared" si="149"/>
        <v>#N/A</v>
      </c>
      <c r="H425" t="e">
        <f t="shared" si="150"/>
        <v>#N/A</v>
      </c>
      <c r="I425" t="e">
        <f t="shared" si="146"/>
        <v>#N/A</v>
      </c>
      <c r="J425" t="e">
        <f t="shared" si="151"/>
        <v>#N/A</v>
      </c>
      <c r="K425" t="e">
        <f t="shared" si="152"/>
        <v>#N/A</v>
      </c>
      <c r="L425" t="e">
        <f t="shared" si="153"/>
        <v>#N/A</v>
      </c>
      <c r="M425" t="e">
        <f t="shared" si="154"/>
        <v>#N/A</v>
      </c>
      <c r="N425" t="e">
        <f t="shared" si="155"/>
        <v>#N/A</v>
      </c>
      <c r="O425">
        <f t="shared" si="156"/>
        <v>1.4277958740499448E-3</v>
      </c>
      <c r="P425">
        <f t="shared" si="157"/>
        <v>5.4288816503800224E-3</v>
      </c>
      <c r="Q425">
        <f t="shared" si="158"/>
        <v>1</v>
      </c>
      <c r="R425">
        <f t="shared" si="159"/>
        <v>1.4278963752371785E-3</v>
      </c>
      <c r="S425">
        <f t="shared" si="160"/>
        <v>-2.7208861760438142E-12</v>
      </c>
      <c r="T425">
        <f t="shared" si="161"/>
        <v>1.9055182100182616E-9</v>
      </c>
      <c r="U425">
        <f t="shared" si="162"/>
        <v>-1.4278982807553885E-3</v>
      </c>
      <c r="V425">
        <f t="shared" si="163"/>
        <v>1.4278977795681548E-3</v>
      </c>
      <c r="W425">
        <f t="shared" si="164"/>
        <v>2.8453028817464565</v>
      </c>
      <c r="X425">
        <f t="shared" si="165"/>
        <v>2.8453028817464565</v>
      </c>
    </row>
    <row r="426" spans="1:24" x14ac:dyDescent="0.25">
      <c r="A426" s="1">
        <f t="shared" si="166"/>
        <v>422</v>
      </c>
      <c r="B426" s="14">
        <f t="shared" si="167"/>
        <v>21.1</v>
      </c>
      <c r="C426" t="e">
        <f t="shared" si="144"/>
        <v>#N/A</v>
      </c>
      <c r="D426" t="e">
        <f t="shared" si="145"/>
        <v>#N/A</v>
      </c>
      <c r="E426" t="e">
        <f t="shared" si="147"/>
        <v>#N/A</v>
      </c>
      <c r="F426" t="e">
        <f t="shared" si="148"/>
        <v>#N/A</v>
      </c>
      <c r="G426" t="e">
        <f t="shared" si="149"/>
        <v>#N/A</v>
      </c>
      <c r="H426" t="e">
        <f t="shared" si="150"/>
        <v>#N/A</v>
      </c>
      <c r="I426" t="e">
        <f t="shared" si="146"/>
        <v>#N/A</v>
      </c>
      <c r="J426" t="e">
        <f t="shared" si="151"/>
        <v>#N/A</v>
      </c>
      <c r="K426" t="e">
        <f t="shared" si="152"/>
        <v>#N/A</v>
      </c>
      <c r="L426" t="e">
        <f t="shared" si="153"/>
        <v>#N/A</v>
      </c>
      <c r="M426" t="e">
        <f t="shared" si="154"/>
        <v>#N/A</v>
      </c>
      <c r="N426" t="e">
        <f t="shared" si="155"/>
        <v>#N/A</v>
      </c>
      <c r="O426">
        <f t="shared" si="156"/>
        <v>1.442516268980477E-3</v>
      </c>
      <c r="P426">
        <f t="shared" si="157"/>
        <v>5.4229934924078091E-3</v>
      </c>
      <c r="Q426">
        <f t="shared" si="158"/>
        <v>1</v>
      </c>
      <c r="R426">
        <f t="shared" si="159"/>
        <v>1.4426167701677107E-3</v>
      </c>
      <c r="S426">
        <f t="shared" si="160"/>
        <v>-2.7179351064385603E-12</v>
      </c>
      <c r="T426">
        <f t="shared" si="161"/>
        <v>1.8840288101319713E-9</v>
      </c>
      <c r="U426">
        <f t="shared" si="162"/>
        <v>-1.4426186541965209E-3</v>
      </c>
      <c r="V426">
        <f t="shared" si="163"/>
        <v>1.4426181530092872E-3</v>
      </c>
      <c r="W426">
        <f t="shared" si="164"/>
        <v>2.8408486072200128</v>
      </c>
      <c r="X426">
        <f t="shared" si="165"/>
        <v>2.8408486072200128</v>
      </c>
    </row>
    <row r="427" spans="1:24" x14ac:dyDescent="0.25">
      <c r="A427" s="1">
        <f t="shared" si="166"/>
        <v>423</v>
      </c>
      <c r="B427" s="14">
        <f t="shared" si="167"/>
        <v>21.150000000000002</v>
      </c>
      <c r="C427" t="e">
        <f t="shared" si="144"/>
        <v>#N/A</v>
      </c>
      <c r="D427" t="e">
        <f t="shared" si="145"/>
        <v>#N/A</v>
      </c>
      <c r="E427" t="e">
        <f t="shared" si="147"/>
        <v>#N/A</v>
      </c>
      <c r="F427" t="e">
        <f t="shared" si="148"/>
        <v>#N/A</v>
      </c>
      <c r="G427" t="e">
        <f t="shared" si="149"/>
        <v>#N/A</v>
      </c>
      <c r="H427" t="e">
        <f t="shared" si="150"/>
        <v>#N/A</v>
      </c>
      <c r="I427" t="e">
        <f t="shared" si="146"/>
        <v>#N/A</v>
      </c>
      <c r="J427" t="e">
        <f t="shared" si="151"/>
        <v>#N/A</v>
      </c>
      <c r="K427" t="e">
        <f t="shared" si="152"/>
        <v>#N/A</v>
      </c>
      <c r="L427" t="e">
        <f t="shared" si="153"/>
        <v>#N/A</v>
      </c>
      <c r="M427" t="e">
        <f t="shared" si="154"/>
        <v>#N/A</v>
      </c>
      <c r="N427" t="e">
        <f t="shared" si="155"/>
        <v>#N/A</v>
      </c>
      <c r="O427">
        <f t="shared" si="156"/>
        <v>1.4572047670639227E-3</v>
      </c>
      <c r="P427">
        <f t="shared" si="157"/>
        <v>5.4171180931744311E-3</v>
      </c>
      <c r="Q427">
        <f t="shared" si="158"/>
        <v>1</v>
      </c>
      <c r="R427">
        <f t="shared" si="159"/>
        <v>1.4573052682511564E-3</v>
      </c>
      <c r="S427">
        <f t="shared" si="160"/>
        <v>-2.7149904313503275E-12</v>
      </c>
      <c r="T427">
        <f t="shared" si="161"/>
        <v>1.8630186960190767E-9</v>
      </c>
      <c r="U427">
        <f t="shared" si="162"/>
        <v>-1.4573071312698523E-3</v>
      </c>
      <c r="V427">
        <f t="shared" si="163"/>
        <v>1.4573066300826187E-3</v>
      </c>
      <c r="W427">
        <f t="shared" si="164"/>
        <v>2.8364490592512501</v>
      </c>
      <c r="X427">
        <f t="shared" si="165"/>
        <v>2.8364490592512501</v>
      </c>
    </row>
    <row r="428" spans="1:24" x14ac:dyDescent="0.25">
      <c r="A428" s="1">
        <f t="shared" si="166"/>
        <v>424</v>
      </c>
      <c r="B428" s="14">
        <f t="shared" si="167"/>
        <v>21.200000000000003</v>
      </c>
      <c r="C428" t="e">
        <f t="shared" si="144"/>
        <v>#N/A</v>
      </c>
      <c r="D428" t="e">
        <f t="shared" si="145"/>
        <v>#N/A</v>
      </c>
      <c r="E428" t="e">
        <f t="shared" si="147"/>
        <v>#N/A</v>
      </c>
      <c r="F428" t="e">
        <f t="shared" si="148"/>
        <v>#N/A</v>
      </c>
      <c r="G428" t="e">
        <f t="shared" si="149"/>
        <v>#N/A</v>
      </c>
      <c r="H428" t="e">
        <f t="shared" si="150"/>
        <v>#N/A</v>
      </c>
      <c r="I428" t="e">
        <f t="shared" si="146"/>
        <v>#N/A</v>
      </c>
      <c r="J428" t="e">
        <f t="shared" si="151"/>
        <v>#N/A</v>
      </c>
      <c r="K428" t="e">
        <f t="shared" si="152"/>
        <v>#N/A</v>
      </c>
      <c r="L428" t="e">
        <f t="shared" si="153"/>
        <v>#N/A</v>
      </c>
      <c r="M428" t="e">
        <f t="shared" si="154"/>
        <v>#N/A</v>
      </c>
      <c r="N428" t="e">
        <f t="shared" si="155"/>
        <v>#N/A</v>
      </c>
      <c r="O428">
        <f t="shared" si="156"/>
        <v>1.4718614718614723E-3</v>
      </c>
      <c r="P428">
        <f t="shared" si="157"/>
        <v>5.411255411255411E-3</v>
      </c>
      <c r="Q428">
        <f t="shared" si="158"/>
        <v>1</v>
      </c>
      <c r="R428">
        <f t="shared" si="159"/>
        <v>1.471961973048706E-3</v>
      </c>
      <c r="S428">
        <f t="shared" si="160"/>
        <v>-2.7120521300176973E-12</v>
      </c>
      <c r="T428">
        <f t="shared" si="161"/>
        <v>1.842472010138603E-9</v>
      </c>
      <c r="U428">
        <f t="shared" si="162"/>
        <v>-1.4719638155207162E-3</v>
      </c>
      <c r="V428">
        <f t="shared" si="163"/>
        <v>1.4719633143334826E-3</v>
      </c>
      <c r="W428">
        <f t="shared" si="164"/>
        <v>2.8321030137628358</v>
      </c>
      <c r="X428">
        <f t="shared" si="165"/>
        <v>2.8321030137628358</v>
      </c>
    </row>
    <row r="429" spans="1:24" x14ac:dyDescent="0.25">
      <c r="A429" s="1">
        <f t="shared" si="166"/>
        <v>425</v>
      </c>
      <c r="B429" s="14">
        <f t="shared" si="167"/>
        <v>21.25</v>
      </c>
      <c r="C429" t="e">
        <f t="shared" si="144"/>
        <v>#N/A</v>
      </c>
      <c r="D429" t="e">
        <f t="shared" si="145"/>
        <v>#N/A</v>
      </c>
      <c r="E429" t="e">
        <f t="shared" si="147"/>
        <v>#N/A</v>
      </c>
      <c r="F429" t="e">
        <f t="shared" si="148"/>
        <v>#N/A</v>
      </c>
      <c r="G429" t="e">
        <f t="shared" si="149"/>
        <v>#N/A</v>
      </c>
      <c r="H429" t="e">
        <f t="shared" si="150"/>
        <v>#N/A</v>
      </c>
      <c r="I429" t="e">
        <f t="shared" si="146"/>
        <v>#N/A</v>
      </c>
      <c r="J429" t="e">
        <f t="shared" si="151"/>
        <v>#N/A</v>
      </c>
      <c r="K429" t="e">
        <f t="shared" si="152"/>
        <v>#N/A</v>
      </c>
      <c r="L429" t="e">
        <f t="shared" si="153"/>
        <v>#N/A</v>
      </c>
      <c r="M429" t="e">
        <f t="shared" si="154"/>
        <v>#N/A</v>
      </c>
      <c r="N429" t="e">
        <f t="shared" si="155"/>
        <v>#N/A</v>
      </c>
      <c r="O429">
        <f t="shared" si="156"/>
        <v>1.4864864864864856E-3</v>
      </c>
      <c r="P429">
        <f t="shared" si="157"/>
        <v>5.4054054054054057E-3</v>
      </c>
      <c r="Q429">
        <f t="shared" si="158"/>
        <v>1</v>
      </c>
      <c r="R429">
        <f t="shared" si="159"/>
        <v>1.4865869876737193E-3</v>
      </c>
      <c r="S429">
        <f t="shared" si="160"/>
        <v>-2.70912018176903E-12</v>
      </c>
      <c r="T429">
        <f t="shared" si="161"/>
        <v>1.8223735867789817E-9</v>
      </c>
      <c r="U429">
        <f t="shared" si="162"/>
        <v>-1.4865888100473062E-3</v>
      </c>
      <c r="V429">
        <f t="shared" si="163"/>
        <v>1.4865883088600726E-3</v>
      </c>
      <c r="W429">
        <f t="shared" si="164"/>
        <v>2.8278092869894955</v>
      </c>
      <c r="X429">
        <f t="shared" si="165"/>
        <v>2.8278092869894955</v>
      </c>
    </row>
    <row r="430" spans="1:24" x14ac:dyDescent="0.25">
      <c r="A430" s="1">
        <f t="shared" si="166"/>
        <v>426</v>
      </c>
      <c r="B430" s="14">
        <f t="shared" si="167"/>
        <v>21.3</v>
      </c>
      <c r="C430" t="e">
        <f t="shared" si="144"/>
        <v>#N/A</v>
      </c>
      <c r="D430" t="e">
        <f t="shared" si="145"/>
        <v>#N/A</v>
      </c>
      <c r="E430" t="e">
        <f t="shared" si="147"/>
        <v>#N/A</v>
      </c>
      <c r="F430" t="e">
        <f t="shared" si="148"/>
        <v>#N/A</v>
      </c>
      <c r="G430" t="e">
        <f t="shared" si="149"/>
        <v>#N/A</v>
      </c>
      <c r="H430" t="e">
        <f t="shared" si="150"/>
        <v>#N/A</v>
      </c>
      <c r="I430" t="e">
        <f t="shared" si="146"/>
        <v>#N/A</v>
      </c>
      <c r="J430" t="e">
        <f t="shared" si="151"/>
        <v>#N/A</v>
      </c>
      <c r="K430" t="e">
        <f t="shared" si="152"/>
        <v>#N/A</v>
      </c>
      <c r="L430" t="e">
        <f t="shared" si="153"/>
        <v>#N/A</v>
      </c>
      <c r="M430" t="e">
        <f t="shared" si="154"/>
        <v>#N/A</v>
      </c>
      <c r="N430" t="e">
        <f t="shared" si="155"/>
        <v>#N/A</v>
      </c>
      <c r="O430">
        <f t="shared" si="156"/>
        <v>1.5010799136069119E-3</v>
      </c>
      <c r="P430">
        <f t="shared" si="157"/>
        <v>5.399568034557236E-3</v>
      </c>
      <c r="Q430">
        <f t="shared" si="158"/>
        <v>1</v>
      </c>
      <c r="R430">
        <f t="shared" si="159"/>
        <v>1.5011804147941456E-3</v>
      </c>
      <c r="S430">
        <f t="shared" si="160"/>
        <v>-2.7061945660219792E-12</v>
      </c>
      <c r="T430">
        <f t="shared" si="161"/>
        <v>1.8027089146530756E-9</v>
      </c>
      <c r="U430">
        <f t="shared" si="162"/>
        <v>-1.5011822175030603E-3</v>
      </c>
      <c r="V430">
        <f t="shared" si="163"/>
        <v>1.5011817163158266E-3</v>
      </c>
      <c r="W430">
        <f t="shared" si="164"/>
        <v>2.8235667337283803</v>
      </c>
      <c r="X430">
        <f t="shared" si="165"/>
        <v>2.8235667337283803</v>
      </c>
    </row>
    <row r="431" spans="1:24" x14ac:dyDescent="0.25">
      <c r="A431" s="1">
        <f t="shared" si="166"/>
        <v>427</v>
      </c>
      <c r="B431" s="14">
        <f t="shared" si="167"/>
        <v>21.35</v>
      </c>
      <c r="C431" t="e">
        <f t="shared" si="144"/>
        <v>#N/A</v>
      </c>
      <c r="D431" t="e">
        <f t="shared" si="145"/>
        <v>#N/A</v>
      </c>
      <c r="E431" t="e">
        <f t="shared" si="147"/>
        <v>#N/A</v>
      </c>
      <c r="F431" t="e">
        <f t="shared" si="148"/>
        <v>#N/A</v>
      </c>
      <c r="G431" t="e">
        <f t="shared" si="149"/>
        <v>#N/A</v>
      </c>
      <c r="H431" t="e">
        <f t="shared" si="150"/>
        <v>#N/A</v>
      </c>
      <c r="I431" t="e">
        <f t="shared" si="146"/>
        <v>#N/A</v>
      </c>
      <c r="J431" t="e">
        <f t="shared" si="151"/>
        <v>#N/A</v>
      </c>
      <c r="K431" t="e">
        <f t="shared" si="152"/>
        <v>#N/A</v>
      </c>
      <c r="L431" t="e">
        <f t="shared" si="153"/>
        <v>#N/A</v>
      </c>
      <c r="M431" t="e">
        <f t="shared" si="154"/>
        <v>#N/A</v>
      </c>
      <c r="N431" t="e">
        <f t="shared" si="155"/>
        <v>#N/A</v>
      </c>
      <c r="O431">
        <f t="shared" si="156"/>
        <v>1.5156418554476817E-3</v>
      </c>
      <c r="P431">
        <f t="shared" si="157"/>
        <v>5.3937432578209273E-3</v>
      </c>
      <c r="Q431">
        <f t="shared" si="158"/>
        <v>1</v>
      </c>
      <c r="R431">
        <f t="shared" si="159"/>
        <v>1.5157423566349154E-3</v>
      </c>
      <c r="S431">
        <f t="shared" si="160"/>
        <v>-2.703275262283012E-12</v>
      </c>
      <c r="T431">
        <f t="shared" si="161"/>
        <v>1.7834641024205497E-9</v>
      </c>
      <c r="U431">
        <f t="shared" si="162"/>
        <v>-1.5157441400990177E-3</v>
      </c>
      <c r="V431">
        <f t="shared" si="163"/>
        <v>1.5157436389117841E-3</v>
      </c>
      <c r="W431">
        <f t="shared" si="164"/>
        <v>2.8193742456833362</v>
      </c>
      <c r="X431">
        <f t="shared" si="165"/>
        <v>2.8193742456833362</v>
      </c>
    </row>
    <row r="432" spans="1:24" x14ac:dyDescent="0.25">
      <c r="A432" s="1">
        <f t="shared" si="166"/>
        <v>428</v>
      </c>
      <c r="B432" s="14">
        <f t="shared" si="167"/>
        <v>21.400000000000002</v>
      </c>
      <c r="C432" t="e">
        <f t="shared" si="144"/>
        <v>#N/A</v>
      </c>
      <c r="D432" t="e">
        <f t="shared" si="145"/>
        <v>#N/A</v>
      </c>
      <c r="E432" t="e">
        <f t="shared" si="147"/>
        <v>#N/A</v>
      </c>
      <c r="F432" t="e">
        <f t="shared" si="148"/>
        <v>#N/A</v>
      </c>
      <c r="G432" t="e">
        <f t="shared" si="149"/>
        <v>#N/A</v>
      </c>
      <c r="H432" t="e">
        <f t="shared" si="150"/>
        <v>#N/A</v>
      </c>
      <c r="I432" t="e">
        <f t="shared" si="146"/>
        <v>#N/A</v>
      </c>
      <c r="J432" t="e">
        <f t="shared" si="151"/>
        <v>#N/A</v>
      </c>
      <c r="K432" t="e">
        <f t="shared" si="152"/>
        <v>#N/A</v>
      </c>
      <c r="L432" t="e">
        <f t="shared" si="153"/>
        <v>#N/A</v>
      </c>
      <c r="M432" t="e">
        <f t="shared" si="154"/>
        <v>#N/A</v>
      </c>
      <c r="N432" t="e">
        <f t="shared" si="155"/>
        <v>#N/A</v>
      </c>
      <c r="O432">
        <f t="shared" si="156"/>
        <v>1.5301724137931031E-3</v>
      </c>
      <c r="P432">
        <f t="shared" si="157"/>
        <v>5.3879310344827581E-3</v>
      </c>
      <c r="Q432">
        <f t="shared" si="158"/>
        <v>1</v>
      </c>
      <c r="R432">
        <f t="shared" si="159"/>
        <v>1.5302729149803368E-3</v>
      </c>
      <c r="S432">
        <f t="shared" si="160"/>
        <v>-2.7003622501469313E-12</v>
      </c>
      <c r="T432">
        <f t="shared" si="161"/>
        <v>1.7646258454028646E-9</v>
      </c>
      <c r="U432">
        <f t="shared" si="162"/>
        <v>-1.5302746796061822E-3</v>
      </c>
      <c r="V432">
        <f t="shared" si="163"/>
        <v>1.5302741784189485E-3</v>
      </c>
      <c r="W432">
        <f t="shared" si="164"/>
        <v>2.8152307498970806</v>
      </c>
      <c r="X432">
        <f t="shared" si="165"/>
        <v>2.8152307498970806</v>
      </c>
    </row>
    <row r="433" spans="1:24" x14ac:dyDescent="0.25">
      <c r="A433" s="1">
        <f t="shared" si="166"/>
        <v>429</v>
      </c>
      <c r="B433" s="14">
        <f t="shared" si="167"/>
        <v>21.450000000000003</v>
      </c>
      <c r="C433" t="e">
        <f t="shared" si="144"/>
        <v>#N/A</v>
      </c>
      <c r="D433" t="e">
        <f t="shared" si="145"/>
        <v>#N/A</v>
      </c>
      <c r="E433" t="e">
        <f t="shared" si="147"/>
        <v>#N/A</v>
      </c>
      <c r="F433" t="e">
        <f t="shared" si="148"/>
        <v>#N/A</v>
      </c>
      <c r="G433" t="e">
        <f t="shared" si="149"/>
        <v>#N/A</v>
      </c>
      <c r="H433" t="e">
        <f t="shared" si="150"/>
        <v>#N/A</v>
      </c>
      <c r="I433" t="e">
        <f t="shared" si="146"/>
        <v>#N/A</v>
      </c>
      <c r="J433" t="e">
        <f t="shared" si="151"/>
        <v>#N/A</v>
      </c>
      <c r="K433" t="e">
        <f t="shared" si="152"/>
        <v>#N/A</v>
      </c>
      <c r="L433" t="e">
        <f t="shared" si="153"/>
        <v>#N/A</v>
      </c>
      <c r="M433" t="e">
        <f t="shared" si="154"/>
        <v>#N/A</v>
      </c>
      <c r="N433" t="e">
        <f t="shared" si="155"/>
        <v>#N/A</v>
      </c>
      <c r="O433">
        <f t="shared" si="156"/>
        <v>1.5446716899892364E-3</v>
      </c>
      <c r="P433">
        <f t="shared" si="157"/>
        <v>5.3821313240043052E-3</v>
      </c>
      <c r="Q433">
        <f t="shared" si="158"/>
        <v>1</v>
      </c>
      <c r="R433">
        <f t="shared" si="159"/>
        <v>1.5447721911764701E-3</v>
      </c>
      <c r="S433">
        <f t="shared" si="160"/>
        <v>-2.6974555092963965E-12</v>
      </c>
      <c r="T433">
        <f t="shared" si="161"/>
        <v>1.7461813952256156E-9</v>
      </c>
      <c r="U433">
        <f t="shared" si="162"/>
        <v>-1.5447739373578653E-3</v>
      </c>
      <c r="V433">
        <f t="shared" si="163"/>
        <v>1.5447734361706317E-3</v>
      </c>
      <c r="W433">
        <f t="shared" si="164"/>
        <v>2.8111352072657558</v>
      </c>
      <c r="X433">
        <f t="shared" si="165"/>
        <v>2.8111352072657558</v>
      </c>
    </row>
    <row r="434" spans="1:24" x14ac:dyDescent="0.25">
      <c r="A434" s="1">
        <f t="shared" si="166"/>
        <v>430</v>
      </c>
      <c r="B434" s="14">
        <f t="shared" si="167"/>
        <v>21.5</v>
      </c>
      <c r="C434" t="e">
        <f t="shared" si="144"/>
        <v>#N/A</v>
      </c>
      <c r="D434" t="e">
        <f t="shared" si="145"/>
        <v>#N/A</v>
      </c>
      <c r="E434" t="e">
        <f t="shared" si="147"/>
        <v>#N/A</v>
      </c>
      <c r="F434" t="e">
        <f t="shared" si="148"/>
        <v>#N/A</v>
      </c>
      <c r="G434" t="e">
        <f t="shared" si="149"/>
        <v>#N/A</v>
      </c>
      <c r="H434" t="e">
        <f t="shared" si="150"/>
        <v>#N/A</v>
      </c>
      <c r="I434" t="e">
        <f t="shared" si="146"/>
        <v>#N/A</v>
      </c>
      <c r="J434" t="e">
        <f t="shared" si="151"/>
        <v>#N/A</v>
      </c>
      <c r="K434" t="e">
        <f t="shared" si="152"/>
        <v>#N/A</v>
      </c>
      <c r="L434" t="e">
        <f t="shared" si="153"/>
        <v>#N/A</v>
      </c>
      <c r="M434" t="e">
        <f t="shared" si="154"/>
        <v>#N/A</v>
      </c>
      <c r="N434" t="e">
        <f t="shared" si="155"/>
        <v>#N/A</v>
      </c>
      <c r="O434">
        <f t="shared" si="156"/>
        <v>1.5591397849462371E-3</v>
      </c>
      <c r="P434">
        <f t="shared" si="157"/>
        <v>5.3763440860215058E-3</v>
      </c>
      <c r="Q434">
        <f t="shared" si="158"/>
        <v>1</v>
      </c>
      <c r="R434">
        <f t="shared" si="159"/>
        <v>1.5592402861334708E-3</v>
      </c>
      <c r="S434">
        <f t="shared" si="160"/>
        <v>-2.6945550195014543E-12</v>
      </c>
      <c r="T434">
        <f t="shared" si="161"/>
        <v>1.7281185313040154E-9</v>
      </c>
      <c r="U434">
        <f t="shared" si="162"/>
        <v>-1.5592420142520021E-3</v>
      </c>
      <c r="V434">
        <f t="shared" si="163"/>
        <v>1.5592415130647685E-3</v>
      </c>
      <c r="W434">
        <f t="shared" si="164"/>
        <v>2.8070866111307158</v>
      </c>
      <c r="X434">
        <f t="shared" si="165"/>
        <v>2.8070866111307158</v>
      </c>
    </row>
    <row r="435" spans="1:24" x14ac:dyDescent="0.25">
      <c r="A435" s="1">
        <f t="shared" si="166"/>
        <v>431</v>
      </c>
      <c r="B435" s="14">
        <f t="shared" si="167"/>
        <v>21.55</v>
      </c>
      <c r="C435" t="e">
        <f t="shared" si="144"/>
        <v>#N/A</v>
      </c>
      <c r="D435" t="e">
        <f t="shared" si="145"/>
        <v>#N/A</v>
      </c>
      <c r="E435" t="e">
        <f t="shared" si="147"/>
        <v>#N/A</v>
      </c>
      <c r="F435" t="e">
        <f t="shared" si="148"/>
        <v>#N/A</v>
      </c>
      <c r="G435" t="e">
        <f t="shared" si="149"/>
        <v>#N/A</v>
      </c>
      <c r="H435" t="e">
        <f t="shared" si="150"/>
        <v>#N/A</v>
      </c>
      <c r="I435" t="e">
        <f t="shared" si="146"/>
        <v>#N/A</v>
      </c>
      <c r="J435" t="e">
        <f t="shared" si="151"/>
        <v>#N/A</v>
      </c>
      <c r="K435" t="e">
        <f t="shared" si="152"/>
        <v>#N/A</v>
      </c>
      <c r="L435" t="e">
        <f t="shared" si="153"/>
        <v>#N/A</v>
      </c>
      <c r="M435" t="e">
        <f t="shared" si="154"/>
        <v>#N/A</v>
      </c>
      <c r="N435" t="e">
        <f t="shared" si="155"/>
        <v>#N/A</v>
      </c>
      <c r="O435">
        <f t="shared" si="156"/>
        <v>1.5735767991407084E-3</v>
      </c>
      <c r="P435">
        <f t="shared" si="157"/>
        <v>5.3705692803437174E-3</v>
      </c>
      <c r="Q435">
        <f t="shared" si="158"/>
        <v>1</v>
      </c>
      <c r="R435">
        <f t="shared" si="159"/>
        <v>1.5736773003279421E-3</v>
      </c>
      <c r="S435">
        <f t="shared" si="160"/>
        <v>-2.6916607606190687E-12</v>
      </c>
      <c r="T435">
        <f t="shared" si="161"/>
        <v>1.7104255328704784E-9</v>
      </c>
      <c r="U435">
        <f t="shared" si="162"/>
        <v>-1.5736790107534751E-3</v>
      </c>
      <c r="V435">
        <f t="shared" si="163"/>
        <v>1.5736785095662414E-3</v>
      </c>
      <c r="W435">
        <f t="shared" si="164"/>
        <v>2.8030839859427719</v>
      </c>
      <c r="X435">
        <f t="shared" si="165"/>
        <v>2.8030839859427719</v>
      </c>
    </row>
    <row r="436" spans="1:24" x14ac:dyDescent="0.25">
      <c r="A436" s="1">
        <f t="shared" si="166"/>
        <v>432</v>
      </c>
      <c r="B436" s="14">
        <f t="shared" si="167"/>
        <v>21.6</v>
      </c>
      <c r="C436" t="e">
        <f t="shared" si="144"/>
        <v>#N/A</v>
      </c>
      <c r="D436" t="e">
        <f t="shared" si="145"/>
        <v>#N/A</v>
      </c>
      <c r="E436" t="e">
        <f t="shared" si="147"/>
        <v>#N/A</v>
      </c>
      <c r="F436" t="e">
        <f t="shared" si="148"/>
        <v>#N/A</v>
      </c>
      <c r="G436" t="e">
        <f t="shared" si="149"/>
        <v>#N/A</v>
      </c>
      <c r="H436" t="e">
        <f t="shared" si="150"/>
        <v>#N/A</v>
      </c>
      <c r="I436" t="e">
        <f t="shared" si="146"/>
        <v>#N/A</v>
      </c>
      <c r="J436" t="e">
        <f t="shared" si="151"/>
        <v>#N/A</v>
      </c>
      <c r="K436" t="e">
        <f t="shared" si="152"/>
        <v>#N/A</v>
      </c>
      <c r="L436" t="e">
        <f t="shared" si="153"/>
        <v>#N/A</v>
      </c>
      <c r="M436" t="e">
        <f t="shared" si="154"/>
        <v>#N/A</v>
      </c>
      <c r="N436" t="e">
        <f t="shared" si="155"/>
        <v>#N/A</v>
      </c>
      <c r="O436">
        <f t="shared" si="156"/>
        <v>1.5879828326180259E-3</v>
      </c>
      <c r="P436">
        <f t="shared" si="157"/>
        <v>5.3648068669527897E-3</v>
      </c>
      <c r="Q436">
        <f t="shared" si="158"/>
        <v>1</v>
      </c>
      <c r="R436">
        <f t="shared" si="159"/>
        <v>1.5880833338052596E-3</v>
      </c>
      <c r="S436">
        <f t="shared" si="160"/>
        <v>-2.6887727125926527E-12</v>
      </c>
      <c r="T436">
        <f t="shared" si="161"/>
        <v>1.6930911551221728E-9</v>
      </c>
      <c r="U436">
        <f t="shared" si="162"/>
        <v>-1.5880850268964147E-3</v>
      </c>
      <c r="V436">
        <f t="shared" si="163"/>
        <v>1.5880845257091811E-3</v>
      </c>
      <c r="W436">
        <f t="shared" si="164"/>
        <v>2.7991263859944766</v>
      </c>
      <c r="X436">
        <f t="shared" si="165"/>
        <v>2.7991263859944766</v>
      </c>
    </row>
    <row r="437" spans="1:24" x14ac:dyDescent="0.25">
      <c r="A437" s="1">
        <f t="shared" si="166"/>
        <v>433</v>
      </c>
      <c r="B437" s="14">
        <f t="shared" si="167"/>
        <v>21.650000000000002</v>
      </c>
      <c r="C437" t="e">
        <f t="shared" si="144"/>
        <v>#N/A</v>
      </c>
      <c r="D437" t="e">
        <f t="shared" si="145"/>
        <v>#N/A</v>
      </c>
      <c r="E437" t="e">
        <f t="shared" si="147"/>
        <v>#N/A</v>
      </c>
      <c r="F437" t="e">
        <f t="shared" si="148"/>
        <v>#N/A</v>
      </c>
      <c r="G437" t="e">
        <f t="shared" si="149"/>
        <v>#N/A</v>
      </c>
      <c r="H437" t="e">
        <f t="shared" si="150"/>
        <v>#N/A</v>
      </c>
      <c r="I437" t="e">
        <f t="shared" si="146"/>
        <v>#N/A</v>
      </c>
      <c r="J437" t="e">
        <f t="shared" si="151"/>
        <v>#N/A</v>
      </c>
      <c r="K437" t="e">
        <f t="shared" si="152"/>
        <v>#N/A</v>
      </c>
      <c r="L437" t="e">
        <f t="shared" si="153"/>
        <v>#N/A</v>
      </c>
      <c r="M437" t="e">
        <f t="shared" si="154"/>
        <v>#N/A</v>
      </c>
      <c r="N437" t="e">
        <f t="shared" si="155"/>
        <v>#N/A</v>
      </c>
      <c r="O437">
        <f t="shared" si="156"/>
        <v>1.6023579849946421E-3</v>
      </c>
      <c r="P437">
        <f t="shared" si="157"/>
        <v>5.3590568060021436E-3</v>
      </c>
      <c r="Q437">
        <f t="shared" si="158"/>
        <v>1</v>
      </c>
      <c r="R437">
        <f t="shared" si="159"/>
        <v>1.6024584861818758E-3</v>
      </c>
      <c r="S437">
        <f t="shared" si="160"/>
        <v>-2.6858908554516102E-12</v>
      </c>
      <c r="T437">
        <f t="shared" si="161"/>
        <v>1.6761046038506894E-9</v>
      </c>
      <c r="U437">
        <f t="shared" si="162"/>
        <v>-1.6024601622864796E-3</v>
      </c>
      <c r="V437">
        <f t="shared" si="163"/>
        <v>1.602459661099246E-3</v>
      </c>
      <c r="W437">
        <f t="shared" si="164"/>
        <v>2.7952128942163244</v>
      </c>
      <c r="X437">
        <f t="shared" si="165"/>
        <v>2.7952128942163244</v>
      </c>
    </row>
    <row r="438" spans="1:24" x14ac:dyDescent="0.25">
      <c r="A438" s="1">
        <f t="shared" si="166"/>
        <v>434</v>
      </c>
      <c r="B438" s="14">
        <f t="shared" si="167"/>
        <v>21.700000000000003</v>
      </c>
      <c r="C438" t="e">
        <f t="shared" si="144"/>
        <v>#N/A</v>
      </c>
      <c r="D438" t="e">
        <f t="shared" si="145"/>
        <v>#N/A</v>
      </c>
      <c r="E438" t="e">
        <f t="shared" si="147"/>
        <v>#N/A</v>
      </c>
      <c r="F438" t="e">
        <f t="shared" si="148"/>
        <v>#N/A</v>
      </c>
      <c r="G438" t="e">
        <f t="shared" si="149"/>
        <v>#N/A</v>
      </c>
      <c r="H438" t="e">
        <f t="shared" si="150"/>
        <v>#N/A</v>
      </c>
      <c r="I438" t="e">
        <f t="shared" si="146"/>
        <v>#N/A</v>
      </c>
      <c r="J438" t="e">
        <f t="shared" si="151"/>
        <v>#N/A</v>
      </c>
      <c r="K438" t="e">
        <f t="shared" si="152"/>
        <v>#N/A</v>
      </c>
      <c r="L438" t="e">
        <f t="shared" si="153"/>
        <v>#N/A</v>
      </c>
      <c r="M438" t="e">
        <f t="shared" si="154"/>
        <v>#N/A</v>
      </c>
      <c r="N438" t="e">
        <f t="shared" si="155"/>
        <v>#N/A</v>
      </c>
      <c r="O438">
        <f t="shared" si="156"/>
        <v>1.6167023554603851E-3</v>
      </c>
      <c r="P438">
        <f t="shared" si="157"/>
        <v>5.3533190578158455E-3</v>
      </c>
      <c r="Q438">
        <f t="shared" si="158"/>
        <v>1</v>
      </c>
      <c r="R438">
        <f t="shared" si="159"/>
        <v>1.6168028566476188E-3</v>
      </c>
      <c r="S438">
        <f t="shared" si="160"/>
        <v>-2.6830151693108699E-12</v>
      </c>
      <c r="T438">
        <f t="shared" si="161"/>
        <v>1.659455513974839E-9</v>
      </c>
      <c r="U438">
        <f t="shared" si="162"/>
        <v>-1.6168045161031328E-3</v>
      </c>
      <c r="V438">
        <f t="shared" si="163"/>
        <v>1.6168040149158991E-3</v>
      </c>
      <c r="W438">
        <f t="shared" si="164"/>
        <v>2.7913426210330448</v>
      </c>
      <c r="X438">
        <f t="shared" si="165"/>
        <v>2.7913426210330448</v>
      </c>
    </row>
    <row r="439" spans="1:24" x14ac:dyDescent="0.25">
      <c r="A439" s="1">
        <f t="shared" si="166"/>
        <v>435</v>
      </c>
      <c r="B439" s="14">
        <f t="shared" si="167"/>
        <v>21.75</v>
      </c>
      <c r="C439" t="e">
        <f t="shared" si="144"/>
        <v>#N/A</v>
      </c>
      <c r="D439" t="e">
        <f t="shared" si="145"/>
        <v>#N/A</v>
      </c>
      <c r="E439" t="e">
        <f t="shared" si="147"/>
        <v>#N/A</v>
      </c>
      <c r="F439" t="e">
        <f t="shared" si="148"/>
        <v>#N/A</v>
      </c>
      <c r="G439" t="e">
        <f t="shared" si="149"/>
        <v>#N/A</v>
      </c>
      <c r="H439" t="e">
        <f t="shared" si="150"/>
        <v>#N/A</v>
      </c>
      <c r="I439" t="e">
        <f t="shared" si="146"/>
        <v>#N/A</v>
      </c>
      <c r="J439" t="e">
        <f t="shared" si="151"/>
        <v>#N/A</v>
      </c>
      <c r="K439" t="e">
        <f t="shared" si="152"/>
        <v>#N/A</v>
      </c>
      <c r="L439" t="e">
        <f t="shared" si="153"/>
        <v>#N/A</v>
      </c>
      <c r="M439" t="e">
        <f t="shared" si="154"/>
        <v>#N/A</v>
      </c>
      <c r="N439" t="e">
        <f t="shared" si="155"/>
        <v>#N/A</v>
      </c>
      <c r="O439">
        <f t="shared" si="156"/>
        <v>1.6310160427807482E-3</v>
      </c>
      <c r="P439">
        <f t="shared" si="157"/>
        <v>5.3475935828877011E-3</v>
      </c>
      <c r="Q439">
        <f t="shared" si="158"/>
        <v>1</v>
      </c>
      <c r="R439">
        <f t="shared" si="159"/>
        <v>1.6311165439679819E-3</v>
      </c>
      <c r="S439">
        <f t="shared" si="160"/>
        <v>-2.6801456343704308E-12</v>
      </c>
      <c r="T439">
        <f t="shared" si="161"/>
        <v>1.6431339282902899E-9</v>
      </c>
      <c r="U439">
        <f t="shared" si="162"/>
        <v>-1.6311181871019103E-3</v>
      </c>
      <c r="V439">
        <f t="shared" si="163"/>
        <v>1.6311176859146767E-3</v>
      </c>
      <c r="W439">
        <f t="shared" si="164"/>
        <v>2.7875147032764134</v>
      </c>
      <c r="X439">
        <f t="shared" si="165"/>
        <v>2.7875147032764134</v>
      </c>
    </row>
    <row r="440" spans="1:24" x14ac:dyDescent="0.25">
      <c r="A440" s="1">
        <f t="shared" si="166"/>
        <v>436</v>
      </c>
      <c r="B440" s="14">
        <f t="shared" si="167"/>
        <v>21.8</v>
      </c>
      <c r="C440" t="e">
        <f t="shared" si="144"/>
        <v>#N/A</v>
      </c>
      <c r="D440" t="e">
        <f t="shared" si="145"/>
        <v>#N/A</v>
      </c>
      <c r="E440" t="e">
        <f t="shared" si="147"/>
        <v>#N/A</v>
      </c>
      <c r="F440" t="e">
        <f t="shared" si="148"/>
        <v>#N/A</v>
      </c>
      <c r="G440" t="e">
        <f t="shared" si="149"/>
        <v>#N/A</v>
      </c>
      <c r="H440" t="e">
        <f t="shared" si="150"/>
        <v>#N/A</v>
      </c>
      <c r="I440" t="e">
        <f t="shared" si="146"/>
        <v>#N/A</v>
      </c>
      <c r="J440" t="e">
        <f t="shared" si="151"/>
        <v>#N/A</v>
      </c>
      <c r="K440" t="e">
        <f t="shared" si="152"/>
        <v>#N/A</v>
      </c>
      <c r="L440" t="e">
        <f t="shared" si="153"/>
        <v>#N/A</v>
      </c>
      <c r="M440" t="e">
        <f t="shared" si="154"/>
        <v>#N/A</v>
      </c>
      <c r="N440" t="e">
        <f t="shared" si="155"/>
        <v>#N/A</v>
      </c>
      <c r="O440">
        <f t="shared" si="156"/>
        <v>1.645299145299146E-3</v>
      </c>
      <c r="P440">
        <f t="shared" si="157"/>
        <v>5.3418803418803429E-3</v>
      </c>
      <c r="Q440">
        <f t="shared" si="158"/>
        <v>1</v>
      </c>
      <c r="R440">
        <f t="shared" si="159"/>
        <v>1.6453996464863797E-3</v>
      </c>
      <c r="S440">
        <f t="shared" si="160"/>
        <v>-2.677282230914907E-12</v>
      </c>
      <c r="T440">
        <f t="shared" si="161"/>
        <v>1.6271302774118271E-9</v>
      </c>
      <c r="U440">
        <f t="shared" si="162"/>
        <v>-1.645401273616657E-3</v>
      </c>
      <c r="V440">
        <f t="shared" si="163"/>
        <v>1.6454007724294234E-3</v>
      </c>
      <c r="W440">
        <f t="shared" si="164"/>
        <v>2.7837283031512796</v>
      </c>
      <c r="X440">
        <f t="shared" si="165"/>
        <v>2.7837283031512796</v>
      </c>
    </row>
    <row r="441" spans="1:24" x14ac:dyDescent="0.25">
      <c r="A441" s="1">
        <f t="shared" si="166"/>
        <v>437</v>
      </c>
      <c r="B441" s="14">
        <f t="shared" si="167"/>
        <v>21.85</v>
      </c>
      <c r="C441" t="e">
        <f t="shared" si="144"/>
        <v>#N/A</v>
      </c>
      <c r="D441" t="e">
        <f t="shared" si="145"/>
        <v>#N/A</v>
      </c>
      <c r="E441" t="e">
        <f t="shared" si="147"/>
        <v>#N/A</v>
      </c>
      <c r="F441" t="e">
        <f t="shared" si="148"/>
        <v>#N/A</v>
      </c>
      <c r="G441" t="e">
        <f t="shared" si="149"/>
        <v>#N/A</v>
      </c>
      <c r="H441" t="e">
        <f t="shared" si="150"/>
        <v>#N/A</v>
      </c>
      <c r="I441" t="e">
        <f t="shared" si="146"/>
        <v>#N/A</v>
      </c>
      <c r="J441" t="e">
        <f t="shared" si="151"/>
        <v>#N/A</v>
      </c>
      <c r="K441" t="e">
        <f t="shared" si="152"/>
        <v>#N/A</v>
      </c>
      <c r="L441" t="e">
        <f t="shared" si="153"/>
        <v>#N/A</v>
      </c>
      <c r="M441" t="e">
        <f t="shared" si="154"/>
        <v>#N/A</v>
      </c>
      <c r="N441" t="e">
        <f t="shared" si="155"/>
        <v>#N/A</v>
      </c>
      <c r="O441">
        <f t="shared" si="156"/>
        <v>1.6595517609391667E-3</v>
      </c>
      <c r="P441">
        <f t="shared" si="157"/>
        <v>5.3361792956243331E-3</v>
      </c>
      <c r="Q441">
        <f t="shared" si="158"/>
        <v>1</v>
      </c>
      <c r="R441">
        <f t="shared" si="159"/>
        <v>1.6596522621264004E-3</v>
      </c>
      <c r="S441">
        <f t="shared" si="160"/>
        <v>-2.6744249393130764E-12</v>
      </c>
      <c r="T441">
        <f t="shared" si="161"/>
        <v>1.6114353612334958E-9</v>
      </c>
      <c r="U441">
        <f t="shared" si="162"/>
        <v>-1.6596538735617616E-3</v>
      </c>
      <c r="V441">
        <f t="shared" si="163"/>
        <v>1.659653372374528E-3</v>
      </c>
      <c r="W441">
        <f t="shared" si="164"/>
        <v>2.7799826072516991</v>
      </c>
      <c r="X441">
        <f t="shared" si="165"/>
        <v>2.7799826072516991</v>
      </c>
    </row>
    <row r="442" spans="1:24" x14ac:dyDescent="0.25">
      <c r="A442" s="1">
        <f t="shared" si="166"/>
        <v>438</v>
      </c>
      <c r="B442" s="14">
        <f t="shared" si="167"/>
        <v>21.900000000000002</v>
      </c>
      <c r="C442" t="e">
        <f t="shared" si="144"/>
        <v>#N/A</v>
      </c>
      <c r="D442" t="e">
        <f t="shared" si="145"/>
        <v>#N/A</v>
      </c>
      <c r="E442" t="e">
        <f t="shared" si="147"/>
        <v>#N/A</v>
      </c>
      <c r="F442" t="e">
        <f t="shared" si="148"/>
        <v>#N/A</v>
      </c>
      <c r="G442" t="e">
        <f t="shared" si="149"/>
        <v>#N/A</v>
      </c>
      <c r="H442" t="e">
        <f t="shared" si="150"/>
        <v>#N/A</v>
      </c>
      <c r="I442" t="e">
        <f t="shared" si="146"/>
        <v>#N/A</v>
      </c>
      <c r="J442" t="e">
        <f t="shared" si="151"/>
        <v>#N/A</v>
      </c>
      <c r="K442" t="e">
        <f t="shared" si="152"/>
        <v>#N/A</v>
      </c>
      <c r="L442" t="e">
        <f t="shared" si="153"/>
        <v>#N/A</v>
      </c>
      <c r="M442" t="e">
        <f t="shared" si="154"/>
        <v>#N/A</v>
      </c>
      <c r="N442" t="e">
        <f t="shared" si="155"/>
        <v>#N/A</v>
      </c>
      <c r="O442">
        <f t="shared" si="156"/>
        <v>1.6737739872068232E-3</v>
      </c>
      <c r="P442">
        <f t="shared" si="157"/>
        <v>5.3304904051172707E-3</v>
      </c>
      <c r="Q442">
        <f t="shared" si="158"/>
        <v>1</v>
      </c>
      <c r="R442">
        <f t="shared" si="159"/>
        <v>1.6738744883940569E-3</v>
      </c>
      <c r="S442">
        <f t="shared" si="160"/>
        <v>-2.6715737400174331E-12</v>
      </c>
      <c r="T442">
        <f t="shared" si="161"/>
        <v>1.5960403311476856E-9</v>
      </c>
      <c r="U442">
        <f t="shared" si="162"/>
        <v>-1.673876084434388E-3</v>
      </c>
      <c r="V442">
        <f t="shared" si="163"/>
        <v>1.6738755832471544E-3</v>
      </c>
      <c r="W442">
        <f t="shared" si="164"/>
        <v>2.7762768256242905</v>
      </c>
      <c r="X442">
        <f t="shared" si="165"/>
        <v>2.7762768256242905</v>
      </c>
    </row>
    <row r="443" spans="1:24" x14ac:dyDescent="0.25">
      <c r="A443" s="1">
        <f t="shared" si="166"/>
        <v>439</v>
      </c>
      <c r="B443" s="14">
        <f t="shared" si="167"/>
        <v>21.950000000000003</v>
      </c>
      <c r="C443" t="e">
        <f t="shared" si="144"/>
        <v>#N/A</v>
      </c>
      <c r="D443" t="e">
        <f t="shared" si="145"/>
        <v>#N/A</v>
      </c>
      <c r="E443" t="e">
        <f t="shared" si="147"/>
        <v>#N/A</v>
      </c>
      <c r="F443" t="e">
        <f t="shared" si="148"/>
        <v>#N/A</v>
      </c>
      <c r="G443" t="e">
        <f t="shared" si="149"/>
        <v>#N/A</v>
      </c>
      <c r="H443" t="e">
        <f t="shared" si="150"/>
        <v>#N/A</v>
      </c>
      <c r="I443" t="e">
        <f t="shared" si="146"/>
        <v>#N/A</v>
      </c>
      <c r="J443" t="e">
        <f t="shared" si="151"/>
        <v>#N/A</v>
      </c>
      <c r="K443" t="e">
        <f t="shared" si="152"/>
        <v>#N/A</v>
      </c>
      <c r="L443" t="e">
        <f t="shared" si="153"/>
        <v>#N/A</v>
      </c>
      <c r="M443" t="e">
        <f t="shared" si="154"/>
        <v>#N/A</v>
      </c>
      <c r="N443" t="e">
        <f t="shared" si="155"/>
        <v>#N/A</v>
      </c>
      <c r="O443">
        <f t="shared" si="156"/>
        <v>1.6879659211927593E-3</v>
      </c>
      <c r="P443">
        <f t="shared" si="157"/>
        <v>5.3248136315228959E-3</v>
      </c>
      <c r="Q443">
        <f t="shared" si="158"/>
        <v>1</v>
      </c>
      <c r="R443">
        <f t="shared" si="159"/>
        <v>1.688066422379993E-3</v>
      </c>
      <c r="S443">
        <f t="shared" si="160"/>
        <v>-2.6687286135637402E-12</v>
      </c>
      <c r="T443">
        <f t="shared" si="161"/>
        <v>1.5809366733484168E-9</v>
      </c>
      <c r="U443">
        <f t="shared" si="162"/>
        <v>-1.6880680033166664E-3</v>
      </c>
      <c r="V443">
        <f t="shared" si="163"/>
        <v>1.6880675021294328E-3</v>
      </c>
      <c r="W443">
        <f t="shared" si="164"/>
        <v>2.7726101908761316</v>
      </c>
      <c r="X443">
        <f t="shared" si="165"/>
        <v>2.7726101908761316</v>
      </c>
    </row>
    <row r="444" spans="1:24" x14ac:dyDescent="0.25">
      <c r="A444" s="1">
        <f t="shared" si="166"/>
        <v>440</v>
      </c>
      <c r="B444" s="14">
        <f t="shared" si="167"/>
        <v>22</v>
      </c>
      <c r="C444" t="e">
        <f t="shared" si="144"/>
        <v>#N/A</v>
      </c>
      <c r="D444" t="e">
        <f t="shared" si="145"/>
        <v>#N/A</v>
      </c>
      <c r="E444" t="e">
        <f t="shared" si="147"/>
        <v>#N/A</v>
      </c>
      <c r="F444" t="e">
        <f t="shared" si="148"/>
        <v>#N/A</v>
      </c>
      <c r="G444" t="e">
        <f t="shared" si="149"/>
        <v>#N/A</v>
      </c>
      <c r="H444" t="e">
        <f t="shared" si="150"/>
        <v>#N/A</v>
      </c>
      <c r="I444" t="e">
        <f t="shared" si="146"/>
        <v>#N/A</v>
      </c>
      <c r="J444" t="e">
        <f t="shared" si="151"/>
        <v>#N/A</v>
      </c>
      <c r="K444" t="e">
        <f t="shared" si="152"/>
        <v>#N/A</v>
      </c>
      <c r="L444" t="e">
        <f t="shared" si="153"/>
        <v>#N/A</v>
      </c>
      <c r="M444" t="e">
        <f t="shared" si="154"/>
        <v>#N/A</v>
      </c>
      <c r="N444" t="e">
        <f t="shared" si="155"/>
        <v>#N/A</v>
      </c>
      <c r="O444">
        <f t="shared" si="156"/>
        <v>1.7021276595744668E-3</v>
      </c>
      <c r="P444">
        <f t="shared" si="157"/>
        <v>5.3191489361702126E-3</v>
      </c>
      <c r="Q444">
        <f t="shared" si="158"/>
        <v>1</v>
      </c>
      <c r="R444">
        <f t="shared" si="159"/>
        <v>1.7022281607617005E-3</v>
      </c>
      <c r="S444">
        <f t="shared" si="160"/>
        <v>-2.6658895405705875E-12</v>
      </c>
      <c r="T444">
        <f t="shared" si="161"/>
        <v>1.56611619365251E-9</v>
      </c>
      <c r="U444">
        <f t="shared" si="162"/>
        <v>-1.7022297268778942E-3</v>
      </c>
      <c r="V444">
        <f t="shared" si="163"/>
        <v>1.7022292256906606E-3</v>
      </c>
      <c r="W444">
        <f t="shared" si="164"/>
        <v>2.7689819573246615</v>
      </c>
      <c r="X444">
        <f t="shared" si="165"/>
        <v>2.7689819573246615</v>
      </c>
    </row>
    <row r="445" spans="1:24" x14ac:dyDescent="0.25">
      <c r="A445" s="1">
        <f t="shared" si="166"/>
        <v>441</v>
      </c>
      <c r="B445" s="14">
        <f t="shared" si="167"/>
        <v>22.05</v>
      </c>
      <c r="C445" t="e">
        <f t="shared" si="144"/>
        <v>#N/A</v>
      </c>
      <c r="D445" t="e">
        <f t="shared" si="145"/>
        <v>#N/A</v>
      </c>
      <c r="E445" t="e">
        <f t="shared" si="147"/>
        <v>#N/A</v>
      </c>
      <c r="F445" t="e">
        <f t="shared" si="148"/>
        <v>#N/A</v>
      </c>
      <c r="G445" t="e">
        <f t="shared" si="149"/>
        <v>#N/A</v>
      </c>
      <c r="H445" t="e">
        <f t="shared" si="150"/>
        <v>#N/A</v>
      </c>
      <c r="I445" t="e">
        <f t="shared" si="146"/>
        <v>#N/A</v>
      </c>
      <c r="J445" t="e">
        <f t="shared" si="151"/>
        <v>#N/A</v>
      </c>
      <c r="K445" t="e">
        <f t="shared" si="152"/>
        <v>#N/A</v>
      </c>
      <c r="L445" t="e">
        <f t="shared" si="153"/>
        <v>#N/A</v>
      </c>
      <c r="M445" t="e">
        <f t="shared" si="154"/>
        <v>#N/A</v>
      </c>
      <c r="N445" t="e">
        <f t="shared" si="155"/>
        <v>#N/A</v>
      </c>
      <c r="O445">
        <f t="shared" si="156"/>
        <v>1.7162592986184908E-3</v>
      </c>
      <c r="P445">
        <f t="shared" si="157"/>
        <v>5.3134962805526046E-3</v>
      </c>
      <c r="Q445">
        <f t="shared" si="158"/>
        <v>1</v>
      </c>
      <c r="R445">
        <f t="shared" si="159"/>
        <v>1.7163597998057245E-3</v>
      </c>
      <c r="S445">
        <f t="shared" si="160"/>
        <v>-2.6630565017389511E-12</v>
      </c>
      <c r="T445">
        <f t="shared" si="161"/>
        <v>1.5515710019954956E-9</v>
      </c>
      <c r="U445">
        <f t="shared" si="162"/>
        <v>-1.7163613513767263E-3</v>
      </c>
      <c r="V445">
        <f t="shared" si="163"/>
        <v>1.7163608501894927E-3</v>
      </c>
      <c r="W445">
        <f t="shared" si="164"/>
        <v>2.7653914001872457</v>
      </c>
      <c r="X445">
        <f t="shared" si="165"/>
        <v>2.7653914001872457</v>
      </c>
    </row>
    <row r="446" spans="1:24" x14ac:dyDescent="0.25">
      <c r="A446" s="1">
        <f t="shared" si="166"/>
        <v>442</v>
      </c>
      <c r="B446" s="14">
        <f t="shared" si="167"/>
        <v>22.1</v>
      </c>
      <c r="C446" t="e">
        <f t="shared" si="144"/>
        <v>#N/A</v>
      </c>
      <c r="D446" t="e">
        <f t="shared" si="145"/>
        <v>#N/A</v>
      </c>
      <c r="E446" t="e">
        <f t="shared" si="147"/>
        <v>#N/A</v>
      </c>
      <c r="F446" t="e">
        <f t="shared" si="148"/>
        <v>#N/A</v>
      </c>
      <c r="G446" t="e">
        <f t="shared" si="149"/>
        <v>#N/A</v>
      </c>
      <c r="H446" t="e">
        <f t="shared" si="150"/>
        <v>#N/A</v>
      </c>
      <c r="I446" t="e">
        <f t="shared" si="146"/>
        <v>#N/A</v>
      </c>
      <c r="J446" t="e">
        <f t="shared" si="151"/>
        <v>#N/A</v>
      </c>
      <c r="K446" t="e">
        <f t="shared" si="152"/>
        <v>#N/A</v>
      </c>
      <c r="L446" t="e">
        <f t="shared" si="153"/>
        <v>#N/A</v>
      </c>
      <c r="M446" t="e">
        <f t="shared" si="154"/>
        <v>#N/A</v>
      </c>
      <c r="N446" t="e">
        <f t="shared" si="155"/>
        <v>#N/A</v>
      </c>
      <c r="O446">
        <f t="shared" si="156"/>
        <v>1.7303609341825907E-3</v>
      </c>
      <c r="P446">
        <f t="shared" si="157"/>
        <v>5.3078556263269636E-3</v>
      </c>
      <c r="Q446">
        <f t="shared" si="158"/>
        <v>1</v>
      </c>
      <c r="R446">
        <f t="shared" si="159"/>
        <v>1.7304614353698244E-3</v>
      </c>
      <c r="S446">
        <f t="shared" si="160"/>
        <v>-2.660229477851754E-12</v>
      </c>
      <c r="T446">
        <f t="shared" si="161"/>
        <v>1.5372934987706657E-9</v>
      </c>
      <c r="U446">
        <f t="shared" si="162"/>
        <v>-1.730462972663323E-3</v>
      </c>
      <c r="V446">
        <f t="shared" si="163"/>
        <v>1.7304624714760894E-3</v>
      </c>
      <c r="W446">
        <f t="shared" si="164"/>
        <v>2.7618378148082119</v>
      </c>
      <c r="X446">
        <f t="shared" si="165"/>
        <v>2.7618378148082119</v>
      </c>
    </row>
    <row r="447" spans="1:24" x14ac:dyDescent="0.25">
      <c r="A447" s="1">
        <f t="shared" si="166"/>
        <v>443</v>
      </c>
      <c r="B447" s="14">
        <f t="shared" si="167"/>
        <v>22.150000000000002</v>
      </c>
      <c r="C447" t="e">
        <f t="shared" si="144"/>
        <v>#N/A</v>
      </c>
      <c r="D447" t="e">
        <f t="shared" si="145"/>
        <v>#N/A</v>
      </c>
      <c r="E447" t="e">
        <f t="shared" si="147"/>
        <v>#N/A</v>
      </c>
      <c r="F447" t="e">
        <f t="shared" si="148"/>
        <v>#N/A</v>
      </c>
      <c r="G447" t="e">
        <f t="shared" si="149"/>
        <v>#N/A</v>
      </c>
      <c r="H447" t="e">
        <f t="shared" si="150"/>
        <v>#N/A</v>
      </c>
      <c r="I447" t="e">
        <f t="shared" si="146"/>
        <v>#N/A</v>
      </c>
      <c r="J447" t="e">
        <f t="shared" si="151"/>
        <v>#N/A</v>
      </c>
      <c r="K447" t="e">
        <f t="shared" si="152"/>
        <v>#N/A</v>
      </c>
      <c r="L447" t="e">
        <f t="shared" si="153"/>
        <v>#N/A</v>
      </c>
      <c r="M447" t="e">
        <f t="shared" si="154"/>
        <v>#N/A</v>
      </c>
      <c r="N447" t="e">
        <f t="shared" si="155"/>
        <v>#N/A</v>
      </c>
      <c r="O447">
        <f t="shared" si="156"/>
        <v>1.7444326617179217E-3</v>
      </c>
      <c r="P447">
        <f t="shared" si="157"/>
        <v>5.3022269353128308E-3</v>
      </c>
      <c r="Q447">
        <f t="shared" si="158"/>
        <v>1</v>
      </c>
      <c r="R447">
        <f t="shared" si="159"/>
        <v>1.7445331629051554E-3</v>
      </c>
      <c r="S447">
        <f t="shared" si="160"/>
        <v>-2.6574084497734381E-12</v>
      </c>
      <c r="T447">
        <f t="shared" si="161"/>
        <v>1.5232763618186484E-9</v>
      </c>
      <c r="U447">
        <f t="shared" si="162"/>
        <v>-1.7445346861815173E-3</v>
      </c>
      <c r="V447">
        <f t="shared" si="163"/>
        <v>1.7445341849942836E-3</v>
      </c>
      <c r="W447">
        <f t="shared" si="164"/>
        <v>2.7583205159212763</v>
      </c>
      <c r="X447">
        <f t="shared" si="165"/>
        <v>2.7583205159212763</v>
      </c>
    </row>
    <row r="448" spans="1:24" x14ac:dyDescent="0.25">
      <c r="A448" s="1">
        <f t="shared" si="166"/>
        <v>444</v>
      </c>
      <c r="B448" s="14">
        <f t="shared" si="167"/>
        <v>22.200000000000003</v>
      </c>
      <c r="C448" t="e">
        <f t="shared" si="144"/>
        <v>#N/A</v>
      </c>
      <c r="D448" t="e">
        <f t="shared" si="145"/>
        <v>#N/A</v>
      </c>
      <c r="E448" t="e">
        <f t="shared" si="147"/>
        <v>#N/A</v>
      </c>
      <c r="F448" t="e">
        <f t="shared" si="148"/>
        <v>#N/A</v>
      </c>
      <c r="G448" t="e">
        <f t="shared" si="149"/>
        <v>#N/A</v>
      </c>
      <c r="H448" t="e">
        <f t="shared" si="150"/>
        <v>#N/A</v>
      </c>
      <c r="I448" t="e">
        <f t="shared" si="146"/>
        <v>#N/A</v>
      </c>
      <c r="J448" t="e">
        <f t="shared" si="151"/>
        <v>#N/A</v>
      </c>
      <c r="K448" t="e">
        <f t="shared" si="152"/>
        <v>#N/A</v>
      </c>
      <c r="L448" t="e">
        <f t="shared" si="153"/>
        <v>#N/A</v>
      </c>
      <c r="M448" t="e">
        <f t="shared" si="154"/>
        <v>#N/A</v>
      </c>
      <c r="N448" t="e">
        <f t="shared" si="155"/>
        <v>#N/A</v>
      </c>
      <c r="O448">
        <f t="shared" si="156"/>
        <v>1.7584745762711865E-3</v>
      </c>
      <c r="P448">
        <f t="shared" si="157"/>
        <v>5.2966101694915252E-3</v>
      </c>
      <c r="Q448">
        <f t="shared" si="158"/>
        <v>1</v>
      </c>
      <c r="R448">
        <f t="shared" si="159"/>
        <v>1.7585750774584202E-3</v>
      </c>
      <c r="S448">
        <f t="shared" si="160"/>
        <v>-2.6545933984495257E-12</v>
      </c>
      <c r="T448">
        <f t="shared" si="161"/>
        <v>1.5095125330917211E-9</v>
      </c>
      <c r="U448">
        <f t="shared" si="162"/>
        <v>-1.7585765869709532E-3</v>
      </c>
      <c r="V448">
        <f t="shared" si="163"/>
        <v>1.7585760857837195E-3</v>
      </c>
      <c r="W448">
        <f t="shared" si="164"/>
        <v>2.7548388369454551</v>
      </c>
      <c r="X448">
        <f t="shared" si="165"/>
        <v>2.7548388369454551</v>
      </c>
    </row>
    <row r="449" spans="1:24" x14ac:dyDescent="0.25">
      <c r="A449" s="1">
        <f t="shared" si="166"/>
        <v>445</v>
      </c>
      <c r="B449" s="14">
        <f t="shared" si="167"/>
        <v>22.25</v>
      </c>
      <c r="C449" t="e">
        <f t="shared" si="144"/>
        <v>#N/A</v>
      </c>
      <c r="D449" t="e">
        <f t="shared" si="145"/>
        <v>#N/A</v>
      </c>
      <c r="E449" t="e">
        <f t="shared" si="147"/>
        <v>#N/A</v>
      </c>
      <c r="F449" t="e">
        <f t="shared" si="148"/>
        <v>#N/A</v>
      </c>
      <c r="G449" t="e">
        <f t="shared" si="149"/>
        <v>#N/A</v>
      </c>
      <c r="H449" t="e">
        <f t="shared" si="150"/>
        <v>#N/A</v>
      </c>
      <c r="I449" t="e">
        <f t="shared" si="146"/>
        <v>#N/A</v>
      </c>
      <c r="J449" t="e">
        <f t="shared" si="151"/>
        <v>#N/A</v>
      </c>
      <c r="K449" t="e">
        <f t="shared" si="152"/>
        <v>#N/A</v>
      </c>
      <c r="L449" t="e">
        <f t="shared" si="153"/>
        <v>#N/A</v>
      </c>
      <c r="M449" t="e">
        <f t="shared" si="154"/>
        <v>#N/A</v>
      </c>
      <c r="N449" t="e">
        <f t="shared" si="155"/>
        <v>#N/A</v>
      </c>
      <c r="O449">
        <f t="shared" si="156"/>
        <v>1.7724867724867724E-3</v>
      </c>
      <c r="P449">
        <f t="shared" si="157"/>
        <v>5.2910052910052907E-3</v>
      </c>
      <c r="Q449">
        <f t="shared" si="158"/>
        <v>1</v>
      </c>
      <c r="R449">
        <f t="shared" si="159"/>
        <v>1.7725872736740061E-3</v>
      </c>
      <c r="S449">
        <f t="shared" si="160"/>
        <v>-2.6517843049061931E-12</v>
      </c>
      <c r="T449">
        <f t="shared" si="161"/>
        <v>1.4959952078117886E-9</v>
      </c>
      <c r="U449">
        <f t="shared" si="162"/>
        <v>-1.7725887696692141E-3</v>
      </c>
      <c r="V449">
        <f t="shared" si="163"/>
        <v>1.7725882684819804E-3</v>
      </c>
      <c r="W449">
        <f t="shared" si="164"/>
        <v>2.7513921293126398</v>
      </c>
      <c r="X449">
        <f t="shared" si="165"/>
        <v>2.7513921293126398</v>
      </c>
    </row>
    <row r="450" spans="1:24" x14ac:dyDescent="0.25">
      <c r="A450" s="1">
        <f t="shared" si="166"/>
        <v>446</v>
      </c>
      <c r="B450" s="14">
        <f t="shared" si="167"/>
        <v>22.3</v>
      </c>
      <c r="C450" t="e">
        <f t="shared" si="144"/>
        <v>#N/A</v>
      </c>
      <c r="D450" t="e">
        <f t="shared" si="145"/>
        <v>#N/A</v>
      </c>
      <c r="E450" t="e">
        <f t="shared" si="147"/>
        <v>#N/A</v>
      </c>
      <c r="F450" t="e">
        <f t="shared" si="148"/>
        <v>#N/A</v>
      </c>
      <c r="G450" t="e">
        <f t="shared" si="149"/>
        <v>#N/A</v>
      </c>
      <c r="H450" t="e">
        <f t="shared" si="150"/>
        <v>#N/A</v>
      </c>
      <c r="I450" t="e">
        <f t="shared" si="146"/>
        <v>#N/A</v>
      </c>
      <c r="J450" t="e">
        <f t="shared" si="151"/>
        <v>#N/A</v>
      </c>
      <c r="K450" t="e">
        <f t="shared" si="152"/>
        <v>#N/A</v>
      </c>
      <c r="L450" t="e">
        <f t="shared" si="153"/>
        <v>#N/A</v>
      </c>
      <c r="M450" t="e">
        <f t="shared" si="154"/>
        <v>#N/A</v>
      </c>
      <c r="N450" t="e">
        <f t="shared" si="155"/>
        <v>#N/A</v>
      </c>
      <c r="O450">
        <f t="shared" si="156"/>
        <v>1.7864693446088796E-3</v>
      </c>
      <c r="P450">
        <f t="shared" si="157"/>
        <v>5.2854122621564491E-3</v>
      </c>
      <c r="Q450">
        <f t="shared" si="158"/>
        <v>1</v>
      </c>
      <c r="R450">
        <f t="shared" si="159"/>
        <v>1.7865698457961133E-3</v>
      </c>
      <c r="S450">
        <f t="shared" si="160"/>
        <v>-2.6489811502498446E-12</v>
      </c>
      <c r="T450">
        <f t="shared" si="161"/>
        <v>1.4827178226525795E-9</v>
      </c>
      <c r="U450">
        <f t="shared" si="162"/>
        <v>-1.7865713285139359E-3</v>
      </c>
      <c r="V450">
        <f t="shared" si="163"/>
        <v>1.7865708273267023E-3</v>
      </c>
      <c r="W450">
        <f t="shared" si="164"/>
        <v>2.7479797618251465</v>
      </c>
      <c r="X450">
        <f t="shared" si="165"/>
        <v>2.7479797618251465</v>
      </c>
    </row>
    <row r="451" spans="1:24" x14ac:dyDescent="0.25">
      <c r="A451" s="1">
        <f t="shared" si="166"/>
        <v>447</v>
      </c>
      <c r="B451" s="14">
        <f t="shared" si="167"/>
        <v>22.35</v>
      </c>
      <c r="C451" t="e">
        <f t="shared" si="144"/>
        <v>#N/A</v>
      </c>
      <c r="D451" t="e">
        <f t="shared" si="145"/>
        <v>#N/A</v>
      </c>
      <c r="E451" t="e">
        <f t="shared" si="147"/>
        <v>#N/A</v>
      </c>
      <c r="F451" t="e">
        <f t="shared" si="148"/>
        <v>#N/A</v>
      </c>
      <c r="G451" t="e">
        <f t="shared" si="149"/>
        <v>#N/A</v>
      </c>
      <c r="H451" t="e">
        <f t="shared" si="150"/>
        <v>#N/A</v>
      </c>
      <c r="I451" t="e">
        <f t="shared" si="146"/>
        <v>#N/A</v>
      </c>
      <c r="J451" t="e">
        <f t="shared" si="151"/>
        <v>#N/A</v>
      </c>
      <c r="K451" t="e">
        <f t="shared" si="152"/>
        <v>#N/A</v>
      </c>
      <c r="L451" t="e">
        <f t="shared" si="153"/>
        <v>#N/A</v>
      </c>
      <c r="M451" t="e">
        <f t="shared" si="154"/>
        <v>#N/A</v>
      </c>
      <c r="N451" t="e">
        <f t="shared" si="155"/>
        <v>#N/A</v>
      </c>
      <c r="O451">
        <f t="shared" si="156"/>
        <v>1.8004223864836321E-3</v>
      </c>
      <c r="P451">
        <f t="shared" si="157"/>
        <v>5.279831045406547E-3</v>
      </c>
      <c r="Q451">
        <f t="shared" si="158"/>
        <v>1</v>
      </c>
      <c r="R451">
        <f t="shared" si="159"/>
        <v>1.8005228876708658E-3</v>
      </c>
      <c r="S451">
        <f t="shared" si="160"/>
        <v>-2.6461839156666871E-12</v>
      </c>
      <c r="T451">
        <f t="shared" si="161"/>
        <v>1.4696740452228851E-9</v>
      </c>
      <c r="U451">
        <f t="shared" si="162"/>
        <v>-1.800524357344911E-3</v>
      </c>
      <c r="V451">
        <f t="shared" si="163"/>
        <v>1.8005238561576774E-3</v>
      </c>
      <c r="W451">
        <f t="shared" si="164"/>
        <v>2.7446011200416534</v>
      </c>
      <c r="X451">
        <f t="shared" si="165"/>
        <v>2.7446011200416534</v>
      </c>
    </row>
    <row r="452" spans="1:24" x14ac:dyDescent="0.25">
      <c r="A452" s="1">
        <f t="shared" si="166"/>
        <v>448</v>
      </c>
      <c r="B452" s="14">
        <f t="shared" si="167"/>
        <v>22.400000000000002</v>
      </c>
      <c r="C452" t="e">
        <f t="shared" ref="C452:C515" si="168">IF((($AB$5*$AB$4/1000)-($AB$8*B452/1000))&gt;0,(($AB$5*$AB$4/1000)-($AB$8*B452/1000))/((B452+$AB$4)/1000),NA())</f>
        <v>#N/A</v>
      </c>
      <c r="D452" t="e">
        <f t="shared" ref="D452:D515" si="169">IF(C452&gt;0,($AB$8*B452/1000)/((B452+$AB$4)/1000),NA())</f>
        <v>#N/A</v>
      </c>
      <c r="E452" t="e">
        <f t="shared" si="147"/>
        <v>#N/A</v>
      </c>
      <c r="F452" t="e">
        <f t="shared" si="148"/>
        <v>#N/A</v>
      </c>
      <c r="G452" t="e">
        <f t="shared" si="149"/>
        <v>#N/A</v>
      </c>
      <c r="H452" t="e">
        <f t="shared" si="150"/>
        <v>#N/A</v>
      </c>
      <c r="I452" t="e">
        <f t="shared" ref="I452:I515" si="170">IF(C452&gt;0,((-F452)-SQRT(F452^(2)-4*E452*G452))/(2*E452),NA())</f>
        <v>#N/A</v>
      </c>
      <c r="J452" t="e">
        <f t="shared" si="151"/>
        <v>#N/A</v>
      </c>
      <c r="K452" t="e">
        <f t="shared" si="152"/>
        <v>#N/A</v>
      </c>
      <c r="L452" t="e">
        <f t="shared" si="153"/>
        <v>#N/A</v>
      </c>
      <c r="M452" t="e">
        <f t="shared" si="154"/>
        <v>#N/A</v>
      </c>
      <c r="N452" t="e">
        <f t="shared" si="155"/>
        <v>#N/A</v>
      </c>
      <c r="O452">
        <f t="shared" si="156"/>
        <v>1.8143459915611819E-3</v>
      </c>
      <c r="P452">
        <f t="shared" si="157"/>
        <v>5.2742616033755272E-3</v>
      </c>
      <c r="Q452">
        <f t="shared" si="158"/>
        <v>1</v>
      </c>
      <c r="R452">
        <f t="shared" si="159"/>
        <v>1.8144464927484156E-3</v>
      </c>
      <c r="S452">
        <f t="shared" si="160"/>
        <v>-2.6433925824223126E-12</v>
      </c>
      <c r="T452">
        <f t="shared" si="161"/>
        <v>1.4568577638750593E-9</v>
      </c>
      <c r="U452">
        <f t="shared" si="162"/>
        <v>-1.8144479496061796E-3</v>
      </c>
      <c r="V452">
        <f t="shared" si="163"/>
        <v>1.8144474484189459E-3</v>
      </c>
      <c r="W452">
        <f t="shared" si="164"/>
        <v>2.7412556056900277</v>
      </c>
      <c r="X452">
        <f t="shared" si="165"/>
        <v>2.7412556056900277</v>
      </c>
    </row>
    <row r="453" spans="1:24" x14ac:dyDescent="0.25">
      <c r="A453" s="1">
        <f t="shared" si="166"/>
        <v>449</v>
      </c>
      <c r="B453" s="14">
        <f t="shared" si="167"/>
        <v>22.450000000000003</v>
      </c>
      <c r="C453" t="e">
        <f t="shared" si="168"/>
        <v>#N/A</v>
      </c>
      <c r="D453" t="e">
        <f t="shared" si="169"/>
        <v>#N/A</v>
      </c>
      <c r="E453" t="e">
        <f t="shared" ref="E453:E516" si="171">IF(C453&gt;0,1,NA())</f>
        <v>#N/A</v>
      </c>
      <c r="F453" t="e">
        <f t="shared" ref="F453:F516" si="172">IF(C453&gt;0,D453+10^(-7)+10^(-$AD$6),NA())</f>
        <v>#N/A</v>
      </c>
      <c r="G453" t="e">
        <f t="shared" ref="G453:G516" si="173">IF(C453&gt;0,(10^(-7)*D453)-(10^(-$AD$6)*C453),NA())</f>
        <v>#N/A</v>
      </c>
      <c r="H453" t="e">
        <f t="shared" ref="H453:H516" si="174">IF(C453&gt;0,((-F453)+SQRT(F453^(2)-4*E453*G453))/(2*E453),NA())</f>
        <v>#N/A</v>
      </c>
      <c r="I453" t="e">
        <f t="shared" si="170"/>
        <v>#N/A</v>
      </c>
      <c r="J453" t="e">
        <f t="shared" ref="J453:J516" si="175">IF(C453&gt;0,C453-H453,NA())</f>
        <v>#N/A</v>
      </c>
      <c r="K453" t="e">
        <f t="shared" ref="K453:K516" si="176">IF(C453&gt;0,H453+10^(-7),NA())</f>
        <v>#N/A</v>
      </c>
      <c r="L453" t="e">
        <f t="shared" ref="L453:L516" si="177">IF(C453&gt;0,D453+H453,NA())</f>
        <v>#N/A</v>
      </c>
      <c r="M453" t="e">
        <f t="shared" ref="M453:M516" si="178">IF(C453&gt;0,14+LOG(K453),NA())</f>
        <v>#N/A</v>
      </c>
      <c r="N453" t="e">
        <f t="shared" ref="N453:N516" si="179">IF(M453&lt;$AG$11,NA(),M453)</f>
        <v>#N/A</v>
      </c>
      <c r="O453">
        <f t="shared" ref="O453:O516" si="180">IF((($AB$8*B453/1000)-($AB$5*$AB$4/1000))&gt;0,(($AB$8*B453/1000)-($AB$5*$AB$4/1000))/((B453+$AB$4)/1000),NA())</f>
        <v>1.8282402528977874E-3</v>
      </c>
      <c r="P453">
        <f t="shared" ref="P453:P516" si="181">IF(O453&gt;0,($AB$5*$AB$4/1000)/((B453+$AB$4)/1000),NA())</f>
        <v>5.268703898840885E-3</v>
      </c>
      <c r="Q453">
        <f t="shared" ref="Q453:Q516" si="182">IF(O453&gt;0,1,NA())</f>
        <v>1</v>
      </c>
      <c r="R453">
        <f t="shared" ref="R453:R516" si="183">IF(O453&gt;0,O453+10^(-7)+10^(-(14-$AD$6)),NA())</f>
        <v>1.8283407540850211E-3</v>
      </c>
      <c r="S453">
        <f t="shared" ref="S453:S516" si="184">IF(O453&gt;0,-(10^(-(14-$AD$6))*P453),NA())</f>
        <v>-2.6406071318612777E-12</v>
      </c>
      <c r="T453">
        <f t="shared" ref="T453:T516" si="185">IF(O453&gt;0,((-R453)+SQRT(R453^(2)-4*Q453*S453))/(2*Q453),NA())</f>
        <v>1.4442630784892996E-9</v>
      </c>
      <c r="U453">
        <f t="shared" ref="U453:U516" si="186">IF(O453&gt;0,((-R453)-SQRT(R453^(2)-4*Q453*S453))/(2*Q453),NA())</f>
        <v>-1.8283421983480996E-3</v>
      </c>
      <c r="V453">
        <f t="shared" ref="V453:V516" si="187">IF(Q453&gt;0,O453+10^(-7)+T453,NA())</f>
        <v>1.828341697160866E-3</v>
      </c>
      <c r="W453">
        <f t="shared" ref="W453:W516" si="188">IF(O453&gt;0,-LOG(V453),NA())</f>
        <v>2.7379426361056489</v>
      </c>
      <c r="X453">
        <f t="shared" ref="X453:X516" si="189">IF(W453&gt;$AG$11,NA(),W453)</f>
        <v>2.7379426361056489</v>
      </c>
    </row>
    <row r="454" spans="1:24" x14ac:dyDescent="0.25">
      <c r="A454" s="1">
        <f t="shared" ref="A454:A517" si="190">A453+1</f>
        <v>450</v>
      </c>
      <c r="B454" s="14">
        <f t="shared" si="167"/>
        <v>22.5</v>
      </c>
      <c r="C454" t="e">
        <f t="shared" si="168"/>
        <v>#N/A</v>
      </c>
      <c r="D454" t="e">
        <f t="shared" si="169"/>
        <v>#N/A</v>
      </c>
      <c r="E454" t="e">
        <f t="shared" si="171"/>
        <v>#N/A</v>
      </c>
      <c r="F454" t="e">
        <f t="shared" si="172"/>
        <v>#N/A</v>
      </c>
      <c r="G454" t="e">
        <f t="shared" si="173"/>
        <v>#N/A</v>
      </c>
      <c r="H454" t="e">
        <f t="shared" si="174"/>
        <v>#N/A</v>
      </c>
      <c r="I454" t="e">
        <f t="shared" si="170"/>
        <v>#N/A</v>
      </c>
      <c r="J454" t="e">
        <f t="shared" si="175"/>
        <v>#N/A</v>
      </c>
      <c r="K454" t="e">
        <f t="shared" si="176"/>
        <v>#N/A</v>
      </c>
      <c r="L454" t="e">
        <f t="shared" si="177"/>
        <v>#N/A</v>
      </c>
      <c r="M454" t="e">
        <f t="shared" si="178"/>
        <v>#N/A</v>
      </c>
      <c r="N454" t="e">
        <f t="shared" si="179"/>
        <v>#N/A</v>
      </c>
      <c r="O454">
        <f t="shared" si="180"/>
        <v>1.8421052631578938E-3</v>
      </c>
      <c r="P454">
        <f t="shared" si="181"/>
        <v>5.263157894736842E-3</v>
      </c>
      <c r="Q454">
        <f t="shared" si="182"/>
        <v>1</v>
      </c>
      <c r="R454">
        <f t="shared" si="183"/>
        <v>1.8422057643451275E-3</v>
      </c>
      <c r="S454">
        <f t="shared" si="184"/>
        <v>-2.6378275454066867E-12</v>
      </c>
      <c r="T454">
        <f t="shared" si="185"/>
        <v>1.4318842911495086E-9</v>
      </c>
      <c r="U454">
        <f t="shared" si="186"/>
        <v>-1.8422071962294188E-3</v>
      </c>
      <c r="V454">
        <f t="shared" si="187"/>
        <v>1.8422066950421851E-3</v>
      </c>
      <c r="W454">
        <f t="shared" si="188"/>
        <v>2.7346616436939031</v>
      </c>
      <c r="X454">
        <f t="shared" si="189"/>
        <v>2.7346616436939031</v>
      </c>
    </row>
    <row r="455" spans="1:24" x14ac:dyDescent="0.25">
      <c r="A455" s="1">
        <f t="shared" si="190"/>
        <v>451</v>
      </c>
      <c r="B455" s="14">
        <f t="shared" ref="B455:B518" si="191">A455*$AB$9</f>
        <v>22.55</v>
      </c>
      <c r="C455" t="e">
        <f t="shared" si="168"/>
        <v>#N/A</v>
      </c>
      <c r="D455" t="e">
        <f t="shared" si="169"/>
        <v>#N/A</v>
      </c>
      <c r="E455" t="e">
        <f t="shared" si="171"/>
        <v>#N/A</v>
      </c>
      <c r="F455" t="e">
        <f t="shared" si="172"/>
        <v>#N/A</v>
      </c>
      <c r="G455" t="e">
        <f t="shared" si="173"/>
        <v>#N/A</v>
      </c>
      <c r="H455" t="e">
        <f t="shared" si="174"/>
        <v>#N/A</v>
      </c>
      <c r="I455" t="e">
        <f t="shared" si="170"/>
        <v>#N/A</v>
      </c>
      <c r="J455" t="e">
        <f t="shared" si="175"/>
        <v>#N/A</v>
      </c>
      <c r="K455" t="e">
        <f t="shared" si="176"/>
        <v>#N/A</v>
      </c>
      <c r="L455" t="e">
        <f t="shared" si="177"/>
        <v>#N/A</v>
      </c>
      <c r="M455" t="e">
        <f t="shared" si="178"/>
        <v>#N/A</v>
      </c>
      <c r="N455" t="e">
        <f t="shared" si="179"/>
        <v>#N/A</v>
      </c>
      <c r="O455">
        <f t="shared" si="180"/>
        <v>1.8559411146161938E-3</v>
      </c>
      <c r="P455">
        <f t="shared" si="181"/>
        <v>5.2576235541535229E-3</v>
      </c>
      <c r="Q455">
        <f t="shared" si="182"/>
        <v>1</v>
      </c>
      <c r="R455">
        <f t="shared" si="183"/>
        <v>1.8560416158034275E-3</v>
      </c>
      <c r="S455">
        <f t="shared" si="184"/>
        <v>-2.6350538045597818E-12</v>
      </c>
      <c r="T455">
        <f t="shared" si="185"/>
        <v>1.4197158977949376E-9</v>
      </c>
      <c r="U455">
        <f t="shared" si="186"/>
        <v>-1.8560430355193253E-3</v>
      </c>
      <c r="V455">
        <f t="shared" si="187"/>
        <v>1.8560425343320916E-3</v>
      </c>
      <c r="W455">
        <f t="shared" si="188"/>
        <v>2.7314120754156193</v>
      </c>
      <c r="X455">
        <f t="shared" si="189"/>
        <v>2.7314120754156193</v>
      </c>
    </row>
    <row r="456" spans="1:24" x14ac:dyDescent="0.25">
      <c r="A456" s="1">
        <f t="shared" si="190"/>
        <v>452</v>
      </c>
      <c r="B456" s="14">
        <f t="shared" si="191"/>
        <v>22.6</v>
      </c>
      <c r="C456" t="e">
        <f t="shared" si="168"/>
        <v>#N/A</v>
      </c>
      <c r="D456" t="e">
        <f t="shared" si="169"/>
        <v>#N/A</v>
      </c>
      <c r="E456" t="e">
        <f t="shared" si="171"/>
        <v>#N/A</v>
      </c>
      <c r="F456" t="e">
        <f t="shared" si="172"/>
        <v>#N/A</v>
      </c>
      <c r="G456" t="e">
        <f t="shared" si="173"/>
        <v>#N/A</v>
      </c>
      <c r="H456" t="e">
        <f t="shared" si="174"/>
        <v>#N/A</v>
      </c>
      <c r="I456" t="e">
        <f t="shared" si="170"/>
        <v>#N/A</v>
      </c>
      <c r="J456" t="e">
        <f t="shared" si="175"/>
        <v>#N/A</v>
      </c>
      <c r="K456" t="e">
        <f t="shared" si="176"/>
        <v>#N/A</v>
      </c>
      <c r="L456" t="e">
        <f t="shared" si="177"/>
        <v>#N/A</v>
      </c>
      <c r="M456" t="e">
        <f t="shared" si="178"/>
        <v>#N/A</v>
      </c>
      <c r="N456" t="e">
        <f t="shared" si="179"/>
        <v>#N/A</v>
      </c>
      <c r="O456">
        <f t="shared" si="180"/>
        <v>1.8697478991596636E-3</v>
      </c>
      <c r="P456">
        <f t="shared" si="181"/>
        <v>5.252100840336134E-3</v>
      </c>
      <c r="Q456">
        <f t="shared" si="182"/>
        <v>1</v>
      </c>
      <c r="R456">
        <f t="shared" si="183"/>
        <v>1.8698484003468973E-3</v>
      </c>
      <c r="S456">
        <f t="shared" si="184"/>
        <v>-2.6322858908995297E-12</v>
      </c>
      <c r="T456">
        <f t="shared" si="185"/>
        <v>1.4077525796549889E-9</v>
      </c>
      <c r="U456">
        <f t="shared" si="186"/>
        <v>-1.8698498080994769E-3</v>
      </c>
      <c r="V456">
        <f t="shared" si="187"/>
        <v>1.8698493069122433E-3</v>
      </c>
      <c r="W456">
        <f t="shared" si="188"/>
        <v>2.7281933922942763</v>
      </c>
      <c r="X456">
        <f t="shared" si="189"/>
        <v>2.7281933922942763</v>
      </c>
    </row>
    <row r="457" spans="1:24" x14ac:dyDescent="0.25">
      <c r="A457" s="1">
        <f t="shared" si="190"/>
        <v>453</v>
      </c>
      <c r="B457" s="14">
        <f t="shared" si="191"/>
        <v>22.650000000000002</v>
      </c>
      <c r="C457" t="e">
        <f t="shared" si="168"/>
        <v>#N/A</v>
      </c>
      <c r="D457" t="e">
        <f t="shared" si="169"/>
        <v>#N/A</v>
      </c>
      <c r="E457" t="e">
        <f t="shared" si="171"/>
        <v>#N/A</v>
      </c>
      <c r="F457" t="e">
        <f t="shared" si="172"/>
        <v>#N/A</v>
      </c>
      <c r="G457" t="e">
        <f t="shared" si="173"/>
        <v>#N/A</v>
      </c>
      <c r="H457" t="e">
        <f t="shared" si="174"/>
        <v>#N/A</v>
      </c>
      <c r="I457" t="e">
        <f t="shared" si="170"/>
        <v>#N/A</v>
      </c>
      <c r="J457" t="e">
        <f t="shared" si="175"/>
        <v>#N/A</v>
      </c>
      <c r="K457" t="e">
        <f t="shared" si="176"/>
        <v>#N/A</v>
      </c>
      <c r="L457" t="e">
        <f t="shared" si="177"/>
        <v>#N/A</v>
      </c>
      <c r="M457" t="e">
        <f t="shared" si="178"/>
        <v>#N/A</v>
      </c>
      <c r="N457" t="e">
        <f t="shared" si="179"/>
        <v>#N/A</v>
      </c>
      <c r="O457">
        <f t="shared" si="180"/>
        <v>1.8835257082896112E-3</v>
      </c>
      <c r="P457">
        <f t="shared" si="181"/>
        <v>5.246589716684155E-3</v>
      </c>
      <c r="Q457">
        <f t="shared" si="182"/>
        <v>1</v>
      </c>
      <c r="R457">
        <f t="shared" si="183"/>
        <v>1.8836262094768449E-3</v>
      </c>
      <c r="S457">
        <f t="shared" si="184"/>
        <v>-2.6295237860822165E-12</v>
      </c>
      <c r="T457">
        <f t="shared" si="185"/>
        <v>1.3959891957682213E-9</v>
      </c>
      <c r="U457">
        <f t="shared" si="186"/>
        <v>-1.8836276054660407E-3</v>
      </c>
      <c r="V457">
        <f t="shared" si="187"/>
        <v>1.8836271042788071E-3</v>
      </c>
      <c r="W457">
        <f t="shared" si="188"/>
        <v>2.7250050689438878</v>
      </c>
      <c r="X457">
        <f t="shared" si="189"/>
        <v>2.7250050689438878</v>
      </c>
    </row>
    <row r="458" spans="1:24" x14ac:dyDescent="0.25">
      <c r="A458" s="1">
        <f t="shared" si="190"/>
        <v>454</v>
      </c>
      <c r="B458" s="14">
        <f t="shared" si="191"/>
        <v>22.700000000000003</v>
      </c>
      <c r="C458" t="e">
        <f t="shared" si="168"/>
        <v>#N/A</v>
      </c>
      <c r="D458" t="e">
        <f t="shared" si="169"/>
        <v>#N/A</v>
      </c>
      <c r="E458" t="e">
        <f t="shared" si="171"/>
        <v>#N/A</v>
      </c>
      <c r="F458" t="e">
        <f t="shared" si="172"/>
        <v>#N/A</v>
      </c>
      <c r="G458" t="e">
        <f t="shared" si="173"/>
        <v>#N/A</v>
      </c>
      <c r="H458" t="e">
        <f t="shared" si="174"/>
        <v>#N/A</v>
      </c>
      <c r="I458" t="e">
        <f t="shared" si="170"/>
        <v>#N/A</v>
      </c>
      <c r="J458" t="e">
        <f t="shared" si="175"/>
        <v>#N/A</v>
      </c>
      <c r="K458" t="e">
        <f t="shared" si="176"/>
        <v>#N/A</v>
      </c>
      <c r="L458" t="e">
        <f t="shared" si="177"/>
        <v>#N/A</v>
      </c>
      <c r="M458" t="e">
        <f t="shared" si="178"/>
        <v>#N/A</v>
      </c>
      <c r="N458" t="e">
        <f t="shared" si="179"/>
        <v>#N/A</v>
      </c>
      <c r="O458">
        <f t="shared" si="180"/>
        <v>1.8972746331236902E-3</v>
      </c>
      <c r="P458">
        <f t="shared" si="181"/>
        <v>5.2410901467505235E-3</v>
      </c>
      <c r="Q458">
        <f t="shared" si="182"/>
        <v>1</v>
      </c>
      <c r="R458">
        <f t="shared" si="183"/>
        <v>1.8973751343109239E-3</v>
      </c>
      <c r="S458">
        <f t="shared" si="184"/>
        <v>-2.6267674718410399E-12</v>
      </c>
      <c r="T458">
        <f t="shared" si="185"/>
        <v>1.3844207757181953E-9</v>
      </c>
      <c r="U458">
        <f t="shared" si="186"/>
        <v>-1.8973765187316996E-3</v>
      </c>
      <c r="V458">
        <f t="shared" si="187"/>
        <v>1.897376017544466E-3</v>
      </c>
      <c r="W458">
        <f t="shared" si="188"/>
        <v>2.7218465931165285</v>
      </c>
      <c r="X458">
        <f t="shared" si="189"/>
        <v>2.7218465931165285</v>
      </c>
    </row>
    <row r="459" spans="1:24" x14ac:dyDescent="0.25">
      <c r="A459" s="1">
        <f t="shared" si="190"/>
        <v>455</v>
      </c>
      <c r="B459" s="14">
        <f t="shared" si="191"/>
        <v>22.75</v>
      </c>
      <c r="C459" t="e">
        <f t="shared" si="168"/>
        <v>#N/A</v>
      </c>
      <c r="D459" t="e">
        <f t="shared" si="169"/>
        <v>#N/A</v>
      </c>
      <c r="E459" t="e">
        <f t="shared" si="171"/>
        <v>#N/A</v>
      </c>
      <c r="F459" t="e">
        <f t="shared" si="172"/>
        <v>#N/A</v>
      </c>
      <c r="G459" t="e">
        <f t="shared" si="173"/>
        <v>#N/A</v>
      </c>
      <c r="H459" t="e">
        <f t="shared" si="174"/>
        <v>#N/A</v>
      </c>
      <c r="I459" t="e">
        <f t="shared" si="170"/>
        <v>#N/A</v>
      </c>
      <c r="J459" t="e">
        <f t="shared" si="175"/>
        <v>#N/A</v>
      </c>
      <c r="K459" t="e">
        <f t="shared" si="176"/>
        <v>#N/A</v>
      </c>
      <c r="L459" t="e">
        <f t="shared" si="177"/>
        <v>#N/A</v>
      </c>
      <c r="M459" t="e">
        <f t="shared" si="178"/>
        <v>#N/A</v>
      </c>
      <c r="N459" t="e">
        <f t="shared" si="179"/>
        <v>#N/A</v>
      </c>
      <c r="O459">
        <f t="shared" si="180"/>
        <v>1.9109947643979051E-3</v>
      </c>
      <c r="P459">
        <f t="shared" si="181"/>
        <v>5.235602094240838E-3</v>
      </c>
      <c r="Q459">
        <f t="shared" si="182"/>
        <v>1</v>
      </c>
      <c r="R459">
        <f t="shared" si="183"/>
        <v>1.9110952655851388E-3</v>
      </c>
      <c r="S459">
        <f t="shared" si="184"/>
        <v>-2.6240169299857098E-12</v>
      </c>
      <c r="T459">
        <f t="shared" si="185"/>
        <v>1.3730425122608983E-9</v>
      </c>
      <c r="U459">
        <f t="shared" si="186"/>
        <v>-1.9110966386276509E-3</v>
      </c>
      <c r="V459">
        <f t="shared" si="187"/>
        <v>1.9110961374404173E-3</v>
      </c>
      <c r="W459">
        <f t="shared" si="188"/>
        <v>2.7187174652685369</v>
      </c>
      <c r="X459">
        <f t="shared" si="189"/>
        <v>2.7187174652685369</v>
      </c>
    </row>
    <row r="460" spans="1:24" x14ac:dyDescent="0.25">
      <c r="A460" s="1">
        <f t="shared" si="190"/>
        <v>456</v>
      </c>
      <c r="B460" s="14">
        <f t="shared" si="191"/>
        <v>22.8</v>
      </c>
      <c r="C460" t="e">
        <f t="shared" si="168"/>
        <v>#N/A</v>
      </c>
      <c r="D460" t="e">
        <f t="shared" si="169"/>
        <v>#N/A</v>
      </c>
      <c r="E460" t="e">
        <f t="shared" si="171"/>
        <v>#N/A</v>
      </c>
      <c r="F460" t="e">
        <f t="shared" si="172"/>
        <v>#N/A</v>
      </c>
      <c r="G460" t="e">
        <f t="shared" si="173"/>
        <v>#N/A</v>
      </c>
      <c r="H460" t="e">
        <f t="shared" si="174"/>
        <v>#N/A</v>
      </c>
      <c r="I460" t="e">
        <f t="shared" si="170"/>
        <v>#N/A</v>
      </c>
      <c r="J460" t="e">
        <f t="shared" si="175"/>
        <v>#N/A</v>
      </c>
      <c r="K460" t="e">
        <f t="shared" si="176"/>
        <v>#N/A</v>
      </c>
      <c r="L460" t="e">
        <f t="shared" si="177"/>
        <v>#N/A</v>
      </c>
      <c r="M460" t="e">
        <f t="shared" si="178"/>
        <v>#N/A</v>
      </c>
      <c r="N460" t="e">
        <f t="shared" si="179"/>
        <v>#N/A</v>
      </c>
      <c r="O460">
        <f t="shared" si="180"/>
        <v>1.9246861924686186E-3</v>
      </c>
      <c r="P460">
        <f t="shared" si="181"/>
        <v>5.2301255230125529E-3</v>
      </c>
      <c r="Q460">
        <f t="shared" si="182"/>
        <v>1</v>
      </c>
      <c r="R460">
        <f t="shared" si="183"/>
        <v>1.9247866936558523E-3</v>
      </c>
      <c r="S460">
        <f t="shared" si="184"/>
        <v>-2.6212721424020426E-12</v>
      </c>
      <c r="T460">
        <f t="shared" si="185"/>
        <v>1.3618497553616327E-9</v>
      </c>
      <c r="U460">
        <f t="shared" si="186"/>
        <v>-1.9247880555056077E-3</v>
      </c>
      <c r="V460">
        <f t="shared" si="187"/>
        <v>1.924787554318374E-3</v>
      </c>
      <c r="W460">
        <f t="shared" si="188"/>
        <v>2.7156171981444674</v>
      </c>
      <c r="X460">
        <f t="shared" si="189"/>
        <v>2.7156171981444674</v>
      </c>
    </row>
    <row r="461" spans="1:24" x14ac:dyDescent="0.25">
      <c r="A461" s="1">
        <f t="shared" si="190"/>
        <v>457</v>
      </c>
      <c r="B461" s="14">
        <f t="shared" si="191"/>
        <v>22.85</v>
      </c>
      <c r="C461" t="e">
        <f t="shared" si="168"/>
        <v>#N/A</v>
      </c>
      <c r="D461" t="e">
        <f t="shared" si="169"/>
        <v>#N/A</v>
      </c>
      <c r="E461" t="e">
        <f t="shared" si="171"/>
        <v>#N/A</v>
      </c>
      <c r="F461" t="e">
        <f t="shared" si="172"/>
        <v>#N/A</v>
      </c>
      <c r="G461" t="e">
        <f t="shared" si="173"/>
        <v>#N/A</v>
      </c>
      <c r="H461" t="e">
        <f t="shared" si="174"/>
        <v>#N/A</v>
      </c>
      <c r="I461" t="e">
        <f t="shared" si="170"/>
        <v>#N/A</v>
      </c>
      <c r="J461" t="e">
        <f t="shared" si="175"/>
        <v>#N/A</v>
      </c>
      <c r="K461" t="e">
        <f t="shared" si="176"/>
        <v>#N/A</v>
      </c>
      <c r="L461" t="e">
        <f t="shared" si="177"/>
        <v>#N/A</v>
      </c>
      <c r="M461" t="e">
        <f t="shared" si="178"/>
        <v>#N/A</v>
      </c>
      <c r="N461" t="e">
        <f t="shared" si="179"/>
        <v>#N/A</v>
      </c>
      <c r="O461">
        <f t="shared" si="180"/>
        <v>1.9383490073145244E-3</v>
      </c>
      <c r="P461">
        <f t="shared" si="181"/>
        <v>5.2246603970741903E-3</v>
      </c>
      <c r="Q461">
        <f t="shared" si="182"/>
        <v>1</v>
      </c>
      <c r="R461">
        <f t="shared" si="183"/>
        <v>1.9384495085017581E-3</v>
      </c>
      <c r="S461">
        <f t="shared" si="184"/>
        <v>-2.6185330910515702E-12</v>
      </c>
      <c r="T461">
        <f t="shared" si="185"/>
        <v>1.3508380047140209E-9</v>
      </c>
      <c r="U461">
        <f t="shared" si="186"/>
        <v>-1.938450859339763E-3</v>
      </c>
      <c r="V461">
        <f t="shared" si="187"/>
        <v>1.9384503581525293E-3</v>
      </c>
      <c r="W461">
        <f t="shared" si="188"/>
        <v>2.7125453163779372</v>
      </c>
      <c r="X461">
        <f t="shared" si="189"/>
        <v>2.7125453163779372</v>
      </c>
    </row>
    <row r="462" spans="1:24" x14ac:dyDescent="0.25">
      <c r="A462" s="1">
        <f t="shared" si="190"/>
        <v>458</v>
      </c>
      <c r="B462" s="14">
        <f t="shared" si="191"/>
        <v>22.900000000000002</v>
      </c>
      <c r="C462" t="e">
        <f t="shared" si="168"/>
        <v>#N/A</v>
      </c>
      <c r="D462" t="e">
        <f t="shared" si="169"/>
        <v>#N/A</v>
      </c>
      <c r="E462" t="e">
        <f t="shared" si="171"/>
        <v>#N/A</v>
      </c>
      <c r="F462" t="e">
        <f t="shared" si="172"/>
        <v>#N/A</v>
      </c>
      <c r="G462" t="e">
        <f t="shared" si="173"/>
        <v>#N/A</v>
      </c>
      <c r="H462" t="e">
        <f t="shared" si="174"/>
        <v>#N/A</v>
      </c>
      <c r="I462" t="e">
        <f t="shared" si="170"/>
        <v>#N/A</v>
      </c>
      <c r="J462" t="e">
        <f t="shared" si="175"/>
        <v>#N/A</v>
      </c>
      <c r="K462" t="e">
        <f t="shared" si="176"/>
        <v>#N/A</v>
      </c>
      <c r="L462" t="e">
        <f t="shared" si="177"/>
        <v>#N/A</v>
      </c>
      <c r="M462" t="e">
        <f t="shared" si="178"/>
        <v>#N/A</v>
      </c>
      <c r="N462" t="e">
        <f t="shared" si="179"/>
        <v>#N/A</v>
      </c>
      <c r="O462">
        <f t="shared" si="180"/>
        <v>1.9519832985386218E-3</v>
      </c>
      <c r="P462">
        <f t="shared" si="181"/>
        <v>5.2192066805845511E-3</v>
      </c>
      <c r="Q462">
        <f t="shared" si="182"/>
        <v>1</v>
      </c>
      <c r="R462">
        <f t="shared" si="183"/>
        <v>1.9520837997258555E-3</v>
      </c>
      <c r="S462">
        <f t="shared" si="184"/>
        <v>-2.6157997579711402E-12</v>
      </c>
      <c r="T462">
        <f t="shared" si="185"/>
        <v>1.3400029049695159E-9</v>
      </c>
      <c r="U462">
        <f t="shared" si="186"/>
        <v>-1.9520851397287604E-3</v>
      </c>
      <c r="V462">
        <f t="shared" si="187"/>
        <v>1.9520846385415267E-3</v>
      </c>
      <c r="W462">
        <f t="shared" si="188"/>
        <v>2.7095013561085426</v>
      </c>
      <c r="X462">
        <f t="shared" si="189"/>
        <v>2.7095013561085426</v>
      </c>
    </row>
    <row r="463" spans="1:24" x14ac:dyDescent="0.25">
      <c r="A463" s="1">
        <f t="shared" si="190"/>
        <v>459</v>
      </c>
      <c r="B463" s="14">
        <f t="shared" si="191"/>
        <v>22.950000000000003</v>
      </c>
      <c r="C463" t="e">
        <f t="shared" si="168"/>
        <v>#N/A</v>
      </c>
      <c r="D463" t="e">
        <f t="shared" si="169"/>
        <v>#N/A</v>
      </c>
      <c r="E463" t="e">
        <f t="shared" si="171"/>
        <v>#N/A</v>
      </c>
      <c r="F463" t="e">
        <f t="shared" si="172"/>
        <v>#N/A</v>
      </c>
      <c r="G463" t="e">
        <f t="shared" si="173"/>
        <v>#N/A</v>
      </c>
      <c r="H463" t="e">
        <f t="shared" si="174"/>
        <v>#N/A</v>
      </c>
      <c r="I463" t="e">
        <f t="shared" si="170"/>
        <v>#N/A</v>
      </c>
      <c r="J463" t="e">
        <f t="shared" si="175"/>
        <v>#N/A</v>
      </c>
      <c r="K463" t="e">
        <f t="shared" si="176"/>
        <v>#N/A</v>
      </c>
      <c r="L463" t="e">
        <f t="shared" si="177"/>
        <v>#N/A</v>
      </c>
      <c r="M463" t="e">
        <f t="shared" si="178"/>
        <v>#N/A</v>
      </c>
      <c r="N463" t="e">
        <f t="shared" si="179"/>
        <v>#N/A</v>
      </c>
      <c r="O463">
        <f t="shared" si="180"/>
        <v>1.9655891553701783E-3</v>
      </c>
      <c r="P463">
        <f t="shared" si="181"/>
        <v>5.2137643378519297E-3</v>
      </c>
      <c r="Q463">
        <f t="shared" si="182"/>
        <v>1</v>
      </c>
      <c r="R463">
        <f t="shared" si="183"/>
        <v>1.9656896565574118E-3</v>
      </c>
      <c r="S463">
        <f t="shared" si="184"/>
        <v>-2.6130721252725264E-12</v>
      </c>
      <c r="T463">
        <f t="shared" si="185"/>
        <v>1.3293402392321879E-9</v>
      </c>
      <c r="U463">
        <f t="shared" si="186"/>
        <v>-1.9656909858976508E-3</v>
      </c>
      <c r="V463">
        <f t="shared" si="187"/>
        <v>1.9656904847104176E-3</v>
      </c>
      <c r="W463">
        <f t="shared" si="188"/>
        <v>2.7064848646140782</v>
      </c>
      <c r="X463">
        <f t="shared" si="189"/>
        <v>2.7064848646140782</v>
      </c>
    </row>
    <row r="464" spans="1:24" x14ac:dyDescent="0.25">
      <c r="A464" s="1">
        <f t="shared" si="190"/>
        <v>460</v>
      </c>
      <c r="B464" s="14">
        <f t="shared" si="191"/>
        <v>23</v>
      </c>
      <c r="C464" t="e">
        <f t="shared" si="168"/>
        <v>#N/A</v>
      </c>
      <c r="D464" t="e">
        <f t="shared" si="169"/>
        <v>#N/A</v>
      </c>
      <c r="E464" t="e">
        <f t="shared" si="171"/>
        <v>#N/A</v>
      </c>
      <c r="F464" t="e">
        <f t="shared" si="172"/>
        <v>#N/A</v>
      </c>
      <c r="G464" t="e">
        <f t="shared" si="173"/>
        <v>#N/A</v>
      </c>
      <c r="H464" t="e">
        <f t="shared" si="174"/>
        <v>#N/A</v>
      </c>
      <c r="I464" t="e">
        <f t="shared" si="170"/>
        <v>#N/A</v>
      </c>
      <c r="J464" t="e">
        <f t="shared" si="175"/>
        <v>#N/A</v>
      </c>
      <c r="K464" t="e">
        <f t="shared" si="176"/>
        <v>#N/A</v>
      </c>
      <c r="L464" t="e">
        <f t="shared" si="177"/>
        <v>#N/A</v>
      </c>
      <c r="M464" t="e">
        <f t="shared" si="178"/>
        <v>#N/A</v>
      </c>
      <c r="N464" t="e">
        <f t="shared" si="179"/>
        <v>#N/A</v>
      </c>
      <c r="O464">
        <f t="shared" si="180"/>
        <v>1.979166666666666E-3</v>
      </c>
      <c r="P464">
        <f t="shared" si="181"/>
        <v>5.208333333333333E-3</v>
      </c>
      <c r="Q464">
        <f t="shared" si="182"/>
        <v>1</v>
      </c>
      <c r="R464">
        <f t="shared" si="183"/>
        <v>1.9792671678538994E-3</v>
      </c>
      <c r="S464">
        <f t="shared" si="184"/>
        <v>-2.6103501751420337E-12</v>
      </c>
      <c r="T464">
        <f t="shared" si="185"/>
        <v>1.3188459235292938E-9</v>
      </c>
      <c r="U464">
        <f t="shared" si="186"/>
        <v>-1.979268486699823E-3</v>
      </c>
      <c r="V464">
        <f t="shared" si="187"/>
        <v>1.9792679855125893E-3</v>
      </c>
      <c r="W464">
        <f t="shared" si="188"/>
        <v>2.7034953999573381</v>
      </c>
      <c r="X464">
        <f t="shared" si="189"/>
        <v>2.7034953999573381</v>
      </c>
    </row>
    <row r="465" spans="1:24" x14ac:dyDescent="0.25">
      <c r="A465" s="1">
        <f t="shared" si="190"/>
        <v>461</v>
      </c>
      <c r="B465" s="14">
        <f t="shared" si="191"/>
        <v>23.05</v>
      </c>
      <c r="C465" t="e">
        <f t="shared" si="168"/>
        <v>#N/A</v>
      </c>
      <c r="D465" t="e">
        <f t="shared" si="169"/>
        <v>#N/A</v>
      </c>
      <c r="E465" t="e">
        <f t="shared" si="171"/>
        <v>#N/A</v>
      </c>
      <c r="F465" t="e">
        <f t="shared" si="172"/>
        <v>#N/A</v>
      </c>
      <c r="G465" t="e">
        <f t="shared" si="173"/>
        <v>#N/A</v>
      </c>
      <c r="H465" t="e">
        <f t="shared" si="174"/>
        <v>#N/A</v>
      </c>
      <c r="I465" t="e">
        <f t="shared" si="170"/>
        <v>#N/A</v>
      </c>
      <c r="J465" t="e">
        <f t="shared" si="175"/>
        <v>#N/A</v>
      </c>
      <c r="K465" t="e">
        <f t="shared" si="176"/>
        <v>#N/A</v>
      </c>
      <c r="L465" t="e">
        <f t="shared" si="177"/>
        <v>#N/A</v>
      </c>
      <c r="M465" t="e">
        <f t="shared" si="178"/>
        <v>#N/A</v>
      </c>
      <c r="N465" t="e">
        <f t="shared" si="179"/>
        <v>#N/A</v>
      </c>
      <c r="O465">
        <f t="shared" si="180"/>
        <v>1.9927159209157134E-3</v>
      </c>
      <c r="P465">
        <f t="shared" si="181"/>
        <v>5.2029136316337158E-3</v>
      </c>
      <c r="Q465">
        <f t="shared" si="182"/>
        <v>1</v>
      </c>
      <c r="R465">
        <f t="shared" si="183"/>
        <v>1.9928164221029469E-3</v>
      </c>
      <c r="S465">
        <f t="shared" si="184"/>
        <v>-2.6076338898401175E-12</v>
      </c>
      <c r="T465">
        <f t="shared" si="185"/>
        <v>1.308516002149207E-9</v>
      </c>
      <c r="U465">
        <f t="shared" si="186"/>
        <v>-1.992817730618949E-3</v>
      </c>
      <c r="V465">
        <f t="shared" si="187"/>
        <v>1.9928172294317154E-3</v>
      </c>
      <c r="W465">
        <f t="shared" si="188"/>
        <v>2.700532530646794</v>
      </c>
      <c r="X465">
        <f t="shared" si="189"/>
        <v>2.700532530646794</v>
      </c>
    </row>
    <row r="466" spans="1:24" x14ac:dyDescent="0.25">
      <c r="A466" s="1">
        <f t="shared" si="190"/>
        <v>462</v>
      </c>
      <c r="B466" s="14">
        <f t="shared" si="191"/>
        <v>23.1</v>
      </c>
      <c r="C466" t="e">
        <f t="shared" si="168"/>
        <v>#N/A</v>
      </c>
      <c r="D466" t="e">
        <f t="shared" si="169"/>
        <v>#N/A</v>
      </c>
      <c r="E466" t="e">
        <f t="shared" si="171"/>
        <v>#N/A</v>
      </c>
      <c r="F466" t="e">
        <f t="shared" si="172"/>
        <v>#N/A</v>
      </c>
      <c r="G466" t="e">
        <f t="shared" si="173"/>
        <v>#N/A</v>
      </c>
      <c r="H466" t="e">
        <f t="shared" si="174"/>
        <v>#N/A</v>
      </c>
      <c r="I466" t="e">
        <f t="shared" si="170"/>
        <v>#N/A</v>
      </c>
      <c r="J466" t="e">
        <f t="shared" si="175"/>
        <v>#N/A</v>
      </c>
      <c r="K466" t="e">
        <f t="shared" si="176"/>
        <v>#N/A</v>
      </c>
      <c r="L466" t="e">
        <f t="shared" si="177"/>
        <v>#N/A</v>
      </c>
      <c r="M466" t="e">
        <f t="shared" si="178"/>
        <v>#N/A</v>
      </c>
      <c r="N466" t="e">
        <f t="shared" si="179"/>
        <v>#N/A</v>
      </c>
      <c r="O466">
        <f t="shared" si="180"/>
        <v>2.0062370062370063E-3</v>
      </c>
      <c r="P466">
        <f t="shared" si="181"/>
        <v>5.1975051975051969E-3</v>
      </c>
      <c r="Q466">
        <f t="shared" si="182"/>
        <v>1</v>
      </c>
      <c r="R466">
        <f t="shared" si="183"/>
        <v>2.0063375074242397E-3</v>
      </c>
      <c r="S466">
        <f t="shared" si="184"/>
        <v>-2.6049232517009899E-12</v>
      </c>
      <c r="T466">
        <f t="shared" si="185"/>
        <v>1.2983466422204076E-9</v>
      </c>
      <c r="U466">
        <f t="shared" si="186"/>
        <v>-2.0063388057708822E-3</v>
      </c>
      <c r="V466">
        <f t="shared" si="187"/>
        <v>2.0063383045836481E-3</v>
      </c>
      <c r="W466">
        <f t="shared" si="188"/>
        <v>2.6975958353105205</v>
      </c>
      <c r="X466">
        <f t="shared" si="189"/>
        <v>2.6975958353105205</v>
      </c>
    </row>
    <row r="467" spans="1:24" x14ac:dyDescent="0.25">
      <c r="A467" s="1">
        <f t="shared" si="190"/>
        <v>463</v>
      </c>
      <c r="B467" s="14">
        <f t="shared" si="191"/>
        <v>23.150000000000002</v>
      </c>
      <c r="C467" t="e">
        <f t="shared" si="168"/>
        <v>#N/A</v>
      </c>
      <c r="D467" t="e">
        <f t="shared" si="169"/>
        <v>#N/A</v>
      </c>
      <c r="E467" t="e">
        <f t="shared" si="171"/>
        <v>#N/A</v>
      </c>
      <c r="F467" t="e">
        <f t="shared" si="172"/>
        <v>#N/A</v>
      </c>
      <c r="G467" t="e">
        <f t="shared" si="173"/>
        <v>#N/A</v>
      </c>
      <c r="H467" t="e">
        <f t="shared" si="174"/>
        <v>#N/A</v>
      </c>
      <c r="I467" t="e">
        <f t="shared" si="170"/>
        <v>#N/A</v>
      </c>
      <c r="J467" t="e">
        <f t="shared" si="175"/>
        <v>#N/A</v>
      </c>
      <c r="K467" t="e">
        <f t="shared" si="176"/>
        <v>#N/A</v>
      </c>
      <c r="L467" t="e">
        <f t="shared" si="177"/>
        <v>#N/A</v>
      </c>
      <c r="M467" t="e">
        <f t="shared" si="178"/>
        <v>#N/A</v>
      </c>
      <c r="N467" t="e">
        <f t="shared" si="179"/>
        <v>#N/A</v>
      </c>
      <c r="O467">
        <f t="shared" si="180"/>
        <v>2.019730010384216E-3</v>
      </c>
      <c r="P467">
        <f t="shared" si="181"/>
        <v>5.192107995846313E-3</v>
      </c>
      <c r="Q467">
        <f t="shared" si="182"/>
        <v>1</v>
      </c>
      <c r="R467">
        <f t="shared" si="183"/>
        <v>2.0198305115714495E-3</v>
      </c>
      <c r="S467">
        <f t="shared" si="184"/>
        <v>-2.6022182431322453E-12</v>
      </c>
      <c r="T467">
        <f t="shared" si="185"/>
        <v>1.2883341292662526E-9</v>
      </c>
      <c r="U467">
        <f t="shared" si="186"/>
        <v>-2.019831799905579E-3</v>
      </c>
      <c r="V467">
        <f t="shared" si="187"/>
        <v>2.0198312987183449E-3</v>
      </c>
      <c r="W467">
        <f t="shared" si="188"/>
        <v>2.6946849023827362</v>
      </c>
      <c r="X467">
        <f t="shared" si="189"/>
        <v>2.6946849023827362</v>
      </c>
    </row>
    <row r="468" spans="1:24" x14ac:dyDescent="0.25">
      <c r="A468" s="1">
        <f t="shared" si="190"/>
        <v>464</v>
      </c>
      <c r="B468" s="14">
        <f t="shared" si="191"/>
        <v>23.200000000000003</v>
      </c>
      <c r="C468" t="e">
        <f t="shared" si="168"/>
        <v>#N/A</v>
      </c>
      <c r="D468" t="e">
        <f t="shared" si="169"/>
        <v>#N/A</v>
      </c>
      <c r="E468" t="e">
        <f t="shared" si="171"/>
        <v>#N/A</v>
      </c>
      <c r="F468" t="e">
        <f t="shared" si="172"/>
        <v>#N/A</v>
      </c>
      <c r="G468" t="e">
        <f t="shared" si="173"/>
        <v>#N/A</v>
      </c>
      <c r="H468" t="e">
        <f t="shared" si="174"/>
        <v>#N/A</v>
      </c>
      <c r="I468" t="e">
        <f t="shared" si="170"/>
        <v>#N/A</v>
      </c>
      <c r="J468" t="e">
        <f t="shared" si="175"/>
        <v>#N/A</v>
      </c>
      <c r="K468" t="e">
        <f t="shared" si="176"/>
        <v>#N/A</v>
      </c>
      <c r="L468" t="e">
        <f t="shared" si="177"/>
        <v>#N/A</v>
      </c>
      <c r="M468" t="e">
        <f t="shared" si="178"/>
        <v>#N/A</v>
      </c>
      <c r="N468" t="e">
        <f t="shared" si="179"/>
        <v>#N/A</v>
      </c>
      <c r="O468">
        <f t="shared" si="180"/>
        <v>2.0331950207468892E-3</v>
      </c>
      <c r="P468">
        <f t="shared" si="181"/>
        <v>5.1867219917012446E-3</v>
      </c>
      <c r="Q468">
        <f t="shared" si="182"/>
        <v>1</v>
      </c>
      <c r="R468">
        <f t="shared" si="183"/>
        <v>2.0332955219341227E-3</v>
      </c>
      <c r="S468">
        <f t="shared" si="184"/>
        <v>-2.5995188466144733E-12</v>
      </c>
      <c r="T468">
        <f t="shared" si="185"/>
        <v>1.2784748622176462E-9</v>
      </c>
      <c r="U468">
        <f t="shared" si="186"/>
        <v>-2.0332968004089852E-3</v>
      </c>
      <c r="V468">
        <f t="shared" si="187"/>
        <v>2.0332962992217511E-3</v>
      </c>
      <c r="W468">
        <f t="shared" si="188"/>
        <v>2.6917993298023912</v>
      </c>
      <c r="X468">
        <f t="shared" si="189"/>
        <v>2.6917993298023912</v>
      </c>
    </row>
    <row r="469" spans="1:24" x14ac:dyDescent="0.25">
      <c r="A469" s="1">
        <f t="shared" si="190"/>
        <v>465</v>
      </c>
      <c r="B469" s="14">
        <f t="shared" si="191"/>
        <v>23.25</v>
      </c>
      <c r="C469" t="e">
        <f t="shared" si="168"/>
        <v>#N/A</v>
      </c>
      <c r="D469" t="e">
        <f t="shared" si="169"/>
        <v>#N/A</v>
      </c>
      <c r="E469" t="e">
        <f t="shared" si="171"/>
        <v>#N/A</v>
      </c>
      <c r="F469" t="e">
        <f t="shared" si="172"/>
        <v>#N/A</v>
      </c>
      <c r="G469" t="e">
        <f t="shared" si="173"/>
        <v>#N/A</v>
      </c>
      <c r="H469" t="e">
        <f t="shared" si="174"/>
        <v>#N/A</v>
      </c>
      <c r="I469" t="e">
        <f t="shared" si="170"/>
        <v>#N/A</v>
      </c>
      <c r="J469" t="e">
        <f t="shared" si="175"/>
        <v>#N/A</v>
      </c>
      <c r="K469" t="e">
        <f t="shared" si="176"/>
        <v>#N/A</v>
      </c>
      <c r="L469" t="e">
        <f t="shared" si="177"/>
        <v>#N/A</v>
      </c>
      <c r="M469" t="e">
        <f t="shared" si="178"/>
        <v>#N/A</v>
      </c>
      <c r="N469" t="e">
        <f t="shared" si="179"/>
        <v>#N/A</v>
      </c>
      <c r="O469">
        <f t="shared" si="180"/>
        <v>2.0466321243523314E-3</v>
      </c>
      <c r="P469">
        <f t="shared" si="181"/>
        <v>5.1813471502590676E-3</v>
      </c>
      <c r="Q469">
        <f t="shared" si="182"/>
        <v>1</v>
      </c>
      <c r="R469">
        <f t="shared" si="183"/>
        <v>2.0467326255395649E-3</v>
      </c>
      <c r="S469">
        <f t="shared" si="184"/>
        <v>-2.5968250447008834E-12</v>
      </c>
      <c r="T469">
        <f t="shared" si="185"/>
        <v>1.2687653495099122E-9</v>
      </c>
      <c r="U469">
        <f t="shared" si="186"/>
        <v>-2.0467338943049142E-3</v>
      </c>
      <c r="V469">
        <f t="shared" si="187"/>
        <v>2.046733393117681E-3</v>
      </c>
      <c r="W469">
        <f t="shared" si="188"/>
        <v>2.688938724723239</v>
      </c>
      <c r="X469">
        <f t="shared" si="189"/>
        <v>2.688938724723239</v>
      </c>
    </row>
    <row r="470" spans="1:24" x14ac:dyDescent="0.25">
      <c r="A470" s="1">
        <f t="shared" si="190"/>
        <v>466</v>
      </c>
      <c r="B470" s="14">
        <f t="shared" si="191"/>
        <v>23.3</v>
      </c>
      <c r="C470" t="e">
        <f t="shared" si="168"/>
        <v>#N/A</v>
      </c>
      <c r="D470" t="e">
        <f t="shared" si="169"/>
        <v>#N/A</v>
      </c>
      <c r="E470" t="e">
        <f t="shared" si="171"/>
        <v>#N/A</v>
      </c>
      <c r="F470" t="e">
        <f t="shared" si="172"/>
        <v>#N/A</v>
      </c>
      <c r="G470" t="e">
        <f t="shared" si="173"/>
        <v>#N/A</v>
      </c>
      <c r="H470" t="e">
        <f t="shared" si="174"/>
        <v>#N/A</v>
      </c>
      <c r="I470" t="e">
        <f t="shared" si="170"/>
        <v>#N/A</v>
      </c>
      <c r="J470" t="e">
        <f t="shared" si="175"/>
        <v>#N/A</v>
      </c>
      <c r="K470" t="e">
        <f t="shared" si="176"/>
        <v>#N/A</v>
      </c>
      <c r="L470" t="e">
        <f t="shared" si="177"/>
        <v>#N/A</v>
      </c>
      <c r="M470" t="e">
        <f t="shared" si="178"/>
        <v>#N/A</v>
      </c>
      <c r="N470" t="e">
        <f t="shared" si="179"/>
        <v>#N/A</v>
      </c>
      <c r="O470">
        <f t="shared" si="180"/>
        <v>2.0600414078674944E-3</v>
      </c>
      <c r="P470">
        <f t="shared" si="181"/>
        <v>5.1759834368530029E-3</v>
      </c>
      <c r="Q470">
        <f t="shared" si="182"/>
        <v>1</v>
      </c>
      <c r="R470">
        <f t="shared" si="183"/>
        <v>2.0601419090547279E-3</v>
      </c>
      <c r="S470">
        <f t="shared" si="184"/>
        <v>-2.5941368200169286E-12</v>
      </c>
      <c r="T470">
        <f t="shared" si="185"/>
        <v>1.2592022049628254E-9</v>
      </c>
      <c r="U470">
        <f t="shared" si="186"/>
        <v>-2.0601431682569331E-3</v>
      </c>
      <c r="V470">
        <f t="shared" si="187"/>
        <v>2.060142667069699E-3</v>
      </c>
      <c r="W470">
        <f t="shared" si="188"/>
        <v>2.6861027032348814</v>
      </c>
      <c r="X470">
        <f t="shared" si="189"/>
        <v>2.6861027032348814</v>
      </c>
    </row>
    <row r="471" spans="1:24" x14ac:dyDescent="0.25">
      <c r="A471" s="1">
        <f t="shared" si="190"/>
        <v>467</v>
      </c>
      <c r="B471" s="14">
        <f t="shared" si="191"/>
        <v>23.35</v>
      </c>
      <c r="C471" t="e">
        <f t="shared" si="168"/>
        <v>#N/A</v>
      </c>
      <c r="D471" t="e">
        <f t="shared" si="169"/>
        <v>#N/A</v>
      </c>
      <c r="E471" t="e">
        <f t="shared" si="171"/>
        <v>#N/A</v>
      </c>
      <c r="F471" t="e">
        <f t="shared" si="172"/>
        <v>#N/A</v>
      </c>
      <c r="G471" t="e">
        <f t="shared" si="173"/>
        <v>#N/A</v>
      </c>
      <c r="H471" t="e">
        <f t="shared" si="174"/>
        <v>#N/A</v>
      </c>
      <c r="I471" t="e">
        <f t="shared" si="170"/>
        <v>#N/A</v>
      </c>
      <c r="J471" t="e">
        <f t="shared" si="175"/>
        <v>#N/A</v>
      </c>
      <c r="K471" t="e">
        <f t="shared" si="176"/>
        <v>#N/A</v>
      </c>
      <c r="L471" t="e">
        <f t="shared" si="177"/>
        <v>#N/A</v>
      </c>
      <c r="M471" t="e">
        <f t="shared" si="178"/>
        <v>#N/A</v>
      </c>
      <c r="N471" t="e">
        <f t="shared" si="179"/>
        <v>#N/A</v>
      </c>
      <c r="O471">
        <f t="shared" si="180"/>
        <v>2.0734229576008277E-3</v>
      </c>
      <c r="P471">
        <f t="shared" si="181"/>
        <v>5.170630816959669E-3</v>
      </c>
      <c r="Q471">
        <f t="shared" si="182"/>
        <v>1</v>
      </c>
      <c r="R471">
        <f t="shared" si="183"/>
        <v>2.0735234587880612E-3</v>
      </c>
      <c r="S471">
        <f t="shared" si="184"/>
        <v>-2.5914541552599302E-12</v>
      </c>
      <c r="T471">
        <f t="shared" si="185"/>
        <v>1.2497821436606438E-9</v>
      </c>
      <c r="U471">
        <f t="shared" si="186"/>
        <v>-2.0735247085702049E-3</v>
      </c>
      <c r="V471">
        <f t="shared" si="187"/>
        <v>2.0735242073829712E-3</v>
      </c>
      <c r="W471">
        <f t="shared" si="188"/>
        <v>2.6832908900942831</v>
      </c>
      <c r="X471">
        <f t="shared" si="189"/>
        <v>2.6832908900942831</v>
      </c>
    </row>
    <row r="472" spans="1:24" x14ac:dyDescent="0.25">
      <c r="A472" s="1">
        <f t="shared" si="190"/>
        <v>468</v>
      </c>
      <c r="B472" s="14">
        <f t="shared" si="191"/>
        <v>23.400000000000002</v>
      </c>
      <c r="C472" t="e">
        <f t="shared" si="168"/>
        <v>#N/A</v>
      </c>
      <c r="D472" t="e">
        <f t="shared" si="169"/>
        <v>#N/A</v>
      </c>
      <c r="E472" t="e">
        <f t="shared" si="171"/>
        <v>#N/A</v>
      </c>
      <c r="F472" t="e">
        <f t="shared" si="172"/>
        <v>#N/A</v>
      </c>
      <c r="G472" t="e">
        <f t="shared" si="173"/>
        <v>#N/A</v>
      </c>
      <c r="H472" t="e">
        <f t="shared" si="174"/>
        <v>#N/A</v>
      </c>
      <c r="I472" t="e">
        <f t="shared" si="170"/>
        <v>#N/A</v>
      </c>
      <c r="J472" t="e">
        <f t="shared" si="175"/>
        <v>#N/A</v>
      </c>
      <c r="K472" t="e">
        <f t="shared" si="176"/>
        <v>#N/A</v>
      </c>
      <c r="L472" t="e">
        <f t="shared" si="177"/>
        <v>#N/A</v>
      </c>
      <c r="M472" t="e">
        <f t="shared" si="178"/>
        <v>#N/A</v>
      </c>
      <c r="N472" t="e">
        <f t="shared" si="179"/>
        <v>#N/A</v>
      </c>
      <c r="O472">
        <f t="shared" si="180"/>
        <v>2.0867768595041322E-3</v>
      </c>
      <c r="P472">
        <f t="shared" si="181"/>
        <v>5.1652892561983464E-3</v>
      </c>
      <c r="Q472">
        <f t="shared" si="182"/>
        <v>1</v>
      </c>
      <c r="R472">
        <f t="shared" si="183"/>
        <v>2.0868773606913657E-3</v>
      </c>
      <c r="S472">
        <f t="shared" si="184"/>
        <v>-2.588777033198711E-12</v>
      </c>
      <c r="T472">
        <f t="shared" si="185"/>
        <v>1.2405019782658205E-9</v>
      </c>
      <c r="U472">
        <f t="shared" si="186"/>
        <v>-2.0868786011933437E-3</v>
      </c>
      <c r="V472">
        <f t="shared" si="187"/>
        <v>2.0868781000061105E-3</v>
      </c>
      <c r="W472">
        <f t="shared" si="188"/>
        <v>2.6805029184672993</v>
      </c>
      <c r="X472">
        <f t="shared" si="189"/>
        <v>2.6805029184672993</v>
      </c>
    </row>
    <row r="473" spans="1:24" x14ac:dyDescent="0.25">
      <c r="A473" s="1">
        <f t="shared" si="190"/>
        <v>469</v>
      </c>
      <c r="B473" s="14">
        <f t="shared" si="191"/>
        <v>23.450000000000003</v>
      </c>
      <c r="C473" t="e">
        <f t="shared" si="168"/>
        <v>#N/A</v>
      </c>
      <c r="D473" t="e">
        <f t="shared" si="169"/>
        <v>#N/A</v>
      </c>
      <c r="E473" t="e">
        <f t="shared" si="171"/>
        <v>#N/A</v>
      </c>
      <c r="F473" t="e">
        <f t="shared" si="172"/>
        <v>#N/A</v>
      </c>
      <c r="G473" t="e">
        <f t="shared" si="173"/>
        <v>#N/A</v>
      </c>
      <c r="H473" t="e">
        <f t="shared" si="174"/>
        <v>#N/A</v>
      </c>
      <c r="I473" t="e">
        <f t="shared" si="170"/>
        <v>#N/A</v>
      </c>
      <c r="J473" t="e">
        <f t="shared" si="175"/>
        <v>#N/A</v>
      </c>
      <c r="K473" t="e">
        <f t="shared" si="176"/>
        <v>#N/A</v>
      </c>
      <c r="L473" t="e">
        <f t="shared" si="177"/>
        <v>#N/A</v>
      </c>
      <c r="M473" t="e">
        <f t="shared" si="178"/>
        <v>#N/A</v>
      </c>
      <c r="N473" t="e">
        <f t="shared" si="179"/>
        <v>#N/A</v>
      </c>
      <c r="O473">
        <f t="shared" si="180"/>
        <v>2.1001031991744069E-3</v>
      </c>
      <c r="P473">
        <f t="shared" si="181"/>
        <v>5.1599587203302374E-3</v>
      </c>
      <c r="Q473">
        <f t="shared" si="182"/>
        <v>1</v>
      </c>
      <c r="R473">
        <f t="shared" si="183"/>
        <v>2.1002037003616403E-3</v>
      </c>
      <c r="S473">
        <f t="shared" si="184"/>
        <v>-2.5861054366732224E-12</v>
      </c>
      <c r="T473">
        <f t="shared" si="185"/>
        <v>1.2313586153327172E-9</v>
      </c>
      <c r="U473">
        <f t="shared" si="186"/>
        <v>-2.1002049317202557E-3</v>
      </c>
      <c r="V473">
        <f t="shared" si="187"/>
        <v>2.100204430533022E-3</v>
      </c>
      <c r="W473">
        <f t="shared" si="188"/>
        <v>2.6777384296797551</v>
      </c>
      <c r="X473">
        <f t="shared" si="189"/>
        <v>2.6777384296797551</v>
      </c>
    </row>
    <row r="474" spans="1:24" x14ac:dyDescent="0.25">
      <c r="A474" s="1">
        <f t="shared" si="190"/>
        <v>470</v>
      </c>
      <c r="B474" s="14">
        <f t="shared" si="191"/>
        <v>23.5</v>
      </c>
      <c r="C474" t="e">
        <f t="shared" si="168"/>
        <v>#N/A</v>
      </c>
      <c r="D474" t="e">
        <f t="shared" si="169"/>
        <v>#N/A</v>
      </c>
      <c r="E474" t="e">
        <f t="shared" si="171"/>
        <v>#N/A</v>
      </c>
      <c r="F474" t="e">
        <f t="shared" si="172"/>
        <v>#N/A</v>
      </c>
      <c r="G474" t="e">
        <f t="shared" si="173"/>
        <v>#N/A</v>
      </c>
      <c r="H474" t="e">
        <f t="shared" si="174"/>
        <v>#N/A</v>
      </c>
      <c r="I474" t="e">
        <f t="shared" si="170"/>
        <v>#N/A</v>
      </c>
      <c r="J474" t="e">
        <f t="shared" si="175"/>
        <v>#N/A</v>
      </c>
      <c r="K474" t="e">
        <f t="shared" si="176"/>
        <v>#N/A</v>
      </c>
      <c r="L474" t="e">
        <f t="shared" si="177"/>
        <v>#N/A</v>
      </c>
      <c r="M474" t="e">
        <f t="shared" si="178"/>
        <v>#N/A</v>
      </c>
      <c r="N474" t="e">
        <f t="shared" si="179"/>
        <v>#N/A</v>
      </c>
      <c r="O474">
        <f t="shared" si="180"/>
        <v>2.1134020618556698E-3</v>
      </c>
      <c r="P474">
        <f t="shared" si="181"/>
        <v>5.1546391752577319E-3</v>
      </c>
      <c r="Q474">
        <f t="shared" si="182"/>
        <v>1</v>
      </c>
      <c r="R474">
        <f t="shared" si="183"/>
        <v>2.1135025630429033E-3</v>
      </c>
      <c r="S474">
        <f t="shared" si="184"/>
        <v>-2.5834393485941776E-12</v>
      </c>
      <c r="T474">
        <f t="shared" si="185"/>
        <v>1.2223490520549968E-9</v>
      </c>
      <c r="U474">
        <f t="shared" si="186"/>
        <v>-2.1135037853919555E-3</v>
      </c>
      <c r="V474">
        <f t="shared" si="187"/>
        <v>2.1135032842047215E-3</v>
      </c>
      <c r="W474">
        <f t="shared" si="188"/>
        <v>2.6749970729776735</v>
      </c>
      <c r="X474">
        <f t="shared" si="189"/>
        <v>2.6749970729776735</v>
      </c>
    </row>
    <row r="475" spans="1:24" x14ac:dyDescent="0.25">
      <c r="A475" s="1">
        <f t="shared" si="190"/>
        <v>471</v>
      </c>
      <c r="B475" s="14">
        <f t="shared" si="191"/>
        <v>23.55</v>
      </c>
      <c r="C475" t="e">
        <f t="shared" si="168"/>
        <v>#N/A</v>
      </c>
      <c r="D475" t="e">
        <f t="shared" si="169"/>
        <v>#N/A</v>
      </c>
      <c r="E475" t="e">
        <f t="shared" si="171"/>
        <v>#N/A</v>
      </c>
      <c r="F475" t="e">
        <f t="shared" si="172"/>
        <v>#N/A</v>
      </c>
      <c r="G475" t="e">
        <f t="shared" si="173"/>
        <v>#N/A</v>
      </c>
      <c r="H475" t="e">
        <f t="shared" si="174"/>
        <v>#N/A</v>
      </c>
      <c r="I475" t="e">
        <f t="shared" si="170"/>
        <v>#N/A</v>
      </c>
      <c r="J475" t="e">
        <f t="shared" si="175"/>
        <v>#N/A</v>
      </c>
      <c r="K475" t="e">
        <f t="shared" si="176"/>
        <v>#N/A</v>
      </c>
      <c r="L475" t="e">
        <f t="shared" si="177"/>
        <v>#N/A</v>
      </c>
      <c r="M475" t="e">
        <f t="shared" si="178"/>
        <v>#N/A</v>
      </c>
      <c r="N475" t="e">
        <f t="shared" si="179"/>
        <v>#N/A</v>
      </c>
      <c r="O475">
        <f t="shared" si="180"/>
        <v>2.1266735324407828E-3</v>
      </c>
      <c r="P475">
        <f t="shared" si="181"/>
        <v>5.1493305870236872E-3</v>
      </c>
      <c r="Q475">
        <f t="shared" si="182"/>
        <v>1</v>
      </c>
      <c r="R475">
        <f t="shared" si="183"/>
        <v>2.1267740336280163E-3</v>
      </c>
      <c r="S475">
        <f t="shared" si="184"/>
        <v>-2.5807787519426905E-12</v>
      </c>
      <c r="T475">
        <f t="shared" si="185"/>
        <v>1.2134703727961771E-9</v>
      </c>
      <c r="U475">
        <f t="shared" si="186"/>
        <v>-2.1267752470983891E-3</v>
      </c>
      <c r="V475">
        <f t="shared" si="187"/>
        <v>2.1267747459111554E-3</v>
      </c>
      <c r="W475">
        <f t="shared" si="188"/>
        <v>2.6722785052962394</v>
      </c>
      <c r="X475">
        <f t="shared" si="189"/>
        <v>2.6722785052962394</v>
      </c>
    </row>
    <row r="476" spans="1:24" x14ac:dyDescent="0.25">
      <c r="A476" s="1">
        <f t="shared" si="190"/>
        <v>472</v>
      </c>
      <c r="B476" s="14">
        <f t="shared" si="191"/>
        <v>23.6</v>
      </c>
      <c r="C476" t="e">
        <f t="shared" si="168"/>
        <v>#N/A</v>
      </c>
      <c r="D476" t="e">
        <f t="shared" si="169"/>
        <v>#N/A</v>
      </c>
      <c r="E476" t="e">
        <f t="shared" si="171"/>
        <v>#N/A</v>
      </c>
      <c r="F476" t="e">
        <f t="shared" si="172"/>
        <v>#N/A</v>
      </c>
      <c r="G476" t="e">
        <f t="shared" si="173"/>
        <v>#N/A</v>
      </c>
      <c r="H476" t="e">
        <f t="shared" si="174"/>
        <v>#N/A</v>
      </c>
      <c r="I476" t="e">
        <f t="shared" si="170"/>
        <v>#N/A</v>
      </c>
      <c r="J476" t="e">
        <f t="shared" si="175"/>
        <v>#N/A</v>
      </c>
      <c r="K476" t="e">
        <f t="shared" si="176"/>
        <v>#N/A</v>
      </c>
      <c r="L476" t="e">
        <f t="shared" si="177"/>
        <v>#N/A</v>
      </c>
      <c r="M476" t="e">
        <f t="shared" si="178"/>
        <v>#N/A</v>
      </c>
      <c r="N476" t="e">
        <f t="shared" si="179"/>
        <v>#N/A</v>
      </c>
      <c r="O476">
        <f t="shared" si="180"/>
        <v>2.1399176954732505E-3</v>
      </c>
      <c r="P476">
        <f t="shared" si="181"/>
        <v>5.1440329218106996E-3</v>
      </c>
      <c r="Q476">
        <f t="shared" si="182"/>
        <v>1</v>
      </c>
      <c r="R476">
        <f t="shared" si="183"/>
        <v>2.1400181966604839E-3</v>
      </c>
      <c r="S476">
        <f t="shared" si="184"/>
        <v>-2.5781236297699099E-12</v>
      </c>
      <c r="T476">
        <f t="shared" si="185"/>
        <v>1.2047197460538644E-9</v>
      </c>
      <c r="U476">
        <f t="shared" si="186"/>
        <v>-2.1400194013802302E-3</v>
      </c>
      <c r="V476">
        <f t="shared" si="187"/>
        <v>2.1400189001929961E-3</v>
      </c>
      <c r="W476">
        <f t="shared" si="188"/>
        <v>2.6695823910371277</v>
      </c>
      <c r="X476">
        <f t="shared" si="189"/>
        <v>2.6695823910371277</v>
      </c>
    </row>
    <row r="477" spans="1:24" x14ac:dyDescent="0.25">
      <c r="A477" s="1">
        <f t="shared" si="190"/>
        <v>473</v>
      </c>
      <c r="B477" s="14">
        <f t="shared" si="191"/>
        <v>23.650000000000002</v>
      </c>
      <c r="C477" t="e">
        <f t="shared" si="168"/>
        <v>#N/A</v>
      </c>
      <c r="D477" t="e">
        <f t="shared" si="169"/>
        <v>#N/A</v>
      </c>
      <c r="E477" t="e">
        <f t="shared" si="171"/>
        <v>#N/A</v>
      </c>
      <c r="F477" t="e">
        <f t="shared" si="172"/>
        <v>#N/A</v>
      </c>
      <c r="G477" t="e">
        <f t="shared" si="173"/>
        <v>#N/A</v>
      </c>
      <c r="H477" t="e">
        <f t="shared" si="174"/>
        <v>#N/A</v>
      </c>
      <c r="I477" t="e">
        <f t="shared" si="170"/>
        <v>#N/A</v>
      </c>
      <c r="J477" t="e">
        <f t="shared" si="175"/>
        <v>#N/A</v>
      </c>
      <c r="K477" t="e">
        <f t="shared" si="176"/>
        <v>#N/A</v>
      </c>
      <c r="L477" t="e">
        <f t="shared" si="177"/>
        <v>#N/A</v>
      </c>
      <c r="M477" t="e">
        <f t="shared" si="178"/>
        <v>#N/A</v>
      </c>
      <c r="N477" t="e">
        <f t="shared" si="179"/>
        <v>#N/A</v>
      </c>
      <c r="O477">
        <f t="shared" si="180"/>
        <v>2.1531346351490238E-3</v>
      </c>
      <c r="P477">
        <f t="shared" si="181"/>
        <v>5.1387461459403904E-3</v>
      </c>
      <c r="Q477">
        <f t="shared" si="182"/>
        <v>1</v>
      </c>
      <c r="R477">
        <f t="shared" si="183"/>
        <v>2.1532351363362573E-3</v>
      </c>
      <c r="S477">
        <f t="shared" si="184"/>
        <v>-2.5754739651966625E-12</v>
      </c>
      <c r="T477">
        <f t="shared" si="185"/>
        <v>1.1960944214239877E-9</v>
      </c>
      <c r="U477">
        <f t="shared" si="186"/>
        <v>-2.1532363324306787E-3</v>
      </c>
      <c r="V477">
        <f t="shared" si="187"/>
        <v>2.153235831243445E-3</v>
      </c>
      <c r="W477">
        <f t="shared" si="188"/>
        <v>2.6669084018538269</v>
      </c>
      <c r="X477">
        <f t="shared" si="189"/>
        <v>2.6669084018538269</v>
      </c>
    </row>
    <row r="478" spans="1:24" x14ac:dyDescent="0.25">
      <c r="A478" s="1">
        <f t="shared" si="190"/>
        <v>474</v>
      </c>
      <c r="B478" s="14">
        <f t="shared" si="191"/>
        <v>23.700000000000003</v>
      </c>
      <c r="C478" t="e">
        <f t="shared" si="168"/>
        <v>#N/A</v>
      </c>
      <c r="D478" t="e">
        <f t="shared" si="169"/>
        <v>#N/A</v>
      </c>
      <c r="E478" t="e">
        <f t="shared" si="171"/>
        <v>#N/A</v>
      </c>
      <c r="F478" t="e">
        <f t="shared" si="172"/>
        <v>#N/A</v>
      </c>
      <c r="G478" t="e">
        <f t="shared" si="173"/>
        <v>#N/A</v>
      </c>
      <c r="H478" t="e">
        <f t="shared" si="174"/>
        <v>#N/A</v>
      </c>
      <c r="I478" t="e">
        <f t="shared" si="170"/>
        <v>#N/A</v>
      </c>
      <c r="J478" t="e">
        <f t="shared" si="175"/>
        <v>#N/A</v>
      </c>
      <c r="K478" t="e">
        <f t="shared" si="176"/>
        <v>#N/A</v>
      </c>
      <c r="L478" t="e">
        <f t="shared" si="177"/>
        <v>#N/A</v>
      </c>
      <c r="M478" t="e">
        <f t="shared" si="178"/>
        <v>#N/A</v>
      </c>
      <c r="N478" t="e">
        <f t="shared" si="179"/>
        <v>#N/A</v>
      </c>
      <c r="O478">
        <f t="shared" si="180"/>
        <v>2.1663244353182756E-3</v>
      </c>
      <c r="P478">
        <f t="shared" si="181"/>
        <v>5.1334702258726897E-3</v>
      </c>
      <c r="Q478">
        <f t="shared" si="182"/>
        <v>1</v>
      </c>
      <c r="R478">
        <f t="shared" si="183"/>
        <v>2.1664249365055091E-3</v>
      </c>
      <c r="S478">
        <f t="shared" si="184"/>
        <v>-2.5728297414130929E-12</v>
      </c>
      <c r="T478">
        <f t="shared" si="185"/>
        <v>1.1875917267818725E-9</v>
      </c>
      <c r="U478">
        <f t="shared" si="186"/>
        <v>-2.1664261240972359E-3</v>
      </c>
      <c r="V478">
        <f t="shared" si="187"/>
        <v>2.1664256229100023E-3</v>
      </c>
      <c r="W478">
        <f t="shared" si="188"/>
        <v>2.6642562164446275</v>
      </c>
      <c r="X478">
        <f t="shared" si="189"/>
        <v>2.6642562164446275</v>
      </c>
    </row>
    <row r="479" spans="1:24" x14ac:dyDescent="0.25">
      <c r="A479" s="1">
        <f t="shared" si="190"/>
        <v>475</v>
      </c>
      <c r="B479" s="14">
        <f t="shared" si="191"/>
        <v>23.75</v>
      </c>
      <c r="C479" t="e">
        <f t="shared" si="168"/>
        <v>#N/A</v>
      </c>
      <c r="D479" t="e">
        <f t="shared" si="169"/>
        <v>#N/A</v>
      </c>
      <c r="E479" t="e">
        <f t="shared" si="171"/>
        <v>#N/A</v>
      </c>
      <c r="F479" t="e">
        <f t="shared" si="172"/>
        <v>#N/A</v>
      </c>
      <c r="G479" t="e">
        <f t="shared" si="173"/>
        <v>#N/A</v>
      </c>
      <c r="H479" t="e">
        <f t="shared" si="174"/>
        <v>#N/A</v>
      </c>
      <c r="I479" t="e">
        <f t="shared" si="170"/>
        <v>#N/A</v>
      </c>
      <c r="J479" t="e">
        <f t="shared" si="175"/>
        <v>#N/A</v>
      </c>
      <c r="K479" t="e">
        <f t="shared" si="176"/>
        <v>#N/A</v>
      </c>
      <c r="L479" t="e">
        <f t="shared" si="177"/>
        <v>#N/A</v>
      </c>
      <c r="M479" t="e">
        <f t="shared" si="178"/>
        <v>#N/A</v>
      </c>
      <c r="N479" t="e">
        <f t="shared" si="179"/>
        <v>#N/A</v>
      </c>
      <c r="O479">
        <f t="shared" si="180"/>
        <v>2.1794871794871794E-3</v>
      </c>
      <c r="P479">
        <f t="shared" si="181"/>
        <v>5.1282051282051282E-3</v>
      </c>
      <c r="Q479">
        <f t="shared" si="182"/>
        <v>1</v>
      </c>
      <c r="R479">
        <f t="shared" si="183"/>
        <v>2.1795876806744129E-3</v>
      </c>
      <c r="S479">
        <f t="shared" si="184"/>
        <v>-2.5701909416783103E-12</v>
      </c>
      <c r="T479">
        <f t="shared" si="185"/>
        <v>1.179209065029635E-9</v>
      </c>
      <c r="U479">
        <f t="shared" si="186"/>
        <v>-2.1795888598834779E-3</v>
      </c>
      <c r="V479">
        <f t="shared" si="187"/>
        <v>2.1795883586962442E-3</v>
      </c>
      <c r="W479">
        <f t="shared" si="188"/>
        <v>2.6616255203529375</v>
      </c>
      <c r="X479">
        <f t="shared" si="189"/>
        <v>2.6616255203529375</v>
      </c>
    </row>
    <row r="480" spans="1:24" x14ac:dyDescent="0.25">
      <c r="A480" s="1">
        <f t="shared" si="190"/>
        <v>476</v>
      </c>
      <c r="B480" s="14">
        <f t="shared" si="191"/>
        <v>23.8</v>
      </c>
      <c r="C480" t="e">
        <f t="shared" si="168"/>
        <v>#N/A</v>
      </c>
      <c r="D480" t="e">
        <f t="shared" si="169"/>
        <v>#N/A</v>
      </c>
      <c r="E480" t="e">
        <f t="shared" si="171"/>
        <v>#N/A</v>
      </c>
      <c r="F480" t="e">
        <f t="shared" si="172"/>
        <v>#N/A</v>
      </c>
      <c r="G480" t="e">
        <f t="shared" si="173"/>
        <v>#N/A</v>
      </c>
      <c r="H480" t="e">
        <f t="shared" si="174"/>
        <v>#N/A</v>
      </c>
      <c r="I480" t="e">
        <f t="shared" si="170"/>
        <v>#N/A</v>
      </c>
      <c r="J480" t="e">
        <f t="shared" si="175"/>
        <v>#N/A</v>
      </c>
      <c r="K480" t="e">
        <f t="shared" si="176"/>
        <v>#N/A</v>
      </c>
      <c r="L480" t="e">
        <f t="shared" si="177"/>
        <v>#N/A</v>
      </c>
      <c r="M480" t="e">
        <f t="shared" si="178"/>
        <v>#N/A</v>
      </c>
      <c r="N480" t="e">
        <f t="shared" si="179"/>
        <v>#N/A</v>
      </c>
      <c r="O480">
        <f t="shared" si="180"/>
        <v>2.1926229508196721E-3</v>
      </c>
      <c r="P480">
        <f t="shared" si="181"/>
        <v>5.1229508196721316E-3</v>
      </c>
      <c r="Q480">
        <f t="shared" si="182"/>
        <v>1</v>
      </c>
      <c r="R480">
        <f t="shared" si="183"/>
        <v>2.1927234520069056E-3</v>
      </c>
      <c r="S480">
        <f t="shared" si="184"/>
        <v>-2.5675575493200335E-12</v>
      </c>
      <c r="T480">
        <f t="shared" si="185"/>
        <v>1.1709439125782983E-9</v>
      </c>
      <c r="U480">
        <f t="shared" si="186"/>
        <v>-2.1927246229508182E-3</v>
      </c>
      <c r="V480">
        <f t="shared" si="187"/>
        <v>2.1927241217635845E-3</v>
      </c>
      <c r="W480">
        <f t="shared" si="188"/>
        <v>2.6590160057746215</v>
      </c>
      <c r="X480">
        <f t="shared" si="189"/>
        <v>2.6590160057746215</v>
      </c>
    </row>
    <row r="481" spans="1:24" x14ac:dyDescent="0.25">
      <c r="A481" s="1">
        <f t="shared" si="190"/>
        <v>477</v>
      </c>
      <c r="B481" s="14">
        <f t="shared" si="191"/>
        <v>23.85</v>
      </c>
      <c r="C481" t="e">
        <f t="shared" si="168"/>
        <v>#N/A</v>
      </c>
      <c r="D481" t="e">
        <f t="shared" si="169"/>
        <v>#N/A</v>
      </c>
      <c r="E481" t="e">
        <f t="shared" si="171"/>
        <v>#N/A</v>
      </c>
      <c r="F481" t="e">
        <f t="shared" si="172"/>
        <v>#N/A</v>
      </c>
      <c r="G481" t="e">
        <f t="shared" si="173"/>
        <v>#N/A</v>
      </c>
      <c r="H481" t="e">
        <f t="shared" si="174"/>
        <v>#N/A</v>
      </c>
      <c r="I481" t="e">
        <f t="shared" si="170"/>
        <v>#N/A</v>
      </c>
      <c r="J481" t="e">
        <f t="shared" si="175"/>
        <v>#N/A</v>
      </c>
      <c r="K481" t="e">
        <f t="shared" si="176"/>
        <v>#N/A</v>
      </c>
      <c r="L481" t="e">
        <f t="shared" si="177"/>
        <v>#N/A</v>
      </c>
      <c r="M481" t="e">
        <f t="shared" si="178"/>
        <v>#N/A</v>
      </c>
      <c r="N481" t="e">
        <f t="shared" si="179"/>
        <v>#N/A</v>
      </c>
      <c r="O481">
        <f t="shared" si="180"/>
        <v>2.2057318321392011E-3</v>
      </c>
      <c r="P481">
        <f t="shared" si="181"/>
        <v>5.1177072671443188E-3</v>
      </c>
      <c r="Q481">
        <f t="shared" si="182"/>
        <v>1</v>
      </c>
      <c r="R481">
        <f t="shared" si="183"/>
        <v>2.2058323333264346E-3</v>
      </c>
      <c r="S481">
        <f t="shared" si="184"/>
        <v>-2.5649295477342398E-12</v>
      </c>
      <c r="T481">
        <f t="shared" si="185"/>
        <v>1.1627938156615059E-9</v>
      </c>
      <c r="U481">
        <f t="shared" si="186"/>
        <v>-2.2058334961202503E-3</v>
      </c>
      <c r="V481">
        <f t="shared" si="187"/>
        <v>2.2058329949330166E-3</v>
      </c>
      <c r="W481">
        <f t="shared" si="188"/>
        <v>2.6564273713720725</v>
      </c>
      <c r="X481">
        <f t="shared" si="189"/>
        <v>2.6564273713720725</v>
      </c>
    </row>
    <row r="482" spans="1:24" x14ac:dyDescent="0.25">
      <c r="A482" s="1">
        <f t="shared" si="190"/>
        <v>478</v>
      </c>
      <c r="B482" s="14">
        <f t="shared" si="191"/>
        <v>23.900000000000002</v>
      </c>
      <c r="C482" t="e">
        <f t="shared" si="168"/>
        <v>#N/A</v>
      </c>
      <c r="D482" t="e">
        <f t="shared" si="169"/>
        <v>#N/A</v>
      </c>
      <c r="E482" t="e">
        <f t="shared" si="171"/>
        <v>#N/A</v>
      </c>
      <c r="F482" t="e">
        <f t="shared" si="172"/>
        <v>#N/A</v>
      </c>
      <c r="G482" t="e">
        <f t="shared" si="173"/>
        <v>#N/A</v>
      </c>
      <c r="H482" t="e">
        <f t="shared" si="174"/>
        <v>#N/A</v>
      </c>
      <c r="I482" t="e">
        <f t="shared" si="170"/>
        <v>#N/A</v>
      </c>
      <c r="J482" t="e">
        <f t="shared" si="175"/>
        <v>#N/A</v>
      </c>
      <c r="K482" t="e">
        <f t="shared" si="176"/>
        <v>#N/A</v>
      </c>
      <c r="L482" t="e">
        <f t="shared" si="177"/>
        <v>#N/A</v>
      </c>
      <c r="M482" t="e">
        <f t="shared" si="178"/>
        <v>#N/A</v>
      </c>
      <c r="N482" t="e">
        <f t="shared" si="179"/>
        <v>#N/A</v>
      </c>
      <c r="O482">
        <f t="shared" si="180"/>
        <v>2.2188139059304709E-3</v>
      </c>
      <c r="P482">
        <f t="shared" si="181"/>
        <v>5.1124744376278113E-3</v>
      </c>
      <c r="Q482">
        <f t="shared" si="182"/>
        <v>1</v>
      </c>
      <c r="R482">
        <f t="shared" si="183"/>
        <v>2.2189144071177043E-3</v>
      </c>
      <c r="S482">
        <f t="shared" si="184"/>
        <v>-2.5623069203848181E-12</v>
      </c>
      <c r="T482">
        <f t="shared" si="185"/>
        <v>1.1547563883839568E-9</v>
      </c>
      <c r="U482">
        <f t="shared" si="186"/>
        <v>-2.2189155618740925E-3</v>
      </c>
      <c r="V482">
        <f t="shared" si="187"/>
        <v>2.2189150606868593E-3</v>
      </c>
      <c r="W482">
        <f t="shared" si="188"/>
        <v>2.653859322094728</v>
      </c>
      <c r="X482">
        <f t="shared" si="189"/>
        <v>2.653859322094728</v>
      </c>
    </row>
    <row r="483" spans="1:24" x14ac:dyDescent="0.25">
      <c r="A483" s="1">
        <f t="shared" si="190"/>
        <v>479</v>
      </c>
      <c r="B483" s="14">
        <f t="shared" si="191"/>
        <v>23.950000000000003</v>
      </c>
      <c r="C483" t="e">
        <f t="shared" si="168"/>
        <v>#N/A</v>
      </c>
      <c r="D483" t="e">
        <f t="shared" si="169"/>
        <v>#N/A</v>
      </c>
      <c r="E483" t="e">
        <f t="shared" si="171"/>
        <v>#N/A</v>
      </c>
      <c r="F483" t="e">
        <f t="shared" si="172"/>
        <v>#N/A</v>
      </c>
      <c r="G483" t="e">
        <f t="shared" si="173"/>
        <v>#N/A</v>
      </c>
      <c r="H483" t="e">
        <f t="shared" si="174"/>
        <v>#N/A</v>
      </c>
      <c r="I483" t="e">
        <f t="shared" si="170"/>
        <v>#N/A</v>
      </c>
      <c r="J483" t="e">
        <f t="shared" si="175"/>
        <v>#N/A</v>
      </c>
      <c r="K483" t="e">
        <f t="shared" si="176"/>
        <v>#N/A</v>
      </c>
      <c r="L483" t="e">
        <f t="shared" si="177"/>
        <v>#N/A</v>
      </c>
      <c r="M483" t="e">
        <f t="shared" si="178"/>
        <v>#N/A</v>
      </c>
      <c r="N483" t="e">
        <f t="shared" si="179"/>
        <v>#N/A</v>
      </c>
      <c r="O483">
        <f t="shared" si="180"/>
        <v>2.2318692543411649E-3</v>
      </c>
      <c r="P483">
        <f t="shared" si="181"/>
        <v>5.1072522982635342E-3</v>
      </c>
      <c r="Q483">
        <f t="shared" si="182"/>
        <v>1</v>
      </c>
      <c r="R483">
        <f t="shared" si="183"/>
        <v>2.2319697555283984E-3</v>
      </c>
      <c r="S483">
        <f t="shared" si="184"/>
        <v>-2.55968965080322E-12</v>
      </c>
      <c r="T483">
        <f t="shared" si="185"/>
        <v>1.146829310553002E-9</v>
      </c>
      <c r="U483">
        <f t="shared" si="186"/>
        <v>-2.2319709023577092E-3</v>
      </c>
      <c r="V483">
        <f t="shared" si="187"/>
        <v>2.2319704011704751E-3</v>
      </c>
      <c r="W483">
        <f t="shared" si="188"/>
        <v>2.6513115690057703</v>
      </c>
      <c r="X483">
        <f t="shared" si="189"/>
        <v>2.6513115690057703</v>
      </c>
    </row>
    <row r="484" spans="1:24" x14ac:dyDescent="0.25">
      <c r="A484" s="1">
        <f t="shared" si="190"/>
        <v>480</v>
      </c>
      <c r="B484" s="14">
        <f t="shared" si="191"/>
        <v>24</v>
      </c>
      <c r="C484" t="e">
        <f t="shared" si="168"/>
        <v>#N/A</v>
      </c>
      <c r="D484" t="e">
        <f t="shared" si="169"/>
        <v>#N/A</v>
      </c>
      <c r="E484" t="e">
        <f t="shared" si="171"/>
        <v>#N/A</v>
      </c>
      <c r="F484" t="e">
        <f t="shared" si="172"/>
        <v>#N/A</v>
      </c>
      <c r="G484" t="e">
        <f t="shared" si="173"/>
        <v>#N/A</v>
      </c>
      <c r="H484" t="e">
        <f t="shared" si="174"/>
        <v>#N/A</v>
      </c>
      <c r="I484" t="e">
        <f t="shared" si="170"/>
        <v>#N/A</v>
      </c>
      <c r="J484" t="e">
        <f t="shared" si="175"/>
        <v>#N/A</v>
      </c>
      <c r="K484" t="e">
        <f t="shared" si="176"/>
        <v>#N/A</v>
      </c>
      <c r="L484" t="e">
        <f t="shared" si="177"/>
        <v>#N/A</v>
      </c>
      <c r="M484" t="e">
        <f t="shared" si="178"/>
        <v>#N/A</v>
      </c>
      <c r="N484" t="e">
        <f t="shared" si="179"/>
        <v>#N/A</v>
      </c>
      <c r="O484">
        <f t="shared" si="180"/>
        <v>2.2448979591836726E-3</v>
      </c>
      <c r="P484">
        <f t="shared" si="181"/>
        <v>5.1020408163265302E-3</v>
      </c>
      <c r="Q484">
        <f t="shared" si="182"/>
        <v>1</v>
      </c>
      <c r="R484">
        <f t="shared" si="183"/>
        <v>2.2449984603709061E-3</v>
      </c>
      <c r="S484">
        <f t="shared" si="184"/>
        <v>-2.5570777225881148E-12</v>
      </c>
      <c r="T484">
        <f t="shared" si="185"/>
        <v>1.1390103246428779E-9</v>
      </c>
      <c r="U484">
        <f t="shared" si="186"/>
        <v>-2.2449995993812305E-3</v>
      </c>
      <c r="V484">
        <f t="shared" si="187"/>
        <v>2.2449990981939973E-3</v>
      </c>
      <c r="W484">
        <f t="shared" si="188"/>
        <v>2.6487838291147559</v>
      </c>
      <c r="X484">
        <f t="shared" si="189"/>
        <v>2.6487838291147559</v>
      </c>
    </row>
    <row r="485" spans="1:24" x14ac:dyDescent="0.25">
      <c r="A485" s="1">
        <f t="shared" si="190"/>
        <v>481</v>
      </c>
      <c r="B485" s="14">
        <f t="shared" si="191"/>
        <v>24.05</v>
      </c>
      <c r="C485" t="e">
        <f t="shared" si="168"/>
        <v>#N/A</v>
      </c>
      <c r="D485" t="e">
        <f t="shared" si="169"/>
        <v>#N/A</v>
      </c>
      <c r="E485" t="e">
        <f t="shared" si="171"/>
        <v>#N/A</v>
      </c>
      <c r="F485" t="e">
        <f t="shared" si="172"/>
        <v>#N/A</v>
      </c>
      <c r="G485" t="e">
        <f t="shared" si="173"/>
        <v>#N/A</v>
      </c>
      <c r="H485" t="e">
        <f t="shared" si="174"/>
        <v>#N/A</v>
      </c>
      <c r="I485" t="e">
        <f t="shared" si="170"/>
        <v>#N/A</v>
      </c>
      <c r="J485" t="e">
        <f t="shared" si="175"/>
        <v>#N/A</v>
      </c>
      <c r="K485" t="e">
        <f t="shared" si="176"/>
        <v>#N/A</v>
      </c>
      <c r="L485" t="e">
        <f t="shared" si="177"/>
        <v>#N/A</v>
      </c>
      <c r="M485" t="e">
        <f t="shared" si="178"/>
        <v>#N/A</v>
      </c>
      <c r="N485" t="e">
        <f t="shared" si="179"/>
        <v>#N/A</v>
      </c>
      <c r="O485">
        <f t="shared" si="180"/>
        <v>2.2579001019367995E-3</v>
      </c>
      <c r="P485">
        <f t="shared" si="181"/>
        <v>5.0968399592252805E-3</v>
      </c>
      <c r="Q485">
        <f t="shared" si="182"/>
        <v>1</v>
      </c>
      <c r="R485">
        <f t="shared" si="183"/>
        <v>2.2580006031240329E-3</v>
      </c>
      <c r="S485">
        <f t="shared" si="184"/>
        <v>-2.5544711194050484E-12</v>
      </c>
      <c r="T485">
        <f t="shared" si="185"/>
        <v>1.1312972353610257E-9</v>
      </c>
      <c r="U485">
        <f t="shared" si="186"/>
        <v>-2.2580017344212685E-3</v>
      </c>
      <c r="V485">
        <f t="shared" si="187"/>
        <v>2.2580012332340344E-3</v>
      </c>
      <c r="W485">
        <f t="shared" si="188"/>
        <v>2.6462758252159269</v>
      </c>
      <c r="X485">
        <f t="shared" si="189"/>
        <v>2.6462758252159269</v>
      </c>
    </row>
    <row r="486" spans="1:24" x14ac:dyDescent="0.25">
      <c r="A486" s="1">
        <f t="shared" si="190"/>
        <v>482</v>
      </c>
      <c r="B486" s="14">
        <f t="shared" si="191"/>
        <v>24.1</v>
      </c>
      <c r="C486" t="e">
        <f t="shared" si="168"/>
        <v>#N/A</v>
      </c>
      <c r="D486" t="e">
        <f t="shared" si="169"/>
        <v>#N/A</v>
      </c>
      <c r="E486" t="e">
        <f t="shared" si="171"/>
        <v>#N/A</v>
      </c>
      <c r="F486" t="e">
        <f t="shared" si="172"/>
        <v>#N/A</v>
      </c>
      <c r="G486" t="e">
        <f t="shared" si="173"/>
        <v>#N/A</v>
      </c>
      <c r="H486" t="e">
        <f t="shared" si="174"/>
        <v>#N/A</v>
      </c>
      <c r="I486" t="e">
        <f t="shared" si="170"/>
        <v>#N/A</v>
      </c>
      <c r="J486" t="e">
        <f t="shared" si="175"/>
        <v>#N/A</v>
      </c>
      <c r="K486" t="e">
        <f t="shared" si="176"/>
        <v>#N/A</v>
      </c>
      <c r="L486" t="e">
        <f t="shared" si="177"/>
        <v>#N/A</v>
      </c>
      <c r="M486" t="e">
        <f t="shared" si="178"/>
        <v>#N/A</v>
      </c>
      <c r="N486" t="e">
        <f t="shared" si="179"/>
        <v>#N/A</v>
      </c>
      <c r="O486">
        <f t="shared" si="180"/>
        <v>2.2708757637474541E-3</v>
      </c>
      <c r="P486">
        <f t="shared" si="181"/>
        <v>5.0916496945010176E-3</v>
      </c>
      <c r="Q486">
        <f t="shared" si="182"/>
        <v>1</v>
      </c>
      <c r="R486">
        <f t="shared" si="183"/>
        <v>2.2709762649346875E-3</v>
      </c>
      <c r="S486">
        <f t="shared" si="184"/>
        <v>-2.5518698249861019E-12</v>
      </c>
      <c r="T486">
        <f t="shared" si="185"/>
        <v>1.1236879053112825E-9</v>
      </c>
      <c r="U486">
        <f t="shared" si="186"/>
        <v>-2.2709773886225929E-3</v>
      </c>
      <c r="V486">
        <f t="shared" si="187"/>
        <v>2.2709768874353592E-3</v>
      </c>
      <c r="W486">
        <f t="shared" si="188"/>
        <v>2.6437872857319884</v>
      </c>
      <c r="X486">
        <f t="shared" si="189"/>
        <v>2.6437872857319884</v>
      </c>
    </row>
    <row r="487" spans="1:24" x14ac:dyDescent="0.25">
      <c r="A487" s="1">
        <f t="shared" si="190"/>
        <v>483</v>
      </c>
      <c r="B487" s="14">
        <f t="shared" si="191"/>
        <v>24.150000000000002</v>
      </c>
      <c r="C487" t="e">
        <f t="shared" si="168"/>
        <v>#N/A</v>
      </c>
      <c r="D487" t="e">
        <f t="shared" si="169"/>
        <v>#N/A</v>
      </c>
      <c r="E487" t="e">
        <f t="shared" si="171"/>
        <v>#N/A</v>
      </c>
      <c r="F487" t="e">
        <f t="shared" si="172"/>
        <v>#N/A</v>
      </c>
      <c r="G487" t="e">
        <f t="shared" si="173"/>
        <v>#N/A</v>
      </c>
      <c r="H487" t="e">
        <f t="shared" si="174"/>
        <v>#N/A</v>
      </c>
      <c r="I487" t="e">
        <f t="shared" si="170"/>
        <v>#N/A</v>
      </c>
      <c r="J487" t="e">
        <f t="shared" si="175"/>
        <v>#N/A</v>
      </c>
      <c r="K487" t="e">
        <f t="shared" si="176"/>
        <v>#N/A</v>
      </c>
      <c r="L487" t="e">
        <f t="shared" si="177"/>
        <v>#N/A</v>
      </c>
      <c r="M487" t="e">
        <f t="shared" si="178"/>
        <v>#N/A</v>
      </c>
      <c r="N487" t="e">
        <f t="shared" si="179"/>
        <v>#N/A</v>
      </c>
      <c r="O487">
        <f t="shared" si="180"/>
        <v>2.2838250254323495E-3</v>
      </c>
      <c r="P487">
        <f t="shared" si="181"/>
        <v>5.0864699898270594E-3</v>
      </c>
      <c r="Q487">
        <f t="shared" si="182"/>
        <v>1</v>
      </c>
      <c r="R487">
        <f t="shared" si="183"/>
        <v>2.283925526619583E-3</v>
      </c>
      <c r="S487">
        <f t="shared" si="184"/>
        <v>-2.5492738231295547E-12</v>
      </c>
      <c r="T487">
        <f t="shared" si="185"/>
        <v>1.1161802552107219E-9</v>
      </c>
      <c r="U487">
        <f t="shared" si="186"/>
        <v>-2.283926642799838E-3</v>
      </c>
      <c r="V487">
        <f t="shared" si="187"/>
        <v>2.2839261416126048E-3</v>
      </c>
      <c r="W487">
        <f t="shared" si="188"/>
        <v>2.6413179445631112</v>
      </c>
      <c r="X487">
        <f t="shared" si="189"/>
        <v>2.6413179445631112</v>
      </c>
    </row>
    <row r="488" spans="1:24" x14ac:dyDescent="0.25">
      <c r="A488" s="1">
        <f t="shared" si="190"/>
        <v>484</v>
      </c>
      <c r="B488" s="14">
        <f t="shared" si="191"/>
        <v>24.200000000000003</v>
      </c>
      <c r="C488" t="e">
        <f t="shared" si="168"/>
        <v>#N/A</v>
      </c>
      <c r="D488" t="e">
        <f t="shared" si="169"/>
        <v>#N/A</v>
      </c>
      <c r="E488" t="e">
        <f t="shared" si="171"/>
        <v>#N/A</v>
      </c>
      <c r="F488" t="e">
        <f t="shared" si="172"/>
        <v>#N/A</v>
      </c>
      <c r="G488" t="e">
        <f t="shared" si="173"/>
        <v>#N/A</v>
      </c>
      <c r="H488" t="e">
        <f t="shared" si="174"/>
        <v>#N/A</v>
      </c>
      <c r="I488" t="e">
        <f t="shared" si="170"/>
        <v>#N/A</v>
      </c>
      <c r="J488" t="e">
        <f t="shared" si="175"/>
        <v>#N/A</v>
      </c>
      <c r="K488" t="e">
        <f t="shared" si="176"/>
        <v>#N/A</v>
      </c>
      <c r="L488" t="e">
        <f t="shared" si="177"/>
        <v>#N/A</v>
      </c>
      <c r="M488" t="e">
        <f t="shared" si="178"/>
        <v>#N/A</v>
      </c>
      <c r="N488" t="e">
        <f t="shared" si="179"/>
        <v>#N/A</v>
      </c>
      <c r="O488">
        <f t="shared" si="180"/>
        <v>2.2967479674796754E-3</v>
      </c>
      <c r="P488">
        <f t="shared" si="181"/>
        <v>5.08130081300813E-3</v>
      </c>
      <c r="Q488">
        <f t="shared" si="182"/>
        <v>1</v>
      </c>
      <c r="R488">
        <f t="shared" si="183"/>
        <v>2.2968484686669089E-3</v>
      </c>
      <c r="S488">
        <f t="shared" si="184"/>
        <v>-2.5466830976995453E-12</v>
      </c>
      <c r="T488">
        <f t="shared" si="185"/>
        <v>1.1087722604202072E-9</v>
      </c>
      <c r="U488">
        <f t="shared" si="186"/>
        <v>-2.2968495774391695E-3</v>
      </c>
      <c r="V488">
        <f t="shared" si="187"/>
        <v>2.2968490762519354E-3</v>
      </c>
      <c r="W488">
        <f t="shared" si="188"/>
        <v>2.6388675409409714</v>
      </c>
      <c r="X488">
        <f t="shared" si="189"/>
        <v>2.6388675409409714</v>
      </c>
    </row>
    <row r="489" spans="1:24" x14ac:dyDescent="0.25">
      <c r="A489" s="1">
        <f t="shared" si="190"/>
        <v>485</v>
      </c>
      <c r="B489" s="14">
        <f t="shared" si="191"/>
        <v>24.25</v>
      </c>
      <c r="C489" t="e">
        <f t="shared" si="168"/>
        <v>#N/A</v>
      </c>
      <c r="D489" t="e">
        <f t="shared" si="169"/>
        <v>#N/A</v>
      </c>
      <c r="E489" t="e">
        <f t="shared" si="171"/>
        <v>#N/A</v>
      </c>
      <c r="F489" t="e">
        <f t="shared" si="172"/>
        <v>#N/A</v>
      </c>
      <c r="G489" t="e">
        <f t="shared" si="173"/>
        <v>#N/A</v>
      </c>
      <c r="H489" t="e">
        <f t="shared" si="174"/>
        <v>#N/A</v>
      </c>
      <c r="I489" t="e">
        <f t="shared" si="170"/>
        <v>#N/A</v>
      </c>
      <c r="J489" t="e">
        <f t="shared" si="175"/>
        <v>#N/A</v>
      </c>
      <c r="K489" t="e">
        <f t="shared" si="176"/>
        <v>#N/A</v>
      </c>
      <c r="L489" t="e">
        <f t="shared" si="177"/>
        <v>#N/A</v>
      </c>
      <c r="M489" t="e">
        <f t="shared" si="178"/>
        <v>#N/A</v>
      </c>
      <c r="N489" t="e">
        <f t="shared" si="179"/>
        <v>#N/A</v>
      </c>
      <c r="O489">
        <f t="shared" si="180"/>
        <v>2.309644670050761E-3</v>
      </c>
      <c r="P489">
        <f t="shared" si="181"/>
        <v>5.076142131979695E-3</v>
      </c>
      <c r="Q489">
        <f t="shared" si="182"/>
        <v>1</v>
      </c>
      <c r="R489">
        <f t="shared" si="183"/>
        <v>2.3097451712379945E-3</v>
      </c>
      <c r="S489">
        <f t="shared" si="184"/>
        <v>-2.5440976326257384E-12</v>
      </c>
      <c r="T489">
        <f t="shared" si="185"/>
        <v>1.1014619496433481E-9</v>
      </c>
      <c r="U489">
        <f t="shared" si="186"/>
        <v>-2.3097462726999439E-3</v>
      </c>
      <c r="V489">
        <f t="shared" si="187"/>
        <v>2.3097457715127107E-3</v>
      </c>
      <c r="W489">
        <f t="shared" si="188"/>
        <v>2.6364358192876134</v>
      </c>
      <c r="X489">
        <f t="shared" si="189"/>
        <v>2.6364358192876134</v>
      </c>
    </row>
    <row r="490" spans="1:24" x14ac:dyDescent="0.25">
      <c r="A490" s="1">
        <f t="shared" si="190"/>
        <v>486</v>
      </c>
      <c r="B490" s="14">
        <f t="shared" si="191"/>
        <v>24.3</v>
      </c>
      <c r="C490" t="e">
        <f t="shared" si="168"/>
        <v>#N/A</v>
      </c>
      <c r="D490" t="e">
        <f t="shared" si="169"/>
        <v>#N/A</v>
      </c>
      <c r="E490" t="e">
        <f t="shared" si="171"/>
        <v>#N/A</v>
      </c>
      <c r="F490" t="e">
        <f t="shared" si="172"/>
        <v>#N/A</v>
      </c>
      <c r="G490" t="e">
        <f t="shared" si="173"/>
        <v>#N/A</v>
      </c>
      <c r="H490" t="e">
        <f t="shared" si="174"/>
        <v>#N/A</v>
      </c>
      <c r="I490" t="e">
        <f t="shared" si="170"/>
        <v>#N/A</v>
      </c>
      <c r="J490" t="e">
        <f t="shared" si="175"/>
        <v>#N/A</v>
      </c>
      <c r="K490" t="e">
        <f t="shared" si="176"/>
        <v>#N/A</v>
      </c>
      <c r="L490" t="e">
        <f t="shared" si="177"/>
        <v>#N/A</v>
      </c>
      <c r="M490" t="e">
        <f t="shared" si="178"/>
        <v>#N/A</v>
      </c>
      <c r="N490" t="e">
        <f t="shared" si="179"/>
        <v>#N/A</v>
      </c>
      <c r="O490">
        <f t="shared" si="180"/>
        <v>2.322515212981744E-3</v>
      </c>
      <c r="P490">
        <f t="shared" si="181"/>
        <v>5.070993914807303E-3</v>
      </c>
      <c r="Q490">
        <f t="shared" si="182"/>
        <v>1</v>
      </c>
      <c r="R490">
        <f t="shared" si="183"/>
        <v>2.3226157141689775E-3</v>
      </c>
      <c r="S490">
        <f t="shared" si="184"/>
        <v>-2.5415174119029949E-12</v>
      </c>
      <c r="T490">
        <f t="shared" si="185"/>
        <v>1.094247403625459E-9</v>
      </c>
      <c r="U490">
        <f t="shared" si="186"/>
        <v>-2.3226168084163811E-3</v>
      </c>
      <c r="V490">
        <f t="shared" si="187"/>
        <v>2.3226163072291475E-3</v>
      </c>
      <c r="W490">
        <f t="shared" si="188"/>
        <v>2.6340225290789512</v>
      </c>
      <c r="X490">
        <f t="shared" si="189"/>
        <v>2.6340225290789512</v>
      </c>
    </row>
    <row r="491" spans="1:24" x14ac:dyDescent="0.25">
      <c r="A491" s="1">
        <f t="shared" si="190"/>
        <v>487</v>
      </c>
      <c r="B491" s="14">
        <f t="shared" si="191"/>
        <v>24.35</v>
      </c>
      <c r="C491" t="e">
        <f t="shared" si="168"/>
        <v>#N/A</v>
      </c>
      <c r="D491" t="e">
        <f t="shared" si="169"/>
        <v>#N/A</v>
      </c>
      <c r="E491" t="e">
        <f t="shared" si="171"/>
        <v>#N/A</v>
      </c>
      <c r="F491" t="e">
        <f t="shared" si="172"/>
        <v>#N/A</v>
      </c>
      <c r="G491" t="e">
        <f t="shared" si="173"/>
        <v>#N/A</v>
      </c>
      <c r="H491" t="e">
        <f t="shared" si="174"/>
        <v>#N/A</v>
      </c>
      <c r="I491" t="e">
        <f t="shared" si="170"/>
        <v>#N/A</v>
      </c>
      <c r="J491" t="e">
        <f t="shared" si="175"/>
        <v>#N/A</v>
      </c>
      <c r="K491" t="e">
        <f t="shared" si="176"/>
        <v>#N/A</v>
      </c>
      <c r="L491" t="e">
        <f t="shared" si="177"/>
        <v>#N/A</v>
      </c>
      <c r="M491" t="e">
        <f t="shared" si="178"/>
        <v>#N/A</v>
      </c>
      <c r="N491" t="e">
        <f t="shared" si="179"/>
        <v>#N/A</v>
      </c>
      <c r="O491">
        <f t="shared" si="180"/>
        <v>2.3353596757852081E-3</v>
      </c>
      <c r="P491">
        <f t="shared" si="181"/>
        <v>5.065856129685917E-3</v>
      </c>
      <c r="Q491">
        <f t="shared" si="182"/>
        <v>1</v>
      </c>
      <c r="R491">
        <f t="shared" si="183"/>
        <v>2.3354601769724416E-3</v>
      </c>
      <c r="S491">
        <f t="shared" si="184"/>
        <v>-2.538942419591036E-12</v>
      </c>
      <c r="T491">
        <f t="shared" si="185"/>
        <v>1.0871267525514733E-9</v>
      </c>
      <c r="U491">
        <f t="shared" si="186"/>
        <v>-2.3354612640991944E-3</v>
      </c>
      <c r="V491">
        <f t="shared" si="187"/>
        <v>2.3354607629119603E-3</v>
      </c>
      <c r="W491">
        <f t="shared" si="188"/>
        <v>2.6316274247127285</v>
      </c>
      <c r="X491">
        <f t="shared" si="189"/>
        <v>2.6316274247127285</v>
      </c>
    </row>
    <row r="492" spans="1:24" x14ac:dyDescent="0.25">
      <c r="A492" s="1">
        <f t="shared" si="190"/>
        <v>488</v>
      </c>
      <c r="B492" s="14">
        <f t="shared" si="191"/>
        <v>24.400000000000002</v>
      </c>
      <c r="C492" t="e">
        <f t="shared" si="168"/>
        <v>#N/A</v>
      </c>
      <c r="D492" t="e">
        <f t="shared" si="169"/>
        <v>#N/A</v>
      </c>
      <c r="E492" t="e">
        <f t="shared" si="171"/>
        <v>#N/A</v>
      </c>
      <c r="F492" t="e">
        <f t="shared" si="172"/>
        <v>#N/A</v>
      </c>
      <c r="G492" t="e">
        <f t="shared" si="173"/>
        <v>#N/A</v>
      </c>
      <c r="H492" t="e">
        <f t="shared" si="174"/>
        <v>#N/A</v>
      </c>
      <c r="I492" t="e">
        <f t="shared" si="170"/>
        <v>#N/A</v>
      </c>
      <c r="J492" t="e">
        <f t="shared" si="175"/>
        <v>#N/A</v>
      </c>
      <c r="K492" t="e">
        <f t="shared" si="176"/>
        <v>#N/A</v>
      </c>
      <c r="L492" t="e">
        <f t="shared" si="177"/>
        <v>#N/A</v>
      </c>
      <c r="M492" t="e">
        <f t="shared" si="178"/>
        <v>#N/A</v>
      </c>
      <c r="N492" t="e">
        <f t="shared" si="179"/>
        <v>#N/A</v>
      </c>
      <c r="O492">
        <f t="shared" si="180"/>
        <v>2.3481781376518216E-3</v>
      </c>
      <c r="P492">
        <f t="shared" si="181"/>
        <v>5.0607287449392704E-3</v>
      </c>
      <c r="Q492">
        <f t="shared" si="182"/>
        <v>1</v>
      </c>
      <c r="R492">
        <f t="shared" si="183"/>
        <v>2.3482786388390551E-3</v>
      </c>
      <c r="S492">
        <f t="shared" si="184"/>
        <v>-2.5363726398141217E-12</v>
      </c>
      <c r="T492">
        <f t="shared" si="185"/>
        <v>1.080098175395422E-9</v>
      </c>
      <c r="U492">
        <f t="shared" si="186"/>
        <v>-2.3482797189372305E-3</v>
      </c>
      <c r="V492">
        <f t="shared" si="187"/>
        <v>2.3482792177499968E-3</v>
      </c>
      <c r="W492">
        <f t="shared" si="188"/>
        <v>2.6292502653807568</v>
      </c>
      <c r="X492">
        <f t="shared" si="189"/>
        <v>2.6292502653807568</v>
      </c>
    </row>
    <row r="493" spans="1:24" x14ac:dyDescent="0.25">
      <c r="A493" s="1">
        <f t="shared" si="190"/>
        <v>489</v>
      </c>
      <c r="B493" s="14">
        <f t="shared" si="191"/>
        <v>24.450000000000003</v>
      </c>
      <c r="C493" t="e">
        <f t="shared" si="168"/>
        <v>#N/A</v>
      </c>
      <c r="D493" t="e">
        <f t="shared" si="169"/>
        <v>#N/A</v>
      </c>
      <c r="E493" t="e">
        <f t="shared" si="171"/>
        <v>#N/A</v>
      </c>
      <c r="F493" t="e">
        <f t="shared" si="172"/>
        <v>#N/A</v>
      </c>
      <c r="G493" t="e">
        <f t="shared" si="173"/>
        <v>#N/A</v>
      </c>
      <c r="H493" t="e">
        <f t="shared" si="174"/>
        <v>#N/A</v>
      </c>
      <c r="I493" t="e">
        <f t="shared" si="170"/>
        <v>#N/A</v>
      </c>
      <c r="J493" t="e">
        <f t="shared" si="175"/>
        <v>#N/A</v>
      </c>
      <c r="K493" t="e">
        <f t="shared" si="176"/>
        <v>#N/A</v>
      </c>
      <c r="L493" t="e">
        <f t="shared" si="177"/>
        <v>#N/A</v>
      </c>
      <c r="M493" t="e">
        <f t="shared" si="178"/>
        <v>#N/A</v>
      </c>
      <c r="N493" t="e">
        <f t="shared" si="179"/>
        <v>#N/A</v>
      </c>
      <c r="O493">
        <f t="shared" si="180"/>
        <v>2.3609706774519717E-3</v>
      </c>
      <c r="P493">
        <f t="shared" si="181"/>
        <v>5.0556117290192111E-3</v>
      </c>
      <c r="Q493">
        <f t="shared" si="182"/>
        <v>1</v>
      </c>
      <c r="R493">
        <f t="shared" si="183"/>
        <v>2.3610711786392052E-3</v>
      </c>
      <c r="S493">
        <f t="shared" si="184"/>
        <v>-2.5338080567607202E-12</v>
      </c>
      <c r="T493">
        <f t="shared" si="185"/>
        <v>1.07315989796887E-9</v>
      </c>
      <c r="U493">
        <f t="shared" si="186"/>
        <v>-2.3610722517991029E-3</v>
      </c>
      <c r="V493">
        <f t="shared" si="187"/>
        <v>2.3610717506118697E-3</v>
      </c>
      <c r="W493">
        <f t="shared" si="188"/>
        <v>2.6268908149452761</v>
      </c>
      <c r="X493">
        <f t="shared" si="189"/>
        <v>2.6268908149452761</v>
      </c>
    </row>
    <row r="494" spans="1:24" x14ac:dyDescent="0.25">
      <c r="A494" s="1">
        <f t="shared" si="190"/>
        <v>490</v>
      </c>
      <c r="B494" s="14">
        <f t="shared" si="191"/>
        <v>24.5</v>
      </c>
      <c r="C494" t="e">
        <f t="shared" si="168"/>
        <v>#N/A</v>
      </c>
      <c r="D494" t="e">
        <f t="shared" si="169"/>
        <v>#N/A</v>
      </c>
      <c r="E494" t="e">
        <f t="shared" si="171"/>
        <v>#N/A</v>
      </c>
      <c r="F494" t="e">
        <f t="shared" si="172"/>
        <v>#N/A</v>
      </c>
      <c r="G494" t="e">
        <f t="shared" si="173"/>
        <v>#N/A</v>
      </c>
      <c r="H494" t="e">
        <f t="shared" si="174"/>
        <v>#N/A</v>
      </c>
      <c r="I494" t="e">
        <f t="shared" si="170"/>
        <v>#N/A</v>
      </c>
      <c r="J494" t="e">
        <f t="shared" si="175"/>
        <v>#N/A</v>
      </c>
      <c r="K494" t="e">
        <f t="shared" si="176"/>
        <v>#N/A</v>
      </c>
      <c r="L494" t="e">
        <f t="shared" si="177"/>
        <v>#N/A</v>
      </c>
      <c r="M494" t="e">
        <f t="shared" si="178"/>
        <v>#N/A</v>
      </c>
      <c r="N494" t="e">
        <f t="shared" si="179"/>
        <v>#N/A</v>
      </c>
      <c r="O494">
        <f t="shared" si="180"/>
        <v>2.3737373737373734E-3</v>
      </c>
      <c r="P494">
        <f t="shared" si="181"/>
        <v>5.0505050505050501E-3</v>
      </c>
      <c r="Q494">
        <f t="shared" si="182"/>
        <v>1</v>
      </c>
      <c r="R494">
        <f t="shared" si="183"/>
        <v>2.3738378749246069E-3</v>
      </c>
      <c r="S494">
        <f t="shared" si="184"/>
        <v>-2.5312486546831842E-12</v>
      </c>
      <c r="T494">
        <f t="shared" si="185"/>
        <v>1.0663101909693523E-9</v>
      </c>
      <c r="U494">
        <f t="shared" si="186"/>
        <v>-2.3738389412347981E-3</v>
      </c>
      <c r="V494">
        <f t="shared" si="187"/>
        <v>2.373838440047564E-3</v>
      </c>
      <c r="W494">
        <f t="shared" si="188"/>
        <v>2.6245488418192688</v>
      </c>
      <c r="X494">
        <f t="shared" si="189"/>
        <v>2.6245488418192688</v>
      </c>
    </row>
    <row r="495" spans="1:24" x14ac:dyDescent="0.25">
      <c r="A495" s="1">
        <f t="shared" si="190"/>
        <v>491</v>
      </c>
      <c r="B495" s="14">
        <f t="shared" si="191"/>
        <v>24.55</v>
      </c>
      <c r="C495" t="e">
        <f t="shared" si="168"/>
        <v>#N/A</v>
      </c>
      <c r="D495" t="e">
        <f t="shared" si="169"/>
        <v>#N/A</v>
      </c>
      <c r="E495" t="e">
        <f t="shared" si="171"/>
        <v>#N/A</v>
      </c>
      <c r="F495" t="e">
        <f t="shared" si="172"/>
        <v>#N/A</v>
      </c>
      <c r="G495" t="e">
        <f t="shared" si="173"/>
        <v>#N/A</v>
      </c>
      <c r="H495" t="e">
        <f t="shared" si="174"/>
        <v>#N/A</v>
      </c>
      <c r="I495" t="e">
        <f t="shared" si="170"/>
        <v>#N/A</v>
      </c>
      <c r="J495" t="e">
        <f t="shared" si="175"/>
        <v>#N/A</v>
      </c>
      <c r="K495" t="e">
        <f t="shared" si="176"/>
        <v>#N/A</v>
      </c>
      <c r="L495" t="e">
        <f t="shared" si="177"/>
        <v>#N/A</v>
      </c>
      <c r="M495" t="e">
        <f t="shared" si="178"/>
        <v>#N/A</v>
      </c>
      <c r="N495" t="e">
        <f t="shared" si="179"/>
        <v>#N/A</v>
      </c>
      <c r="O495">
        <f t="shared" si="180"/>
        <v>2.3864783047426847E-3</v>
      </c>
      <c r="P495">
        <f t="shared" si="181"/>
        <v>5.0454086781029266E-3</v>
      </c>
      <c r="Q495">
        <f t="shared" si="182"/>
        <v>1</v>
      </c>
      <c r="R495">
        <f t="shared" si="183"/>
        <v>2.3865788059299182E-3</v>
      </c>
      <c r="S495">
        <f t="shared" si="184"/>
        <v>-2.5286944178974294E-12</v>
      </c>
      <c r="T495">
        <f t="shared" si="185"/>
        <v>1.0595473691130119E-9</v>
      </c>
      <c r="U495">
        <f t="shared" si="186"/>
        <v>-2.3865798654772873E-3</v>
      </c>
      <c r="V495">
        <f t="shared" si="187"/>
        <v>2.3865793642900536E-3</v>
      </c>
      <c r="W495">
        <f t="shared" si="188"/>
        <v>2.6222241188505859</v>
      </c>
      <c r="X495">
        <f t="shared" si="189"/>
        <v>2.6222241188505859</v>
      </c>
    </row>
    <row r="496" spans="1:24" x14ac:dyDescent="0.25">
      <c r="A496" s="1">
        <f t="shared" si="190"/>
        <v>492</v>
      </c>
      <c r="B496" s="14">
        <f t="shared" si="191"/>
        <v>24.6</v>
      </c>
      <c r="C496" t="e">
        <f t="shared" si="168"/>
        <v>#N/A</v>
      </c>
      <c r="D496" t="e">
        <f t="shared" si="169"/>
        <v>#N/A</v>
      </c>
      <c r="E496" t="e">
        <f t="shared" si="171"/>
        <v>#N/A</v>
      </c>
      <c r="F496" t="e">
        <f t="shared" si="172"/>
        <v>#N/A</v>
      </c>
      <c r="G496" t="e">
        <f t="shared" si="173"/>
        <v>#N/A</v>
      </c>
      <c r="H496" t="e">
        <f t="shared" si="174"/>
        <v>#N/A</v>
      </c>
      <c r="I496" t="e">
        <f t="shared" si="170"/>
        <v>#N/A</v>
      </c>
      <c r="J496" t="e">
        <f t="shared" si="175"/>
        <v>#N/A</v>
      </c>
      <c r="K496" t="e">
        <f t="shared" si="176"/>
        <v>#N/A</v>
      </c>
      <c r="L496" t="e">
        <f t="shared" si="177"/>
        <v>#N/A</v>
      </c>
      <c r="M496" t="e">
        <f t="shared" si="178"/>
        <v>#N/A</v>
      </c>
      <c r="N496" t="e">
        <f t="shared" si="179"/>
        <v>#N/A</v>
      </c>
      <c r="O496">
        <f t="shared" si="180"/>
        <v>2.3991935483870961E-3</v>
      </c>
      <c r="P496">
        <f t="shared" si="181"/>
        <v>5.0403225806451612E-3</v>
      </c>
      <c r="Q496">
        <f t="shared" si="182"/>
        <v>1</v>
      </c>
      <c r="R496">
        <f t="shared" si="183"/>
        <v>2.3992940495743296E-3</v>
      </c>
      <c r="S496">
        <f t="shared" si="184"/>
        <v>-2.5261453307826135E-12</v>
      </c>
      <c r="T496">
        <f t="shared" si="185"/>
        <v>1.052869790050398E-9</v>
      </c>
      <c r="U496">
        <f t="shared" si="186"/>
        <v>-2.3992951024441197E-3</v>
      </c>
      <c r="V496">
        <f t="shared" si="187"/>
        <v>2.399294601256886E-3</v>
      </c>
      <c r="W496">
        <f t="shared" si="188"/>
        <v>2.6199164232097356</v>
      </c>
      <c r="X496">
        <f t="shared" si="189"/>
        <v>2.6199164232097356</v>
      </c>
    </row>
    <row r="497" spans="1:24" x14ac:dyDescent="0.25">
      <c r="A497" s="1">
        <f t="shared" si="190"/>
        <v>493</v>
      </c>
      <c r="B497" s="14">
        <f t="shared" si="191"/>
        <v>24.650000000000002</v>
      </c>
      <c r="C497" t="e">
        <f t="shared" si="168"/>
        <v>#N/A</v>
      </c>
      <c r="D497" t="e">
        <f t="shared" si="169"/>
        <v>#N/A</v>
      </c>
      <c r="E497" t="e">
        <f t="shared" si="171"/>
        <v>#N/A</v>
      </c>
      <c r="F497" t="e">
        <f t="shared" si="172"/>
        <v>#N/A</v>
      </c>
      <c r="G497" t="e">
        <f t="shared" si="173"/>
        <v>#N/A</v>
      </c>
      <c r="H497" t="e">
        <f t="shared" si="174"/>
        <v>#N/A</v>
      </c>
      <c r="I497" t="e">
        <f t="shared" si="170"/>
        <v>#N/A</v>
      </c>
      <c r="J497" t="e">
        <f t="shared" si="175"/>
        <v>#N/A</v>
      </c>
      <c r="K497" t="e">
        <f t="shared" si="176"/>
        <v>#N/A</v>
      </c>
      <c r="L497" t="e">
        <f t="shared" si="177"/>
        <v>#N/A</v>
      </c>
      <c r="M497" t="e">
        <f t="shared" si="178"/>
        <v>#N/A</v>
      </c>
      <c r="N497" t="e">
        <f t="shared" si="179"/>
        <v>#N/A</v>
      </c>
      <c r="O497">
        <f t="shared" si="180"/>
        <v>2.4118831822759314E-3</v>
      </c>
      <c r="P497">
        <f t="shared" si="181"/>
        <v>5.0352467270896265E-3</v>
      </c>
      <c r="Q497">
        <f t="shared" si="182"/>
        <v>1</v>
      </c>
      <c r="R497">
        <f t="shared" si="183"/>
        <v>2.4119836834631649E-3</v>
      </c>
      <c r="S497">
        <f t="shared" si="184"/>
        <v>-2.5236013777808179E-12</v>
      </c>
      <c r="T497">
        <f t="shared" si="185"/>
        <v>1.046275851981221E-9</v>
      </c>
      <c r="U497">
        <f t="shared" si="186"/>
        <v>-2.4119847297390169E-3</v>
      </c>
      <c r="V497">
        <f t="shared" si="187"/>
        <v>2.4119842285517832E-3</v>
      </c>
      <c r="W497">
        <f t="shared" si="188"/>
        <v>2.6176255362811922</v>
      </c>
      <c r="X497">
        <f t="shared" si="189"/>
        <v>2.6176255362811922</v>
      </c>
    </row>
    <row r="498" spans="1:24" x14ac:dyDescent="0.25">
      <c r="A498" s="1">
        <f t="shared" si="190"/>
        <v>494</v>
      </c>
      <c r="B498" s="14">
        <f t="shared" si="191"/>
        <v>24.700000000000003</v>
      </c>
      <c r="C498" t="e">
        <f t="shared" si="168"/>
        <v>#N/A</v>
      </c>
      <c r="D498" t="e">
        <f t="shared" si="169"/>
        <v>#N/A</v>
      </c>
      <c r="E498" t="e">
        <f t="shared" si="171"/>
        <v>#N/A</v>
      </c>
      <c r="F498" t="e">
        <f t="shared" si="172"/>
        <v>#N/A</v>
      </c>
      <c r="G498" t="e">
        <f t="shared" si="173"/>
        <v>#N/A</v>
      </c>
      <c r="H498" t="e">
        <f t="shared" si="174"/>
        <v>#N/A</v>
      </c>
      <c r="I498" t="e">
        <f t="shared" si="170"/>
        <v>#N/A</v>
      </c>
      <c r="J498" t="e">
        <f t="shared" si="175"/>
        <v>#N/A</v>
      </c>
      <c r="K498" t="e">
        <f t="shared" si="176"/>
        <v>#N/A</v>
      </c>
      <c r="L498" t="e">
        <f t="shared" si="177"/>
        <v>#N/A</v>
      </c>
      <c r="M498" t="e">
        <f t="shared" si="178"/>
        <v>#N/A</v>
      </c>
      <c r="N498" t="e">
        <f t="shared" si="179"/>
        <v>#N/A</v>
      </c>
      <c r="O498">
        <f t="shared" si="180"/>
        <v>2.4245472837022145E-3</v>
      </c>
      <c r="P498">
        <f t="shared" si="181"/>
        <v>5.0301810865191147E-3</v>
      </c>
      <c r="Q498">
        <f t="shared" si="182"/>
        <v>1</v>
      </c>
      <c r="R498">
        <f t="shared" si="183"/>
        <v>2.424647784889448E-3</v>
      </c>
      <c r="S498">
        <f t="shared" si="184"/>
        <v>-2.5210625433967327E-12</v>
      </c>
      <c r="T498">
        <f t="shared" si="185"/>
        <v>1.039763993003831E-9</v>
      </c>
      <c r="U498">
        <f t="shared" si="186"/>
        <v>-2.4246488246534408E-3</v>
      </c>
      <c r="V498">
        <f t="shared" si="187"/>
        <v>2.4246483234662075E-3</v>
      </c>
      <c r="W498">
        <f t="shared" si="188"/>
        <v>2.6153512435581074</v>
      </c>
      <c r="X498">
        <f t="shared" si="189"/>
        <v>2.6153512435581074</v>
      </c>
    </row>
    <row r="499" spans="1:24" x14ac:dyDescent="0.25">
      <c r="A499" s="1">
        <f t="shared" si="190"/>
        <v>495</v>
      </c>
      <c r="B499" s="14">
        <f t="shared" si="191"/>
        <v>24.75</v>
      </c>
      <c r="C499" t="e">
        <f t="shared" si="168"/>
        <v>#N/A</v>
      </c>
      <c r="D499" t="e">
        <f t="shared" si="169"/>
        <v>#N/A</v>
      </c>
      <c r="E499" t="e">
        <f t="shared" si="171"/>
        <v>#N/A</v>
      </c>
      <c r="F499" t="e">
        <f t="shared" si="172"/>
        <v>#N/A</v>
      </c>
      <c r="G499" t="e">
        <f t="shared" si="173"/>
        <v>#N/A</v>
      </c>
      <c r="H499" t="e">
        <f t="shared" si="174"/>
        <v>#N/A</v>
      </c>
      <c r="I499" t="e">
        <f t="shared" si="170"/>
        <v>#N/A</v>
      </c>
      <c r="J499" t="e">
        <f t="shared" si="175"/>
        <v>#N/A</v>
      </c>
      <c r="K499" t="e">
        <f t="shared" si="176"/>
        <v>#N/A</v>
      </c>
      <c r="L499" t="e">
        <f t="shared" si="177"/>
        <v>#N/A</v>
      </c>
      <c r="M499" t="e">
        <f t="shared" si="178"/>
        <v>#N/A</v>
      </c>
      <c r="N499" t="e">
        <f t="shared" si="179"/>
        <v>#N/A</v>
      </c>
      <c r="O499">
        <f t="shared" si="180"/>
        <v>2.43718592964824E-3</v>
      </c>
      <c r="P499">
        <f t="shared" si="181"/>
        <v>5.0251256281407036E-3</v>
      </c>
      <c r="Q499">
        <f t="shared" si="182"/>
        <v>1</v>
      </c>
      <c r="R499">
        <f t="shared" si="183"/>
        <v>2.4372864308354735E-3</v>
      </c>
      <c r="S499">
        <f t="shared" si="184"/>
        <v>-2.518528812197339E-12</v>
      </c>
      <c r="T499">
        <f t="shared" si="185"/>
        <v>1.0333326902478568E-9</v>
      </c>
      <c r="U499">
        <f t="shared" si="186"/>
        <v>-2.4372874641681638E-3</v>
      </c>
      <c r="V499">
        <f t="shared" si="187"/>
        <v>2.4372869629809301E-3</v>
      </c>
      <c r="W499">
        <f t="shared" si="188"/>
        <v>2.6130933345402805</v>
      </c>
      <c r="X499">
        <f t="shared" si="189"/>
        <v>2.6130933345402805</v>
      </c>
    </row>
    <row r="500" spans="1:24" x14ac:dyDescent="0.25">
      <c r="A500" s="1">
        <f t="shared" si="190"/>
        <v>496</v>
      </c>
      <c r="B500" s="14">
        <f t="shared" si="191"/>
        <v>24.8</v>
      </c>
      <c r="C500" t="e">
        <f t="shared" si="168"/>
        <v>#N/A</v>
      </c>
      <c r="D500" t="e">
        <f t="shared" si="169"/>
        <v>#N/A</v>
      </c>
      <c r="E500" t="e">
        <f t="shared" si="171"/>
        <v>#N/A</v>
      </c>
      <c r="F500" t="e">
        <f t="shared" si="172"/>
        <v>#N/A</v>
      </c>
      <c r="G500" t="e">
        <f t="shared" si="173"/>
        <v>#N/A</v>
      </c>
      <c r="H500" t="e">
        <f t="shared" si="174"/>
        <v>#N/A</v>
      </c>
      <c r="I500" t="e">
        <f t="shared" si="170"/>
        <v>#N/A</v>
      </c>
      <c r="J500" t="e">
        <f t="shared" si="175"/>
        <v>#N/A</v>
      </c>
      <c r="K500" t="e">
        <f t="shared" si="176"/>
        <v>#N/A</v>
      </c>
      <c r="L500" t="e">
        <f t="shared" si="177"/>
        <v>#N/A</v>
      </c>
      <c r="M500" t="e">
        <f t="shared" si="178"/>
        <v>#N/A</v>
      </c>
      <c r="N500" t="e">
        <f t="shared" si="179"/>
        <v>#N/A</v>
      </c>
      <c r="O500">
        <f t="shared" si="180"/>
        <v>2.4497991967871485E-3</v>
      </c>
      <c r="P500">
        <f t="shared" si="181"/>
        <v>5.0200803212851405E-3</v>
      </c>
      <c r="Q500">
        <f t="shared" si="182"/>
        <v>1</v>
      </c>
      <c r="R500">
        <f t="shared" si="183"/>
        <v>2.449899697974382E-3</v>
      </c>
      <c r="S500">
        <f t="shared" si="184"/>
        <v>-2.5160001688115988E-12</v>
      </c>
      <c r="T500">
        <f t="shared" si="185"/>
        <v>1.0269804581394815E-9</v>
      </c>
      <c r="U500">
        <f t="shared" si="186"/>
        <v>-2.4499007249548402E-3</v>
      </c>
      <c r="V500">
        <f t="shared" si="187"/>
        <v>2.4499002237676065E-3</v>
      </c>
      <c r="W500">
        <f t="shared" si="188"/>
        <v>2.6108516026352762</v>
      </c>
      <c r="X500">
        <f t="shared" si="189"/>
        <v>2.6108516026352762</v>
      </c>
    </row>
    <row r="501" spans="1:24" x14ac:dyDescent="0.25">
      <c r="A501" s="1">
        <f t="shared" si="190"/>
        <v>497</v>
      </c>
      <c r="B501" s="14">
        <f t="shared" si="191"/>
        <v>24.85</v>
      </c>
      <c r="C501" t="e">
        <f t="shared" si="168"/>
        <v>#N/A</v>
      </c>
      <c r="D501" t="e">
        <f t="shared" si="169"/>
        <v>#N/A</v>
      </c>
      <c r="E501" t="e">
        <f t="shared" si="171"/>
        <v>#N/A</v>
      </c>
      <c r="F501" t="e">
        <f t="shared" si="172"/>
        <v>#N/A</v>
      </c>
      <c r="G501" t="e">
        <f t="shared" si="173"/>
        <v>#N/A</v>
      </c>
      <c r="H501" t="e">
        <f t="shared" si="174"/>
        <v>#N/A</v>
      </c>
      <c r="I501" t="e">
        <f t="shared" si="170"/>
        <v>#N/A</v>
      </c>
      <c r="J501" t="e">
        <f t="shared" si="175"/>
        <v>#N/A</v>
      </c>
      <c r="K501" t="e">
        <f t="shared" si="176"/>
        <v>#N/A</v>
      </c>
      <c r="L501" t="e">
        <f t="shared" si="177"/>
        <v>#N/A</v>
      </c>
      <c r="M501" t="e">
        <f t="shared" si="178"/>
        <v>#N/A</v>
      </c>
      <c r="N501" t="e">
        <f t="shared" si="179"/>
        <v>#N/A</v>
      </c>
      <c r="O501">
        <f t="shared" si="180"/>
        <v>2.4623871614844542E-3</v>
      </c>
      <c r="P501">
        <f t="shared" si="181"/>
        <v>5.0150451354062193E-3</v>
      </c>
      <c r="Q501">
        <f t="shared" si="182"/>
        <v>1</v>
      </c>
      <c r="R501">
        <f t="shared" si="183"/>
        <v>2.4624876626716877E-3</v>
      </c>
      <c r="S501">
        <f t="shared" si="184"/>
        <v>-2.5134765979301433E-12</v>
      </c>
      <c r="T501">
        <f t="shared" si="185"/>
        <v>1.0207058473172409E-9</v>
      </c>
      <c r="U501">
        <f t="shared" si="186"/>
        <v>-2.4624886833775348E-3</v>
      </c>
      <c r="V501">
        <f t="shared" si="187"/>
        <v>2.4624881821903016E-3</v>
      </c>
      <c r="W501">
        <f t="shared" si="188"/>
        <v>2.6086258450625763</v>
      </c>
      <c r="X501">
        <f t="shared" si="189"/>
        <v>2.6086258450625763</v>
      </c>
    </row>
    <row r="502" spans="1:24" x14ac:dyDescent="0.25">
      <c r="A502" s="1">
        <f t="shared" si="190"/>
        <v>498</v>
      </c>
      <c r="B502" s="14">
        <f t="shared" si="191"/>
        <v>24.900000000000002</v>
      </c>
      <c r="C502" t="e">
        <f t="shared" si="168"/>
        <v>#N/A</v>
      </c>
      <c r="D502" t="e">
        <f t="shared" si="169"/>
        <v>#N/A</v>
      </c>
      <c r="E502" t="e">
        <f t="shared" si="171"/>
        <v>#N/A</v>
      </c>
      <c r="F502" t="e">
        <f t="shared" si="172"/>
        <v>#N/A</v>
      </c>
      <c r="G502" t="e">
        <f t="shared" si="173"/>
        <v>#N/A</v>
      </c>
      <c r="H502" t="e">
        <f t="shared" si="174"/>
        <v>#N/A</v>
      </c>
      <c r="I502" t="e">
        <f t="shared" si="170"/>
        <v>#N/A</v>
      </c>
      <c r="J502" t="e">
        <f t="shared" si="175"/>
        <v>#N/A</v>
      </c>
      <c r="K502" t="e">
        <f t="shared" si="176"/>
        <v>#N/A</v>
      </c>
      <c r="L502" t="e">
        <f t="shared" si="177"/>
        <v>#N/A</v>
      </c>
      <c r="M502" t="e">
        <f t="shared" si="178"/>
        <v>#N/A</v>
      </c>
      <c r="N502" t="e">
        <f t="shared" si="179"/>
        <v>#N/A</v>
      </c>
      <c r="O502">
        <f t="shared" si="180"/>
        <v>2.4749498997995991E-3</v>
      </c>
      <c r="P502">
        <f t="shared" si="181"/>
        <v>5.0100200400801601E-3</v>
      </c>
      <c r="Q502">
        <f t="shared" si="182"/>
        <v>1</v>
      </c>
      <c r="R502">
        <f t="shared" si="183"/>
        <v>2.4750504009868326E-3</v>
      </c>
      <c r="S502">
        <f t="shared" si="184"/>
        <v>-2.5109580843049625E-12</v>
      </c>
      <c r="T502">
        <f t="shared" si="185"/>
        <v>1.0145074435478213E-9</v>
      </c>
      <c r="U502">
        <f t="shared" si="186"/>
        <v>-2.475051415494276E-3</v>
      </c>
      <c r="V502">
        <f t="shared" si="187"/>
        <v>2.4750509143070427E-3</v>
      </c>
      <c r="W502">
        <f t="shared" si="188"/>
        <v>2.6064158627606484</v>
      </c>
      <c r="X502">
        <f t="shared" si="189"/>
        <v>2.6064158627606484</v>
      </c>
    </row>
    <row r="503" spans="1:24" x14ac:dyDescent="0.25">
      <c r="A503" s="1">
        <f t="shared" si="190"/>
        <v>499</v>
      </c>
      <c r="B503" s="14">
        <f t="shared" si="191"/>
        <v>24.950000000000003</v>
      </c>
      <c r="C503" t="e">
        <f t="shared" si="168"/>
        <v>#N/A</v>
      </c>
      <c r="D503" t="e">
        <f t="shared" si="169"/>
        <v>#N/A</v>
      </c>
      <c r="E503" t="e">
        <f t="shared" si="171"/>
        <v>#N/A</v>
      </c>
      <c r="F503" t="e">
        <f t="shared" si="172"/>
        <v>#N/A</v>
      </c>
      <c r="G503" t="e">
        <f t="shared" si="173"/>
        <v>#N/A</v>
      </c>
      <c r="H503" t="e">
        <f t="shared" si="174"/>
        <v>#N/A</v>
      </c>
      <c r="I503" t="e">
        <f t="shared" si="170"/>
        <v>#N/A</v>
      </c>
      <c r="J503" t="e">
        <f t="shared" si="175"/>
        <v>#N/A</v>
      </c>
      <c r="K503" t="e">
        <f t="shared" si="176"/>
        <v>#N/A</v>
      </c>
      <c r="L503" t="e">
        <f t="shared" si="177"/>
        <v>#N/A</v>
      </c>
      <c r="M503" t="e">
        <f t="shared" si="178"/>
        <v>#N/A</v>
      </c>
      <c r="N503" t="e">
        <f t="shared" si="179"/>
        <v>#N/A</v>
      </c>
      <c r="O503">
        <f t="shared" si="180"/>
        <v>2.4874874874874875E-3</v>
      </c>
      <c r="P503">
        <f t="shared" si="181"/>
        <v>5.005005005005005E-3</v>
      </c>
      <c r="Q503">
        <f t="shared" si="182"/>
        <v>1</v>
      </c>
      <c r="R503">
        <f t="shared" si="183"/>
        <v>2.487587988674721E-3</v>
      </c>
      <c r="S503">
        <f t="shared" si="184"/>
        <v>-2.5084446127491017E-12</v>
      </c>
      <c r="T503">
        <f t="shared" si="185"/>
        <v>1.008383867075538E-9</v>
      </c>
      <c r="U503">
        <f t="shared" si="186"/>
        <v>-2.4875889970585882E-3</v>
      </c>
      <c r="V503">
        <f t="shared" si="187"/>
        <v>2.4875884958713542E-3</v>
      </c>
      <c r="W503">
        <f t="shared" si="188"/>
        <v>2.6042214602968254</v>
      </c>
      <c r="X503">
        <f t="shared" si="189"/>
        <v>2.6042214602968254</v>
      </c>
    </row>
    <row r="504" spans="1:24" x14ac:dyDescent="0.25">
      <c r="A504" s="1">
        <f t="shared" si="190"/>
        <v>500</v>
      </c>
      <c r="B504" s="14">
        <f t="shared" si="191"/>
        <v>25</v>
      </c>
      <c r="C504" t="e">
        <f t="shared" si="168"/>
        <v>#N/A</v>
      </c>
      <c r="D504" t="e">
        <f t="shared" si="169"/>
        <v>#N/A</v>
      </c>
      <c r="E504" t="e">
        <f t="shared" si="171"/>
        <v>#N/A</v>
      </c>
      <c r="F504" t="e">
        <f t="shared" si="172"/>
        <v>#N/A</v>
      </c>
      <c r="G504" t="e">
        <f t="shared" si="173"/>
        <v>#N/A</v>
      </c>
      <c r="H504" t="e">
        <f t="shared" si="174"/>
        <v>#N/A</v>
      </c>
      <c r="I504" t="e">
        <f t="shared" si="170"/>
        <v>#N/A</v>
      </c>
      <c r="J504" t="e">
        <f t="shared" si="175"/>
        <v>#N/A</v>
      </c>
      <c r="K504" t="e">
        <f t="shared" si="176"/>
        <v>#N/A</v>
      </c>
      <c r="L504" t="e">
        <f t="shared" si="177"/>
        <v>#N/A</v>
      </c>
      <c r="M504" t="e">
        <f t="shared" si="178"/>
        <v>#N/A</v>
      </c>
      <c r="N504" t="e">
        <f t="shared" si="179"/>
        <v>#N/A</v>
      </c>
      <c r="O504">
        <f t="shared" si="180"/>
        <v>2.5000000000000001E-3</v>
      </c>
      <c r="P504">
        <f t="shared" si="181"/>
        <v>5.0000000000000001E-3</v>
      </c>
      <c r="Q504">
        <f t="shared" si="182"/>
        <v>1</v>
      </c>
      <c r="R504">
        <f t="shared" si="183"/>
        <v>2.5001005011872335E-3</v>
      </c>
      <c r="S504">
        <f t="shared" si="184"/>
        <v>-2.5059361681363525E-12</v>
      </c>
      <c r="T504">
        <f t="shared" si="185"/>
        <v>1.0023337711044522E-9</v>
      </c>
      <c r="U504">
        <f t="shared" si="186"/>
        <v>-2.5001015035210046E-3</v>
      </c>
      <c r="V504">
        <f t="shared" si="187"/>
        <v>2.500101002333771E-3</v>
      </c>
      <c r="W504">
        <f t="shared" si="188"/>
        <v>2.6020424457799018</v>
      </c>
      <c r="X504">
        <f t="shared" si="189"/>
        <v>2.6020424457799018</v>
      </c>
    </row>
    <row r="505" spans="1:24" x14ac:dyDescent="0.25">
      <c r="A505" s="1">
        <f t="shared" si="190"/>
        <v>501</v>
      </c>
      <c r="B505" s="14">
        <f t="shared" si="191"/>
        <v>25.05</v>
      </c>
      <c r="C505" t="e">
        <f t="shared" si="168"/>
        <v>#N/A</v>
      </c>
      <c r="D505" t="e">
        <f t="shared" si="169"/>
        <v>#N/A</v>
      </c>
      <c r="E505" t="e">
        <f t="shared" si="171"/>
        <v>#N/A</v>
      </c>
      <c r="F505" t="e">
        <f t="shared" si="172"/>
        <v>#N/A</v>
      </c>
      <c r="G505" t="e">
        <f t="shared" si="173"/>
        <v>#N/A</v>
      </c>
      <c r="H505" t="e">
        <f t="shared" si="174"/>
        <v>#N/A</v>
      </c>
      <c r="I505" t="e">
        <f t="shared" si="170"/>
        <v>#N/A</v>
      </c>
      <c r="J505" t="e">
        <f t="shared" si="175"/>
        <v>#N/A</v>
      </c>
      <c r="K505" t="e">
        <f t="shared" si="176"/>
        <v>#N/A</v>
      </c>
      <c r="L505" t="e">
        <f t="shared" si="177"/>
        <v>#N/A</v>
      </c>
      <c r="M505" t="e">
        <f t="shared" si="178"/>
        <v>#N/A</v>
      </c>
      <c r="N505" t="e">
        <f t="shared" si="179"/>
        <v>#N/A</v>
      </c>
      <c r="O505">
        <f t="shared" si="180"/>
        <v>2.5124875124875124E-3</v>
      </c>
      <c r="P505">
        <f t="shared" si="181"/>
        <v>4.995004995004995E-3</v>
      </c>
      <c r="Q505">
        <f t="shared" si="182"/>
        <v>1</v>
      </c>
      <c r="R505">
        <f t="shared" si="183"/>
        <v>2.5125880136747459E-3</v>
      </c>
      <c r="S505">
        <f t="shared" si="184"/>
        <v>-2.5034327354009516E-12</v>
      </c>
      <c r="T505">
        <f t="shared" si="185"/>
        <v>9.9635584071416927E-10</v>
      </c>
      <c r="U505">
        <f t="shared" si="186"/>
        <v>-2.5125890100305866E-3</v>
      </c>
      <c r="V505">
        <f t="shared" si="187"/>
        <v>2.5125885088433529E-3</v>
      </c>
      <c r="W505">
        <f t="shared" si="188"/>
        <v>2.5998786307753421</v>
      </c>
      <c r="X505">
        <f t="shared" si="189"/>
        <v>2.5998786307753421</v>
      </c>
    </row>
    <row r="506" spans="1:24" x14ac:dyDescent="0.25">
      <c r="A506" s="1">
        <f t="shared" si="190"/>
        <v>502</v>
      </c>
      <c r="B506" s="14">
        <f t="shared" si="191"/>
        <v>25.1</v>
      </c>
      <c r="C506" t="e">
        <f t="shared" si="168"/>
        <v>#N/A</v>
      </c>
      <c r="D506" t="e">
        <f t="shared" si="169"/>
        <v>#N/A</v>
      </c>
      <c r="E506" t="e">
        <f t="shared" si="171"/>
        <v>#N/A</v>
      </c>
      <c r="F506" t="e">
        <f t="shared" si="172"/>
        <v>#N/A</v>
      </c>
      <c r="G506" t="e">
        <f t="shared" si="173"/>
        <v>#N/A</v>
      </c>
      <c r="H506" t="e">
        <f t="shared" si="174"/>
        <v>#N/A</v>
      </c>
      <c r="I506" t="e">
        <f t="shared" si="170"/>
        <v>#N/A</v>
      </c>
      <c r="J506" t="e">
        <f t="shared" si="175"/>
        <v>#N/A</v>
      </c>
      <c r="K506" t="e">
        <f t="shared" si="176"/>
        <v>#N/A</v>
      </c>
      <c r="L506" t="e">
        <f t="shared" si="177"/>
        <v>#N/A</v>
      </c>
      <c r="M506" t="e">
        <f t="shared" si="178"/>
        <v>#N/A</v>
      </c>
      <c r="N506" t="e">
        <f t="shared" si="179"/>
        <v>#N/A</v>
      </c>
      <c r="O506">
        <f t="shared" si="180"/>
        <v>2.524950099800399E-3</v>
      </c>
      <c r="P506">
        <f t="shared" si="181"/>
        <v>4.9900199600798403E-3</v>
      </c>
      <c r="Q506">
        <f t="shared" si="182"/>
        <v>1</v>
      </c>
      <c r="R506">
        <f t="shared" si="183"/>
        <v>2.5250506009876325E-3</v>
      </c>
      <c r="S506">
        <f t="shared" si="184"/>
        <v>-2.5009342995372781E-12</v>
      </c>
      <c r="T506">
        <f t="shared" si="185"/>
        <v>9.9044879242615735E-10</v>
      </c>
      <c r="U506">
        <f t="shared" si="186"/>
        <v>-2.525051591436425E-3</v>
      </c>
      <c r="V506">
        <f t="shared" si="187"/>
        <v>2.5250510902491913E-3</v>
      </c>
      <c r="W506">
        <f t="shared" si="188"/>
        <v>2.597729830223011</v>
      </c>
      <c r="X506">
        <f t="shared" si="189"/>
        <v>2.597729830223011</v>
      </c>
    </row>
    <row r="507" spans="1:24" x14ac:dyDescent="0.25">
      <c r="A507" s="1">
        <f t="shared" si="190"/>
        <v>503</v>
      </c>
      <c r="B507" s="14">
        <f t="shared" si="191"/>
        <v>25.150000000000002</v>
      </c>
      <c r="C507" t="e">
        <f t="shared" si="168"/>
        <v>#N/A</v>
      </c>
      <c r="D507" t="e">
        <f t="shared" si="169"/>
        <v>#N/A</v>
      </c>
      <c r="E507" t="e">
        <f t="shared" si="171"/>
        <v>#N/A</v>
      </c>
      <c r="F507" t="e">
        <f t="shared" si="172"/>
        <v>#N/A</v>
      </c>
      <c r="G507" t="e">
        <f t="shared" si="173"/>
        <v>#N/A</v>
      </c>
      <c r="H507" t="e">
        <f t="shared" si="174"/>
        <v>#N/A</v>
      </c>
      <c r="I507" t="e">
        <f t="shared" si="170"/>
        <v>#N/A</v>
      </c>
      <c r="J507" t="e">
        <f t="shared" si="175"/>
        <v>#N/A</v>
      </c>
      <c r="K507" t="e">
        <f t="shared" si="176"/>
        <v>#N/A</v>
      </c>
      <c r="L507" t="e">
        <f t="shared" si="177"/>
        <v>#N/A</v>
      </c>
      <c r="M507" t="e">
        <f t="shared" si="178"/>
        <v>#N/A</v>
      </c>
      <c r="N507" t="e">
        <f t="shared" si="179"/>
        <v>#N/A</v>
      </c>
      <c r="O507">
        <f t="shared" si="180"/>
        <v>2.5373878364905286E-3</v>
      </c>
      <c r="P507">
        <f t="shared" si="181"/>
        <v>4.9850448654037878E-3</v>
      </c>
      <c r="Q507">
        <f t="shared" si="182"/>
        <v>1</v>
      </c>
      <c r="R507">
        <f t="shared" si="183"/>
        <v>2.5374883376777621E-3</v>
      </c>
      <c r="S507">
        <f t="shared" si="184"/>
        <v>-2.4984408455995535E-12</v>
      </c>
      <c r="T507">
        <f t="shared" si="185"/>
        <v>9.846113731195455E-10</v>
      </c>
      <c r="U507">
        <f t="shared" si="186"/>
        <v>-2.537489322289135E-3</v>
      </c>
      <c r="V507">
        <f t="shared" si="187"/>
        <v>2.5374888211019018E-3</v>
      </c>
      <c r="W507">
        <f t="shared" si="188"/>
        <v>2.5955958623573325</v>
      </c>
      <c r="X507">
        <f t="shared" si="189"/>
        <v>2.5955958623573325</v>
      </c>
    </row>
    <row r="508" spans="1:24" x14ac:dyDescent="0.25">
      <c r="A508" s="1">
        <f t="shared" si="190"/>
        <v>504</v>
      </c>
      <c r="B508" s="14">
        <f t="shared" si="191"/>
        <v>25.200000000000003</v>
      </c>
      <c r="C508" t="e">
        <f t="shared" si="168"/>
        <v>#N/A</v>
      </c>
      <c r="D508" t="e">
        <f t="shared" si="169"/>
        <v>#N/A</v>
      </c>
      <c r="E508" t="e">
        <f t="shared" si="171"/>
        <v>#N/A</v>
      </c>
      <c r="F508" t="e">
        <f t="shared" si="172"/>
        <v>#N/A</v>
      </c>
      <c r="G508" t="e">
        <f t="shared" si="173"/>
        <v>#N/A</v>
      </c>
      <c r="H508" t="e">
        <f t="shared" si="174"/>
        <v>#N/A</v>
      </c>
      <c r="I508" t="e">
        <f t="shared" si="170"/>
        <v>#N/A</v>
      </c>
      <c r="J508" t="e">
        <f t="shared" si="175"/>
        <v>#N/A</v>
      </c>
      <c r="K508" t="e">
        <f t="shared" si="176"/>
        <v>#N/A</v>
      </c>
      <c r="L508" t="e">
        <f t="shared" si="177"/>
        <v>#N/A</v>
      </c>
      <c r="M508" t="e">
        <f t="shared" si="178"/>
        <v>#N/A</v>
      </c>
      <c r="N508" t="e">
        <f t="shared" si="179"/>
        <v>#N/A</v>
      </c>
      <c r="O508">
        <f t="shared" si="180"/>
        <v>2.5498007968127495E-3</v>
      </c>
      <c r="P508">
        <f t="shared" si="181"/>
        <v>4.9800796812749003E-3</v>
      </c>
      <c r="Q508">
        <f t="shared" si="182"/>
        <v>1</v>
      </c>
      <c r="R508">
        <f t="shared" si="183"/>
        <v>2.549901297999983E-3</v>
      </c>
      <c r="S508">
        <f t="shared" si="184"/>
        <v>-2.4959523587015461E-12</v>
      </c>
      <c r="T508">
        <f t="shared" si="185"/>
        <v>9.7884235851324053E-10</v>
      </c>
      <c r="U508">
        <f t="shared" si="186"/>
        <v>-2.5499022768423413E-3</v>
      </c>
      <c r="V508">
        <f t="shared" si="187"/>
        <v>2.5499017756551081E-3</v>
      </c>
      <c r="W508">
        <f t="shared" si="188"/>
        <v>2.5934765486298019</v>
      </c>
      <c r="X508">
        <f t="shared" si="189"/>
        <v>2.5934765486298019</v>
      </c>
    </row>
    <row r="509" spans="1:24" x14ac:dyDescent="0.25">
      <c r="A509" s="1">
        <f t="shared" si="190"/>
        <v>505</v>
      </c>
      <c r="B509" s="14">
        <f t="shared" si="191"/>
        <v>25.25</v>
      </c>
      <c r="C509" t="e">
        <f t="shared" si="168"/>
        <v>#N/A</v>
      </c>
      <c r="D509" t="e">
        <f t="shared" si="169"/>
        <v>#N/A</v>
      </c>
      <c r="E509" t="e">
        <f t="shared" si="171"/>
        <v>#N/A</v>
      </c>
      <c r="F509" t="e">
        <f t="shared" si="172"/>
        <v>#N/A</v>
      </c>
      <c r="G509" t="e">
        <f t="shared" si="173"/>
        <v>#N/A</v>
      </c>
      <c r="H509" t="e">
        <f t="shared" si="174"/>
        <v>#N/A</v>
      </c>
      <c r="I509" t="e">
        <f t="shared" si="170"/>
        <v>#N/A</v>
      </c>
      <c r="J509" t="e">
        <f t="shared" si="175"/>
        <v>#N/A</v>
      </c>
      <c r="K509" t="e">
        <f t="shared" si="176"/>
        <v>#N/A</v>
      </c>
      <c r="L509" t="e">
        <f t="shared" si="177"/>
        <v>#N/A</v>
      </c>
      <c r="M509" t="e">
        <f t="shared" si="178"/>
        <v>#N/A</v>
      </c>
      <c r="N509" t="e">
        <f t="shared" si="179"/>
        <v>#N/A</v>
      </c>
      <c r="O509">
        <f t="shared" si="180"/>
        <v>2.562189054726367E-3</v>
      </c>
      <c r="P509">
        <f t="shared" si="181"/>
        <v>4.9751243781094526E-3</v>
      </c>
      <c r="Q509">
        <f t="shared" si="182"/>
        <v>1</v>
      </c>
      <c r="R509">
        <f t="shared" si="183"/>
        <v>2.5622895559136005E-3</v>
      </c>
      <c r="S509">
        <f t="shared" si="184"/>
        <v>-2.493468824016271E-12</v>
      </c>
      <c r="T509">
        <f t="shared" si="185"/>
        <v>9.7314055359960794E-10</v>
      </c>
      <c r="U509">
        <f t="shared" si="186"/>
        <v>-2.5622905290541538E-3</v>
      </c>
      <c r="V509">
        <f t="shared" si="187"/>
        <v>2.5622900278669206E-3</v>
      </c>
      <c r="W509">
        <f t="shared" si="188"/>
        <v>2.5913717136337553</v>
      </c>
      <c r="X509">
        <f t="shared" si="189"/>
        <v>2.5913717136337553</v>
      </c>
    </row>
    <row r="510" spans="1:24" x14ac:dyDescent="0.25">
      <c r="A510" s="1">
        <f t="shared" si="190"/>
        <v>506</v>
      </c>
      <c r="B510" s="14">
        <f t="shared" si="191"/>
        <v>25.3</v>
      </c>
      <c r="C510" t="e">
        <f t="shared" si="168"/>
        <v>#N/A</v>
      </c>
      <c r="D510" t="e">
        <f t="shared" si="169"/>
        <v>#N/A</v>
      </c>
      <c r="E510" t="e">
        <f t="shared" si="171"/>
        <v>#N/A</v>
      </c>
      <c r="F510" t="e">
        <f t="shared" si="172"/>
        <v>#N/A</v>
      </c>
      <c r="G510" t="e">
        <f t="shared" si="173"/>
        <v>#N/A</v>
      </c>
      <c r="H510" t="e">
        <f t="shared" si="174"/>
        <v>#N/A</v>
      </c>
      <c r="I510" t="e">
        <f t="shared" si="170"/>
        <v>#N/A</v>
      </c>
      <c r="J510" t="e">
        <f t="shared" si="175"/>
        <v>#N/A</v>
      </c>
      <c r="K510" t="e">
        <f t="shared" si="176"/>
        <v>#N/A</v>
      </c>
      <c r="L510" t="e">
        <f t="shared" si="177"/>
        <v>#N/A</v>
      </c>
      <c r="M510" t="e">
        <f t="shared" si="178"/>
        <v>#N/A</v>
      </c>
      <c r="N510" t="e">
        <f t="shared" si="179"/>
        <v>#N/A</v>
      </c>
      <c r="O510">
        <f t="shared" si="180"/>
        <v>2.5745526838966207E-3</v>
      </c>
      <c r="P510">
        <f t="shared" si="181"/>
        <v>4.970178926441352E-3</v>
      </c>
      <c r="Q510">
        <f t="shared" si="182"/>
        <v>1</v>
      </c>
      <c r="R510">
        <f t="shared" si="183"/>
        <v>2.5746531850838542E-3</v>
      </c>
      <c r="S510">
        <f t="shared" si="184"/>
        <v>-2.4909902267756985E-12</v>
      </c>
      <c r="T510">
        <f t="shared" si="185"/>
        <v>9.6750479047606752E-10</v>
      </c>
      <c r="U510">
        <f t="shared" si="186"/>
        <v>-2.5746541525886448E-3</v>
      </c>
      <c r="V510">
        <f t="shared" si="187"/>
        <v>2.5746536514014108E-3</v>
      </c>
      <c r="W510">
        <f t="shared" si="188"/>
        <v>2.5892811850313247</v>
      </c>
      <c r="X510">
        <f t="shared" si="189"/>
        <v>2.5892811850313247</v>
      </c>
    </row>
    <row r="511" spans="1:24" x14ac:dyDescent="0.25">
      <c r="A511" s="1">
        <f t="shared" si="190"/>
        <v>507</v>
      </c>
      <c r="B511" s="14">
        <f t="shared" si="191"/>
        <v>25.35</v>
      </c>
      <c r="C511" t="e">
        <f t="shared" si="168"/>
        <v>#N/A</v>
      </c>
      <c r="D511" t="e">
        <f t="shared" si="169"/>
        <v>#N/A</v>
      </c>
      <c r="E511" t="e">
        <f t="shared" si="171"/>
        <v>#N/A</v>
      </c>
      <c r="F511" t="e">
        <f t="shared" si="172"/>
        <v>#N/A</v>
      </c>
      <c r="G511" t="e">
        <f t="shared" si="173"/>
        <v>#N/A</v>
      </c>
      <c r="H511" t="e">
        <f t="shared" si="174"/>
        <v>#N/A</v>
      </c>
      <c r="I511" t="e">
        <f t="shared" si="170"/>
        <v>#N/A</v>
      </c>
      <c r="J511" t="e">
        <f t="shared" si="175"/>
        <v>#N/A</v>
      </c>
      <c r="K511" t="e">
        <f t="shared" si="176"/>
        <v>#N/A</v>
      </c>
      <c r="L511" t="e">
        <f t="shared" si="177"/>
        <v>#N/A</v>
      </c>
      <c r="M511" t="e">
        <f t="shared" si="178"/>
        <v>#N/A</v>
      </c>
      <c r="N511" t="e">
        <f t="shared" si="179"/>
        <v>#N/A</v>
      </c>
      <c r="O511">
        <f t="shared" si="180"/>
        <v>2.5868917576961281E-3</v>
      </c>
      <c r="P511">
        <f t="shared" si="181"/>
        <v>4.9652432969215492E-3</v>
      </c>
      <c r="Q511">
        <f t="shared" si="182"/>
        <v>1</v>
      </c>
      <c r="R511">
        <f t="shared" si="183"/>
        <v>2.5869922588833616E-3</v>
      </c>
      <c r="S511">
        <f t="shared" si="184"/>
        <v>-2.4885165522704593E-12</v>
      </c>
      <c r="T511">
        <f t="shared" si="185"/>
        <v>9.6193392877877426E-10</v>
      </c>
      <c r="U511">
        <f t="shared" si="186"/>
        <v>-2.5869932208172903E-3</v>
      </c>
      <c r="V511">
        <f t="shared" si="187"/>
        <v>2.5869927196300567E-3</v>
      </c>
      <c r="W511">
        <f t="shared" si="188"/>
        <v>2.5872047934825062</v>
      </c>
      <c r="X511">
        <f t="shared" si="189"/>
        <v>2.5872047934825062</v>
      </c>
    </row>
    <row r="512" spans="1:24" x14ac:dyDescent="0.25">
      <c r="A512" s="1">
        <f t="shared" si="190"/>
        <v>508</v>
      </c>
      <c r="B512" s="14">
        <f t="shared" si="191"/>
        <v>25.400000000000002</v>
      </c>
      <c r="C512" t="e">
        <f t="shared" si="168"/>
        <v>#N/A</v>
      </c>
      <c r="D512" t="e">
        <f t="shared" si="169"/>
        <v>#N/A</v>
      </c>
      <c r="E512" t="e">
        <f t="shared" si="171"/>
        <v>#N/A</v>
      </c>
      <c r="F512" t="e">
        <f t="shared" si="172"/>
        <v>#N/A</v>
      </c>
      <c r="G512" t="e">
        <f t="shared" si="173"/>
        <v>#N/A</v>
      </c>
      <c r="H512" t="e">
        <f t="shared" si="174"/>
        <v>#N/A</v>
      </c>
      <c r="I512" t="e">
        <f t="shared" si="170"/>
        <v>#N/A</v>
      </c>
      <c r="J512" t="e">
        <f t="shared" si="175"/>
        <v>#N/A</v>
      </c>
      <c r="K512" t="e">
        <f t="shared" si="176"/>
        <v>#N/A</v>
      </c>
      <c r="L512" t="e">
        <f t="shared" si="177"/>
        <v>#N/A</v>
      </c>
      <c r="M512" t="e">
        <f t="shared" si="178"/>
        <v>#N/A</v>
      </c>
      <c r="N512" t="e">
        <f t="shared" si="179"/>
        <v>#N/A</v>
      </c>
      <c r="O512">
        <f t="shared" si="180"/>
        <v>2.5992063492063485E-3</v>
      </c>
      <c r="P512">
        <f t="shared" si="181"/>
        <v>4.96031746031746E-3</v>
      </c>
      <c r="Q512">
        <f t="shared" si="182"/>
        <v>1</v>
      </c>
      <c r="R512">
        <f t="shared" si="183"/>
        <v>2.599306850393582E-3</v>
      </c>
      <c r="S512">
        <f t="shared" si="184"/>
        <v>-2.486047785849556E-12</v>
      </c>
      <c r="T512">
        <f t="shared" si="185"/>
        <v>9.564268530805331E-10</v>
      </c>
      <c r="U512">
        <f t="shared" si="186"/>
        <v>-2.599307806820435E-3</v>
      </c>
      <c r="V512">
        <f t="shared" si="187"/>
        <v>2.5993073056332014E-3</v>
      </c>
      <c r="W512">
        <f t="shared" si="188"/>
        <v>2.5851423725762634</v>
      </c>
      <c r="X512">
        <f t="shared" si="189"/>
        <v>2.5851423725762634</v>
      </c>
    </row>
    <row r="513" spans="1:24" x14ac:dyDescent="0.25">
      <c r="A513" s="1">
        <f t="shared" si="190"/>
        <v>509</v>
      </c>
      <c r="B513" s="14">
        <f t="shared" si="191"/>
        <v>25.450000000000003</v>
      </c>
      <c r="C513" t="e">
        <f t="shared" si="168"/>
        <v>#N/A</v>
      </c>
      <c r="D513" t="e">
        <f t="shared" si="169"/>
        <v>#N/A</v>
      </c>
      <c r="E513" t="e">
        <f t="shared" si="171"/>
        <v>#N/A</v>
      </c>
      <c r="F513" t="e">
        <f t="shared" si="172"/>
        <v>#N/A</v>
      </c>
      <c r="G513" t="e">
        <f t="shared" si="173"/>
        <v>#N/A</v>
      </c>
      <c r="H513" t="e">
        <f t="shared" si="174"/>
        <v>#N/A</v>
      </c>
      <c r="I513" t="e">
        <f t="shared" si="170"/>
        <v>#N/A</v>
      </c>
      <c r="J513" t="e">
        <f t="shared" si="175"/>
        <v>#N/A</v>
      </c>
      <c r="K513" t="e">
        <f t="shared" si="176"/>
        <v>#N/A</v>
      </c>
      <c r="L513" t="e">
        <f t="shared" si="177"/>
        <v>#N/A</v>
      </c>
      <c r="M513" t="e">
        <f t="shared" si="178"/>
        <v>#N/A</v>
      </c>
      <c r="N513" t="e">
        <f t="shared" si="179"/>
        <v>#N/A</v>
      </c>
      <c r="O513">
        <f t="shared" si="180"/>
        <v>2.6114965312190293E-3</v>
      </c>
      <c r="P513">
        <f t="shared" si="181"/>
        <v>4.9554013875123884E-3</v>
      </c>
      <c r="Q513">
        <f t="shared" si="182"/>
        <v>1</v>
      </c>
      <c r="R513">
        <f t="shared" si="183"/>
        <v>2.6115970324062628E-3</v>
      </c>
      <c r="S513">
        <f t="shared" si="184"/>
        <v>-2.4835839129200717E-12</v>
      </c>
      <c r="T513">
        <f t="shared" si="185"/>
        <v>9.5098247462552243E-10</v>
      </c>
      <c r="U513">
        <f t="shared" si="186"/>
        <v>-2.6115979833887374E-3</v>
      </c>
      <c r="V513">
        <f t="shared" si="187"/>
        <v>2.6115974822015038E-3</v>
      </c>
      <c r="W513">
        <f t="shared" si="188"/>
        <v>2.5830937587635923</v>
      </c>
      <c r="X513">
        <f t="shared" si="189"/>
        <v>2.5830937587635923</v>
      </c>
    </row>
    <row r="514" spans="1:24" x14ac:dyDescent="0.25">
      <c r="A514" s="1">
        <f t="shared" si="190"/>
        <v>510</v>
      </c>
      <c r="B514" s="14">
        <f t="shared" si="191"/>
        <v>25.5</v>
      </c>
      <c r="C514" t="e">
        <f t="shared" si="168"/>
        <v>#N/A</v>
      </c>
      <c r="D514" t="e">
        <f t="shared" si="169"/>
        <v>#N/A</v>
      </c>
      <c r="E514" t="e">
        <f t="shared" si="171"/>
        <v>#N/A</v>
      </c>
      <c r="F514" t="e">
        <f t="shared" si="172"/>
        <v>#N/A</v>
      </c>
      <c r="G514" t="e">
        <f t="shared" si="173"/>
        <v>#N/A</v>
      </c>
      <c r="H514" t="e">
        <f t="shared" si="174"/>
        <v>#N/A</v>
      </c>
      <c r="I514" t="e">
        <f t="shared" si="170"/>
        <v>#N/A</v>
      </c>
      <c r="J514" t="e">
        <f t="shared" si="175"/>
        <v>#N/A</v>
      </c>
      <c r="K514" t="e">
        <f t="shared" si="176"/>
        <v>#N/A</v>
      </c>
      <c r="L514" t="e">
        <f t="shared" si="177"/>
        <v>#N/A</v>
      </c>
      <c r="M514" t="e">
        <f t="shared" si="178"/>
        <v>#N/A</v>
      </c>
      <c r="N514" t="e">
        <f t="shared" si="179"/>
        <v>#N/A</v>
      </c>
      <c r="O514">
        <f t="shared" si="180"/>
        <v>2.6237623762376239E-3</v>
      </c>
      <c r="P514">
        <f t="shared" si="181"/>
        <v>4.9504950495049506E-3</v>
      </c>
      <c r="Q514">
        <f t="shared" si="182"/>
        <v>1</v>
      </c>
      <c r="R514">
        <f t="shared" si="183"/>
        <v>2.6238628774248574E-3</v>
      </c>
      <c r="S514">
        <f t="shared" si="184"/>
        <v>-2.4811249189468836E-12</v>
      </c>
      <c r="T514">
        <f t="shared" si="185"/>
        <v>9.4559972851036844E-10</v>
      </c>
      <c r="U514">
        <f t="shared" si="186"/>
        <v>-2.6238638230245857E-3</v>
      </c>
      <c r="V514">
        <f t="shared" si="187"/>
        <v>2.6238633218373525E-3</v>
      </c>
      <c r="W514">
        <f t="shared" si="188"/>
        <v>2.5810587912924956</v>
      </c>
      <c r="X514">
        <f t="shared" si="189"/>
        <v>2.5810587912924956</v>
      </c>
    </row>
    <row r="515" spans="1:24" x14ac:dyDescent="0.25">
      <c r="A515" s="1">
        <f t="shared" si="190"/>
        <v>511</v>
      </c>
      <c r="B515" s="14">
        <f t="shared" si="191"/>
        <v>25.55</v>
      </c>
      <c r="C515" t="e">
        <f t="shared" si="168"/>
        <v>#N/A</v>
      </c>
      <c r="D515" t="e">
        <f t="shared" si="169"/>
        <v>#N/A</v>
      </c>
      <c r="E515" t="e">
        <f t="shared" si="171"/>
        <v>#N/A</v>
      </c>
      <c r="F515" t="e">
        <f t="shared" si="172"/>
        <v>#N/A</v>
      </c>
      <c r="G515" t="e">
        <f t="shared" si="173"/>
        <v>#N/A</v>
      </c>
      <c r="H515" t="e">
        <f t="shared" si="174"/>
        <v>#N/A</v>
      </c>
      <c r="I515" t="e">
        <f t="shared" si="170"/>
        <v>#N/A</v>
      </c>
      <c r="J515" t="e">
        <f t="shared" si="175"/>
        <v>#N/A</v>
      </c>
      <c r="K515" t="e">
        <f t="shared" si="176"/>
        <v>#N/A</v>
      </c>
      <c r="L515" t="e">
        <f t="shared" si="177"/>
        <v>#N/A</v>
      </c>
      <c r="M515" t="e">
        <f t="shared" si="178"/>
        <v>#N/A</v>
      </c>
      <c r="N515" t="e">
        <f t="shared" si="179"/>
        <v>#N/A</v>
      </c>
      <c r="O515">
        <f t="shared" si="180"/>
        <v>2.6360039564787331E-3</v>
      </c>
      <c r="P515">
        <f t="shared" si="181"/>
        <v>4.9455984174085069E-3</v>
      </c>
      <c r="Q515">
        <f t="shared" si="182"/>
        <v>1</v>
      </c>
      <c r="R515">
        <f t="shared" si="183"/>
        <v>2.6361044576659665E-3</v>
      </c>
      <c r="S515">
        <f t="shared" si="184"/>
        <v>-2.4786707894523765E-12</v>
      </c>
      <c r="T515">
        <f t="shared" si="185"/>
        <v>9.4027757433466641E-10</v>
      </c>
      <c r="U515">
        <f t="shared" si="186"/>
        <v>-2.6361053979435407E-3</v>
      </c>
      <c r="V515">
        <f t="shared" si="187"/>
        <v>2.6361048967563075E-3</v>
      </c>
      <c r="W515">
        <f t="shared" si="188"/>
        <v>2.5790373121447838</v>
      </c>
      <c r="X515">
        <f t="shared" si="189"/>
        <v>2.5790373121447838</v>
      </c>
    </row>
    <row r="516" spans="1:24" x14ac:dyDescent="0.25">
      <c r="A516" s="1">
        <f t="shared" si="190"/>
        <v>512</v>
      </c>
      <c r="B516" s="14">
        <f t="shared" si="191"/>
        <v>25.6</v>
      </c>
      <c r="C516" t="e">
        <f t="shared" ref="C516:C579" si="192">IF((($AB$5*$AB$4/1000)-($AB$8*B516/1000))&gt;0,(($AB$5*$AB$4/1000)-($AB$8*B516/1000))/((B516+$AB$4)/1000),NA())</f>
        <v>#N/A</v>
      </c>
      <c r="D516" t="e">
        <f t="shared" ref="D516:D579" si="193">IF(C516&gt;0,($AB$8*B516/1000)/((B516+$AB$4)/1000),NA())</f>
        <v>#N/A</v>
      </c>
      <c r="E516" t="e">
        <f t="shared" si="171"/>
        <v>#N/A</v>
      </c>
      <c r="F516" t="e">
        <f t="shared" si="172"/>
        <v>#N/A</v>
      </c>
      <c r="G516" t="e">
        <f t="shared" si="173"/>
        <v>#N/A</v>
      </c>
      <c r="H516" t="e">
        <f t="shared" si="174"/>
        <v>#N/A</v>
      </c>
      <c r="I516" t="e">
        <f t="shared" ref="I516:I579" si="194">IF(C516&gt;0,((-F516)-SQRT(F516^(2)-4*E516*G516))/(2*E516),NA())</f>
        <v>#N/A</v>
      </c>
      <c r="J516" t="e">
        <f t="shared" si="175"/>
        <v>#N/A</v>
      </c>
      <c r="K516" t="e">
        <f t="shared" si="176"/>
        <v>#N/A</v>
      </c>
      <c r="L516" t="e">
        <f t="shared" si="177"/>
        <v>#N/A</v>
      </c>
      <c r="M516" t="e">
        <f t="shared" si="178"/>
        <v>#N/A</v>
      </c>
      <c r="N516" t="e">
        <f t="shared" si="179"/>
        <v>#N/A</v>
      </c>
      <c r="O516">
        <f t="shared" si="180"/>
        <v>2.6482213438735179E-3</v>
      </c>
      <c r="P516">
        <f t="shared" si="181"/>
        <v>4.940711462450593E-3</v>
      </c>
      <c r="Q516">
        <f t="shared" si="182"/>
        <v>1</v>
      </c>
      <c r="R516">
        <f t="shared" si="183"/>
        <v>2.6483218450607513E-3</v>
      </c>
      <c r="S516">
        <f t="shared" si="184"/>
        <v>-2.4762215100161586E-12</v>
      </c>
      <c r="T516">
        <f t="shared" si="185"/>
        <v>9.3501499468309768E-10</v>
      </c>
      <c r="U516">
        <f t="shared" si="186"/>
        <v>-2.648322780075746E-3</v>
      </c>
      <c r="V516">
        <f t="shared" si="187"/>
        <v>2.6483222788885124E-3</v>
      </c>
      <c r="W516">
        <f t="shared" si="188"/>
        <v>2.5770291659746554</v>
      </c>
      <c r="X516">
        <f t="shared" si="189"/>
        <v>2.5770291659746554</v>
      </c>
    </row>
    <row r="517" spans="1:24" x14ac:dyDescent="0.25">
      <c r="A517" s="1">
        <f t="shared" si="190"/>
        <v>513</v>
      </c>
      <c r="B517" s="14">
        <f t="shared" si="191"/>
        <v>25.650000000000002</v>
      </c>
      <c r="C517" t="e">
        <f t="shared" si="192"/>
        <v>#N/A</v>
      </c>
      <c r="D517" t="e">
        <f t="shared" si="193"/>
        <v>#N/A</v>
      </c>
      <c r="E517" t="e">
        <f t="shared" ref="E517:E580" si="195">IF(C517&gt;0,1,NA())</f>
        <v>#N/A</v>
      </c>
      <c r="F517" t="e">
        <f t="shared" ref="F517:F580" si="196">IF(C517&gt;0,D517+10^(-7)+10^(-$AD$6),NA())</f>
        <v>#N/A</v>
      </c>
      <c r="G517" t="e">
        <f t="shared" ref="G517:G580" si="197">IF(C517&gt;0,(10^(-7)*D517)-(10^(-$AD$6)*C517),NA())</f>
        <v>#N/A</v>
      </c>
      <c r="H517" t="e">
        <f t="shared" ref="H517:H580" si="198">IF(C517&gt;0,((-F517)+SQRT(F517^(2)-4*E517*G517))/(2*E517),NA())</f>
        <v>#N/A</v>
      </c>
      <c r="I517" t="e">
        <f t="shared" si="194"/>
        <v>#N/A</v>
      </c>
      <c r="J517" t="e">
        <f t="shared" ref="J517:J580" si="199">IF(C517&gt;0,C517-H517,NA())</f>
        <v>#N/A</v>
      </c>
      <c r="K517" t="e">
        <f t="shared" ref="K517:K580" si="200">IF(C517&gt;0,H517+10^(-7),NA())</f>
        <v>#N/A</v>
      </c>
      <c r="L517" t="e">
        <f t="shared" ref="L517:L580" si="201">IF(C517&gt;0,D517+H517,NA())</f>
        <v>#N/A</v>
      </c>
      <c r="M517" t="e">
        <f t="shared" ref="M517:M580" si="202">IF(C517&gt;0,14+LOG(K517),NA())</f>
        <v>#N/A</v>
      </c>
      <c r="N517" t="e">
        <f t="shared" ref="N517:N580" si="203">IF(M517&lt;$AG$11,NA(),M517)</f>
        <v>#N/A</v>
      </c>
      <c r="O517">
        <f t="shared" ref="O517:O580" si="204">IF((($AB$8*B517/1000)-($AB$5*$AB$4/1000))&gt;0,(($AB$8*B517/1000)-($AB$5*$AB$4/1000))/((B517+$AB$4)/1000),NA())</f>
        <v>2.6604146100691023E-3</v>
      </c>
      <c r="P517">
        <f t="shared" ref="P517:P580" si="205">IF(O517&gt;0,($AB$5*$AB$4/1000)/((B517+$AB$4)/1000),NA())</f>
        <v>4.9358341559723583E-3</v>
      </c>
      <c r="Q517">
        <f t="shared" ref="Q517:Q580" si="206">IF(O517&gt;0,1,NA())</f>
        <v>1</v>
      </c>
      <c r="R517">
        <f t="shared" ref="R517:R580" si="207">IF(O517&gt;0,O517+10^(-7)+10^(-(14-$AD$6)),NA())</f>
        <v>2.6605151112563358E-3</v>
      </c>
      <c r="S517">
        <f t="shared" ref="S517:S580" si="208">IF(O517&gt;0,-(10^(-(14-$AD$6))*P517),NA())</f>
        <v>-2.4737770662747797E-12</v>
      </c>
      <c r="T517">
        <f t="shared" ref="T517:T580" si="209">IF(O517&gt;0,((-R517)+SQRT(R517^(2)-4*Q517*S517))/(2*Q517),NA())</f>
        <v>9.2981099469174877E-10</v>
      </c>
      <c r="U517">
        <f t="shared" ref="U517:U580" si="210">IF(O517&gt;0,((-R517)-SQRT(R517^(2)-4*Q517*S517))/(2*Q517),NA())</f>
        <v>-2.6605160410673304E-3</v>
      </c>
      <c r="V517">
        <f t="shared" ref="V517:V580" si="211">IF(Q517&gt;0,O517+10^(-7)+T517,NA())</f>
        <v>2.6605155398800968E-3</v>
      </c>
      <c r="W517">
        <f t="shared" ref="W517:W580" si="212">IF(O517&gt;0,-LOG(V517),NA())</f>
        <v>2.5750342000489881</v>
      </c>
      <c r="X517">
        <f t="shared" ref="X517:X580" si="213">IF(W517&gt;$AG$11,NA(),W517)</f>
        <v>2.5750342000489881</v>
      </c>
    </row>
    <row r="518" spans="1:24" x14ac:dyDescent="0.25">
      <c r="A518" s="1">
        <f t="shared" ref="A518:A581" si="214">A517+1</f>
        <v>514</v>
      </c>
      <c r="B518" s="14">
        <f t="shared" si="191"/>
        <v>25.700000000000003</v>
      </c>
      <c r="C518" t="e">
        <f t="shared" si="192"/>
        <v>#N/A</v>
      </c>
      <c r="D518" t="e">
        <f t="shared" si="193"/>
        <v>#N/A</v>
      </c>
      <c r="E518" t="e">
        <f t="shared" si="195"/>
        <v>#N/A</v>
      </c>
      <c r="F518" t="e">
        <f t="shared" si="196"/>
        <v>#N/A</v>
      </c>
      <c r="G518" t="e">
        <f t="shared" si="197"/>
        <v>#N/A</v>
      </c>
      <c r="H518" t="e">
        <f t="shared" si="198"/>
        <v>#N/A</v>
      </c>
      <c r="I518" t="e">
        <f t="shared" si="194"/>
        <v>#N/A</v>
      </c>
      <c r="J518" t="e">
        <f t="shared" si="199"/>
        <v>#N/A</v>
      </c>
      <c r="K518" t="e">
        <f t="shared" si="200"/>
        <v>#N/A</v>
      </c>
      <c r="L518" t="e">
        <f t="shared" si="201"/>
        <v>#N/A</v>
      </c>
      <c r="M518" t="e">
        <f t="shared" si="202"/>
        <v>#N/A</v>
      </c>
      <c r="N518" t="e">
        <f t="shared" si="203"/>
        <v>#N/A</v>
      </c>
      <c r="O518">
        <f t="shared" si="204"/>
        <v>2.6725838264299801E-3</v>
      </c>
      <c r="P518">
        <f t="shared" si="205"/>
        <v>4.9309664694280079E-3</v>
      </c>
      <c r="Q518">
        <f t="shared" si="206"/>
        <v>1</v>
      </c>
      <c r="R518">
        <f t="shared" si="207"/>
        <v>2.6726843276172136E-3</v>
      </c>
      <c r="S518">
        <f t="shared" si="208"/>
        <v>-2.4713374439214524E-12</v>
      </c>
      <c r="T518">
        <f t="shared" si="209"/>
        <v>9.2466460161443054E-10</v>
      </c>
      <c r="U518">
        <f t="shared" si="210"/>
        <v>-2.6726852522818154E-3</v>
      </c>
      <c r="V518">
        <f t="shared" si="211"/>
        <v>2.6726847510945813E-3</v>
      </c>
      <c r="W518">
        <f t="shared" si="212"/>
        <v>2.5730522641892901</v>
      </c>
      <c r="X518">
        <f t="shared" si="213"/>
        <v>2.5730522641892901</v>
      </c>
    </row>
    <row r="519" spans="1:24" x14ac:dyDescent="0.25">
      <c r="A519" s="1">
        <f t="shared" si="214"/>
        <v>515</v>
      </c>
      <c r="B519" s="14">
        <f t="shared" ref="B519:B582" si="215">A519*$AB$9</f>
        <v>25.75</v>
      </c>
      <c r="C519" t="e">
        <f t="shared" si="192"/>
        <v>#N/A</v>
      </c>
      <c r="D519" t="e">
        <f t="shared" si="193"/>
        <v>#N/A</v>
      </c>
      <c r="E519" t="e">
        <f t="shared" si="195"/>
        <v>#N/A</v>
      </c>
      <c r="F519" t="e">
        <f t="shared" si="196"/>
        <v>#N/A</v>
      </c>
      <c r="G519" t="e">
        <f t="shared" si="197"/>
        <v>#N/A</v>
      </c>
      <c r="H519" t="e">
        <f t="shared" si="198"/>
        <v>#N/A</v>
      </c>
      <c r="I519" t="e">
        <f t="shared" si="194"/>
        <v>#N/A</v>
      </c>
      <c r="J519" t="e">
        <f t="shared" si="199"/>
        <v>#N/A</v>
      </c>
      <c r="K519" t="e">
        <f t="shared" si="200"/>
        <v>#N/A</v>
      </c>
      <c r="L519" t="e">
        <f t="shared" si="201"/>
        <v>#N/A</v>
      </c>
      <c r="M519" t="e">
        <f t="shared" si="202"/>
        <v>#N/A</v>
      </c>
      <c r="N519" t="e">
        <f t="shared" si="203"/>
        <v>#N/A</v>
      </c>
      <c r="O519">
        <f t="shared" si="204"/>
        <v>2.6847290640394082E-3</v>
      </c>
      <c r="P519">
        <f t="shared" si="205"/>
        <v>4.9261083743842365E-3</v>
      </c>
      <c r="Q519">
        <f t="shared" si="206"/>
        <v>1</v>
      </c>
      <c r="R519">
        <f t="shared" si="207"/>
        <v>2.6848295652266417E-3</v>
      </c>
      <c r="S519">
        <f t="shared" si="208"/>
        <v>-2.4689026287057659E-12</v>
      </c>
      <c r="T519">
        <f t="shared" si="209"/>
        <v>9.1957486417215684E-10</v>
      </c>
      <c r="U519">
        <f t="shared" si="210"/>
        <v>-2.6848304848015058E-3</v>
      </c>
      <c r="V519">
        <f t="shared" si="211"/>
        <v>2.6848299836142722E-3</v>
      </c>
      <c r="W519">
        <f t="shared" si="212"/>
        <v>2.5710832107152517</v>
      </c>
      <c r="X519">
        <f t="shared" si="213"/>
        <v>2.5710832107152517</v>
      </c>
    </row>
    <row r="520" spans="1:24" x14ac:dyDescent="0.25">
      <c r="A520" s="1">
        <f t="shared" si="214"/>
        <v>516</v>
      </c>
      <c r="B520" s="14">
        <f t="shared" si="215"/>
        <v>25.8</v>
      </c>
      <c r="C520" t="e">
        <f t="shared" si="192"/>
        <v>#N/A</v>
      </c>
      <c r="D520" t="e">
        <f t="shared" si="193"/>
        <v>#N/A</v>
      </c>
      <c r="E520" t="e">
        <f t="shared" si="195"/>
        <v>#N/A</v>
      </c>
      <c r="F520" t="e">
        <f t="shared" si="196"/>
        <v>#N/A</v>
      </c>
      <c r="G520" t="e">
        <f t="shared" si="197"/>
        <v>#N/A</v>
      </c>
      <c r="H520" t="e">
        <f t="shared" si="198"/>
        <v>#N/A</v>
      </c>
      <c r="I520" t="e">
        <f t="shared" si="194"/>
        <v>#N/A</v>
      </c>
      <c r="J520" t="e">
        <f t="shared" si="199"/>
        <v>#N/A</v>
      </c>
      <c r="K520" t="e">
        <f t="shared" si="200"/>
        <v>#N/A</v>
      </c>
      <c r="L520" t="e">
        <f t="shared" si="201"/>
        <v>#N/A</v>
      </c>
      <c r="M520" t="e">
        <f t="shared" si="202"/>
        <v>#N/A</v>
      </c>
      <c r="N520" t="e">
        <f t="shared" si="203"/>
        <v>#N/A</v>
      </c>
      <c r="O520">
        <f t="shared" si="204"/>
        <v>2.6968503937007879E-3</v>
      </c>
      <c r="P520">
        <f t="shared" si="205"/>
        <v>4.921259842519685E-3</v>
      </c>
      <c r="Q520">
        <f t="shared" si="206"/>
        <v>1</v>
      </c>
      <c r="R520">
        <f t="shared" si="207"/>
        <v>2.6969508948880214E-3</v>
      </c>
      <c r="S520">
        <f t="shared" si="208"/>
        <v>-2.4664726064334178E-12</v>
      </c>
      <c r="T520">
        <f t="shared" si="209"/>
        <v>9.1454085233630411E-10</v>
      </c>
      <c r="U520">
        <f t="shared" si="210"/>
        <v>-2.6969518094288737E-3</v>
      </c>
      <c r="V520">
        <f t="shared" si="211"/>
        <v>2.6969513082416401E-3</v>
      </c>
      <c r="W520">
        <f t="shared" si="212"/>
        <v>2.569126894389846</v>
      </c>
      <c r="X520">
        <f t="shared" si="213"/>
        <v>2.569126894389846</v>
      </c>
    </row>
    <row r="521" spans="1:24" x14ac:dyDescent="0.25">
      <c r="A521" s="1">
        <f t="shared" si="214"/>
        <v>517</v>
      </c>
      <c r="B521" s="14">
        <f t="shared" si="215"/>
        <v>25.85</v>
      </c>
      <c r="C521" t="e">
        <f t="shared" si="192"/>
        <v>#N/A</v>
      </c>
      <c r="D521" t="e">
        <f t="shared" si="193"/>
        <v>#N/A</v>
      </c>
      <c r="E521" t="e">
        <f t="shared" si="195"/>
        <v>#N/A</v>
      </c>
      <c r="F521" t="e">
        <f t="shared" si="196"/>
        <v>#N/A</v>
      </c>
      <c r="G521" t="e">
        <f t="shared" si="197"/>
        <v>#N/A</v>
      </c>
      <c r="H521" t="e">
        <f t="shared" si="198"/>
        <v>#N/A</v>
      </c>
      <c r="I521" t="e">
        <f t="shared" si="194"/>
        <v>#N/A</v>
      </c>
      <c r="J521" t="e">
        <f t="shared" si="199"/>
        <v>#N/A</v>
      </c>
      <c r="K521" t="e">
        <f t="shared" si="200"/>
        <v>#N/A</v>
      </c>
      <c r="L521" t="e">
        <f t="shared" si="201"/>
        <v>#N/A</v>
      </c>
      <c r="M521" t="e">
        <f t="shared" si="202"/>
        <v>#N/A</v>
      </c>
      <c r="N521" t="e">
        <f t="shared" si="203"/>
        <v>#N/A</v>
      </c>
      <c r="O521">
        <f t="shared" si="204"/>
        <v>2.7089478859390354E-3</v>
      </c>
      <c r="P521">
        <f t="shared" si="205"/>
        <v>4.916420845624386E-3</v>
      </c>
      <c r="Q521">
        <f t="shared" si="206"/>
        <v>1</v>
      </c>
      <c r="R521">
        <f t="shared" si="207"/>
        <v>2.7090483871262689E-3</v>
      </c>
      <c r="S521">
        <f t="shared" si="208"/>
        <v>-2.464047362965932E-12</v>
      </c>
      <c r="T521">
        <f t="shared" si="209"/>
        <v>9.0956165537704747E-10</v>
      </c>
      <c r="U521">
        <f t="shared" si="210"/>
        <v>-2.7090492966879241E-3</v>
      </c>
      <c r="V521">
        <f t="shared" si="211"/>
        <v>2.7090487955006909E-3</v>
      </c>
      <c r="W521">
        <f t="shared" si="212"/>
        <v>2.5671831723659317</v>
      </c>
      <c r="X521">
        <f t="shared" si="213"/>
        <v>2.5671831723659317</v>
      </c>
    </row>
    <row r="522" spans="1:24" x14ac:dyDescent="0.25">
      <c r="A522" s="1">
        <f t="shared" si="214"/>
        <v>518</v>
      </c>
      <c r="B522" s="14">
        <f t="shared" si="215"/>
        <v>25.900000000000002</v>
      </c>
      <c r="C522" t="e">
        <f t="shared" si="192"/>
        <v>#N/A</v>
      </c>
      <c r="D522" t="e">
        <f t="shared" si="193"/>
        <v>#N/A</v>
      </c>
      <c r="E522" t="e">
        <f t="shared" si="195"/>
        <v>#N/A</v>
      </c>
      <c r="F522" t="e">
        <f t="shared" si="196"/>
        <v>#N/A</v>
      </c>
      <c r="G522" t="e">
        <f t="shared" si="197"/>
        <v>#N/A</v>
      </c>
      <c r="H522" t="e">
        <f t="shared" si="198"/>
        <v>#N/A</v>
      </c>
      <c r="I522" t="e">
        <f t="shared" si="194"/>
        <v>#N/A</v>
      </c>
      <c r="J522" t="e">
        <f t="shared" si="199"/>
        <v>#N/A</v>
      </c>
      <c r="K522" t="e">
        <f t="shared" si="200"/>
        <v>#N/A</v>
      </c>
      <c r="L522" t="e">
        <f t="shared" si="201"/>
        <v>#N/A</v>
      </c>
      <c r="M522" t="e">
        <f t="shared" si="202"/>
        <v>#N/A</v>
      </c>
      <c r="N522" t="e">
        <f t="shared" si="203"/>
        <v>#N/A</v>
      </c>
      <c r="O522">
        <f t="shared" si="204"/>
        <v>2.7210216110019644E-3</v>
      </c>
      <c r="P522">
        <f t="shared" si="205"/>
        <v>4.9115913555992131E-3</v>
      </c>
      <c r="Q522">
        <f t="shared" si="206"/>
        <v>1</v>
      </c>
      <c r="R522">
        <f t="shared" si="207"/>
        <v>2.7211221121891979E-3</v>
      </c>
      <c r="S522">
        <f t="shared" si="208"/>
        <v>-2.4616268842203849E-12</v>
      </c>
      <c r="T522">
        <f t="shared" si="209"/>
        <v>9.0463638316440331E-10</v>
      </c>
      <c r="U522">
        <f t="shared" si="210"/>
        <v>-2.7211230168255811E-3</v>
      </c>
      <c r="V522">
        <f t="shared" si="211"/>
        <v>2.7211225156383474E-3</v>
      </c>
      <c r="W522">
        <f t="shared" si="212"/>
        <v>2.5652519041342998</v>
      </c>
      <c r="X522">
        <f t="shared" si="213"/>
        <v>2.5652519041342998</v>
      </c>
    </row>
    <row r="523" spans="1:24" x14ac:dyDescent="0.25">
      <c r="A523" s="1">
        <f t="shared" si="214"/>
        <v>519</v>
      </c>
      <c r="B523" s="14">
        <f t="shared" si="215"/>
        <v>25.950000000000003</v>
      </c>
      <c r="C523" t="e">
        <f t="shared" si="192"/>
        <v>#N/A</v>
      </c>
      <c r="D523" t="e">
        <f t="shared" si="193"/>
        <v>#N/A</v>
      </c>
      <c r="E523" t="e">
        <f t="shared" si="195"/>
        <v>#N/A</v>
      </c>
      <c r="F523" t="e">
        <f t="shared" si="196"/>
        <v>#N/A</v>
      </c>
      <c r="G523" t="e">
        <f t="shared" si="197"/>
        <v>#N/A</v>
      </c>
      <c r="H523" t="e">
        <f t="shared" si="198"/>
        <v>#N/A</v>
      </c>
      <c r="I523" t="e">
        <f t="shared" si="194"/>
        <v>#N/A</v>
      </c>
      <c r="J523" t="e">
        <f t="shared" si="199"/>
        <v>#N/A</v>
      </c>
      <c r="K523" t="e">
        <f t="shared" si="200"/>
        <v>#N/A</v>
      </c>
      <c r="L523" t="e">
        <f t="shared" si="201"/>
        <v>#N/A</v>
      </c>
      <c r="M523" t="e">
        <f t="shared" si="202"/>
        <v>#N/A</v>
      </c>
      <c r="N523" t="e">
        <f t="shared" si="203"/>
        <v>#N/A</v>
      </c>
      <c r="O523">
        <f t="shared" si="204"/>
        <v>2.7330716388616299E-3</v>
      </c>
      <c r="P523">
        <f t="shared" si="205"/>
        <v>4.9067713444553487E-3</v>
      </c>
      <c r="Q523">
        <f t="shared" si="206"/>
        <v>1</v>
      </c>
      <c r="R523">
        <f t="shared" si="207"/>
        <v>2.7331721400488634E-3</v>
      </c>
      <c r="S523">
        <f t="shared" si="208"/>
        <v>-2.4592111561691391E-12</v>
      </c>
      <c r="T523">
        <f t="shared" si="209"/>
        <v>8.9976416443350582E-10</v>
      </c>
      <c r="U523">
        <f t="shared" si="210"/>
        <v>-2.7331730398130281E-3</v>
      </c>
      <c r="V523">
        <f t="shared" si="211"/>
        <v>2.733172538625794E-3</v>
      </c>
      <c r="W523">
        <f t="shared" si="212"/>
        <v>2.5633329514731313</v>
      </c>
      <c r="X523">
        <f t="shared" si="213"/>
        <v>2.5633329514731313</v>
      </c>
    </row>
    <row r="524" spans="1:24" x14ac:dyDescent="0.25">
      <c r="A524" s="1">
        <f t="shared" si="214"/>
        <v>520</v>
      </c>
      <c r="B524" s="14">
        <f t="shared" si="215"/>
        <v>26</v>
      </c>
      <c r="C524" t="e">
        <f t="shared" si="192"/>
        <v>#N/A</v>
      </c>
      <c r="D524" t="e">
        <f t="shared" si="193"/>
        <v>#N/A</v>
      </c>
      <c r="E524" t="e">
        <f t="shared" si="195"/>
        <v>#N/A</v>
      </c>
      <c r="F524" t="e">
        <f t="shared" si="196"/>
        <v>#N/A</v>
      </c>
      <c r="G524" t="e">
        <f t="shared" si="197"/>
        <v>#N/A</v>
      </c>
      <c r="H524" t="e">
        <f t="shared" si="198"/>
        <v>#N/A</v>
      </c>
      <c r="I524" t="e">
        <f t="shared" si="194"/>
        <v>#N/A</v>
      </c>
      <c r="J524" t="e">
        <f t="shared" si="199"/>
        <v>#N/A</v>
      </c>
      <c r="K524" t="e">
        <f t="shared" si="200"/>
        <v>#N/A</v>
      </c>
      <c r="L524" t="e">
        <f t="shared" si="201"/>
        <v>#N/A</v>
      </c>
      <c r="M524" t="e">
        <f t="shared" si="202"/>
        <v>#N/A</v>
      </c>
      <c r="N524" t="e">
        <f t="shared" si="203"/>
        <v>#N/A</v>
      </c>
      <c r="O524">
        <f t="shared" si="204"/>
        <v>2.7450980392156863E-3</v>
      </c>
      <c r="P524">
        <f t="shared" si="205"/>
        <v>4.9019607843137263E-3</v>
      </c>
      <c r="Q524">
        <f t="shared" si="206"/>
        <v>1</v>
      </c>
      <c r="R524">
        <f t="shared" si="207"/>
        <v>2.7451985404029198E-3</v>
      </c>
      <c r="S524">
        <f t="shared" si="208"/>
        <v>-2.4568001648395615E-12</v>
      </c>
      <c r="T524">
        <f t="shared" si="209"/>
        <v>8.9494414635092612E-10</v>
      </c>
      <c r="U524">
        <f t="shared" si="210"/>
        <v>-2.7451994353470659E-3</v>
      </c>
      <c r="V524">
        <f t="shared" si="211"/>
        <v>2.7451989341598327E-3</v>
      </c>
      <c r="W524">
        <f t="shared" si="212"/>
        <v>2.561426178398805</v>
      </c>
      <c r="X524">
        <f t="shared" si="213"/>
        <v>2.561426178398805</v>
      </c>
    </row>
    <row r="525" spans="1:24" x14ac:dyDescent="0.25">
      <c r="A525" s="1">
        <f t="shared" si="214"/>
        <v>521</v>
      </c>
      <c r="B525" s="14">
        <f t="shared" si="215"/>
        <v>26.05</v>
      </c>
      <c r="C525" t="e">
        <f t="shared" si="192"/>
        <v>#N/A</v>
      </c>
      <c r="D525" t="e">
        <f t="shared" si="193"/>
        <v>#N/A</v>
      </c>
      <c r="E525" t="e">
        <f t="shared" si="195"/>
        <v>#N/A</v>
      </c>
      <c r="F525" t="e">
        <f t="shared" si="196"/>
        <v>#N/A</v>
      </c>
      <c r="G525" t="e">
        <f t="shared" si="197"/>
        <v>#N/A</v>
      </c>
      <c r="H525" t="e">
        <f t="shared" si="198"/>
        <v>#N/A</v>
      </c>
      <c r="I525" t="e">
        <f t="shared" si="194"/>
        <v>#N/A</v>
      </c>
      <c r="J525" t="e">
        <f t="shared" si="199"/>
        <v>#N/A</v>
      </c>
      <c r="K525" t="e">
        <f t="shared" si="200"/>
        <v>#N/A</v>
      </c>
      <c r="L525" t="e">
        <f t="shared" si="201"/>
        <v>#N/A</v>
      </c>
      <c r="M525" t="e">
        <f t="shared" si="202"/>
        <v>#N/A</v>
      </c>
      <c r="N525" t="e">
        <f t="shared" si="203"/>
        <v>#N/A</v>
      </c>
      <c r="O525">
        <f t="shared" si="204"/>
        <v>2.7571008814887363E-3</v>
      </c>
      <c r="P525">
        <f t="shared" si="205"/>
        <v>4.8971596474045058E-3</v>
      </c>
      <c r="Q525">
        <f t="shared" si="206"/>
        <v>1</v>
      </c>
      <c r="R525">
        <f t="shared" si="207"/>
        <v>2.7572013826759698E-3</v>
      </c>
      <c r="S525">
        <f t="shared" si="208"/>
        <v>-2.4543938963137635E-12</v>
      </c>
      <c r="T525">
        <f t="shared" si="209"/>
        <v>8.9017549429783183E-10</v>
      </c>
      <c r="U525">
        <f t="shared" si="210"/>
        <v>-2.7572022728514639E-3</v>
      </c>
      <c r="V525">
        <f t="shared" si="211"/>
        <v>2.7572017716642307E-3</v>
      </c>
      <c r="W525">
        <f t="shared" si="212"/>
        <v>2.5595314511180249</v>
      </c>
      <c r="X525">
        <f t="shared" si="213"/>
        <v>2.5595314511180249</v>
      </c>
    </row>
    <row r="526" spans="1:24" x14ac:dyDescent="0.25">
      <c r="A526" s="1">
        <f t="shared" si="214"/>
        <v>522</v>
      </c>
      <c r="B526" s="14">
        <f t="shared" si="215"/>
        <v>26.1</v>
      </c>
      <c r="C526" t="e">
        <f t="shared" si="192"/>
        <v>#N/A</v>
      </c>
      <c r="D526" t="e">
        <f t="shared" si="193"/>
        <v>#N/A</v>
      </c>
      <c r="E526" t="e">
        <f t="shared" si="195"/>
        <v>#N/A</v>
      </c>
      <c r="F526" t="e">
        <f t="shared" si="196"/>
        <v>#N/A</v>
      </c>
      <c r="G526" t="e">
        <f t="shared" si="197"/>
        <v>#N/A</v>
      </c>
      <c r="H526" t="e">
        <f t="shared" si="198"/>
        <v>#N/A</v>
      </c>
      <c r="I526" t="e">
        <f t="shared" si="194"/>
        <v>#N/A</v>
      </c>
      <c r="J526" t="e">
        <f t="shared" si="199"/>
        <v>#N/A</v>
      </c>
      <c r="K526" t="e">
        <f t="shared" si="200"/>
        <v>#N/A</v>
      </c>
      <c r="L526" t="e">
        <f t="shared" si="201"/>
        <v>#N/A</v>
      </c>
      <c r="M526" t="e">
        <f t="shared" si="202"/>
        <v>#N/A</v>
      </c>
      <c r="N526" t="e">
        <f t="shared" si="203"/>
        <v>#N/A</v>
      </c>
      <c r="O526">
        <f t="shared" si="204"/>
        <v>2.76908023483366E-3</v>
      </c>
      <c r="P526">
        <f t="shared" si="205"/>
        <v>4.8923679060665359E-3</v>
      </c>
      <c r="Q526">
        <f t="shared" si="206"/>
        <v>1</v>
      </c>
      <c r="R526">
        <f t="shared" si="207"/>
        <v>2.7691807360208935E-3</v>
      </c>
      <c r="S526">
        <f t="shared" si="208"/>
        <v>-2.451992336728329E-12</v>
      </c>
      <c r="T526">
        <f t="shared" si="209"/>
        <v>8.854573920868275E-10</v>
      </c>
      <c r="U526">
        <f t="shared" si="210"/>
        <v>-2.7691816214782854E-3</v>
      </c>
      <c r="V526">
        <f t="shared" si="211"/>
        <v>2.7691811202910522E-3</v>
      </c>
      <c r="W526">
        <f t="shared" si="212"/>
        <v>2.5576486379812162</v>
      </c>
      <c r="X526">
        <f t="shared" si="213"/>
        <v>2.5576486379812162</v>
      </c>
    </row>
    <row r="527" spans="1:24" x14ac:dyDescent="0.25">
      <c r="A527" s="1">
        <f t="shared" si="214"/>
        <v>523</v>
      </c>
      <c r="B527" s="14">
        <f t="shared" si="215"/>
        <v>26.150000000000002</v>
      </c>
      <c r="C527" t="e">
        <f t="shared" si="192"/>
        <v>#N/A</v>
      </c>
      <c r="D527" t="e">
        <f t="shared" si="193"/>
        <v>#N/A</v>
      </c>
      <c r="E527" t="e">
        <f t="shared" si="195"/>
        <v>#N/A</v>
      </c>
      <c r="F527" t="e">
        <f t="shared" si="196"/>
        <v>#N/A</v>
      </c>
      <c r="G527" t="e">
        <f t="shared" si="197"/>
        <v>#N/A</v>
      </c>
      <c r="H527" t="e">
        <f t="shared" si="198"/>
        <v>#N/A</v>
      </c>
      <c r="I527" t="e">
        <f t="shared" si="194"/>
        <v>#N/A</v>
      </c>
      <c r="J527" t="e">
        <f t="shared" si="199"/>
        <v>#N/A</v>
      </c>
      <c r="K527" t="e">
        <f t="shared" si="200"/>
        <v>#N/A</v>
      </c>
      <c r="L527" t="e">
        <f t="shared" si="201"/>
        <v>#N/A</v>
      </c>
      <c r="M527" t="e">
        <f t="shared" si="202"/>
        <v>#N/A</v>
      </c>
      <c r="N527" t="e">
        <f t="shared" si="203"/>
        <v>#N/A</v>
      </c>
      <c r="O527">
        <f t="shared" si="204"/>
        <v>2.7810361681329422E-3</v>
      </c>
      <c r="P527">
        <f t="shared" si="205"/>
        <v>4.8875855327468222E-3</v>
      </c>
      <c r="Q527">
        <f t="shared" si="206"/>
        <v>1</v>
      </c>
      <c r="R527">
        <f t="shared" si="207"/>
        <v>2.7811366693201757E-3</v>
      </c>
      <c r="S527">
        <f t="shared" si="208"/>
        <v>-2.4495954722740491E-12</v>
      </c>
      <c r="T527">
        <f t="shared" si="209"/>
        <v>8.8078903979355028E-10</v>
      </c>
      <c r="U527">
        <f t="shared" si="210"/>
        <v>-2.7811375501092155E-3</v>
      </c>
      <c r="V527">
        <f t="shared" si="211"/>
        <v>2.7811370489219818E-3</v>
      </c>
      <c r="W527">
        <f t="shared" si="212"/>
        <v>2.5557776094371567</v>
      </c>
      <c r="X527">
        <f t="shared" si="213"/>
        <v>2.5557776094371567</v>
      </c>
    </row>
    <row r="528" spans="1:24" x14ac:dyDescent="0.25">
      <c r="A528" s="1">
        <f t="shared" si="214"/>
        <v>524</v>
      </c>
      <c r="B528" s="14">
        <f t="shared" si="215"/>
        <v>26.200000000000003</v>
      </c>
      <c r="C528" t="e">
        <f t="shared" si="192"/>
        <v>#N/A</v>
      </c>
      <c r="D528" t="e">
        <f t="shared" si="193"/>
        <v>#N/A</v>
      </c>
      <c r="E528" t="e">
        <f t="shared" si="195"/>
        <v>#N/A</v>
      </c>
      <c r="F528" t="e">
        <f t="shared" si="196"/>
        <v>#N/A</v>
      </c>
      <c r="G528" t="e">
        <f t="shared" si="197"/>
        <v>#N/A</v>
      </c>
      <c r="H528" t="e">
        <f t="shared" si="198"/>
        <v>#N/A</v>
      </c>
      <c r="I528" t="e">
        <f t="shared" si="194"/>
        <v>#N/A</v>
      </c>
      <c r="J528" t="e">
        <f t="shared" si="199"/>
        <v>#N/A</v>
      </c>
      <c r="K528" t="e">
        <f t="shared" si="200"/>
        <v>#N/A</v>
      </c>
      <c r="L528" t="e">
        <f t="shared" si="201"/>
        <v>#N/A</v>
      </c>
      <c r="M528" t="e">
        <f t="shared" si="202"/>
        <v>#N/A</v>
      </c>
      <c r="N528" t="e">
        <f t="shared" si="203"/>
        <v>#N/A</v>
      </c>
      <c r="O528">
        <f t="shared" si="204"/>
        <v>2.7929687499999999E-3</v>
      </c>
      <c r="P528">
        <f t="shared" si="205"/>
        <v>4.8828125E-3</v>
      </c>
      <c r="Q528">
        <f t="shared" si="206"/>
        <v>1</v>
      </c>
      <c r="R528">
        <f t="shared" si="207"/>
        <v>2.7930692511872334E-3</v>
      </c>
      <c r="S528">
        <f t="shared" si="208"/>
        <v>-2.4472032891956566E-12</v>
      </c>
      <c r="T528">
        <f t="shared" si="209"/>
        <v>8.7616965462403162E-10</v>
      </c>
      <c r="U528">
        <f t="shared" si="210"/>
        <v>-2.793070127356888E-3</v>
      </c>
      <c r="V528">
        <f t="shared" si="211"/>
        <v>2.7930696261696543E-3</v>
      </c>
      <c r="W528">
        <f t="shared" si="212"/>
        <v>2.5539182379887975</v>
      </c>
      <c r="X528">
        <f t="shared" si="213"/>
        <v>2.5539182379887975</v>
      </c>
    </row>
    <row r="529" spans="1:24" x14ac:dyDescent="0.25">
      <c r="A529" s="1">
        <f t="shared" si="214"/>
        <v>525</v>
      </c>
      <c r="B529" s="14">
        <f t="shared" si="215"/>
        <v>26.25</v>
      </c>
      <c r="C529" t="e">
        <f t="shared" si="192"/>
        <v>#N/A</v>
      </c>
      <c r="D529" t="e">
        <f t="shared" si="193"/>
        <v>#N/A</v>
      </c>
      <c r="E529" t="e">
        <f t="shared" si="195"/>
        <v>#N/A</v>
      </c>
      <c r="F529" t="e">
        <f t="shared" si="196"/>
        <v>#N/A</v>
      </c>
      <c r="G529" t="e">
        <f t="shared" si="197"/>
        <v>#N/A</v>
      </c>
      <c r="H529" t="e">
        <f t="shared" si="198"/>
        <v>#N/A</v>
      </c>
      <c r="I529" t="e">
        <f t="shared" si="194"/>
        <v>#N/A</v>
      </c>
      <c r="J529" t="e">
        <f t="shared" si="199"/>
        <v>#N/A</v>
      </c>
      <c r="K529" t="e">
        <f t="shared" si="200"/>
        <v>#N/A</v>
      </c>
      <c r="L529" t="e">
        <f t="shared" si="201"/>
        <v>#N/A</v>
      </c>
      <c r="M529" t="e">
        <f t="shared" si="202"/>
        <v>#N/A</v>
      </c>
      <c r="N529" t="e">
        <f t="shared" si="203"/>
        <v>#N/A</v>
      </c>
      <c r="O529">
        <f t="shared" si="204"/>
        <v>2.8048780487804881E-3</v>
      </c>
      <c r="P529">
        <f t="shared" si="205"/>
        <v>4.8780487804878049E-3</v>
      </c>
      <c r="Q529">
        <f t="shared" si="206"/>
        <v>1</v>
      </c>
      <c r="R529">
        <f t="shared" si="207"/>
        <v>2.8049785499677216E-3</v>
      </c>
      <c r="S529">
        <f t="shared" si="208"/>
        <v>-2.4448157737915635E-12</v>
      </c>
      <c r="T529">
        <f t="shared" si="209"/>
        <v>8.7159847048101646E-10</v>
      </c>
      <c r="U529">
        <f t="shared" si="210"/>
        <v>-2.8049794215661921E-3</v>
      </c>
      <c r="V529">
        <f t="shared" si="211"/>
        <v>2.8049789203789584E-3</v>
      </c>
      <c r="W529">
        <f t="shared" si="212"/>
        <v>2.5520703981502435</v>
      </c>
      <c r="X529">
        <f t="shared" si="213"/>
        <v>2.5520703981502435</v>
      </c>
    </row>
    <row r="530" spans="1:24" x14ac:dyDescent="0.25">
      <c r="A530" s="1">
        <f t="shared" si="214"/>
        <v>526</v>
      </c>
      <c r="B530" s="14">
        <f t="shared" si="215"/>
        <v>26.3</v>
      </c>
      <c r="C530" t="e">
        <f t="shared" si="192"/>
        <v>#N/A</v>
      </c>
      <c r="D530" t="e">
        <f t="shared" si="193"/>
        <v>#N/A</v>
      </c>
      <c r="E530" t="e">
        <f t="shared" si="195"/>
        <v>#N/A</v>
      </c>
      <c r="F530" t="e">
        <f t="shared" si="196"/>
        <v>#N/A</v>
      </c>
      <c r="G530" t="e">
        <f t="shared" si="197"/>
        <v>#N/A</v>
      </c>
      <c r="H530" t="e">
        <f t="shared" si="198"/>
        <v>#N/A</v>
      </c>
      <c r="I530" t="e">
        <f t="shared" si="194"/>
        <v>#N/A</v>
      </c>
      <c r="J530" t="e">
        <f t="shared" si="199"/>
        <v>#N/A</v>
      </c>
      <c r="K530" t="e">
        <f t="shared" si="200"/>
        <v>#N/A</v>
      </c>
      <c r="L530" t="e">
        <f t="shared" si="201"/>
        <v>#N/A</v>
      </c>
      <c r="M530" t="e">
        <f t="shared" si="202"/>
        <v>#N/A</v>
      </c>
      <c r="N530" t="e">
        <f t="shared" si="203"/>
        <v>#N/A</v>
      </c>
      <c r="O530">
        <f t="shared" si="204"/>
        <v>2.8167641325536059E-3</v>
      </c>
      <c r="P530">
        <f t="shared" si="205"/>
        <v>4.8732943469785581E-3</v>
      </c>
      <c r="Q530">
        <f t="shared" si="206"/>
        <v>1</v>
      </c>
      <c r="R530">
        <f t="shared" si="207"/>
        <v>2.8168646337408394E-3</v>
      </c>
      <c r="S530">
        <f t="shared" si="208"/>
        <v>-2.4424329124135994E-12</v>
      </c>
      <c r="T530">
        <f t="shared" si="209"/>
        <v>8.6707473666292056E-10</v>
      </c>
      <c r="U530">
        <f t="shared" si="210"/>
        <v>-2.8168655008155761E-3</v>
      </c>
      <c r="V530">
        <f t="shared" si="211"/>
        <v>2.8168649996283424E-3</v>
      </c>
      <c r="W530">
        <f t="shared" si="212"/>
        <v>2.5502339664048495</v>
      </c>
      <c r="X530">
        <f t="shared" si="213"/>
        <v>2.5502339664048495</v>
      </c>
    </row>
    <row r="531" spans="1:24" x14ac:dyDescent="0.25">
      <c r="A531" s="1">
        <f t="shared" si="214"/>
        <v>527</v>
      </c>
      <c r="B531" s="14">
        <f t="shared" si="215"/>
        <v>26.35</v>
      </c>
      <c r="C531" t="e">
        <f t="shared" si="192"/>
        <v>#N/A</v>
      </c>
      <c r="D531" t="e">
        <f t="shared" si="193"/>
        <v>#N/A</v>
      </c>
      <c r="E531" t="e">
        <f t="shared" si="195"/>
        <v>#N/A</v>
      </c>
      <c r="F531" t="e">
        <f t="shared" si="196"/>
        <v>#N/A</v>
      </c>
      <c r="G531" t="e">
        <f t="shared" si="197"/>
        <v>#N/A</v>
      </c>
      <c r="H531" t="e">
        <f t="shared" si="198"/>
        <v>#N/A</v>
      </c>
      <c r="I531" t="e">
        <f t="shared" si="194"/>
        <v>#N/A</v>
      </c>
      <c r="J531" t="e">
        <f t="shared" si="199"/>
        <v>#N/A</v>
      </c>
      <c r="K531" t="e">
        <f t="shared" si="200"/>
        <v>#N/A</v>
      </c>
      <c r="L531" t="e">
        <f t="shared" si="201"/>
        <v>#N/A</v>
      </c>
      <c r="M531" t="e">
        <f t="shared" si="202"/>
        <v>#N/A</v>
      </c>
      <c r="N531" t="e">
        <f t="shared" si="203"/>
        <v>#N/A</v>
      </c>
      <c r="O531">
        <f t="shared" si="204"/>
        <v>2.828627069133398E-3</v>
      </c>
      <c r="P531">
        <f t="shared" si="205"/>
        <v>4.8685491723466411E-3</v>
      </c>
      <c r="Q531">
        <f t="shared" si="206"/>
        <v>1</v>
      </c>
      <c r="R531">
        <f t="shared" si="207"/>
        <v>2.8287275703206315E-3</v>
      </c>
      <c r="S531">
        <f t="shared" si="208"/>
        <v>-2.4400546914667505E-12</v>
      </c>
      <c r="T531">
        <f t="shared" si="209"/>
        <v>8.6259771829751142E-10</v>
      </c>
      <c r="U531">
        <f t="shared" si="210"/>
        <v>-2.8287284329183496E-3</v>
      </c>
      <c r="V531">
        <f t="shared" si="211"/>
        <v>2.8287279317311164E-3</v>
      </c>
      <c r="W531">
        <f t="shared" si="212"/>
        <v>2.5484088211644043</v>
      </c>
      <c r="X531">
        <f t="shared" si="213"/>
        <v>2.5484088211644043</v>
      </c>
    </row>
    <row r="532" spans="1:24" x14ac:dyDescent="0.25">
      <c r="A532" s="1">
        <f t="shared" si="214"/>
        <v>528</v>
      </c>
      <c r="B532" s="14">
        <f t="shared" si="215"/>
        <v>26.400000000000002</v>
      </c>
      <c r="C532" t="e">
        <f t="shared" si="192"/>
        <v>#N/A</v>
      </c>
      <c r="D532" t="e">
        <f t="shared" si="193"/>
        <v>#N/A</v>
      </c>
      <c r="E532" t="e">
        <f t="shared" si="195"/>
        <v>#N/A</v>
      </c>
      <c r="F532" t="e">
        <f t="shared" si="196"/>
        <v>#N/A</v>
      </c>
      <c r="G532" t="e">
        <f t="shared" si="197"/>
        <v>#N/A</v>
      </c>
      <c r="H532" t="e">
        <f t="shared" si="198"/>
        <v>#N/A</v>
      </c>
      <c r="I532" t="e">
        <f t="shared" si="194"/>
        <v>#N/A</v>
      </c>
      <c r="J532" t="e">
        <f t="shared" si="199"/>
        <v>#N/A</v>
      </c>
      <c r="K532" t="e">
        <f t="shared" si="200"/>
        <v>#N/A</v>
      </c>
      <c r="L532" t="e">
        <f t="shared" si="201"/>
        <v>#N/A</v>
      </c>
      <c r="M532" t="e">
        <f t="shared" si="202"/>
        <v>#N/A</v>
      </c>
      <c r="N532" t="e">
        <f t="shared" si="203"/>
        <v>#N/A</v>
      </c>
      <c r="O532">
        <f t="shared" si="204"/>
        <v>2.8404669260700391E-3</v>
      </c>
      <c r="P532">
        <f t="shared" si="205"/>
        <v>4.8638132295719836E-3</v>
      </c>
      <c r="Q532">
        <f t="shared" si="206"/>
        <v>1</v>
      </c>
      <c r="R532">
        <f t="shared" si="207"/>
        <v>2.8405674272572725E-3</v>
      </c>
      <c r="S532">
        <f t="shared" si="208"/>
        <v>-2.4376810974089028E-12</v>
      </c>
      <c r="T532">
        <f t="shared" si="209"/>
        <v>8.5816669482402519E-10</v>
      </c>
      <c r="U532">
        <f t="shared" si="210"/>
        <v>-2.8405682854239674E-3</v>
      </c>
      <c r="V532">
        <f t="shared" si="211"/>
        <v>2.8405677842367337E-3</v>
      </c>
      <c r="W532">
        <f t="shared" si="212"/>
        <v>2.5465948427293634</v>
      </c>
      <c r="X532">
        <f t="shared" si="213"/>
        <v>2.5465948427293634</v>
      </c>
    </row>
    <row r="533" spans="1:24" x14ac:dyDescent="0.25">
      <c r="A533" s="1">
        <f t="shared" si="214"/>
        <v>529</v>
      </c>
      <c r="B533" s="14">
        <f t="shared" si="215"/>
        <v>26.450000000000003</v>
      </c>
      <c r="C533" t="e">
        <f t="shared" si="192"/>
        <v>#N/A</v>
      </c>
      <c r="D533" t="e">
        <f t="shared" si="193"/>
        <v>#N/A</v>
      </c>
      <c r="E533" t="e">
        <f t="shared" si="195"/>
        <v>#N/A</v>
      </c>
      <c r="F533" t="e">
        <f t="shared" si="196"/>
        <v>#N/A</v>
      </c>
      <c r="G533" t="e">
        <f t="shared" si="197"/>
        <v>#N/A</v>
      </c>
      <c r="H533" t="e">
        <f t="shared" si="198"/>
        <v>#N/A</v>
      </c>
      <c r="I533" t="e">
        <f t="shared" si="194"/>
        <v>#N/A</v>
      </c>
      <c r="J533" t="e">
        <f t="shared" si="199"/>
        <v>#N/A</v>
      </c>
      <c r="K533" t="e">
        <f t="shared" si="200"/>
        <v>#N/A</v>
      </c>
      <c r="L533" t="e">
        <f t="shared" si="201"/>
        <v>#N/A</v>
      </c>
      <c r="M533" t="e">
        <f t="shared" si="202"/>
        <v>#N/A</v>
      </c>
      <c r="N533" t="e">
        <f t="shared" si="203"/>
        <v>#N/A</v>
      </c>
      <c r="O533">
        <f t="shared" si="204"/>
        <v>2.8522837706511177E-3</v>
      </c>
      <c r="P533">
        <f t="shared" si="205"/>
        <v>4.859086491739553E-3</v>
      </c>
      <c r="Q533">
        <f t="shared" si="206"/>
        <v>1</v>
      </c>
      <c r="R533">
        <f t="shared" si="207"/>
        <v>2.8523842718383512E-3</v>
      </c>
      <c r="S533">
        <f t="shared" si="208"/>
        <v>-2.4353121167505856E-12</v>
      </c>
      <c r="T533">
        <f t="shared" si="209"/>
        <v>8.5378096216157107E-10</v>
      </c>
      <c r="U533">
        <f t="shared" si="210"/>
        <v>-2.8523851256193134E-3</v>
      </c>
      <c r="V533">
        <f t="shared" si="211"/>
        <v>2.8523846244320797E-3</v>
      </c>
      <c r="W533">
        <f t="shared" si="212"/>
        <v>2.5447919132501031</v>
      </c>
      <c r="X533">
        <f t="shared" si="213"/>
        <v>2.5447919132501031</v>
      </c>
    </row>
    <row r="534" spans="1:24" x14ac:dyDescent="0.25">
      <c r="A534" s="1">
        <f t="shared" si="214"/>
        <v>530</v>
      </c>
      <c r="B534" s="14">
        <f t="shared" si="215"/>
        <v>26.5</v>
      </c>
      <c r="C534" t="e">
        <f t="shared" si="192"/>
        <v>#N/A</v>
      </c>
      <c r="D534" t="e">
        <f t="shared" si="193"/>
        <v>#N/A</v>
      </c>
      <c r="E534" t="e">
        <f t="shared" si="195"/>
        <v>#N/A</v>
      </c>
      <c r="F534" t="e">
        <f t="shared" si="196"/>
        <v>#N/A</v>
      </c>
      <c r="G534" t="e">
        <f t="shared" si="197"/>
        <v>#N/A</v>
      </c>
      <c r="H534" t="e">
        <f t="shared" si="198"/>
        <v>#N/A</v>
      </c>
      <c r="I534" t="e">
        <f t="shared" si="194"/>
        <v>#N/A</v>
      </c>
      <c r="J534" t="e">
        <f t="shared" si="199"/>
        <v>#N/A</v>
      </c>
      <c r="K534" t="e">
        <f t="shared" si="200"/>
        <v>#N/A</v>
      </c>
      <c r="L534" t="e">
        <f t="shared" si="201"/>
        <v>#N/A</v>
      </c>
      <c r="M534" t="e">
        <f t="shared" si="202"/>
        <v>#N/A</v>
      </c>
      <c r="N534" t="e">
        <f t="shared" si="203"/>
        <v>#N/A</v>
      </c>
      <c r="O534">
        <f t="shared" si="204"/>
        <v>2.8640776699029118E-3</v>
      </c>
      <c r="P534">
        <f t="shared" si="205"/>
        <v>4.8543689320388354E-3</v>
      </c>
      <c r="Q534">
        <f t="shared" si="206"/>
        <v>1</v>
      </c>
      <c r="R534">
        <f t="shared" si="207"/>
        <v>2.8641781710901453E-3</v>
      </c>
      <c r="S534">
        <f t="shared" si="208"/>
        <v>-2.4329477360547115E-12</v>
      </c>
      <c r="T534">
        <f t="shared" si="209"/>
        <v>8.49439828589163E-10</v>
      </c>
      <c r="U534">
        <f t="shared" si="210"/>
        <v>-2.8641790205299741E-3</v>
      </c>
      <c r="V534">
        <f t="shared" si="211"/>
        <v>2.86417851934274E-3</v>
      </c>
      <c r="W534">
        <f t="shared" si="212"/>
        <v>2.542999916689161</v>
      </c>
      <c r="X534">
        <f t="shared" si="213"/>
        <v>2.542999916689161</v>
      </c>
    </row>
    <row r="535" spans="1:24" x14ac:dyDescent="0.25">
      <c r="A535" s="1">
        <f t="shared" si="214"/>
        <v>531</v>
      </c>
      <c r="B535" s="14">
        <f t="shared" si="215"/>
        <v>26.55</v>
      </c>
      <c r="C535" t="e">
        <f t="shared" si="192"/>
        <v>#N/A</v>
      </c>
      <c r="D535" t="e">
        <f t="shared" si="193"/>
        <v>#N/A</v>
      </c>
      <c r="E535" t="e">
        <f t="shared" si="195"/>
        <v>#N/A</v>
      </c>
      <c r="F535" t="e">
        <f t="shared" si="196"/>
        <v>#N/A</v>
      </c>
      <c r="G535" t="e">
        <f t="shared" si="197"/>
        <v>#N/A</v>
      </c>
      <c r="H535" t="e">
        <f t="shared" si="198"/>
        <v>#N/A</v>
      </c>
      <c r="I535" t="e">
        <f t="shared" si="194"/>
        <v>#N/A</v>
      </c>
      <c r="J535" t="e">
        <f t="shared" si="199"/>
        <v>#N/A</v>
      </c>
      <c r="K535" t="e">
        <f t="shared" si="200"/>
        <v>#N/A</v>
      </c>
      <c r="L535" t="e">
        <f t="shared" si="201"/>
        <v>#N/A</v>
      </c>
      <c r="M535" t="e">
        <f t="shared" si="202"/>
        <v>#N/A</v>
      </c>
      <c r="N535" t="e">
        <f t="shared" si="203"/>
        <v>#N/A</v>
      </c>
      <c r="O535">
        <f t="shared" si="204"/>
        <v>2.8758486905916588E-3</v>
      </c>
      <c r="P535">
        <f t="shared" si="205"/>
        <v>4.849660523763337E-3</v>
      </c>
      <c r="Q535">
        <f t="shared" si="206"/>
        <v>1</v>
      </c>
      <c r="R535">
        <f t="shared" si="207"/>
        <v>2.8759491917788923E-3</v>
      </c>
      <c r="S535">
        <f t="shared" si="208"/>
        <v>-2.4305879419363264E-12</v>
      </c>
      <c r="T535">
        <f t="shared" si="209"/>
        <v>8.4514261734780494E-10</v>
      </c>
      <c r="U535">
        <f t="shared" si="210"/>
        <v>-2.8759500369215096E-3</v>
      </c>
      <c r="V535">
        <f t="shared" si="211"/>
        <v>2.875949535734276E-3</v>
      </c>
      <c r="W535">
        <f t="shared" si="212"/>
        <v>2.5412187387844329</v>
      </c>
      <c r="X535">
        <f t="shared" si="213"/>
        <v>2.5412187387844329</v>
      </c>
    </row>
    <row r="536" spans="1:24" x14ac:dyDescent="0.25">
      <c r="A536" s="1">
        <f t="shared" si="214"/>
        <v>532</v>
      </c>
      <c r="B536" s="14">
        <f t="shared" si="215"/>
        <v>26.6</v>
      </c>
      <c r="C536" t="e">
        <f t="shared" si="192"/>
        <v>#N/A</v>
      </c>
      <c r="D536" t="e">
        <f t="shared" si="193"/>
        <v>#N/A</v>
      </c>
      <c r="E536" t="e">
        <f t="shared" si="195"/>
        <v>#N/A</v>
      </c>
      <c r="F536" t="e">
        <f t="shared" si="196"/>
        <v>#N/A</v>
      </c>
      <c r="G536" t="e">
        <f t="shared" si="197"/>
        <v>#N/A</v>
      </c>
      <c r="H536" t="e">
        <f t="shared" si="198"/>
        <v>#N/A</v>
      </c>
      <c r="I536" t="e">
        <f t="shared" si="194"/>
        <v>#N/A</v>
      </c>
      <c r="J536" t="e">
        <f t="shared" si="199"/>
        <v>#N/A</v>
      </c>
      <c r="K536" t="e">
        <f t="shared" si="200"/>
        <v>#N/A</v>
      </c>
      <c r="L536" t="e">
        <f t="shared" si="201"/>
        <v>#N/A</v>
      </c>
      <c r="M536" t="e">
        <f t="shared" si="202"/>
        <v>#N/A</v>
      </c>
      <c r="N536" t="e">
        <f t="shared" si="203"/>
        <v>#N/A</v>
      </c>
      <c r="O536">
        <f t="shared" si="204"/>
        <v>2.8875968992248058E-3</v>
      </c>
      <c r="P536">
        <f t="shared" si="205"/>
        <v>4.8449612403100775E-3</v>
      </c>
      <c r="Q536">
        <f t="shared" si="206"/>
        <v>1</v>
      </c>
      <c r="R536">
        <f t="shared" si="207"/>
        <v>2.8876974004120393E-3</v>
      </c>
      <c r="S536">
        <f t="shared" si="208"/>
        <v>-2.4282327210623569E-12</v>
      </c>
      <c r="T536">
        <f t="shared" si="209"/>
        <v>8.4088866577312904E-10</v>
      </c>
      <c r="U536">
        <f t="shared" si="210"/>
        <v>-2.8876982413007053E-3</v>
      </c>
      <c r="V536">
        <f t="shared" si="211"/>
        <v>2.8876977401134712E-3</v>
      </c>
      <c r="W536">
        <f t="shared" si="212"/>
        <v>2.5394482670133018</v>
      </c>
      <c r="X536">
        <f t="shared" si="213"/>
        <v>2.5394482670133018</v>
      </c>
    </row>
    <row r="537" spans="1:24" x14ac:dyDescent="0.25">
      <c r="A537" s="1">
        <f t="shared" si="214"/>
        <v>533</v>
      </c>
      <c r="B537" s="14">
        <f t="shared" si="215"/>
        <v>26.650000000000002</v>
      </c>
      <c r="C537" t="e">
        <f t="shared" si="192"/>
        <v>#N/A</v>
      </c>
      <c r="D537" t="e">
        <f t="shared" si="193"/>
        <v>#N/A</v>
      </c>
      <c r="E537" t="e">
        <f t="shared" si="195"/>
        <v>#N/A</v>
      </c>
      <c r="F537" t="e">
        <f t="shared" si="196"/>
        <v>#N/A</v>
      </c>
      <c r="G537" t="e">
        <f t="shared" si="197"/>
        <v>#N/A</v>
      </c>
      <c r="H537" t="e">
        <f t="shared" si="198"/>
        <v>#N/A</v>
      </c>
      <c r="I537" t="e">
        <f t="shared" si="194"/>
        <v>#N/A</v>
      </c>
      <c r="J537" t="e">
        <f t="shared" si="199"/>
        <v>#N/A</v>
      </c>
      <c r="K537" t="e">
        <f t="shared" si="200"/>
        <v>#N/A</v>
      </c>
      <c r="L537" t="e">
        <f t="shared" si="201"/>
        <v>#N/A</v>
      </c>
      <c r="M537" t="e">
        <f t="shared" si="202"/>
        <v>#N/A</v>
      </c>
      <c r="N537" t="e">
        <f t="shared" si="203"/>
        <v>#N/A</v>
      </c>
      <c r="O537">
        <f t="shared" si="204"/>
        <v>2.8993223620522742E-3</v>
      </c>
      <c r="P537">
        <f t="shared" si="205"/>
        <v>4.8402710551790898E-3</v>
      </c>
      <c r="Q537">
        <f t="shared" si="206"/>
        <v>1</v>
      </c>
      <c r="R537">
        <f t="shared" si="207"/>
        <v>2.8994228632395077E-3</v>
      </c>
      <c r="S537">
        <f t="shared" si="208"/>
        <v>-2.4258820601513577E-12</v>
      </c>
      <c r="T537">
        <f t="shared" si="209"/>
        <v>8.3667732334383182E-10</v>
      </c>
      <c r="U537">
        <f t="shared" si="210"/>
        <v>-2.899423699916831E-3</v>
      </c>
      <c r="V537">
        <f t="shared" si="211"/>
        <v>2.8994231987295974E-3</v>
      </c>
      <c r="W537">
        <f t="shared" si="212"/>
        <v>2.5376883905576655</v>
      </c>
      <c r="X537">
        <f t="shared" si="213"/>
        <v>2.5376883905576655</v>
      </c>
    </row>
    <row r="538" spans="1:24" x14ac:dyDescent="0.25">
      <c r="A538" s="1">
        <f t="shared" si="214"/>
        <v>534</v>
      </c>
      <c r="B538" s="14">
        <f t="shared" si="215"/>
        <v>26.700000000000003</v>
      </c>
      <c r="C538" t="e">
        <f t="shared" si="192"/>
        <v>#N/A</v>
      </c>
      <c r="D538" t="e">
        <f t="shared" si="193"/>
        <v>#N/A</v>
      </c>
      <c r="E538" t="e">
        <f t="shared" si="195"/>
        <v>#N/A</v>
      </c>
      <c r="F538" t="e">
        <f t="shared" si="196"/>
        <v>#N/A</v>
      </c>
      <c r="G538" t="e">
        <f t="shared" si="197"/>
        <v>#N/A</v>
      </c>
      <c r="H538" t="e">
        <f t="shared" si="198"/>
        <v>#N/A</v>
      </c>
      <c r="I538" t="e">
        <f t="shared" si="194"/>
        <v>#N/A</v>
      </c>
      <c r="J538" t="e">
        <f t="shared" si="199"/>
        <v>#N/A</v>
      </c>
      <c r="K538" t="e">
        <f t="shared" si="200"/>
        <v>#N/A</v>
      </c>
      <c r="L538" t="e">
        <f t="shared" si="201"/>
        <v>#N/A</v>
      </c>
      <c r="M538" t="e">
        <f t="shared" si="202"/>
        <v>#N/A</v>
      </c>
      <c r="N538" t="e">
        <f t="shared" si="203"/>
        <v>#N/A</v>
      </c>
      <c r="O538">
        <f t="shared" si="204"/>
        <v>2.9110251450676985E-3</v>
      </c>
      <c r="P538">
        <f t="shared" si="205"/>
        <v>4.8355899419729202E-3</v>
      </c>
      <c r="Q538">
        <f t="shared" si="206"/>
        <v>1</v>
      </c>
      <c r="R538">
        <f t="shared" si="207"/>
        <v>2.911125646254932E-3</v>
      </c>
      <c r="S538">
        <f t="shared" si="208"/>
        <v>-2.4235359459732614E-12</v>
      </c>
      <c r="T538">
        <f t="shared" si="209"/>
        <v>8.3250795319955717E-10</v>
      </c>
      <c r="U538">
        <f t="shared" si="210"/>
        <v>-2.9111264787628852E-3</v>
      </c>
      <c r="V538">
        <f t="shared" si="211"/>
        <v>2.9111259775756516E-3</v>
      </c>
      <c r="W538">
        <f t="shared" si="212"/>
        <v>2.5359390002698365</v>
      </c>
      <c r="X538">
        <f t="shared" si="213"/>
        <v>2.5359390002698365</v>
      </c>
    </row>
    <row r="539" spans="1:24" x14ac:dyDescent="0.25">
      <c r="A539" s="1">
        <f t="shared" si="214"/>
        <v>535</v>
      </c>
      <c r="B539" s="14">
        <f t="shared" si="215"/>
        <v>26.75</v>
      </c>
      <c r="C539" t="e">
        <f t="shared" si="192"/>
        <v>#N/A</v>
      </c>
      <c r="D539" t="e">
        <f t="shared" si="193"/>
        <v>#N/A</v>
      </c>
      <c r="E539" t="e">
        <f t="shared" si="195"/>
        <v>#N/A</v>
      </c>
      <c r="F539" t="e">
        <f t="shared" si="196"/>
        <v>#N/A</v>
      </c>
      <c r="G539" t="e">
        <f t="shared" si="197"/>
        <v>#N/A</v>
      </c>
      <c r="H539" t="e">
        <f t="shared" si="198"/>
        <v>#N/A</v>
      </c>
      <c r="I539" t="e">
        <f t="shared" si="194"/>
        <v>#N/A</v>
      </c>
      <c r="J539" t="e">
        <f t="shared" si="199"/>
        <v>#N/A</v>
      </c>
      <c r="K539" t="e">
        <f t="shared" si="200"/>
        <v>#N/A</v>
      </c>
      <c r="L539" t="e">
        <f t="shared" si="201"/>
        <v>#N/A</v>
      </c>
      <c r="M539" t="e">
        <f t="shared" si="202"/>
        <v>#N/A</v>
      </c>
      <c r="N539" t="e">
        <f t="shared" si="203"/>
        <v>#N/A</v>
      </c>
      <c r="O539">
        <f t="shared" si="204"/>
        <v>2.9227053140096623E-3</v>
      </c>
      <c r="P539">
        <f t="shared" si="205"/>
        <v>4.8309178743961359E-3</v>
      </c>
      <c r="Q539">
        <f t="shared" si="206"/>
        <v>1</v>
      </c>
      <c r="R539">
        <f t="shared" si="207"/>
        <v>2.9228058151968958E-3</v>
      </c>
      <c r="S539">
        <f t="shared" si="208"/>
        <v>-2.4211943653491333E-12</v>
      </c>
      <c r="T539">
        <f t="shared" si="209"/>
        <v>8.2837993105669416E-10</v>
      </c>
      <c r="U539">
        <f t="shared" si="210"/>
        <v>-2.9228066435768268E-3</v>
      </c>
      <c r="V539">
        <f t="shared" si="211"/>
        <v>2.9228061423895932E-3</v>
      </c>
      <c r="W539">
        <f t="shared" si="212"/>
        <v>2.5341999886392936</v>
      </c>
      <c r="X539">
        <f t="shared" si="213"/>
        <v>2.5341999886392936</v>
      </c>
    </row>
    <row r="540" spans="1:24" x14ac:dyDescent="0.25">
      <c r="A540" s="1">
        <f t="shared" si="214"/>
        <v>536</v>
      </c>
      <c r="B540" s="14">
        <f t="shared" si="215"/>
        <v>26.8</v>
      </c>
      <c r="C540" t="e">
        <f t="shared" si="192"/>
        <v>#N/A</v>
      </c>
      <c r="D540" t="e">
        <f t="shared" si="193"/>
        <v>#N/A</v>
      </c>
      <c r="E540" t="e">
        <f t="shared" si="195"/>
        <v>#N/A</v>
      </c>
      <c r="F540" t="e">
        <f t="shared" si="196"/>
        <v>#N/A</v>
      </c>
      <c r="G540" t="e">
        <f t="shared" si="197"/>
        <v>#N/A</v>
      </c>
      <c r="H540" t="e">
        <f t="shared" si="198"/>
        <v>#N/A</v>
      </c>
      <c r="I540" t="e">
        <f t="shared" si="194"/>
        <v>#N/A</v>
      </c>
      <c r="J540" t="e">
        <f t="shared" si="199"/>
        <v>#N/A</v>
      </c>
      <c r="K540" t="e">
        <f t="shared" si="200"/>
        <v>#N/A</v>
      </c>
      <c r="L540" t="e">
        <f t="shared" si="201"/>
        <v>#N/A</v>
      </c>
      <c r="M540" t="e">
        <f t="shared" si="202"/>
        <v>#N/A</v>
      </c>
      <c r="N540" t="e">
        <f t="shared" si="203"/>
        <v>#N/A</v>
      </c>
      <c r="O540">
        <f t="shared" si="204"/>
        <v>2.9343629343629336E-3</v>
      </c>
      <c r="P540">
        <f t="shared" si="205"/>
        <v>4.8262548262548262E-3</v>
      </c>
      <c r="Q540">
        <f t="shared" si="206"/>
        <v>1</v>
      </c>
      <c r="R540">
        <f t="shared" si="207"/>
        <v>2.9344634355501671E-3</v>
      </c>
      <c r="S540">
        <f t="shared" si="208"/>
        <v>-2.4188573051509192E-12</v>
      </c>
      <c r="T540">
        <f t="shared" si="209"/>
        <v>8.2429264455785578E-10</v>
      </c>
      <c r="U540">
        <f t="shared" si="210"/>
        <v>-2.9344642598428117E-3</v>
      </c>
      <c r="V540">
        <f t="shared" si="211"/>
        <v>2.934463758655578E-3</v>
      </c>
      <c r="W540">
        <f t="shared" si="212"/>
        <v>2.5324712497602531</v>
      </c>
      <c r="X540">
        <f t="shared" si="213"/>
        <v>2.5324712497602531</v>
      </c>
    </row>
    <row r="541" spans="1:24" x14ac:dyDescent="0.25">
      <c r="A541" s="1">
        <f t="shared" si="214"/>
        <v>537</v>
      </c>
      <c r="B541" s="14">
        <f t="shared" si="215"/>
        <v>26.85</v>
      </c>
      <c r="C541" t="e">
        <f t="shared" si="192"/>
        <v>#N/A</v>
      </c>
      <c r="D541" t="e">
        <f t="shared" si="193"/>
        <v>#N/A</v>
      </c>
      <c r="E541" t="e">
        <f t="shared" si="195"/>
        <v>#N/A</v>
      </c>
      <c r="F541" t="e">
        <f t="shared" si="196"/>
        <v>#N/A</v>
      </c>
      <c r="G541" t="e">
        <f t="shared" si="197"/>
        <v>#N/A</v>
      </c>
      <c r="H541" t="e">
        <f t="shared" si="198"/>
        <v>#N/A</v>
      </c>
      <c r="I541" t="e">
        <f t="shared" si="194"/>
        <v>#N/A</v>
      </c>
      <c r="J541" t="e">
        <f t="shared" si="199"/>
        <v>#N/A</v>
      </c>
      <c r="K541" t="e">
        <f t="shared" si="200"/>
        <v>#N/A</v>
      </c>
      <c r="L541" t="e">
        <f t="shared" si="201"/>
        <v>#N/A</v>
      </c>
      <c r="M541" t="e">
        <f t="shared" si="202"/>
        <v>#N/A</v>
      </c>
      <c r="N541" t="e">
        <f t="shared" si="203"/>
        <v>#N/A</v>
      </c>
      <c r="O541">
        <f t="shared" si="204"/>
        <v>2.9459980713596912E-3</v>
      </c>
      <c r="P541">
        <f t="shared" si="205"/>
        <v>4.8216007714561235E-3</v>
      </c>
      <c r="Q541">
        <f t="shared" si="206"/>
        <v>1</v>
      </c>
      <c r="R541">
        <f t="shared" si="207"/>
        <v>2.9460985725469247E-3</v>
      </c>
      <c r="S541">
        <f t="shared" si="208"/>
        <v>-2.4165247523012078E-12</v>
      </c>
      <c r="T541">
        <f t="shared" si="209"/>
        <v>8.2024549413924064E-10</v>
      </c>
      <c r="U541">
        <f t="shared" si="210"/>
        <v>-2.946099392792419E-3</v>
      </c>
      <c r="V541">
        <f t="shared" si="211"/>
        <v>2.9460988916051849E-3</v>
      </c>
      <c r="W541">
        <f t="shared" si="212"/>
        <v>2.5307526793000368</v>
      </c>
      <c r="X541">
        <f t="shared" si="213"/>
        <v>2.5307526793000368</v>
      </c>
    </row>
    <row r="542" spans="1:24" x14ac:dyDescent="0.25">
      <c r="A542" s="1">
        <f t="shared" si="214"/>
        <v>538</v>
      </c>
      <c r="B542" s="14">
        <f t="shared" si="215"/>
        <v>26.900000000000002</v>
      </c>
      <c r="C542" t="e">
        <f t="shared" si="192"/>
        <v>#N/A</v>
      </c>
      <c r="D542" t="e">
        <f t="shared" si="193"/>
        <v>#N/A</v>
      </c>
      <c r="E542" t="e">
        <f t="shared" si="195"/>
        <v>#N/A</v>
      </c>
      <c r="F542" t="e">
        <f t="shared" si="196"/>
        <v>#N/A</v>
      </c>
      <c r="G542" t="e">
        <f t="shared" si="197"/>
        <v>#N/A</v>
      </c>
      <c r="H542" t="e">
        <f t="shared" si="198"/>
        <v>#N/A</v>
      </c>
      <c r="I542" t="e">
        <f t="shared" si="194"/>
        <v>#N/A</v>
      </c>
      <c r="J542" t="e">
        <f t="shared" si="199"/>
        <v>#N/A</v>
      </c>
      <c r="K542" t="e">
        <f t="shared" si="200"/>
        <v>#N/A</v>
      </c>
      <c r="L542" t="e">
        <f t="shared" si="201"/>
        <v>#N/A</v>
      </c>
      <c r="M542" t="e">
        <f t="shared" si="202"/>
        <v>#N/A</v>
      </c>
      <c r="N542" t="e">
        <f t="shared" si="203"/>
        <v>#N/A</v>
      </c>
      <c r="O542">
        <f t="shared" si="204"/>
        <v>2.9576107899807326E-3</v>
      </c>
      <c r="P542">
        <f t="shared" si="205"/>
        <v>4.8169556840077067E-3</v>
      </c>
      <c r="Q542">
        <f t="shared" si="206"/>
        <v>1</v>
      </c>
      <c r="R542">
        <f t="shared" si="207"/>
        <v>2.9577112911679661E-3</v>
      </c>
      <c r="S542">
        <f t="shared" si="208"/>
        <v>-2.4141966937729792E-12</v>
      </c>
      <c r="T542">
        <f t="shared" si="209"/>
        <v>8.1623789129590951E-10</v>
      </c>
      <c r="U542">
        <f t="shared" si="210"/>
        <v>-2.9577121074058571E-3</v>
      </c>
      <c r="V542">
        <f t="shared" si="211"/>
        <v>2.9577116062186239E-3</v>
      </c>
      <c r="W542">
        <f t="shared" si="212"/>
        <v>2.5290441744682197</v>
      </c>
      <c r="X542">
        <f t="shared" si="213"/>
        <v>2.5290441744682197</v>
      </c>
    </row>
    <row r="543" spans="1:24" x14ac:dyDescent="0.25">
      <c r="A543" s="1">
        <f t="shared" si="214"/>
        <v>539</v>
      </c>
      <c r="B543" s="14">
        <f t="shared" si="215"/>
        <v>26.950000000000003</v>
      </c>
      <c r="C543" t="e">
        <f t="shared" si="192"/>
        <v>#N/A</v>
      </c>
      <c r="D543" t="e">
        <f t="shared" si="193"/>
        <v>#N/A</v>
      </c>
      <c r="E543" t="e">
        <f t="shared" si="195"/>
        <v>#N/A</v>
      </c>
      <c r="F543" t="e">
        <f t="shared" si="196"/>
        <v>#N/A</v>
      </c>
      <c r="G543" t="e">
        <f t="shared" si="197"/>
        <v>#N/A</v>
      </c>
      <c r="H543" t="e">
        <f t="shared" si="198"/>
        <v>#N/A</v>
      </c>
      <c r="I543" t="e">
        <f t="shared" si="194"/>
        <v>#N/A</v>
      </c>
      <c r="J543" t="e">
        <f t="shared" si="199"/>
        <v>#N/A</v>
      </c>
      <c r="K543" t="e">
        <f t="shared" si="200"/>
        <v>#N/A</v>
      </c>
      <c r="L543" t="e">
        <f t="shared" si="201"/>
        <v>#N/A</v>
      </c>
      <c r="M543" t="e">
        <f t="shared" si="202"/>
        <v>#N/A</v>
      </c>
      <c r="N543" t="e">
        <f t="shared" si="203"/>
        <v>#N/A</v>
      </c>
      <c r="O543">
        <f t="shared" si="204"/>
        <v>2.9692011549566897E-3</v>
      </c>
      <c r="P543">
        <f t="shared" si="205"/>
        <v>4.8123195380173241E-3</v>
      </c>
      <c r="Q543">
        <f t="shared" si="206"/>
        <v>1</v>
      </c>
      <c r="R543">
        <f t="shared" si="207"/>
        <v>2.9693016561439232E-3</v>
      </c>
      <c r="S543">
        <f t="shared" si="208"/>
        <v>-2.411873116589367E-12</v>
      </c>
      <c r="T543">
        <f t="shared" si="209"/>
        <v>8.1226925923230664E-10</v>
      </c>
      <c r="U543">
        <f t="shared" si="210"/>
        <v>-2.9693024684131824E-3</v>
      </c>
      <c r="V543">
        <f t="shared" si="211"/>
        <v>2.9693019672259488E-3</v>
      </c>
      <c r="W543">
        <f t="shared" si="212"/>
        <v>2.527345633986525</v>
      </c>
      <c r="X543">
        <f t="shared" si="213"/>
        <v>2.527345633986525</v>
      </c>
    </row>
    <row r="544" spans="1:24" x14ac:dyDescent="0.25">
      <c r="A544" s="1">
        <f t="shared" si="214"/>
        <v>540</v>
      </c>
      <c r="B544" s="14">
        <f t="shared" si="215"/>
        <v>27</v>
      </c>
      <c r="C544" t="e">
        <f t="shared" si="192"/>
        <v>#N/A</v>
      </c>
      <c r="D544" t="e">
        <f t="shared" si="193"/>
        <v>#N/A</v>
      </c>
      <c r="E544" t="e">
        <f t="shared" si="195"/>
        <v>#N/A</v>
      </c>
      <c r="F544" t="e">
        <f t="shared" si="196"/>
        <v>#N/A</v>
      </c>
      <c r="G544" t="e">
        <f t="shared" si="197"/>
        <v>#N/A</v>
      </c>
      <c r="H544" t="e">
        <f t="shared" si="198"/>
        <v>#N/A</v>
      </c>
      <c r="I544" t="e">
        <f t="shared" si="194"/>
        <v>#N/A</v>
      </c>
      <c r="J544" t="e">
        <f t="shared" si="199"/>
        <v>#N/A</v>
      </c>
      <c r="K544" t="e">
        <f t="shared" si="200"/>
        <v>#N/A</v>
      </c>
      <c r="L544" t="e">
        <f t="shared" si="201"/>
        <v>#N/A</v>
      </c>
      <c r="M544" t="e">
        <f t="shared" si="202"/>
        <v>#N/A</v>
      </c>
      <c r="N544" t="e">
        <f t="shared" si="203"/>
        <v>#N/A</v>
      </c>
      <c r="O544">
        <f t="shared" si="204"/>
        <v>2.9807692307692304E-3</v>
      </c>
      <c r="P544">
        <f t="shared" si="205"/>
        <v>4.807692307692308E-3</v>
      </c>
      <c r="Q544">
        <f t="shared" si="206"/>
        <v>1</v>
      </c>
      <c r="R544">
        <f t="shared" si="207"/>
        <v>2.9808697319564639E-3</v>
      </c>
      <c r="S544">
        <f t="shared" si="208"/>
        <v>-2.4095540078234159E-12</v>
      </c>
      <c r="T544">
        <f t="shared" si="209"/>
        <v>8.0833903221173842E-10</v>
      </c>
      <c r="U544">
        <f t="shared" si="210"/>
        <v>-2.9808705402954959E-3</v>
      </c>
      <c r="V544">
        <f t="shared" si="211"/>
        <v>2.9808700391082627E-3</v>
      </c>
      <c r="W544">
        <f t="shared" si="212"/>
        <v>2.5256569580594523</v>
      </c>
      <c r="X544">
        <f t="shared" si="213"/>
        <v>2.5256569580594523</v>
      </c>
    </row>
    <row r="545" spans="1:24" x14ac:dyDescent="0.25">
      <c r="A545" s="1">
        <f t="shared" si="214"/>
        <v>541</v>
      </c>
      <c r="B545" s="14">
        <f t="shared" si="215"/>
        <v>27.05</v>
      </c>
      <c r="C545" t="e">
        <f t="shared" si="192"/>
        <v>#N/A</v>
      </c>
      <c r="D545" t="e">
        <f t="shared" si="193"/>
        <v>#N/A</v>
      </c>
      <c r="E545" t="e">
        <f t="shared" si="195"/>
        <v>#N/A</v>
      </c>
      <c r="F545" t="e">
        <f t="shared" si="196"/>
        <v>#N/A</v>
      </c>
      <c r="G545" t="e">
        <f t="shared" si="197"/>
        <v>#N/A</v>
      </c>
      <c r="H545" t="e">
        <f t="shared" si="198"/>
        <v>#N/A</v>
      </c>
      <c r="I545" t="e">
        <f t="shared" si="194"/>
        <v>#N/A</v>
      </c>
      <c r="J545" t="e">
        <f t="shared" si="199"/>
        <v>#N/A</v>
      </c>
      <c r="K545" t="e">
        <f t="shared" si="200"/>
        <v>#N/A</v>
      </c>
      <c r="L545" t="e">
        <f t="shared" si="201"/>
        <v>#N/A</v>
      </c>
      <c r="M545" t="e">
        <f t="shared" si="202"/>
        <v>#N/A</v>
      </c>
      <c r="N545" t="e">
        <f t="shared" si="203"/>
        <v>#N/A</v>
      </c>
      <c r="O545">
        <f t="shared" si="204"/>
        <v>2.992315081652258E-3</v>
      </c>
      <c r="P545">
        <f t="shared" si="205"/>
        <v>4.8030739673390974E-3</v>
      </c>
      <c r="Q545">
        <f t="shared" si="206"/>
        <v>1</v>
      </c>
      <c r="R545">
        <f t="shared" si="207"/>
        <v>2.9924155828394915E-3</v>
      </c>
      <c r="S545">
        <f t="shared" si="208"/>
        <v>-2.4072393545978412E-12</v>
      </c>
      <c r="T545">
        <f t="shared" si="209"/>
        <v>8.044466555563734E-10</v>
      </c>
      <c r="U545">
        <f t="shared" si="210"/>
        <v>-2.9924163872861471E-3</v>
      </c>
      <c r="V545">
        <f t="shared" si="211"/>
        <v>2.9924158860989134E-3</v>
      </c>
      <c r="W545">
        <f t="shared" si="212"/>
        <v>2.5239780483456129</v>
      </c>
      <c r="X545">
        <f t="shared" si="213"/>
        <v>2.5239780483456129</v>
      </c>
    </row>
    <row r="546" spans="1:24" x14ac:dyDescent="0.25">
      <c r="A546" s="1">
        <f t="shared" si="214"/>
        <v>542</v>
      </c>
      <c r="B546" s="14">
        <f t="shared" si="215"/>
        <v>27.1</v>
      </c>
      <c r="C546" t="e">
        <f t="shared" si="192"/>
        <v>#N/A</v>
      </c>
      <c r="D546" t="e">
        <f t="shared" si="193"/>
        <v>#N/A</v>
      </c>
      <c r="E546" t="e">
        <f t="shared" si="195"/>
        <v>#N/A</v>
      </c>
      <c r="F546" t="e">
        <f t="shared" si="196"/>
        <v>#N/A</v>
      </c>
      <c r="G546" t="e">
        <f t="shared" si="197"/>
        <v>#N/A</v>
      </c>
      <c r="H546" t="e">
        <f t="shared" si="198"/>
        <v>#N/A</v>
      </c>
      <c r="I546" t="e">
        <f t="shared" si="194"/>
        <v>#N/A</v>
      </c>
      <c r="J546" t="e">
        <f t="shared" si="199"/>
        <v>#N/A</v>
      </c>
      <c r="K546" t="e">
        <f t="shared" si="200"/>
        <v>#N/A</v>
      </c>
      <c r="L546" t="e">
        <f t="shared" si="201"/>
        <v>#N/A</v>
      </c>
      <c r="M546" t="e">
        <f t="shared" si="202"/>
        <v>#N/A</v>
      </c>
      <c r="N546" t="e">
        <f t="shared" si="203"/>
        <v>#N/A</v>
      </c>
      <c r="O546">
        <f t="shared" si="204"/>
        <v>3.0038387715930902E-3</v>
      </c>
      <c r="P546">
        <f t="shared" si="205"/>
        <v>4.7984644913627644E-3</v>
      </c>
      <c r="Q546">
        <f t="shared" si="206"/>
        <v>1</v>
      </c>
      <c r="R546">
        <f t="shared" si="207"/>
        <v>3.0039392727803237E-3</v>
      </c>
      <c r="S546">
        <f t="shared" si="208"/>
        <v>-2.4049291440847917E-12</v>
      </c>
      <c r="T546">
        <f t="shared" si="209"/>
        <v>8.0059158477988057E-10</v>
      </c>
      <c r="U546">
        <f t="shared" si="210"/>
        <v>-3.0039400733719085E-3</v>
      </c>
      <c r="V546">
        <f t="shared" si="211"/>
        <v>3.0039395721846748E-3</v>
      </c>
      <c r="W546">
        <f t="shared" si="212"/>
        <v>2.5223088079297558</v>
      </c>
      <c r="X546">
        <f t="shared" si="213"/>
        <v>2.5223088079297558</v>
      </c>
    </row>
    <row r="547" spans="1:24" x14ac:dyDescent="0.25">
      <c r="A547" s="1">
        <f t="shared" si="214"/>
        <v>543</v>
      </c>
      <c r="B547" s="14">
        <f t="shared" si="215"/>
        <v>27.150000000000002</v>
      </c>
      <c r="C547" t="e">
        <f t="shared" si="192"/>
        <v>#N/A</v>
      </c>
      <c r="D547" t="e">
        <f t="shared" si="193"/>
        <v>#N/A</v>
      </c>
      <c r="E547" t="e">
        <f t="shared" si="195"/>
        <v>#N/A</v>
      </c>
      <c r="F547" t="e">
        <f t="shared" si="196"/>
        <v>#N/A</v>
      </c>
      <c r="G547" t="e">
        <f t="shared" si="197"/>
        <v>#N/A</v>
      </c>
      <c r="H547" t="e">
        <f t="shared" si="198"/>
        <v>#N/A</v>
      </c>
      <c r="I547" t="e">
        <f t="shared" si="194"/>
        <v>#N/A</v>
      </c>
      <c r="J547" t="e">
        <f t="shared" si="199"/>
        <v>#N/A</v>
      </c>
      <c r="K547" t="e">
        <f t="shared" si="200"/>
        <v>#N/A</v>
      </c>
      <c r="L547" t="e">
        <f t="shared" si="201"/>
        <v>#N/A</v>
      </c>
      <c r="M547" t="e">
        <f t="shared" si="202"/>
        <v>#N/A</v>
      </c>
      <c r="N547" t="e">
        <f t="shared" si="203"/>
        <v>#N/A</v>
      </c>
      <c r="O547">
        <f t="shared" si="204"/>
        <v>3.0153403643336523E-3</v>
      </c>
      <c r="P547">
        <f t="shared" si="205"/>
        <v>4.7938638542665384E-3</v>
      </c>
      <c r="Q547">
        <f t="shared" si="206"/>
        <v>1</v>
      </c>
      <c r="R547">
        <f t="shared" si="207"/>
        <v>3.0154408655208857E-3</v>
      </c>
      <c r="S547">
        <f t="shared" si="208"/>
        <v>-2.4026233635056109E-12</v>
      </c>
      <c r="T547">
        <f t="shared" si="209"/>
        <v>7.9677328645479106E-10</v>
      </c>
      <c r="U547">
        <f t="shared" si="210"/>
        <v>-3.0154416622941724E-3</v>
      </c>
      <c r="V547">
        <f t="shared" si="211"/>
        <v>3.0154411611069383E-3</v>
      </c>
      <c r="W547">
        <f t="shared" si="212"/>
        <v>2.5206491412954599</v>
      </c>
      <c r="X547">
        <f t="shared" si="213"/>
        <v>2.5206491412954599</v>
      </c>
    </row>
    <row r="548" spans="1:24" x14ac:dyDescent="0.25">
      <c r="A548" s="1">
        <f t="shared" si="214"/>
        <v>544</v>
      </c>
      <c r="B548" s="14">
        <f t="shared" si="215"/>
        <v>27.200000000000003</v>
      </c>
      <c r="C548" t="e">
        <f t="shared" si="192"/>
        <v>#N/A</v>
      </c>
      <c r="D548" t="e">
        <f t="shared" si="193"/>
        <v>#N/A</v>
      </c>
      <c r="E548" t="e">
        <f t="shared" si="195"/>
        <v>#N/A</v>
      </c>
      <c r="F548" t="e">
        <f t="shared" si="196"/>
        <v>#N/A</v>
      </c>
      <c r="G548" t="e">
        <f t="shared" si="197"/>
        <v>#N/A</v>
      </c>
      <c r="H548" t="e">
        <f t="shared" si="198"/>
        <v>#N/A</v>
      </c>
      <c r="I548" t="e">
        <f t="shared" si="194"/>
        <v>#N/A</v>
      </c>
      <c r="J548" t="e">
        <f t="shared" si="199"/>
        <v>#N/A</v>
      </c>
      <c r="K548" t="e">
        <f t="shared" si="200"/>
        <v>#N/A</v>
      </c>
      <c r="L548" t="e">
        <f t="shared" si="201"/>
        <v>#N/A</v>
      </c>
      <c r="M548" t="e">
        <f t="shared" si="202"/>
        <v>#N/A</v>
      </c>
      <c r="N548" t="e">
        <f t="shared" si="203"/>
        <v>#N/A</v>
      </c>
      <c r="O548">
        <f t="shared" si="204"/>
        <v>3.0268199233716483E-3</v>
      </c>
      <c r="P548">
        <f t="shared" si="205"/>
        <v>4.7892720306513406E-3</v>
      </c>
      <c r="Q548">
        <f t="shared" si="206"/>
        <v>1</v>
      </c>
      <c r="R548">
        <f t="shared" si="207"/>
        <v>3.0269204245588818E-3</v>
      </c>
      <c r="S548">
        <f t="shared" si="208"/>
        <v>-2.4003220001306056E-12</v>
      </c>
      <c r="T548">
        <f t="shared" si="209"/>
        <v>7.9299123691145557E-10</v>
      </c>
      <c r="U548">
        <f t="shared" si="210"/>
        <v>-3.0269212175501187E-3</v>
      </c>
      <c r="V548">
        <f t="shared" si="211"/>
        <v>3.026920716362885E-3</v>
      </c>
      <c r="W548">
        <f t="shared" si="212"/>
        <v>2.5189989542984788</v>
      </c>
      <c r="X548">
        <f t="shared" si="213"/>
        <v>2.5189989542984788</v>
      </c>
    </row>
    <row r="549" spans="1:24" x14ac:dyDescent="0.25">
      <c r="A549" s="1">
        <f t="shared" si="214"/>
        <v>545</v>
      </c>
      <c r="B549" s="14">
        <f t="shared" si="215"/>
        <v>27.25</v>
      </c>
      <c r="C549" t="e">
        <f t="shared" si="192"/>
        <v>#N/A</v>
      </c>
      <c r="D549" t="e">
        <f t="shared" si="193"/>
        <v>#N/A</v>
      </c>
      <c r="E549" t="e">
        <f t="shared" si="195"/>
        <v>#N/A</v>
      </c>
      <c r="F549" t="e">
        <f t="shared" si="196"/>
        <v>#N/A</v>
      </c>
      <c r="G549" t="e">
        <f t="shared" si="197"/>
        <v>#N/A</v>
      </c>
      <c r="H549" t="e">
        <f t="shared" si="198"/>
        <v>#N/A</v>
      </c>
      <c r="I549" t="e">
        <f t="shared" si="194"/>
        <v>#N/A</v>
      </c>
      <c r="J549" t="e">
        <f t="shared" si="199"/>
        <v>#N/A</v>
      </c>
      <c r="K549" t="e">
        <f t="shared" si="200"/>
        <v>#N/A</v>
      </c>
      <c r="L549" t="e">
        <f t="shared" si="201"/>
        <v>#N/A</v>
      </c>
      <c r="M549" t="e">
        <f t="shared" si="202"/>
        <v>#N/A</v>
      </c>
      <c r="N549" t="e">
        <f t="shared" si="203"/>
        <v>#N/A</v>
      </c>
      <c r="O549">
        <f t="shared" si="204"/>
        <v>3.0382775119617224E-3</v>
      </c>
      <c r="P549">
        <f t="shared" si="205"/>
        <v>4.7846889952153117E-3</v>
      </c>
      <c r="Q549">
        <f t="shared" si="206"/>
        <v>1</v>
      </c>
      <c r="R549">
        <f t="shared" si="207"/>
        <v>3.0383780131489559E-3</v>
      </c>
      <c r="S549">
        <f t="shared" si="208"/>
        <v>-2.3980250412788066E-12</v>
      </c>
      <c r="T549">
        <f t="shared" si="209"/>
        <v>7.8924492202120389E-10</v>
      </c>
      <c r="U549">
        <f t="shared" si="210"/>
        <v>-3.0383788023938779E-3</v>
      </c>
      <c r="V549">
        <f t="shared" si="211"/>
        <v>3.0383783012066443E-3</v>
      </c>
      <c r="W549">
        <f t="shared" si="212"/>
        <v>2.5173581541407164</v>
      </c>
      <c r="X549">
        <f t="shared" si="213"/>
        <v>2.5173581541407164</v>
      </c>
    </row>
    <row r="550" spans="1:24" x14ac:dyDescent="0.25">
      <c r="A550" s="1">
        <f t="shared" si="214"/>
        <v>546</v>
      </c>
      <c r="B550" s="14">
        <f t="shared" si="215"/>
        <v>27.3</v>
      </c>
      <c r="C550" t="e">
        <f t="shared" si="192"/>
        <v>#N/A</v>
      </c>
      <c r="D550" t="e">
        <f t="shared" si="193"/>
        <v>#N/A</v>
      </c>
      <c r="E550" t="e">
        <f t="shared" si="195"/>
        <v>#N/A</v>
      </c>
      <c r="F550" t="e">
        <f t="shared" si="196"/>
        <v>#N/A</v>
      </c>
      <c r="G550" t="e">
        <f t="shared" si="197"/>
        <v>#N/A</v>
      </c>
      <c r="H550" t="e">
        <f t="shared" si="198"/>
        <v>#N/A</v>
      </c>
      <c r="I550" t="e">
        <f t="shared" si="194"/>
        <v>#N/A</v>
      </c>
      <c r="J550" t="e">
        <f t="shared" si="199"/>
        <v>#N/A</v>
      </c>
      <c r="K550" t="e">
        <f t="shared" si="200"/>
        <v>#N/A</v>
      </c>
      <c r="L550" t="e">
        <f t="shared" si="201"/>
        <v>#N/A</v>
      </c>
      <c r="M550" t="e">
        <f t="shared" si="202"/>
        <v>#N/A</v>
      </c>
      <c r="N550" t="e">
        <f t="shared" si="203"/>
        <v>#N/A</v>
      </c>
      <c r="O550">
        <f t="shared" si="204"/>
        <v>3.0497131931166341E-3</v>
      </c>
      <c r="P550">
        <f t="shared" si="205"/>
        <v>4.7801147227533461E-3</v>
      </c>
      <c r="Q550">
        <f t="shared" si="206"/>
        <v>1</v>
      </c>
      <c r="R550">
        <f t="shared" si="207"/>
        <v>3.0498136943038676E-3</v>
      </c>
      <c r="S550">
        <f t="shared" si="208"/>
        <v>-2.3957324743177365E-12</v>
      </c>
      <c r="T550">
        <f t="shared" si="209"/>
        <v>7.8553383806370669E-10</v>
      </c>
      <c r="U550">
        <f t="shared" si="210"/>
        <v>-3.0498144798377057E-3</v>
      </c>
      <c r="V550">
        <f t="shared" si="211"/>
        <v>3.049813978650472E-3</v>
      </c>
      <c r="W550">
        <f t="shared" si="212"/>
        <v>2.5157266493448116</v>
      </c>
      <c r="X550">
        <f t="shared" si="213"/>
        <v>2.5157266493448116</v>
      </c>
    </row>
    <row r="551" spans="1:24" x14ac:dyDescent="0.25">
      <c r="A551" s="1">
        <f t="shared" si="214"/>
        <v>547</v>
      </c>
      <c r="B551" s="14">
        <f t="shared" si="215"/>
        <v>27.35</v>
      </c>
      <c r="C551" t="e">
        <f t="shared" si="192"/>
        <v>#N/A</v>
      </c>
      <c r="D551" t="e">
        <f t="shared" si="193"/>
        <v>#N/A</v>
      </c>
      <c r="E551" t="e">
        <f t="shared" si="195"/>
        <v>#N/A</v>
      </c>
      <c r="F551" t="e">
        <f t="shared" si="196"/>
        <v>#N/A</v>
      </c>
      <c r="G551" t="e">
        <f t="shared" si="197"/>
        <v>#N/A</v>
      </c>
      <c r="H551" t="e">
        <f t="shared" si="198"/>
        <v>#N/A</v>
      </c>
      <c r="I551" t="e">
        <f t="shared" si="194"/>
        <v>#N/A</v>
      </c>
      <c r="J551" t="e">
        <f t="shared" si="199"/>
        <v>#N/A</v>
      </c>
      <c r="K551" t="e">
        <f t="shared" si="200"/>
        <v>#N/A</v>
      </c>
      <c r="L551" t="e">
        <f t="shared" si="201"/>
        <v>#N/A</v>
      </c>
      <c r="M551" t="e">
        <f t="shared" si="202"/>
        <v>#N/A</v>
      </c>
      <c r="N551" t="e">
        <f t="shared" si="203"/>
        <v>#N/A</v>
      </c>
      <c r="O551">
        <f t="shared" si="204"/>
        <v>3.0611270296084054E-3</v>
      </c>
      <c r="P551">
        <f t="shared" si="205"/>
        <v>4.7755491881566383E-3</v>
      </c>
      <c r="Q551">
        <f t="shared" si="206"/>
        <v>1</v>
      </c>
      <c r="R551">
        <f t="shared" si="207"/>
        <v>3.0612275307956389E-3</v>
      </c>
      <c r="S551">
        <f t="shared" si="208"/>
        <v>-2.3934442866631832E-12</v>
      </c>
      <c r="T551">
        <f t="shared" si="209"/>
        <v>7.8185749064277332E-10</v>
      </c>
      <c r="U551">
        <f t="shared" si="210"/>
        <v>-3.0612283126531296E-3</v>
      </c>
      <c r="V551">
        <f t="shared" si="211"/>
        <v>3.0612278114658959E-3</v>
      </c>
      <c r="W551">
        <f t="shared" si="212"/>
        <v>2.5141043497293269</v>
      </c>
      <c r="X551">
        <f t="shared" si="213"/>
        <v>2.5141043497293269</v>
      </c>
    </row>
    <row r="552" spans="1:24" x14ac:dyDescent="0.25">
      <c r="A552" s="1">
        <f t="shared" si="214"/>
        <v>548</v>
      </c>
      <c r="B552" s="14">
        <f t="shared" si="215"/>
        <v>27.400000000000002</v>
      </c>
      <c r="C552" t="e">
        <f t="shared" si="192"/>
        <v>#N/A</v>
      </c>
      <c r="D552" t="e">
        <f t="shared" si="193"/>
        <v>#N/A</v>
      </c>
      <c r="E552" t="e">
        <f t="shared" si="195"/>
        <v>#N/A</v>
      </c>
      <c r="F552" t="e">
        <f t="shared" si="196"/>
        <v>#N/A</v>
      </c>
      <c r="G552" t="e">
        <f t="shared" si="197"/>
        <v>#N/A</v>
      </c>
      <c r="H552" t="e">
        <f t="shared" si="198"/>
        <v>#N/A</v>
      </c>
      <c r="I552" t="e">
        <f t="shared" si="194"/>
        <v>#N/A</v>
      </c>
      <c r="J552" t="e">
        <f t="shared" si="199"/>
        <v>#N/A</v>
      </c>
      <c r="K552" t="e">
        <f t="shared" si="200"/>
        <v>#N/A</v>
      </c>
      <c r="L552" t="e">
        <f t="shared" si="201"/>
        <v>#N/A</v>
      </c>
      <c r="M552" t="e">
        <f t="shared" si="202"/>
        <v>#N/A</v>
      </c>
      <c r="N552" t="e">
        <f t="shared" si="203"/>
        <v>#N/A</v>
      </c>
      <c r="O552">
        <f t="shared" si="204"/>
        <v>3.0725190839694652E-3</v>
      </c>
      <c r="P552">
        <f t="shared" si="205"/>
        <v>4.770992366412213E-3</v>
      </c>
      <c r="Q552">
        <f t="shared" si="206"/>
        <v>1</v>
      </c>
      <c r="R552">
        <f t="shared" si="207"/>
        <v>3.0726195851566987E-3</v>
      </c>
      <c r="S552">
        <f t="shared" si="208"/>
        <v>-2.3911604657789621E-12</v>
      </c>
      <c r="T552">
        <f t="shared" si="209"/>
        <v>7.7821539360214964E-10</v>
      </c>
      <c r="U552">
        <f t="shared" si="210"/>
        <v>-3.0726203633720923E-3</v>
      </c>
      <c r="V552">
        <f t="shared" si="211"/>
        <v>3.0726198621848586E-3</v>
      </c>
      <c r="W552">
        <f t="shared" si="212"/>
        <v>2.5124911663845113</v>
      </c>
      <c r="X552">
        <f t="shared" si="213"/>
        <v>2.5124911663845113</v>
      </c>
    </row>
    <row r="553" spans="1:24" x14ac:dyDescent="0.25">
      <c r="A553" s="1">
        <f t="shared" si="214"/>
        <v>549</v>
      </c>
      <c r="B553" s="14">
        <f t="shared" si="215"/>
        <v>27.450000000000003</v>
      </c>
      <c r="C553" t="e">
        <f t="shared" si="192"/>
        <v>#N/A</v>
      </c>
      <c r="D553" t="e">
        <f t="shared" si="193"/>
        <v>#N/A</v>
      </c>
      <c r="E553" t="e">
        <f t="shared" si="195"/>
        <v>#N/A</v>
      </c>
      <c r="F553" t="e">
        <f t="shared" si="196"/>
        <v>#N/A</v>
      </c>
      <c r="G553" t="e">
        <f t="shared" si="197"/>
        <v>#N/A</v>
      </c>
      <c r="H553" t="e">
        <f t="shared" si="198"/>
        <v>#N/A</v>
      </c>
      <c r="I553" t="e">
        <f t="shared" si="194"/>
        <v>#N/A</v>
      </c>
      <c r="J553" t="e">
        <f t="shared" si="199"/>
        <v>#N/A</v>
      </c>
      <c r="K553" t="e">
        <f t="shared" si="200"/>
        <v>#N/A</v>
      </c>
      <c r="L553" t="e">
        <f t="shared" si="201"/>
        <v>#N/A</v>
      </c>
      <c r="M553" t="e">
        <f t="shared" si="202"/>
        <v>#N/A</v>
      </c>
      <c r="N553" t="e">
        <f t="shared" si="203"/>
        <v>#N/A</v>
      </c>
      <c r="O553">
        <f t="shared" si="204"/>
        <v>3.0838894184938032E-3</v>
      </c>
      <c r="P553">
        <f t="shared" si="205"/>
        <v>4.766444232602478E-3</v>
      </c>
      <c r="Q553">
        <f t="shared" si="206"/>
        <v>1</v>
      </c>
      <c r="R553">
        <f t="shared" si="207"/>
        <v>3.0839899196810367E-3</v>
      </c>
      <c r="S553">
        <f t="shared" si="208"/>
        <v>-2.3888809991766944E-12</v>
      </c>
      <c r="T553">
        <f t="shared" si="209"/>
        <v>7.7460707119392236E-10</v>
      </c>
      <c r="U553">
        <f t="shared" si="210"/>
        <v>-3.0839906942881079E-3</v>
      </c>
      <c r="V553">
        <f t="shared" si="211"/>
        <v>3.0839901931008743E-3</v>
      </c>
      <c r="W553">
        <f t="shared" si="212"/>
        <v>2.510887011648625</v>
      </c>
      <c r="X553">
        <f t="shared" si="213"/>
        <v>2.510887011648625</v>
      </c>
    </row>
    <row r="554" spans="1:24" x14ac:dyDescent="0.25">
      <c r="A554" s="1">
        <f t="shared" si="214"/>
        <v>550</v>
      </c>
      <c r="B554" s="14">
        <f t="shared" si="215"/>
        <v>27.5</v>
      </c>
      <c r="C554" t="e">
        <f t="shared" si="192"/>
        <v>#N/A</v>
      </c>
      <c r="D554" t="e">
        <f t="shared" si="193"/>
        <v>#N/A</v>
      </c>
      <c r="E554" t="e">
        <f t="shared" si="195"/>
        <v>#N/A</v>
      </c>
      <c r="F554" t="e">
        <f t="shared" si="196"/>
        <v>#N/A</v>
      </c>
      <c r="G554" t="e">
        <f t="shared" si="197"/>
        <v>#N/A</v>
      </c>
      <c r="H554" t="e">
        <f t="shared" si="198"/>
        <v>#N/A</v>
      </c>
      <c r="I554" t="e">
        <f t="shared" si="194"/>
        <v>#N/A</v>
      </c>
      <c r="J554" t="e">
        <f t="shared" si="199"/>
        <v>#N/A</v>
      </c>
      <c r="K554" t="e">
        <f t="shared" si="200"/>
        <v>#N/A</v>
      </c>
      <c r="L554" t="e">
        <f t="shared" si="201"/>
        <v>#N/A</v>
      </c>
      <c r="M554" t="e">
        <f t="shared" si="202"/>
        <v>#N/A</v>
      </c>
      <c r="N554" t="e">
        <f t="shared" si="203"/>
        <v>#N/A</v>
      </c>
      <c r="O554">
        <f t="shared" si="204"/>
        <v>3.0952380952380953E-3</v>
      </c>
      <c r="P554">
        <f t="shared" si="205"/>
        <v>4.7619047619047623E-3</v>
      </c>
      <c r="Q554">
        <f t="shared" si="206"/>
        <v>1</v>
      </c>
      <c r="R554">
        <f t="shared" si="207"/>
        <v>3.0953385964253288E-3</v>
      </c>
      <c r="S554">
        <f t="shared" si="208"/>
        <v>-2.386605874415574E-12</v>
      </c>
      <c r="T554">
        <f t="shared" si="209"/>
        <v>7.7103205547643383E-10</v>
      </c>
      <c r="U554">
        <f t="shared" si="210"/>
        <v>-3.0953393674573843E-3</v>
      </c>
      <c r="V554">
        <f t="shared" si="211"/>
        <v>3.0953388662701507E-3</v>
      </c>
      <c r="W554">
        <f t="shared" si="212"/>
        <v>2.509291799084818</v>
      </c>
      <c r="X554">
        <f t="shared" si="213"/>
        <v>2.509291799084818</v>
      </c>
    </row>
    <row r="555" spans="1:24" x14ac:dyDescent="0.25">
      <c r="A555" s="1">
        <f t="shared" si="214"/>
        <v>551</v>
      </c>
      <c r="B555" s="14">
        <f t="shared" si="215"/>
        <v>27.55</v>
      </c>
      <c r="C555" t="e">
        <f t="shared" si="192"/>
        <v>#N/A</v>
      </c>
      <c r="D555" t="e">
        <f t="shared" si="193"/>
        <v>#N/A</v>
      </c>
      <c r="E555" t="e">
        <f t="shared" si="195"/>
        <v>#N/A</v>
      </c>
      <c r="F555" t="e">
        <f t="shared" si="196"/>
        <v>#N/A</v>
      </c>
      <c r="G555" t="e">
        <f t="shared" si="197"/>
        <v>#N/A</v>
      </c>
      <c r="H555" t="e">
        <f t="shared" si="198"/>
        <v>#N/A</v>
      </c>
      <c r="I555" t="e">
        <f t="shared" si="194"/>
        <v>#N/A</v>
      </c>
      <c r="J555" t="e">
        <f t="shared" si="199"/>
        <v>#N/A</v>
      </c>
      <c r="K555" t="e">
        <f t="shared" si="200"/>
        <v>#N/A</v>
      </c>
      <c r="L555" t="e">
        <f t="shared" si="201"/>
        <v>#N/A</v>
      </c>
      <c r="M555" t="e">
        <f t="shared" si="202"/>
        <v>#N/A</v>
      </c>
      <c r="N555" t="e">
        <f t="shared" si="203"/>
        <v>#N/A</v>
      </c>
      <c r="O555">
        <f t="shared" si="204"/>
        <v>3.1065651760228351E-3</v>
      </c>
      <c r="P555">
        <f t="shared" si="205"/>
        <v>4.7573739295908657E-3</v>
      </c>
      <c r="Q555">
        <f t="shared" si="206"/>
        <v>1</v>
      </c>
      <c r="R555">
        <f t="shared" si="207"/>
        <v>3.1066656772100686E-3</v>
      </c>
      <c r="S555">
        <f t="shared" si="208"/>
        <v>-2.3843350791021432E-12</v>
      </c>
      <c r="T555">
        <f t="shared" si="209"/>
        <v>7.6748988718164379E-10</v>
      </c>
      <c r="U555">
        <f t="shared" si="210"/>
        <v>-3.1066664446999558E-3</v>
      </c>
      <c r="V555">
        <f t="shared" si="211"/>
        <v>3.1066659435127222E-3</v>
      </c>
      <c r="W555">
        <f t="shared" si="212"/>
        <v>2.5077054434585366</v>
      </c>
      <c r="X555">
        <f t="shared" si="213"/>
        <v>2.5077054434585366</v>
      </c>
    </row>
    <row r="556" spans="1:24" x14ac:dyDescent="0.25">
      <c r="A556" s="1">
        <f t="shared" si="214"/>
        <v>552</v>
      </c>
      <c r="B556" s="14">
        <f t="shared" si="215"/>
        <v>27.6</v>
      </c>
      <c r="C556" t="e">
        <f t="shared" si="192"/>
        <v>#N/A</v>
      </c>
      <c r="D556" t="e">
        <f t="shared" si="193"/>
        <v>#N/A</v>
      </c>
      <c r="E556" t="e">
        <f t="shared" si="195"/>
        <v>#N/A</v>
      </c>
      <c r="F556" t="e">
        <f t="shared" si="196"/>
        <v>#N/A</v>
      </c>
      <c r="G556" t="e">
        <f t="shared" si="197"/>
        <v>#N/A</v>
      </c>
      <c r="H556" t="e">
        <f t="shared" si="198"/>
        <v>#N/A</v>
      </c>
      <c r="I556" t="e">
        <f t="shared" si="194"/>
        <v>#N/A</v>
      </c>
      <c r="J556" t="e">
        <f t="shared" si="199"/>
        <v>#N/A</v>
      </c>
      <c r="K556" t="e">
        <f t="shared" si="200"/>
        <v>#N/A</v>
      </c>
      <c r="L556" t="e">
        <f t="shared" si="201"/>
        <v>#N/A</v>
      </c>
      <c r="M556" t="e">
        <f t="shared" si="202"/>
        <v>#N/A</v>
      </c>
      <c r="N556" t="e">
        <f t="shared" si="203"/>
        <v>#N/A</v>
      </c>
      <c r="O556">
        <f t="shared" si="204"/>
        <v>3.1178707224334594E-3</v>
      </c>
      <c r="P556">
        <f t="shared" si="205"/>
        <v>4.7528517110266158E-3</v>
      </c>
      <c r="Q556">
        <f t="shared" si="206"/>
        <v>1</v>
      </c>
      <c r="R556">
        <f t="shared" si="207"/>
        <v>3.1179712236206929E-3</v>
      </c>
      <c r="S556">
        <f t="shared" si="208"/>
        <v>-2.3820686008900687E-12</v>
      </c>
      <c r="T556">
        <f t="shared" si="209"/>
        <v>7.6398011593196979E-10</v>
      </c>
      <c r="U556">
        <f t="shared" si="210"/>
        <v>-3.1179719876008091E-3</v>
      </c>
      <c r="V556">
        <f t="shared" si="211"/>
        <v>3.117971486413575E-3</v>
      </c>
      <c r="W556">
        <f t="shared" si="212"/>
        <v>2.5061278607154471</v>
      </c>
      <c r="X556">
        <f t="shared" si="213"/>
        <v>2.5061278607154471</v>
      </c>
    </row>
    <row r="557" spans="1:24" x14ac:dyDescent="0.25">
      <c r="A557" s="1">
        <f t="shared" si="214"/>
        <v>553</v>
      </c>
      <c r="B557" s="14">
        <f t="shared" si="215"/>
        <v>27.650000000000002</v>
      </c>
      <c r="C557" t="e">
        <f t="shared" si="192"/>
        <v>#N/A</v>
      </c>
      <c r="D557" t="e">
        <f t="shared" si="193"/>
        <v>#N/A</v>
      </c>
      <c r="E557" t="e">
        <f t="shared" si="195"/>
        <v>#N/A</v>
      </c>
      <c r="F557" t="e">
        <f t="shared" si="196"/>
        <v>#N/A</v>
      </c>
      <c r="G557" t="e">
        <f t="shared" si="197"/>
        <v>#N/A</v>
      </c>
      <c r="H557" t="e">
        <f t="shared" si="198"/>
        <v>#N/A</v>
      </c>
      <c r="I557" t="e">
        <f t="shared" si="194"/>
        <v>#N/A</v>
      </c>
      <c r="J557" t="e">
        <f t="shared" si="199"/>
        <v>#N/A</v>
      </c>
      <c r="K557" t="e">
        <f t="shared" si="200"/>
        <v>#N/A</v>
      </c>
      <c r="L557" t="e">
        <f t="shared" si="201"/>
        <v>#N/A</v>
      </c>
      <c r="M557" t="e">
        <f t="shared" si="202"/>
        <v>#N/A</v>
      </c>
      <c r="N557" t="e">
        <f t="shared" si="203"/>
        <v>#N/A</v>
      </c>
      <c r="O557">
        <f t="shared" si="204"/>
        <v>3.1291547958214629E-3</v>
      </c>
      <c r="P557">
        <f t="shared" si="205"/>
        <v>4.7483380816714148E-3</v>
      </c>
      <c r="Q557">
        <f t="shared" si="206"/>
        <v>1</v>
      </c>
      <c r="R557">
        <f t="shared" si="207"/>
        <v>3.1292552970086963E-3</v>
      </c>
      <c r="S557">
        <f t="shared" si="208"/>
        <v>-2.3798064274799166E-12</v>
      </c>
      <c r="T557">
        <f t="shared" si="209"/>
        <v>7.6050229937292546E-10</v>
      </c>
      <c r="U557">
        <f t="shared" si="210"/>
        <v>-3.1292560575109955E-3</v>
      </c>
      <c r="V557">
        <f t="shared" si="211"/>
        <v>3.1292555563237623E-3</v>
      </c>
      <c r="W557">
        <f t="shared" si="212"/>
        <v>2.5045589679598672</v>
      </c>
      <c r="X557">
        <f t="shared" si="213"/>
        <v>2.5045589679598672</v>
      </c>
    </row>
    <row r="558" spans="1:24" x14ac:dyDescent="0.25">
      <c r="A558" s="1">
        <f t="shared" si="214"/>
        <v>554</v>
      </c>
      <c r="B558" s="14">
        <f t="shared" si="215"/>
        <v>27.700000000000003</v>
      </c>
      <c r="C558" t="e">
        <f t="shared" si="192"/>
        <v>#N/A</v>
      </c>
      <c r="D558" t="e">
        <f t="shared" si="193"/>
        <v>#N/A</v>
      </c>
      <c r="E558" t="e">
        <f t="shared" si="195"/>
        <v>#N/A</v>
      </c>
      <c r="F558" t="e">
        <f t="shared" si="196"/>
        <v>#N/A</v>
      </c>
      <c r="G558" t="e">
        <f t="shared" si="197"/>
        <v>#N/A</v>
      </c>
      <c r="H558" t="e">
        <f t="shared" si="198"/>
        <v>#N/A</v>
      </c>
      <c r="I558" t="e">
        <f t="shared" si="194"/>
        <v>#N/A</v>
      </c>
      <c r="J558" t="e">
        <f t="shared" si="199"/>
        <v>#N/A</v>
      </c>
      <c r="K558" t="e">
        <f t="shared" si="200"/>
        <v>#N/A</v>
      </c>
      <c r="L558" t="e">
        <f t="shared" si="201"/>
        <v>#N/A</v>
      </c>
      <c r="M558" t="e">
        <f t="shared" si="202"/>
        <v>#N/A</v>
      </c>
      <c r="N558" t="e">
        <f t="shared" si="203"/>
        <v>#N/A</v>
      </c>
      <c r="O558">
        <f t="shared" si="204"/>
        <v>3.1404174573055029E-3</v>
      </c>
      <c r="P558">
        <f t="shared" si="205"/>
        <v>4.7438330170777986E-3</v>
      </c>
      <c r="Q558">
        <f t="shared" si="206"/>
        <v>1</v>
      </c>
      <c r="R558">
        <f t="shared" si="207"/>
        <v>3.1405179584927364E-3</v>
      </c>
      <c r="S558">
        <f t="shared" si="208"/>
        <v>-2.37754854661893E-12</v>
      </c>
      <c r="T558">
        <f t="shared" si="209"/>
        <v>7.570560031731205E-10</v>
      </c>
      <c r="U558">
        <f t="shared" si="210"/>
        <v>-3.1405187155487393E-3</v>
      </c>
      <c r="V558">
        <f t="shared" si="211"/>
        <v>3.1405182143615061E-3</v>
      </c>
      <c r="W558">
        <f t="shared" si="212"/>
        <v>2.502998683433685</v>
      </c>
      <c r="X558">
        <f t="shared" si="213"/>
        <v>2.502998683433685</v>
      </c>
    </row>
    <row r="559" spans="1:24" x14ac:dyDescent="0.25">
      <c r="A559" s="1">
        <f t="shared" si="214"/>
        <v>555</v>
      </c>
      <c r="B559" s="14">
        <f t="shared" si="215"/>
        <v>27.75</v>
      </c>
      <c r="C559" t="e">
        <f t="shared" si="192"/>
        <v>#N/A</v>
      </c>
      <c r="D559" t="e">
        <f t="shared" si="193"/>
        <v>#N/A</v>
      </c>
      <c r="E559" t="e">
        <f t="shared" si="195"/>
        <v>#N/A</v>
      </c>
      <c r="F559" t="e">
        <f t="shared" si="196"/>
        <v>#N/A</v>
      </c>
      <c r="G559" t="e">
        <f t="shared" si="197"/>
        <v>#N/A</v>
      </c>
      <c r="H559" t="e">
        <f t="shared" si="198"/>
        <v>#N/A</v>
      </c>
      <c r="I559" t="e">
        <f t="shared" si="194"/>
        <v>#N/A</v>
      </c>
      <c r="J559" t="e">
        <f t="shared" si="199"/>
        <v>#N/A</v>
      </c>
      <c r="K559" t="e">
        <f t="shared" si="200"/>
        <v>#N/A</v>
      </c>
      <c r="L559" t="e">
        <f t="shared" si="201"/>
        <v>#N/A</v>
      </c>
      <c r="M559" t="e">
        <f t="shared" si="202"/>
        <v>#N/A</v>
      </c>
      <c r="N559" t="e">
        <f t="shared" si="203"/>
        <v>#N/A</v>
      </c>
      <c r="O559">
        <f t="shared" si="204"/>
        <v>3.1516587677725121E-3</v>
      </c>
      <c r="P559">
        <f t="shared" si="205"/>
        <v>4.7393364928909956E-3</v>
      </c>
      <c r="Q559">
        <f t="shared" si="206"/>
        <v>1</v>
      </c>
      <c r="R559">
        <f t="shared" si="207"/>
        <v>3.1517592689597456E-3</v>
      </c>
      <c r="S559">
        <f t="shared" si="208"/>
        <v>-2.3752949461008084E-12</v>
      </c>
      <c r="T559">
        <f t="shared" si="209"/>
        <v>7.5364080037373937E-10</v>
      </c>
      <c r="U559">
        <f t="shared" si="210"/>
        <v>-3.151760022600546E-3</v>
      </c>
      <c r="V559">
        <f t="shared" si="211"/>
        <v>3.1517595214133123E-3</v>
      </c>
      <c r="W559">
        <f t="shared" si="212"/>
        <v>2.501446926495754</v>
      </c>
      <c r="X559">
        <f t="shared" si="213"/>
        <v>2.501446926495754</v>
      </c>
    </row>
    <row r="560" spans="1:24" x14ac:dyDescent="0.25">
      <c r="A560" s="1">
        <f t="shared" si="214"/>
        <v>556</v>
      </c>
      <c r="B560" s="14">
        <f t="shared" si="215"/>
        <v>27.8</v>
      </c>
      <c r="C560" t="e">
        <f t="shared" si="192"/>
        <v>#N/A</v>
      </c>
      <c r="D560" t="e">
        <f t="shared" si="193"/>
        <v>#N/A</v>
      </c>
      <c r="E560" t="e">
        <f t="shared" si="195"/>
        <v>#N/A</v>
      </c>
      <c r="F560" t="e">
        <f t="shared" si="196"/>
        <v>#N/A</v>
      </c>
      <c r="G560" t="e">
        <f t="shared" si="197"/>
        <v>#N/A</v>
      </c>
      <c r="H560" t="e">
        <f t="shared" si="198"/>
        <v>#N/A</v>
      </c>
      <c r="I560" t="e">
        <f t="shared" si="194"/>
        <v>#N/A</v>
      </c>
      <c r="J560" t="e">
        <f t="shared" si="199"/>
        <v>#N/A</v>
      </c>
      <c r="K560" t="e">
        <f t="shared" si="200"/>
        <v>#N/A</v>
      </c>
      <c r="L560" t="e">
        <f t="shared" si="201"/>
        <v>#N/A</v>
      </c>
      <c r="M560" t="e">
        <f t="shared" si="202"/>
        <v>#N/A</v>
      </c>
      <c r="N560" t="e">
        <f t="shared" si="203"/>
        <v>#N/A</v>
      </c>
      <c r="O560">
        <f t="shared" si="204"/>
        <v>3.1628787878787879E-3</v>
      </c>
      <c r="P560">
        <f t="shared" si="205"/>
        <v>4.734848484848485E-3</v>
      </c>
      <c r="Q560">
        <f t="shared" si="206"/>
        <v>1</v>
      </c>
      <c r="R560">
        <f t="shared" si="207"/>
        <v>3.1629792890660213E-3</v>
      </c>
      <c r="S560">
        <f t="shared" si="208"/>
        <v>-2.3730456137654855E-12</v>
      </c>
      <c r="T560">
        <f t="shared" si="209"/>
        <v>7.5025627225590308E-10</v>
      </c>
      <c r="U560">
        <f t="shared" si="210"/>
        <v>-3.1629800393222938E-3</v>
      </c>
      <c r="V560">
        <f t="shared" si="211"/>
        <v>3.1629795381350597E-3</v>
      </c>
      <c r="W560">
        <f t="shared" si="212"/>
        <v>2.4999036176017535</v>
      </c>
      <c r="X560">
        <f t="shared" si="213"/>
        <v>2.4999036176017535</v>
      </c>
    </row>
    <row r="561" spans="1:24" x14ac:dyDescent="0.25">
      <c r="A561" s="1">
        <f t="shared" si="214"/>
        <v>557</v>
      </c>
      <c r="B561" s="14">
        <f t="shared" si="215"/>
        <v>27.85</v>
      </c>
      <c r="C561" t="e">
        <f t="shared" si="192"/>
        <v>#N/A</v>
      </c>
      <c r="D561" t="e">
        <f t="shared" si="193"/>
        <v>#N/A</v>
      </c>
      <c r="E561" t="e">
        <f t="shared" si="195"/>
        <v>#N/A</v>
      </c>
      <c r="F561" t="e">
        <f t="shared" si="196"/>
        <v>#N/A</v>
      </c>
      <c r="G561" t="e">
        <f t="shared" si="197"/>
        <v>#N/A</v>
      </c>
      <c r="H561" t="e">
        <f t="shared" si="198"/>
        <v>#N/A</v>
      </c>
      <c r="I561" t="e">
        <f t="shared" si="194"/>
        <v>#N/A</v>
      </c>
      <c r="J561" t="e">
        <f t="shared" si="199"/>
        <v>#N/A</v>
      </c>
      <c r="K561" t="e">
        <f t="shared" si="200"/>
        <v>#N/A</v>
      </c>
      <c r="L561" t="e">
        <f t="shared" si="201"/>
        <v>#N/A</v>
      </c>
      <c r="M561" t="e">
        <f t="shared" si="202"/>
        <v>#N/A</v>
      </c>
      <c r="N561" t="e">
        <f t="shared" si="203"/>
        <v>#N/A</v>
      </c>
      <c r="O561">
        <f t="shared" si="204"/>
        <v>3.1740775780510874E-3</v>
      </c>
      <c r="P561">
        <f t="shared" si="205"/>
        <v>4.7303689687795648E-3</v>
      </c>
      <c r="Q561">
        <f t="shared" si="206"/>
        <v>1</v>
      </c>
      <c r="R561">
        <f t="shared" si="207"/>
        <v>3.1741780792383209E-3</v>
      </c>
      <c r="S561">
        <f t="shared" si="208"/>
        <v>-2.3708005374989142E-12</v>
      </c>
      <c r="T561">
        <f t="shared" si="209"/>
        <v>7.4690200769014781E-10</v>
      </c>
      <c r="U561">
        <f t="shared" si="210"/>
        <v>-3.1741788261403286E-3</v>
      </c>
      <c r="V561">
        <f t="shared" si="211"/>
        <v>3.174178324953095E-3</v>
      </c>
      <c r="W561">
        <f t="shared" si="212"/>
        <v>2.4983686782844998</v>
      </c>
      <c r="X561">
        <f t="shared" si="213"/>
        <v>2.4983686782844998</v>
      </c>
    </row>
    <row r="562" spans="1:24" x14ac:dyDescent="0.25">
      <c r="A562" s="1">
        <f t="shared" si="214"/>
        <v>558</v>
      </c>
      <c r="B562" s="14">
        <f t="shared" si="215"/>
        <v>27.900000000000002</v>
      </c>
      <c r="C562" t="e">
        <f t="shared" si="192"/>
        <v>#N/A</v>
      </c>
      <c r="D562" t="e">
        <f t="shared" si="193"/>
        <v>#N/A</v>
      </c>
      <c r="E562" t="e">
        <f t="shared" si="195"/>
        <v>#N/A</v>
      </c>
      <c r="F562" t="e">
        <f t="shared" si="196"/>
        <v>#N/A</v>
      </c>
      <c r="G562" t="e">
        <f t="shared" si="197"/>
        <v>#N/A</v>
      </c>
      <c r="H562" t="e">
        <f t="shared" si="198"/>
        <v>#N/A</v>
      </c>
      <c r="I562" t="e">
        <f t="shared" si="194"/>
        <v>#N/A</v>
      </c>
      <c r="J562" t="e">
        <f t="shared" si="199"/>
        <v>#N/A</v>
      </c>
      <c r="K562" t="e">
        <f t="shared" si="200"/>
        <v>#N/A</v>
      </c>
      <c r="L562" t="e">
        <f t="shared" si="201"/>
        <v>#N/A</v>
      </c>
      <c r="M562" t="e">
        <f t="shared" si="202"/>
        <v>#N/A</v>
      </c>
      <c r="N562" t="e">
        <f t="shared" si="203"/>
        <v>#N/A</v>
      </c>
      <c r="O562">
        <f t="shared" si="204"/>
        <v>3.1852551984877129E-3</v>
      </c>
      <c r="P562">
        <f t="shared" si="205"/>
        <v>4.725897920604915E-3</v>
      </c>
      <c r="Q562">
        <f t="shared" si="206"/>
        <v>1</v>
      </c>
      <c r="R562">
        <f t="shared" si="207"/>
        <v>3.1853556996749464E-3</v>
      </c>
      <c r="S562">
        <f t="shared" si="208"/>
        <v>-2.3685597052328475E-12</v>
      </c>
      <c r="T562">
        <f t="shared" si="209"/>
        <v>7.4357760183538235E-10</v>
      </c>
      <c r="U562">
        <f t="shared" si="210"/>
        <v>-3.1853564432525482E-3</v>
      </c>
      <c r="V562">
        <f t="shared" si="211"/>
        <v>3.1853559420653146E-3</v>
      </c>
      <c r="W562">
        <f t="shared" si="212"/>
        <v>2.496842031134697</v>
      </c>
      <c r="X562">
        <f t="shared" si="213"/>
        <v>2.496842031134697</v>
      </c>
    </row>
    <row r="563" spans="1:24" x14ac:dyDescent="0.25">
      <c r="A563" s="1">
        <f t="shared" si="214"/>
        <v>559</v>
      </c>
      <c r="B563" s="14">
        <f t="shared" si="215"/>
        <v>27.950000000000003</v>
      </c>
      <c r="C563" t="e">
        <f t="shared" si="192"/>
        <v>#N/A</v>
      </c>
      <c r="D563" t="e">
        <f t="shared" si="193"/>
        <v>#N/A</v>
      </c>
      <c r="E563" t="e">
        <f t="shared" si="195"/>
        <v>#N/A</v>
      </c>
      <c r="F563" t="e">
        <f t="shared" si="196"/>
        <v>#N/A</v>
      </c>
      <c r="G563" t="e">
        <f t="shared" si="197"/>
        <v>#N/A</v>
      </c>
      <c r="H563" t="e">
        <f t="shared" si="198"/>
        <v>#N/A</v>
      </c>
      <c r="I563" t="e">
        <f t="shared" si="194"/>
        <v>#N/A</v>
      </c>
      <c r="J563" t="e">
        <f t="shared" si="199"/>
        <v>#N/A</v>
      </c>
      <c r="K563" t="e">
        <f t="shared" si="200"/>
        <v>#N/A</v>
      </c>
      <c r="L563" t="e">
        <f t="shared" si="201"/>
        <v>#N/A</v>
      </c>
      <c r="M563" t="e">
        <f t="shared" si="202"/>
        <v>#N/A</v>
      </c>
      <c r="N563" t="e">
        <f t="shared" si="203"/>
        <v>#N/A</v>
      </c>
      <c r="O563">
        <f t="shared" si="204"/>
        <v>3.1964117091595845E-3</v>
      </c>
      <c r="P563">
        <f t="shared" si="205"/>
        <v>4.721435316336166E-3</v>
      </c>
      <c r="Q563">
        <f t="shared" si="206"/>
        <v>1</v>
      </c>
      <c r="R563">
        <f t="shared" si="207"/>
        <v>3.196512210346818E-3</v>
      </c>
      <c r="S563">
        <f t="shared" si="208"/>
        <v>-2.3663231049446197E-12</v>
      </c>
      <c r="T563">
        <f t="shared" si="209"/>
        <v>7.4028265830729245E-10</v>
      </c>
      <c r="U563">
        <f t="shared" si="210"/>
        <v>-3.1965129506294765E-3</v>
      </c>
      <c r="V563">
        <f t="shared" si="211"/>
        <v>3.1965124494422424E-3</v>
      </c>
      <c r="W563">
        <f t="shared" si="212"/>
        <v>2.4953235997821142</v>
      </c>
      <c r="X563">
        <f t="shared" si="213"/>
        <v>2.4953235997821142</v>
      </c>
    </row>
    <row r="564" spans="1:24" x14ac:dyDescent="0.25">
      <c r="A564" s="1">
        <f t="shared" si="214"/>
        <v>560</v>
      </c>
      <c r="B564" s="14">
        <f t="shared" si="215"/>
        <v>28</v>
      </c>
      <c r="C564" t="e">
        <f t="shared" si="192"/>
        <v>#N/A</v>
      </c>
      <c r="D564" t="e">
        <f t="shared" si="193"/>
        <v>#N/A</v>
      </c>
      <c r="E564" t="e">
        <f t="shared" si="195"/>
        <v>#N/A</v>
      </c>
      <c r="F564" t="e">
        <f t="shared" si="196"/>
        <v>#N/A</v>
      </c>
      <c r="G564" t="e">
        <f t="shared" si="197"/>
        <v>#N/A</v>
      </c>
      <c r="H564" t="e">
        <f t="shared" si="198"/>
        <v>#N/A</v>
      </c>
      <c r="I564" t="e">
        <f t="shared" si="194"/>
        <v>#N/A</v>
      </c>
      <c r="J564" t="e">
        <f t="shared" si="199"/>
        <v>#N/A</v>
      </c>
      <c r="K564" t="e">
        <f t="shared" si="200"/>
        <v>#N/A</v>
      </c>
      <c r="L564" t="e">
        <f t="shared" si="201"/>
        <v>#N/A</v>
      </c>
      <c r="M564" t="e">
        <f t="shared" si="202"/>
        <v>#N/A</v>
      </c>
      <c r="N564" t="e">
        <f t="shared" si="203"/>
        <v>#N/A</v>
      </c>
      <c r="O564">
        <f t="shared" si="204"/>
        <v>3.2075471698113202E-3</v>
      </c>
      <c r="P564">
        <f t="shared" si="205"/>
        <v>4.7169811320754715E-3</v>
      </c>
      <c r="Q564">
        <f t="shared" si="206"/>
        <v>1</v>
      </c>
      <c r="R564">
        <f t="shared" si="207"/>
        <v>3.2076476709985537E-3</v>
      </c>
      <c r="S564">
        <f t="shared" si="208"/>
        <v>-2.3640907246569364E-12</v>
      </c>
      <c r="T564">
        <f t="shared" si="209"/>
        <v>7.3701678722677688E-10</v>
      </c>
      <c r="U564">
        <f t="shared" si="210"/>
        <v>-3.2076484080153407E-3</v>
      </c>
      <c r="V564">
        <f t="shared" si="211"/>
        <v>3.2076479068281075E-3</v>
      </c>
      <c r="W564">
        <f t="shared" si="212"/>
        <v>2.493813308877181</v>
      </c>
      <c r="X564">
        <f t="shared" si="213"/>
        <v>2.493813308877181</v>
      </c>
    </row>
    <row r="565" spans="1:24" x14ac:dyDescent="0.25">
      <c r="A565" s="1">
        <f t="shared" si="214"/>
        <v>561</v>
      </c>
      <c r="B565" s="14">
        <f t="shared" si="215"/>
        <v>28.05</v>
      </c>
      <c r="C565" t="e">
        <f t="shared" si="192"/>
        <v>#N/A</v>
      </c>
      <c r="D565" t="e">
        <f t="shared" si="193"/>
        <v>#N/A</v>
      </c>
      <c r="E565" t="e">
        <f t="shared" si="195"/>
        <v>#N/A</v>
      </c>
      <c r="F565" t="e">
        <f t="shared" si="196"/>
        <v>#N/A</v>
      </c>
      <c r="G565" t="e">
        <f t="shared" si="197"/>
        <v>#N/A</v>
      </c>
      <c r="H565" t="e">
        <f t="shared" si="198"/>
        <v>#N/A</v>
      </c>
      <c r="I565" t="e">
        <f t="shared" si="194"/>
        <v>#N/A</v>
      </c>
      <c r="J565" t="e">
        <f t="shared" si="199"/>
        <v>#N/A</v>
      </c>
      <c r="K565" t="e">
        <f t="shared" si="200"/>
        <v>#N/A</v>
      </c>
      <c r="L565" t="e">
        <f t="shared" si="201"/>
        <v>#N/A</v>
      </c>
      <c r="M565" t="e">
        <f t="shared" si="202"/>
        <v>#N/A</v>
      </c>
      <c r="N565" t="e">
        <f t="shared" si="203"/>
        <v>#N/A</v>
      </c>
      <c r="O565">
        <f t="shared" si="204"/>
        <v>3.2186616399623E-3</v>
      </c>
      <c r="P565">
        <f t="shared" si="205"/>
        <v>4.7125353440150806E-3</v>
      </c>
      <c r="Q565">
        <f t="shared" si="206"/>
        <v>1</v>
      </c>
      <c r="R565">
        <f t="shared" si="207"/>
        <v>3.2187621411495335E-3</v>
      </c>
      <c r="S565">
        <f t="shared" si="208"/>
        <v>-2.3618625524376557E-12</v>
      </c>
      <c r="T565">
        <f t="shared" si="209"/>
        <v>7.3377960543678789E-10</v>
      </c>
      <c r="U565">
        <f t="shared" si="210"/>
        <v>-3.2187628749291387E-3</v>
      </c>
      <c r="V565">
        <f t="shared" si="211"/>
        <v>3.2187623737419055E-3</v>
      </c>
      <c r="W565">
        <f t="shared" si="212"/>
        <v>2.4923110840729858</v>
      </c>
      <c r="X565">
        <f t="shared" si="213"/>
        <v>2.4923110840729858</v>
      </c>
    </row>
    <row r="566" spans="1:24" x14ac:dyDescent="0.25">
      <c r="A566" s="1">
        <f t="shared" si="214"/>
        <v>562</v>
      </c>
      <c r="B566" s="14">
        <f t="shared" si="215"/>
        <v>28.1</v>
      </c>
      <c r="C566" t="e">
        <f t="shared" si="192"/>
        <v>#N/A</v>
      </c>
      <c r="D566" t="e">
        <f t="shared" si="193"/>
        <v>#N/A</v>
      </c>
      <c r="E566" t="e">
        <f t="shared" si="195"/>
        <v>#N/A</v>
      </c>
      <c r="F566" t="e">
        <f t="shared" si="196"/>
        <v>#N/A</v>
      </c>
      <c r="G566" t="e">
        <f t="shared" si="197"/>
        <v>#N/A</v>
      </c>
      <c r="H566" t="e">
        <f t="shared" si="198"/>
        <v>#N/A</v>
      </c>
      <c r="I566" t="e">
        <f t="shared" si="194"/>
        <v>#N/A</v>
      </c>
      <c r="J566" t="e">
        <f t="shared" si="199"/>
        <v>#N/A</v>
      </c>
      <c r="K566" t="e">
        <f t="shared" si="200"/>
        <v>#N/A</v>
      </c>
      <c r="L566" t="e">
        <f t="shared" si="201"/>
        <v>#N/A</v>
      </c>
      <c r="M566" t="e">
        <f t="shared" si="202"/>
        <v>#N/A</v>
      </c>
      <c r="N566" t="e">
        <f t="shared" si="203"/>
        <v>#N/A</v>
      </c>
      <c r="O566">
        <f t="shared" si="204"/>
        <v>3.2297551789077211E-3</v>
      </c>
      <c r="P566">
        <f t="shared" si="205"/>
        <v>4.7080979284369112E-3</v>
      </c>
      <c r="Q566">
        <f t="shared" si="206"/>
        <v>1</v>
      </c>
      <c r="R566">
        <f t="shared" si="207"/>
        <v>3.2298556800949545E-3</v>
      </c>
      <c r="S566">
        <f t="shared" si="208"/>
        <v>-2.3596385763995785E-12</v>
      </c>
      <c r="T566">
        <f t="shared" si="209"/>
        <v>7.3057073628549074E-10</v>
      </c>
      <c r="U566">
        <f t="shared" si="210"/>
        <v>-3.2298564106656908E-3</v>
      </c>
      <c r="V566">
        <f t="shared" si="211"/>
        <v>3.2298559094784572E-3</v>
      </c>
      <c r="W566">
        <f t="shared" si="212"/>
        <v>2.4908168520076712</v>
      </c>
      <c r="X566">
        <f t="shared" si="213"/>
        <v>2.4908168520076712</v>
      </c>
    </row>
    <row r="567" spans="1:24" x14ac:dyDescent="0.25">
      <c r="A567" s="1">
        <f t="shared" si="214"/>
        <v>563</v>
      </c>
      <c r="B567" s="14">
        <f t="shared" si="215"/>
        <v>28.150000000000002</v>
      </c>
      <c r="C567" t="e">
        <f t="shared" si="192"/>
        <v>#N/A</v>
      </c>
      <c r="D567" t="e">
        <f t="shared" si="193"/>
        <v>#N/A</v>
      </c>
      <c r="E567" t="e">
        <f t="shared" si="195"/>
        <v>#N/A</v>
      </c>
      <c r="F567" t="e">
        <f t="shared" si="196"/>
        <v>#N/A</v>
      </c>
      <c r="G567" t="e">
        <f t="shared" si="197"/>
        <v>#N/A</v>
      </c>
      <c r="H567" t="e">
        <f t="shared" si="198"/>
        <v>#N/A</v>
      </c>
      <c r="I567" t="e">
        <f t="shared" si="194"/>
        <v>#N/A</v>
      </c>
      <c r="J567" t="e">
        <f t="shared" si="199"/>
        <v>#N/A</v>
      </c>
      <c r="K567" t="e">
        <f t="shared" si="200"/>
        <v>#N/A</v>
      </c>
      <c r="L567" t="e">
        <f t="shared" si="201"/>
        <v>#N/A</v>
      </c>
      <c r="M567" t="e">
        <f t="shared" si="202"/>
        <v>#N/A</v>
      </c>
      <c r="N567" t="e">
        <f t="shared" si="203"/>
        <v>#N/A</v>
      </c>
      <c r="O567">
        <f t="shared" si="204"/>
        <v>3.2408278457196609E-3</v>
      </c>
      <c r="P567">
        <f t="shared" si="205"/>
        <v>4.7036688617121351E-3</v>
      </c>
      <c r="Q567">
        <f t="shared" si="206"/>
        <v>1</v>
      </c>
      <c r="R567">
        <f t="shared" si="207"/>
        <v>3.2409283469068944E-3</v>
      </c>
      <c r="S567">
        <f t="shared" si="208"/>
        <v>-2.3574187847002371E-12</v>
      </c>
      <c r="T567">
        <f t="shared" si="209"/>
        <v>7.2738981027678506E-10</v>
      </c>
      <c r="U567">
        <f t="shared" si="210"/>
        <v>-3.2409290742967047E-3</v>
      </c>
      <c r="V567">
        <f t="shared" si="211"/>
        <v>3.240928573109471E-3</v>
      </c>
      <c r="W567">
        <f t="shared" si="212"/>
        <v>2.4893305402872108</v>
      </c>
      <c r="X567">
        <f t="shared" si="213"/>
        <v>2.4893305402872108</v>
      </c>
    </row>
    <row r="568" spans="1:24" x14ac:dyDescent="0.25">
      <c r="A568" s="1">
        <f t="shared" si="214"/>
        <v>564</v>
      </c>
      <c r="B568" s="14">
        <f t="shared" si="215"/>
        <v>28.200000000000003</v>
      </c>
      <c r="C568" t="e">
        <f t="shared" si="192"/>
        <v>#N/A</v>
      </c>
      <c r="D568" t="e">
        <f t="shared" si="193"/>
        <v>#N/A</v>
      </c>
      <c r="E568" t="e">
        <f t="shared" si="195"/>
        <v>#N/A</v>
      </c>
      <c r="F568" t="e">
        <f t="shared" si="196"/>
        <v>#N/A</v>
      </c>
      <c r="G568" t="e">
        <f t="shared" si="197"/>
        <v>#N/A</v>
      </c>
      <c r="H568" t="e">
        <f t="shared" si="198"/>
        <v>#N/A</v>
      </c>
      <c r="I568" t="e">
        <f t="shared" si="194"/>
        <v>#N/A</v>
      </c>
      <c r="J568" t="e">
        <f t="shared" si="199"/>
        <v>#N/A</v>
      </c>
      <c r="K568" t="e">
        <f t="shared" si="200"/>
        <v>#N/A</v>
      </c>
      <c r="L568" t="e">
        <f t="shared" si="201"/>
        <v>#N/A</v>
      </c>
      <c r="M568" t="e">
        <f t="shared" si="202"/>
        <v>#N/A</v>
      </c>
      <c r="N568" t="e">
        <f t="shared" si="203"/>
        <v>#N/A</v>
      </c>
      <c r="O568">
        <f t="shared" si="204"/>
        <v>3.2518796992481208E-3</v>
      </c>
      <c r="P568">
        <f t="shared" si="205"/>
        <v>4.6992481203007516E-3</v>
      </c>
      <c r="Q568">
        <f t="shared" si="206"/>
        <v>1</v>
      </c>
      <c r="R568">
        <f t="shared" si="207"/>
        <v>3.2519802004353543E-3</v>
      </c>
      <c r="S568">
        <f t="shared" si="208"/>
        <v>-2.3552031655416846E-12</v>
      </c>
      <c r="T568">
        <f t="shared" si="209"/>
        <v>7.2423646398610264E-10</v>
      </c>
      <c r="U568">
        <f t="shared" si="210"/>
        <v>-3.2519809246718181E-3</v>
      </c>
      <c r="V568">
        <f t="shared" si="211"/>
        <v>3.2519804234845849E-3</v>
      </c>
      <c r="W568">
        <f t="shared" si="212"/>
        <v>2.4878520774685629</v>
      </c>
      <c r="X568">
        <f t="shared" si="213"/>
        <v>2.4878520774685629</v>
      </c>
    </row>
    <row r="569" spans="1:24" x14ac:dyDescent="0.25">
      <c r="A569" s="1">
        <f t="shared" si="214"/>
        <v>565</v>
      </c>
      <c r="B569" s="14">
        <f t="shared" si="215"/>
        <v>28.25</v>
      </c>
      <c r="C569" t="e">
        <f t="shared" si="192"/>
        <v>#N/A</v>
      </c>
      <c r="D569" t="e">
        <f t="shared" si="193"/>
        <v>#N/A</v>
      </c>
      <c r="E569" t="e">
        <f t="shared" si="195"/>
        <v>#N/A</v>
      </c>
      <c r="F569" t="e">
        <f t="shared" si="196"/>
        <v>#N/A</v>
      </c>
      <c r="G569" t="e">
        <f t="shared" si="197"/>
        <v>#N/A</v>
      </c>
      <c r="H569" t="e">
        <f t="shared" si="198"/>
        <v>#N/A</v>
      </c>
      <c r="I569" t="e">
        <f t="shared" si="194"/>
        <v>#N/A</v>
      </c>
      <c r="J569" t="e">
        <f t="shared" si="199"/>
        <v>#N/A</v>
      </c>
      <c r="K569" t="e">
        <f t="shared" si="200"/>
        <v>#N/A</v>
      </c>
      <c r="L569" t="e">
        <f t="shared" si="201"/>
        <v>#N/A</v>
      </c>
      <c r="M569" t="e">
        <f t="shared" si="202"/>
        <v>#N/A</v>
      </c>
      <c r="N569" t="e">
        <f t="shared" si="203"/>
        <v>#N/A</v>
      </c>
      <c r="O569">
        <f t="shared" si="204"/>
        <v>3.2629107981220653E-3</v>
      </c>
      <c r="P569">
        <f t="shared" si="205"/>
        <v>4.6948356807511738E-3</v>
      </c>
      <c r="Q569">
        <f t="shared" si="206"/>
        <v>1</v>
      </c>
      <c r="R569">
        <f t="shared" si="207"/>
        <v>3.2630112993092988E-3</v>
      </c>
      <c r="S569">
        <f t="shared" si="208"/>
        <v>-2.3529917071702841E-12</v>
      </c>
      <c r="T569">
        <f t="shared" si="209"/>
        <v>7.2111033984356698E-10</v>
      </c>
      <c r="U569">
        <f t="shared" si="210"/>
        <v>-3.2630120204196387E-3</v>
      </c>
      <c r="V569">
        <f t="shared" si="211"/>
        <v>3.263011519232405E-3</v>
      </c>
      <c r="W569">
        <f t="shared" si="212"/>
        <v>2.4863813930431888</v>
      </c>
      <c r="X569">
        <f t="shared" si="213"/>
        <v>2.4863813930431888</v>
      </c>
    </row>
    <row r="570" spans="1:24" x14ac:dyDescent="0.25">
      <c r="A570" s="1">
        <f t="shared" si="214"/>
        <v>566</v>
      </c>
      <c r="B570" s="14">
        <f t="shared" si="215"/>
        <v>28.3</v>
      </c>
      <c r="C570" t="e">
        <f t="shared" si="192"/>
        <v>#N/A</v>
      </c>
      <c r="D570" t="e">
        <f t="shared" si="193"/>
        <v>#N/A</v>
      </c>
      <c r="E570" t="e">
        <f t="shared" si="195"/>
        <v>#N/A</v>
      </c>
      <c r="F570" t="e">
        <f t="shared" si="196"/>
        <v>#N/A</v>
      </c>
      <c r="G570" t="e">
        <f t="shared" si="197"/>
        <v>#N/A</v>
      </c>
      <c r="H570" t="e">
        <f t="shared" si="198"/>
        <v>#N/A</v>
      </c>
      <c r="I570" t="e">
        <f t="shared" si="194"/>
        <v>#N/A</v>
      </c>
      <c r="J570" t="e">
        <f t="shared" si="199"/>
        <v>#N/A</v>
      </c>
      <c r="K570" t="e">
        <f t="shared" si="200"/>
        <v>#N/A</v>
      </c>
      <c r="L570" t="e">
        <f t="shared" si="201"/>
        <v>#N/A</v>
      </c>
      <c r="M570" t="e">
        <f t="shared" si="202"/>
        <v>#N/A</v>
      </c>
      <c r="N570" t="e">
        <f t="shared" si="203"/>
        <v>#N/A</v>
      </c>
      <c r="O570">
        <f t="shared" si="204"/>
        <v>3.2739212007504683E-3</v>
      </c>
      <c r="P570">
        <f t="shared" si="205"/>
        <v>4.6904315196998128E-3</v>
      </c>
      <c r="Q570">
        <f t="shared" si="206"/>
        <v>1</v>
      </c>
      <c r="R570">
        <f t="shared" si="207"/>
        <v>3.2740217019377018E-3</v>
      </c>
      <c r="S570">
        <f t="shared" si="208"/>
        <v>-2.3507843978765037E-12</v>
      </c>
      <c r="T570">
        <f t="shared" si="209"/>
        <v>7.1801108743503594E-10</v>
      </c>
      <c r="U570">
        <f t="shared" si="210"/>
        <v>-3.274022419948789E-3</v>
      </c>
      <c r="V570">
        <f t="shared" si="211"/>
        <v>3.2740219187615558E-3</v>
      </c>
      <c r="W570">
        <f t="shared" si="212"/>
        <v>2.4849184174209222</v>
      </c>
      <c r="X570">
        <f t="shared" si="213"/>
        <v>2.4849184174209222</v>
      </c>
    </row>
    <row r="571" spans="1:24" x14ac:dyDescent="0.25">
      <c r="A571" s="1">
        <f t="shared" si="214"/>
        <v>567</v>
      </c>
      <c r="B571" s="14">
        <f t="shared" si="215"/>
        <v>28.35</v>
      </c>
      <c r="C571" t="e">
        <f t="shared" si="192"/>
        <v>#N/A</v>
      </c>
      <c r="D571" t="e">
        <f t="shared" si="193"/>
        <v>#N/A</v>
      </c>
      <c r="E571" t="e">
        <f t="shared" si="195"/>
        <v>#N/A</v>
      </c>
      <c r="F571" t="e">
        <f t="shared" si="196"/>
        <v>#N/A</v>
      </c>
      <c r="G571" t="e">
        <f t="shared" si="197"/>
        <v>#N/A</v>
      </c>
      <c r="H571" t="e">
        <f t="shared" si="198"/>
        <v>#N/A</v>
      </c>
      <c r="I571" t="e">
        <f t="shared" si="194"/>
        <v>#N/A</v>
      </c>
      <c r="J571" t="e">
        <f t="shared" si="199"/>
        <v>#N/A</v>
      </c>
      <c r="K571" t="e">
        <f t="shared" si="200"/>
        <v>#N/A</v>
      </c>
      <c r="L571" t="e">
        <f t="shared" si="201"/>
        <v>#N/A</v>
      </c>
      <c r="M571" t="e">
        <f t="shared" si="202"/>
        <v>#N/A</v>
      </c>
      <c r="N571" t="e">
        <f t="shared" si="203"/>
        <v>#N/A</v>
      </c>
      <c r="O571">
        <f t="shared" si="204"/>
        <v>3.2849109653233363E-3</v>
      </c>
      <c r="P571">
        <f t="shared" si="205"/>
        <v>4.6860356138706651E-3</v>
      </c>
      <c r="Q571">
        <f t="shared" si="206"/>
        <v>1</v>
      </c>
      <c r="R571">
        <f t="shared" si="207"/>
        <v>3.2850114665105698E-3</v>
      </c>
      <c r="S571">
        <f t="shared" si="208"/>
        <v>-2.3485812259947069E-12</v>
      </c>
      <c r="T571">
        <f t="shared" si="209"/>
        <v>7.1493836133369737E-10</v>
      </c>
      <c r="U571">
        <f t="shared" si="210"/>
        <v>-3.2850121814489309E-3</v>
      </c>
      <c r="V571">
        <f t="shared" si="211"/>
        <v>3.2850116802616977E-3</v>
      </c>
      <c r="W571">
        <f t="shared" si="212"/>
        <v>2.4834630819141901</v>
      </c>
      <c r="X571">
        <f t="shared" si="213"/>
        <v>2.4834630819141901</v>
      </c>
    </row>
    <row r="572" spans="1:24" x14ac:dyDescent="0.25">
      <c r="A572" s="1">
        <f t="shared" si="214"/>
        <v>568</v>
      </c>
      <c r="B572" s="14">
        <f t="shared" si="215"/>
        <v>28.400000000000002</v>
      </c>
      <c r="C572" t="e">
        <f t="shared" si="192"/>
        <v>#N/A</v>
      </c>
      <c r="D572" t="e">
        <f t="shared" si="193"/>
        <v>#N/A</v>
      </c>
      <c r="E572" t="e">
        <f t="shared" si="195"/>
        <v>#N/A</v>
      </c>
      <c r="F572" t="e">
        <f t="shared" si="196"/>
        <v>#N/A</v>
      </c>
      <c r="G572" t="e">
        <f t="shared" si="197"/>
        <v>#N/A</v>
      </c>
      <c r="H572" t="e">
        <f t="shared" si="198"/>
        <v>#N/A</v>
      </c>
      <c r="I572" t="e">
        <f t="shared" si="194"/>
        <v>#N/A</v>
      </c>
      <c r="J572" t="e">
        <f t="shared" si="199"/>
        <v>#N/A</v>
      </c>
      <c r="K572" t="e">
        <f t="shared" si="200"/>
        <v>#N/A</v>
      </c>
      <c r="L572" t="e">
        <f t="shared" si="201"/>
        <v>#N/A</v>
      </c>
      <c r="M572" t="e">
        <f t="shared" si="202"/>
        <v>#N/A</v>
      </c>
      <c r="N572" t="e">
        <f t="shared" si="203"/>
        <v>#N/A</v>
      </c>
      <c r="O572">
        <f t="shared" si="204"/>
        <v>3.295880149812734E-3</v>
      </c>
      <c r="P572">
        <f t="shared" si="205"/>
        <v>4.6816479400749065E-3</v>
      </c>
      <c r="Q572">
        <f t="shared" si="206"/>
        <v>1</v>
      </c>
      <c r="R572">
        <f t="shared" si="207"/>
        <v>3.2959806509999675E-3</v>
      </c>
      <c r="S572">
        <f t="shared" si="208"/>
        <v>-2.3463821799029519E-12</v>
      </c>
      <c r="T572">
        <f t="shared" si="209"/>
        <v>7.1189182261795214E-10</v>
      </c>
      <c r="U572">
        <f t="shared" si="210"/>
        <v>-3.2959813628917903E-3</v>
      </c>
      <c r="V572">
        <f t="shared" si="211"/>
        <v>3.2959808617045562E-3</v>
      </c>
      <c r="W572">
        <f t="shared" si="212"/>
        <v>2.4820153187225662</v>
      </c>
      <c r="X572">
        <f t="shared" si="213"/>
        <v>2.4820153187225662</v>
      </c>
    </row>
    <row r="573" spans="1:24" x14ac:dyDescent="0.25">
      <c r="A573" s="1">
        <f t="shared" si="214"/>
        <v>569</v>
      </c>
      <c r="B573" s="14">
        <f t="shared" si="215"/>
        <v>28.450000000000003</v>
      </c>
      <c r="C573" t="e">
        <f t="shared" si="192"/>
        <v>#N/A</v>
      </c>
      <c r="D573" t="e">
        <f t="shared" si="193"/>
        <v>#N/A</v>
      </c>
      <c r="E573" t="e">
        <f t="shared" si="195"/>
        <v>#N/A</v>
      </c>
      <c r="F573" t="e">
        <f t="shared" si="196"/>
        <v>#N/A</v>
      </c>
      <c r="G573" t="e">
        <f t="shared" si="197"/>
        <v>#N/A</v>
      </c>
      <c r="H573" t="e">
        <f t="shared" si="198"/>
        <v>#N/A</v>
      </c>
      <c r="I573" t="e">
        <f t="shared" si="194"/>
        <v>#N/A</v>
      </c>
      <c r="J573" t="e">
        <f t="shared" si="199"/>
        <v>#N/A</v>
      </c>
      <c r="K573" t="e">
        <f t="shared" si="200"/>
        <v>#N/A</v>
      </c>
      <c r="L573" t="e">
        <f t="shared" si="201"/>
        <v>#N/A</v>
      </c>
      <c r="M573" t="e">
        <f t="shared" si="202"/>
        <v>#N/A</v>
      </c>
      <c r="N573" t="e">
        <f t="shared" si="203"/>
        <v>#N/A</v>
      </c>
      <c r="O573">
        <f t="shared" si="204"/>
        <v>3.3068288119738067E-3</v>
      </c>
      <c r="P573">
        <f t="shared" si="205"/>
        <v>4.6772684752104769E-3</v>
      </c>
      <c r="Q573">
        <f t="shared" si="206"/>
        <v>1</v>
      </c>
      <c r="R573">
        <f t="shared" si="207"/>
        <v>3.3069293131610402E-3</v>
      </c>
      <c r="S573">
        <f t="shared" si="208"/>
        <v>-2.3441872480227806E-12</v>
      </c>
      <c r="T573">
        <f t="shared" si="209"/>
        <v>7.0887113800405244E-10</v>
      </c>
      <c r="U573">
        <f t="shared" si="210"/>
        <v>-3.3069300220321782E-3</v>
      </c>
      <c r="V573">
        <f t="shared" si="211"/>
        <v>3.3069295208449445E-3</v>
      </c>
      <c r="W573">
        <f t="shared" si="212"/>
        <v>2.4805750609176558</v>
      </c>
      <c r="X573">
        <f t="shared" si="213"/>
        <v>2.4805750609176558</v>
      </c>
    </row>
    <row r="574" spans="1:24" x14ac:dyDescent="0.25">
      <c r="A574" s="1">
        <f t="shared" si="214"/>
        <v>570</v>
      </c>
      <c r="B574" s="14">
        <f t="shared" si="215"/>
        <v>28.5</v>
      </c>
      <c r="C574" t="e">
        <f t="shared" si="192"/>
        <v>#N/A</v>
      </c>
      <c r="D574" t="e">
        <f t="shared" si="193"/>
        <v>#N/A</v>
      </c>
      <c r="E574" t="e">
        <f t="shared" si="195"/>
        <v>#N/A</v>
      </c>
      <c r="F574" t="e">
        <f t="shared" si="196"/>
        <v>#N/A</v>
      </c>
      <c r="G574" t="e">
        <f t="shared" si="197"/>
        <v>#N/A</v>
      </c>
      <c r="H574" t="e">
        <f t="shared" si="198"/>
        <v>#N/A</v>
      </c>
      <c r="I574" t="e">
        <f t="shared" si="194"/>
        <v>#N/A</v>
      </c>
      <c r="J574" t="e">
        <f t="shared" si="199"/>
        <v>#N/A</v>
      </c>
      <c r="K574" t="e">
        <f t="shared" si="200"/>
        <v>#N/A</v>
      </c>
      <c r="L574" t="e">
        <f t="shared" si="201"/>
        <v>#N/A</v>
      </c>
      <c r="M574" t="e">
        <f t="shared" si="202"/>
        <v>#N/A</v>
      </c>
      <c r="N574" t="e">
        <f t="shared" si="203"/>
        <v>#N/A</v>
      </c>
      <c r="O574">
        <f t="shared" si="204"/>
        <v>3.3177570093457938E-3</v>
      </c>
      <c r="P574">
        <f t="shared" si="205"/>
        <v>4.6728971962616828E-3</v>
      </c>
      <c r="Q574">
        <f t="shared" si="206"/>
        <v>1</v>
      </c>
      <c r="R574">
        <f t="shared" si="207"/>
        <v>3.3178575105330273E-3</v>
      </c>
      <c r="S574">
        <f t="shared" si="208"/>
        <v>-2.3419964188190212E-12</v>
      </c>
      <c r="T574">
        <f t="shared" si="209"/>
        <v>7.058759796292613E-10</v>
      </c>
      <c r="U574">
        <f t="shared" si="210"/>
        <v>-3.317858216409007E-3</v>
      </c>
      <c r="V574">
        <f t="shared" si="211"/>
        <v>3.3178577152217733E-3</v>
      </c>
      <c r="W574">
        <f t="shared" si="212"/>
        <v>2.4791422424282996</v>
      </c>
      <c r="X574">
        <f t="shared" si="213"/>
        <v>2.4791422424282996</v>
      </c>
    </row>
    <row r="575" spans="1:24" x14ac:dyDescent="0.25">
      <c r="A575" s="1">
        <f t="shared" si="214"/>
        <v>571</v>
      </c>
      <c r="B575" s="14">
        <f t="shared" si="215"/>
        <v>28.55</v>
      </c>
      <c r="C575" t="e">
        <f t="shared" si="192"/>
        <v>#N/A</v>
      </c>
      <c r="D575" t="e">
        <f t="shared" si="193"/>
        <v>#N/A</v>
      </c>
      <c r="E575" t="e">
        <f t="shared" si="195"/>
        <v>#N/A</v>
      </c>
      <c r="F575" t="e">
        <f t="shared" si="196"/>
        <v>#N/A</v>
      </c>
      <c r="G575" t="e">
        <f t="shared" si="197"/>
        <v>#N/A</v>
      </c>
      <c r="H575" t="e">
        <f t="shared" si="198"/>
        <v>#N/A</v>
      </c>
      <c r="I575" t="e">
        <f t="shared" si="194"/>
        <v>#N/A</v>
      </c>
      <c r="J575" t="e">
        <f t="shared" si="199"/>
        <v>#N/A</v>
      </c>
      <c r="K575" t="e">
        <f t="shared" si="200"/>
        <v>#N/A</v>
      </c>
      <c r="L575" t="e">
        <f t="shared" si="201"/>
        <v>#N/A</v>
      </c>
      <c r="M575" t="e">
        <f t="shared" si="202"/>
        <v>#N/A</v>
      </c>
      <c r="N575" t="e">
        <f t="shared" si="203"/>
        <v>#N/A</v>
      </c>
      <c r="O575">
        <f t="shared" si="204"/>
        <v>3.3286647992530351E-3</v>
      </c>
      <c r="P575">
        <f t="shared" si="205"/>
        <v>4.6685340802987861E-3</v>
      </c>
      <c r="Q575">
        <f t="shared" si="206"/>
        <v>1</v>
      </c>
      <c r="R575">
        <f t="shared" si="207"/>
        <v>3.3287653004402686E-3</v>
      </c>
      <c r="S575">
        <f t="shared" si="208"/>
        <v>-2.3398096807995823E-12</v>
      </c>
      <c r="T575">
        <f t="shared" si="209"/>
        <v>7.0290602526869306E-10</v>
      </c>
      <c r="U575">
        <f t="shared" si="210"/>
        <v>-3.3287660033462941E-3</v>
      </c>
      <c r="V575">
        <f t="shared" si="211"/>
        <v>3.32876550215906E-3</v>
      </c>
      <c r="W575">
        <f t="shared" si="212"/>
        <v>2.4777167980260897</v>
      </c>
      <c r="X575">
        <f t="shared" si="213"/>
        <v>2.4777167980260897</v>
      </c>
    </row>
    <row r="576" spans="1:24" x14ac:dyDescent="0.25">
      <c r="A576" s="1">
        <f t="shared" si="214"/>
        <v>572</v>
      </c>
      <c r="B576" s="14">
        <f t="shared" si="215"/>
        <v>28.6</v>
      </c>
      <c r="C576" t="e">
        <f t="shared" si="192"/>
        <v>#N/A</v>
      </c>
      <c r="D576" t="e">
        <f t="shared" si="193"/>
        <v>#N/A</v>
      </c>
      <c r="E576" t="e">
        <f t="shared" si="195"/>
        <v>#N/A</v>
      </c>
      <c r="F576" t="e">
        <f t="shared" si="196"/>
        <v>#N/A</v>
      </c>
      <c r="G576" t="e">
        <f t="shared" si="197"/>
        <v>#N/A</v>
      </c>
      <c r="H576" t="e">
        <f t="shared" si="198"/>
        <v>#N/A</v>
      </c>
      <c r="I576" t="e">
        <f t="shared" si="194"/>
        <v>#N/A</v>
      </c>
      <c r="J576" t="e">
        <f t="shared" si="199"/>
        <v>#N/A</v>
      </c>
      <c r="K576" t="e">
        <f t="shared" si="200"/>
        <v>#N/A</v>
      </c>
      <c r="L576" t="e">
        <f t="shared" si="201"/>
        <v>#N/A</v>
      </c>
      <c r="M576" t="e">
        <f t="shared" si="202"/>
        <v>#N/A</v>
      </c>
      <c r="N576" t="e">
        <f t="shared" si="203"/>
        <v>#N/A</v>
      </c>
      <c r="O576">
        <f t="shared" si="204"/>
        <v>3.3395522388059702E-3</v>
      </c>
      <c r="P576">
        <f t="shared" si="205"/>
        <v>4.6641791044776115E-3</v>
      </c>
      <c r="Q576">
        <f t="shared" si="206"/>
        <v>1</v>
      </c>
      <c r="R576">
        <f t="shared" si="207"/>
        <v>3.3396527399932037E-3</v>
      </c>
      <c r="S576">
        <f t="shared" si="208"/>
        <v>-2.337627022515254E-12</v>
      </c>
      <c r="T576">
        <f t="shared" si="209"/>
        <v>6.9996095833531335E-10</v>
      </c>
      <c r="U576">
        <f t="shared" si="210"/>
        <v>-3.3396534399541622E-3</v>
      </c>
      <c r="V576">
        <f t="shared" si="211"/>
        <v>3.3396529387669282E-3</v>
      </c>
      <c r="W576">
        <f t="shared" si="212"/>
        <v>2.4762986633111899</v>
      </c>
      <c r="X576">
        <f t="shared" si="213"/>
        <v>2.4762986633111899</v>
      </c>
    </row>
    <row r="577" spans="1:24" x14ac:dyDescent="0.25">
      <c r="A577" s="1">
        <f t="shared" si="214"/>
        <v>573</v>
      </c>
      <c r="B577" s="14">
        <f t="shared" si="215"/>
        <v>28.650000000000002</v>
      </c>
      <c r="C577" t="e">
        <f t="shared" si="192"/>
        <v>#N/A</v>
      </c>
      <c r="D577" t="e">
        <f t="shared" si="193"/>
        <v>#N/A</v>
      </c>
      <c r="E577" t="e">
        <f t="shared" si="195"/>
        <v>#N/A</v>
      </c>
      <c r="F577" t="e">
        <f t="shared" si="196"/>
        <v>#N/A</v>
      </c>
      <c r="G577" t="e">
        <f t="shared" si="197"/>
        <v>#N/A</v>
      </c>
      <c r="H577" t="e">
        <f t="shared" si="198"/>
        <v>#N/A</v>
      </c>
      <c r="I577" t="e">
        <f t="shared" si="194"/>
        <v>#N/A</v>
      </c>
      <c r="J577" t="e">
        <f t="shared" si="199"/>
        <v>#N/A</v>
      </c>
      <c r="K577" t="e">
        <f t="shared" si="200"/>
        <v>#N/A</v>
      </c>
      <c r="L577" t="e">
        <f t="shared" si="201"/>
        <v>#N/A</v>
      </c>
      <c r="M577" t="e">
        <f t="shared" si="202"/>
        <v>#N/A</v>
      </c>
      <c r="N577" t="e">
        <f t="shared" si="203"/>
        <v>#N/A</v>
      </c>
      <c r="O577">
        <f t="shared" si="204"/>
        <v>3.3504193849021435E-3</v>
      </c>
      <c r="P577">
        <f t="shared" si="205"/>
        <v>4.6598322460391422E-3</v>
      </c>
      <c r="Q577">
        <f t="shared" si="206"/>
        <v>1</v>
      </c>
      <c r="R577">
        <f t="shared" si="207"/>
        <v>3.3505198860893769E-3</v>
      </c>
      <c r="S577">
        <f t="shared" si="208"/>
        <v>-2.3354484325595083E-12</v>
      </c>
      <c r="T577">
        <f t="shared" si="209"/>
        <v>6.9704046701257738E-10</v>
      </c>
      <c r="U577">
        <f t="shared" si="210"/>
        <v>-3.350520583129844E-3</v>
      </c>
      <c r="V577">
        <f t="shared" si="211"/>
        <v>3.3505200819426103E-3</v>
      </c>
      <c r="W577">
        <f t="shared" si="212"/>
        <v>2.4748877746984514</v>
      </c>
      <c r="X577">
        <f t="shared" si="213"/>
        <v>2.4748877746984514</v>
      </c>
    </row>
    <row r="578" spans="1:24" x14ac:dyDescent="0.25">
      <c r="A578" s="1">
        <f t="shared" si="214"/>
        <v>574</v>
      </c>
      <c r="B578" s="14">
        <f t="shared" si="215"/>
        <v>28.700000000000003</v>
      </c>
      <c r="C578" t="e">
        <f t="shared" si="192"/>
        <v>#N/A</v>
      </c>
      <c r="D578" t="e">
        <f t="shared" si="193"/>
        <v>#N/A</v>
      </c>
      <c r="E578" t="e">
        <f t="shared" si="195"/>
        <v>#N/A</v>
      </c>
      <c r="F578" t="e">
        <f t="shared" si="196"/>
        <v>#N/A</v>
      </c>
      <c r="G578" t="e">
        <f t="shared" si="197"/>
        <v>#N/A</v>
      </c>
      <c r="H578" t="e">
        <f t="shared" si="198"/>
        <v>#N/A</v>
      </c>
      <c r="I578" t="e">
        <f t="shared" si="194"/>
        <v>#N/A</v>
      </c>
      <c r="J578" t="e">
        <f t="shared" si="199"/>
        <v>#N/A</v>
      </c>
      <c r="K578" t="e">
        <f t="shared" si="200"/>
        <v>#N/A</v>
      </c>
      <c r="L578" t="e">
        <f t="shared" si="201"/>
        <v>#N/A</v>
      </c>
      <c r="M578" t="e">
        <f t="shared" si="202"/>
        <v>#N/A</v>
      </c>
      <c r="N578" t="e">
        <f t="shared" si="203"/>
        <v>#N/A</v>
      </c>
      <c r="O578">
        <f t="shared" si="204"/>
        <v>3.3612662942271885E-3</v>
      </c>
      <c r="P578">
        <f t="shared" si="205"/>
        <v>4.6554934823091242E-3</v>
      </c>
      <c r="Q578">
        <f t="shared" si="206"/>
        <v>1</v>
      </c>
      <c r="R578">
        <f t="shared" si="207"/>
        <v>3.361366795414422E-3</v>
      </c>
      <c r="S578">
        <f t="shared" si="208"/>
        <v>-2.3332738995682982E-12</v>
      </c>
      <c r="T578">
        <f t="shared" si="209"/>
        <v>6.9414424533863206E-10</v>
      </c>
      <c r="U578">
        <f t="shared" si="210"/>
        <v>-3.3613674895586676E-3</v>
      </c>
      <c r="V578">
        <f t="shared" si="211"/>
        <v>3.3613669883714335E-3</v>
      </c>
      <c r="W578">
        <f t="shared" si="212"/>
        <v>2.4734840694038209</v>
      </c>
      <c r="X578">
        <f t="shared" si="213"/>
        <v>2.4734840694038209</v>
      </c>
    </row>
    <row r="579" spans="1:24" x14ac:dyDescent="0.25">
      <c r="A579" s="1">
        <f t="shared" si="214"/>
        <v>575</v>
      </c>
      <c r="B579" s="14">
        <f t="shared" si="215"/>
        <v>28.75</v>
      </c>
      <c r="C579" t="e">
        <f t="shared" si="192"/>
        <v>#N/A</v>
      </c>
      <c r="D579" t="e">
        <f t="shared" si="193"/>
        <v>#N/A</v>
      </c>
      <c r="E579" t="e">
        <f t="shared" si="195"/>
        <v>#N/A</v>
      </c>
      <c r="F579" t="e">
        <f t="shared" si="196"/>
        <v>#N/A</v>
      </c>
      <c r="G579" t="e">
        <f t="shared" si="197"/>
        <v>#N/A</v>
      </c>
      <c r="H579" t="e">
        <f t="shared" si="198"/>
        <v>#N/A</v>
      </c>
      <c r="I579" t="e">
        <f t="shared" si="194"/>
        <v>#N/A</v>
      </c>
      <c r="J579" t="e">
        <f t="shared" si="199"/>
        <v>#N/A</v>
      </c>
      <c r="K579" t="e">
        <f t="shared" si="200"/>
        <v>#N/A</v>
      </c>
      <c r="L579" t="e">
        <f t="shared" si="201"/>
        <v>#N/A</v>
      </c>
      <c r="M579" t="e">
        <f t="shared" si="202"/>
        <v>#N/A</v>
      </c>
      <c r="N579" t="e">
        <f t="shared" si="203"/>
        <v>#N/A</v>
      </c>
      <c r="O579">
        <f t="shared" si="204"/>
        <v>3.3720930232558136E-3</v>
      </c>
      <c r="P579">
        <f t="shared" si="205"/>
        <v>4.6511627906976744E-3</v>
      </c>
      <c r="Q579">
        <f t="shared" si="206"/>
        <v>1</v>
      </c>
      <c r="R579">
        <f t="shared" si="207"/>
        <v>3.372193524443047E-3</v>
      </c>
      <c r="S579">
        <f t="shared" si="208"/>
        <v>-2.3311034122198628E-12</v>
      </c>
      <c r="T579">
        <f t="shared" si="209"/>
        <v>6.9127199168843301E-10</v>
      </c>
      <c r="U579">
        <f t="shared" si="210"/>
        <v>-3.3721942157150389E-3</v>
      </c>
      <c r="V579">
        <f t="shared" si="211"/>
        <v>3.3721937145278049E-3</v>
      </c>
      <c r="W579">
        <f t="shared" si="212"/>
        <v>2.4720874854310266</v>
      </c>
      <c r="X579">
        <f t="shared" si="213"/>
        <v>2.4720874854310266</v>
      </c>
    </row>
    <row r="580" spans="1:24" x14ac:dyDescent="0.25">
      <c r="A580" s="1">
        <f t="shared" si="214"/>
        <v>576</v>
      </c>
      <c r="B580" s="14">
        <f t="shared" si="215"/>
        <v>28.8</v>
      </c>
      <c r="C580" t="e">
        <f t="shared" ref="C580:C643" si="216">IF((($AB$5*$AB$4/1000)-($AB$8*B580/1000))&gt;0,(($AB$5*$AB$4/1000)-($AB$8*B580/1000))/((B580+$AB$4)/1000),NA())</f>
        <v>#N/A</v>
      </c>
      <c r="D580" t="e">
        <f t="shared" ref="D580:D643" si="217">IF(C580&gt;0,($AB$8*B580/1000)/((B580+$AB$4)/1000),NA())</f>
        <v>#N/A</v>
      </c>
      <c r="E580" t="e">
        <f t="shared" si="195"/>
        <v>#N/A</v>
      </c>
      <c r="F580" t="e">
        <f t="shared" si="196"/>
        <v>#N/A</v>
      </c>
      <c r="G580" t="e">
        <f t="shared" si="197"/>
        <v>#N/A</v>
      </c>
      <c r="H580" t="e">
        <f t="shared" si="198"/>
        <v>#N/A</v>
      </c>
      <c r="I580" t="e">
        <f t="shared" ref="I580:I643" si="218">IF(C580&gt;0,((-F580)-SQRT(F580^(2)-4*E580*G580))/(2*E580),NA())</f>
        <v>#N/A</v>
      </c>
      <c r="J580" t="e">
        <f t="shared" si="199"/>
        <v>#N/A</v>
      </c>
      <c r="K580" t="e">
        <f t="shared" si="200"/>
        <v>#N/A</v>
      </c>
      <c r="L580" t="e">
        <f t="shared" si="201"/>
        <v>#N/A</v>
      </c>
      <c r="M580" t="e">
        <f t="shared" si="202"/>
        <v>#N/A</v>
      </c>
      <c r="N580" t="e">
        <f t="shared" si="203"/>
        <v>#N/A</v>
      </c>
      <c r="O580">
        <f t="shared" si="204"/>
        <v>3.3828996282527879E-3</v>
      </c>
      <c r="P580">
        <f t="shared" si="205"/>
        <v>4.646840148698885E-3</v>
      </c>
      <c r="Q580">
        <f t="shared" si="206"/>
        <v>1</v>
      </c>
      <c r="R580">
        <f t="shared" si="207"/>
        <v>3.3830001294400214E-3</v>
      </c>
      <c r="S580">
        <f t="shared" si="208"/>
        <v>-2.3289369592345283E-12</v>
      </c>
      <c r="T580">
        <f t="shared" si="209"/>
        <v>6.8842341007478713E-10</v>
      </c>
      <c r="U580">
        <f t="shared" si="210"/>
        <v>-3.3830008178634312E-3</v>
      </c>
      <c r="V580">
        <f t="shared" si="211"/>
        <v>3.383000316676198E-3</v>
      </c>
      <c r="W580">
        <f t="shared" si="212"/>
        <v>2.4706979615585407</v>
      </c>
      <c r="X580">
        <f t="shared" si="213"/>
        <v>2.4706979615585407</v>
      </c>
    </row>
    <row r="581" spans="1:24" x14ac:dyDescent="0.25">
      <c r="A581" s="1">
        <f t="shared" si="214"/>
        <v>577</v>
      </c>
      <c r="B581" s="14">
        <f t="shared" si="215"/>
        <v>28.85</v>
      </c>
      <c r="C581" t="e">
        <f t="shared" si="216"/>
        <v>#N/A</v>
      </c>
      <c r="D581" t="e">
        <f t="shared" si="217"/>
        <v>#N/A</v>
      </c>
      <c r="E581" t="e">
        <f t="shared" ref="E581:E644" si="219">IF(C581&gt;0,1,NA())</f>
        <v>#N/A</v>
      </c>
      <c r="F581" t="e">
        <f t="shared" ref="F581:F644" si="220">IF(C581&gt;0,D581+10^(-7)+10^(-$AD$6),NA())</f>
        <v>#N/A</v>
      </c>
      <c r="G581" t="e">
        <f t="shared" ref="G581:G644" si="221">IF(C581&gt;0,(10^(-7)*D581)-(10^(-$AD$6)*C581),NA())</f>
        <v>#N/A</v>
      </c>
      <c r="H581" t="e">
        <f t="shared" ref="H581:H644" si="222">IF(C581&gt;0,((-F581)+SQRT(F581^(2)-4*E581*G581))/(2*E581),NA())</f>
        <v>#N/A</v>
      </c>
      <c r="I581" t="e">
        <f t="shared" si="218"/>
        <v>#N/A</v>
      </c>
      <c r="J581" t="e">
        <f t="shared" ref="J581:J644" si="223">IF(C581&gt;0,C581-H581,NA())</f>
        <v>#N/A</v>
      </c>
      <c r="K581" t="e">
        <f t="shared" ref="K581:K644" si="224">IF(C581&gt;0,H581+10^(-7),NA())</f>
        <v>#N/A</v>
      </c>
      <c r="L581" t="e">
        <f t="shared" ref="L581:L644" si="225">IF(C581&gt;0,D581+H581,NA())</f>
        <v>#N/A</v>
      </c>
      <c r="M581" t="e">
        <f t="shared" ref="M581:M644" si="226">IF(C581&gt;0,14+LOG(K581),NA())</f>
        <v>#N/A</v>
      </c>
      <c r="N581" t="e">
        <f t="shared" ref="N581:N644" si="227">IF(M581&lt;$AG$11,NA(),M581)</f>
        <v>#N/A</v>
      </c>
      <c r="O581">
        <f t="shared" ref="O581:O644" si="228">IF((($AB$8*B581/1000)-($AB$5*$AB$4/1000))&gt;0,(($AB$8*B581/1000)-($AB$5*$AB$4/1000))/((B581+$AB$4)/1000),NA())</f>
        <v>3.3936861652739095E-3</v>
      </c>
      <c r="P581">
        <f t="shared" ref="P581:P644" si="229">IF(O581&gt;0,($AB$5*$AB$4/1000)/((B581+$AB$4)/1000),NA())</f>
        <v>4.642525533890436E-3</v>
      </c>
      <c r="Q581">
        <f t="shared" ref="Q581:Q644" si="230">IF(O581&gt;0,1,NA())</f>
        <v>1</v>
      </c>
      <c r="R581">
        <f t="shared" ref="R581:R644" si="231">IF(O581&gt;0,O581+10^(-7)+10^(-(14-$AD$6)),NA())</f>
        <v>3.393786666461143E-3</v>
      </c>
      <c r="S581">
        <f t="shared" ref="S581:S644" si="232">IF(O581&gt;0,-(10^(-(14-$AD$6))*P581),NA())</f>
        <v>-2.3267745293745148E-12</v>
      </c>
      <c r="T581">
        <f t="shared" ref="T581:T644" si="233">IF(O581&gt;0,((-R581)+SQRT(R581^(2)-4*Q581*S581))/(2*Q581),NA())</f>
        <v>6.8559820863046961E-10</v>
      </c>
      <c r="U581">
        <f t="shared" ref="U581:U644" si="234">IF(O581&gt;0,((-R581)-SQRT(R581^(2)-4*Q581*S581))/(2*Q581),NA())</f>
        <v>-3.3937873520593518E-3</v>
      </c>
      <c r="V581">
        <f t="shared" ref="V581:V644" si="235">IF(Q581&gt;0,O581+10^(-7)+T581,NA())</f>
        <v>3.3937868508721178E-3</v>
      </c>
      <c r="W581">
        <f t="shared" ref="W581:W644" si="236">IF(O581&gt;0,-LOG(V581),NA())</f>
        <v>2.4693154373268129</v>
      </c>
      <c r="X581">
        <f t="shared" ref="X581:X644" si="237">IF(W581&gt;$AG$11,NA(),W581)</f>
        <v>2.4693154373268129</v>
      </c>
    </row>
    <row r="582" spans="1:24" x14ac:dyDescent="0.25">
      <c r="A582" s="1">
        <f t="shared" ref="A582:A645" si="238">A581+1</f>
        <v>578</v>
      </c>
      <c r="B582" s="14">
        <f t="shared" si="215"/>
        <v>28.900000000000002</v>
      </c>
      <c r="C582" t="e">
        <f t="shared" si="216"/>
        <v>#N/A</v>
      </c>
      <c r="D582" t="e">
        <f t="shared" si="217"/>
        <v>#N/A</v>
      </c>
      <c r="E582" t="e">
        <f t="shared" si="219"/>
        <v>#N/A</v>
      </c>
      <c r="F582" t="e">
        <f t="shared" si="220"/>
        <v>#N/A</v>
      </c>
      <c r="G582" t="e">
        <f t="shared" si="221"/>
        <v>#N/A</v>
      </c>
      <c r="H582" t="e">
        <f t="shared" si="222"/>
        <v>#N/A</v>
      </c>
      <c r="I582" t="e">
        <f t="shared" si="218"/>
        <v>#N/A</v>
      </c>
      <c r="J582" t="e">
        <f t="shared" si="223"/>
        <v>#N/A</v>
      </c>
      <c r="K582" t="e">
        <f t="shared" si="224"/>
        <v>#N/A</v>
      </c>
      <c r="L582" t="e">
        <f t="shared" si="225"/>
        <v>#N/A</v>
      </c>
      <c r="M582" t="e">
        <f t="shared" si="226"/>
        <v>#N/A</v>
      </c>
      <c r="N582" t="e">
        <f t="shared" si="227"/>
        <v>#N/A</v>
      </c>
      <c r="O582">
        <f t="shared" si="228"/>
        <v>3.4044526901669757E-3</v>
      </c>
      <c r="P582">
        <f t="shared" si="229"/>
        <v>4.6382189239332098E-3</v>
      </c>
      <c r="Q582">
        <f t="shared" si="230"/>
        <v>1</v>
      </c>
      <c r="R582">
        <f t="shared" si="231"/>
        <v>3.4045531913542092E-3</v>
      </c>
      <c r="S582">
        <f t="shared" si="232"/>
        <v>-2.3246161114437409E-12</v>
      </c>
      <c r="T582">
        <f t="shared" si="233"/>
        <v>6.8279610112610689E-10</v>
      </c>
      <c r="U582">
        <f t="shared" si="234"/>
        <v>-3.4045538741503106E-3</v>
      </c>
      <c r="V582">
        <f t="shared" si="235"/>
        <v>3.4045533729630765E-3</v>
      </c>
      <c r="W582">
        <f t="shared" si="236"/>
        <v>2.4679398530257606</v>
      </c>
      <c r="X582">
        <f t="shared" si="237"/>
        <v>2.4679398530257606</v>
      </c>
    </row>
    <row r="583" spans="1:24" x14ac:dyDescent="0.25">
      <c r="A583" s="1">
        <f t="shared" si="238"/>
        <v>579</v>
      </c>
      <c r="B583" s="14">
        <f t="shared" ref="B583:B646" si="239">A583*$AB$9</f>
        <v>28.950000000000003</v>
      </c>
      <c r="C583" t="e">
        <f t="shared" si="216"/>
        <v>#N/A</v>
      </c>
      <c r="D583" t="e">
        <f t="shared" si="217"/>
        <v>#N/A</v>
      </c>
      <c r="E583" t="e">
        <f t="shared" si="219"/>
        <v>#N/A</v>
      </c>
      <c r="F583" t="e">
        <f t="shared" si="220"/>
        <v>#N/A</v>
      </c>
      <c r="G583" t="e">
        <f t="shared" si="221"/>
        <v>#N/A</v>
      </c>
      <c r="H583" t="e">
        <f t="shared" si="222"/>
        <v>#N/A</v>
      </c>
      <c r="I583" t="e">
        <f t="shared" si="218"/>
        <v>#N/A</v>
      </c>
      <c r="J583" t="e">
        <f t="shared" si="223"/>
        <v>#N/A</v>
      </c>
      <c r="K583" t="e">
        <f t="shared" si="224"/>
        <v>#N/A</v>
      </c>
      <c r="L583" t="e">
        <f t="shared" si="225"/>
        <v>#N/A</v>
      </c>
      <c r="M583" t="e">
        <f t="shared" si="226"/>
        <v>#N/A</v>
      </c>
      <c r="N583" t="e">
        <f t="shared" si="227"/>
        <v>#N/A</v>
      </c>
      <c r="O583">
        <f t="shared" si="228"/>
        <v>3.4151992585727525E-3</v>
      </c>
      <c r="P583">
        <f t="shared" si="229"/>
        <v>4.6339202965708986E-3</v>
      </c>
      <c r="Q583">
        <f t="shared" si="230"/>
        <v>1</v>
      </c>
      <c r="R583">
        <f t="shared" si="231"/>
        <v>3.4152997597599859E-3</v>
      </c>
      <c r="S583">
        <f t="shared" si="232"/>
        <v>-2.3224616942876296E-12</v>
      </c>
      <c r="T583">
        <f t="shared" si="233"/>
        <v>6.8001680523545327E-10</v>
      </c>
      <c r="U583">
        <f t="shared" si="234"/>
        <v>-3.415300439776791E-3</v>
      </c>
      <c r="V583">
        <f t="shared" si="235"/>
        <v>3.4152999385895578E-3</v>
      </c>
      <c r="W583">
        <f t="shared" si="236"/>
        <v>2.4665711496825176</v>
      </c>
      <c r="X583">
        <f t="shared" si="237"/>
        <v>2.4665711496825176</v>
      </c>
    </row>
    <row r="584" spans="1:24" x14ac:dyDescent="0.25">
      <c r="A584" s="1">
        <f t="shared" si="238"/>
        <v>580</v>
      </c>
      <c r="B584" s="14">
        <f t="shared" si="239"/>
        <v>29</v>
      </c>
      <c r="C584" t="e">
        <f t="shared" si="216"/>
        <v>#N/A</v>
      </c>
      <c r="D584" t="e">
        <f t="shared" si="217"/>
        <v>#N/A</v>
      </c>
      <c r="E584" t="e">
        <f t="shared" si="219"/>
        <v>#N/A</v>
      </c>
      <c r="F584" t="e">
        <f t="shared" si="220"/>
        <v>#N/A</v>
      </c>
      <c r="G584" t="e">
        <f t="shared" si="221"/>
        <v>#N/A</v>
      </c>
      <c r="H584" t="e">
        <f t="shared" si="222"/>
        <v>#N/A</v>
      </c>
      <c r="I584" t="e">
        <f t="shared" si="218"/>
        <v>#N/A</v>
      </c>
      <c r="J584" t="e">
        <f t="shared" si="223"/>
        <v>#N/A</v>
      </c>
      <c r="K584" t="e">
        <f t="shared" si="224"/>
        <v>#N/A</v>
      </c>
      <c r="L584" t="e">
        <f t="shared" si="225"/>
        <v>#N/A</v>
      </c>
      <c r="M584" t="e">
        <f t="shared" si="226"/>
        <v>#N/A</v>
      </c>
      <c r="N584" t="e">
        <f t="shared" si="227"/>
        <v>#N/A</v>
      </c>
      <c r="O584">
        <f t="shared" si="228"/>
        <v>3.425925925925926E-3</v>
      </c>
      <c r="P584">
        <f t="shared" si="229"/>
        <v>4.6296296296296294E-3</v>
      </c>
      <c r="Q584">
        <f t="shared" si="230"/>
        <v>1</v>
      </c>
      <c r="R584">
        <f t="shared" si="231"/>
        <v>3.4260264271131595E-3</v>
      </c>
      <c r="S584">
        <f t="shared" si="232"/>
        <v>-2.3203112667929189E-12</v>
      </c>
      <c r="T584">
        <f t="shared" si="233"/>
        <v>6.7726004383643346E-10</v>
      </c>
      <c r="U584">
        <f t="shared" si="234"/>
        <v>-3.4260271043732035E-3</v>
      </c>
      <c r="V584">
        <f t="shared" si="235"/>
        <v>3.4260266031859695E-3</v>
      </c>
      <c r="W584">
        <f t="shared" si="236"/>
        <v>2.4652092690494309</v>
      </c>
      <c r="X584">
        <f t="shared" si="237"/>
        <v>2.4652092690494309</v>
      </c>
    </row>
    <row r="585" spans="1:24" x14ac:dyDescent="0.25">
      <c r="A585" s="1">
        <f t="shared" si="238"/>
        <v>581</v>
      </c>
      <c r="B585" s="14">
        <f t="shared" si="239"/>
        <v>29.05</v>
      </c>
      <c r="C585" t="e">
        <f t="shared" si="216"/>
        <v>#N/A</v>
      </c>
      <c r="D585" t="e">
        <f t="shared" si="217"/>
        <v>#N/A</v>
      </c>
      <c r="E585" t="e">
        <f t="shared" si="219"/>
        <v>#N/A</v>
      </c>
      <c r="F585" t="e">
        <f t="shared" si="220"/>
        <v>#N/A</v>
      </c>
      <c r="G585" t="e">
        <f t="shared" si="221"/>
        <v>#N/A</v>
      </c>
      <c r="H585" t="e">
        <f t="shared" si="222"/>
        <v>#N/A</v>
      </c>
      <c r="I585" t="e">
        <f t="shared" si="218"/>
        <v>#N/A</v>
      </c>
      <c r="J585" t="e">
        <f t="shared" si="223"/>
        <v>#N/A</v>
      </c>
      <c r="K585" t="e">
        <f t="shared" si="224"/>
        <v>#N/A</v>
      </c>
      <c r="L585" t="e">
        <f t="shared" si="225"/>
        <v>#N/A</v>
      </c>
      <c r="M585" t="e">
        <f t="shared" si="226"/>
        <v>#N/A</v>
      </c>
      <c r="N585" t="e">
        <f t="shared" si="227"/>
        <v>#N/A</v>
      </c>
      <c r="O585">
        <f t="shared" si="228"/>
        <v>3.4366327474560595E-3</v>
      </c>
      <c r="P585">
        <f t="shared" si="229"/>
        <v>4.6253469010175772E-3</v>
      </c>
      <c r="Q585">
        <f t="shared" si="230"/>
        <v>1</v>
      </c>
      <c r="R585">
        <f t="shared" si="231"/>
        <v>3.436733248643293E-3</v>
      </c>
      <c r="S585">
        <f t="shared" si="232"/>
        <v>-2.318164817887468E-12</v>
      </c>
      <c r="T585">
        <f t="shared" si="233"/>
        <v>6.7452554371009998E-10</v>
      </c>
      <c r="U585">
        <f t="shared" si="234"/>
        <v>-3.4367339231688365E-3</v>
      </c>
      <c r="V585">
        <f t="shared" si="235"/>
        <v>3.4367334219816033E-3</v>
      </c>
      <c r="W585">
        <f t="shared" si="236"/>
        <v>2.4638541535923011</v>
      </c>
      <c r="X585">
        <f t="shared" si="237"/>
        <v>2.4638541535923011</v>
      </c>
    </row>
    <row r="586" spans="1:24" x14ac:dyDescent="0.25">
      <c r="A586" s="1">
        <f t="shared" si="238"/>
        <v>582</v>
      </c>
      <c r="B586" s="14">
        <f t="shared" si="239"/>
        <v>29.1</v>
      </c>
      <c r="C586" t="e">
        <f t="shared" si="216"/>
        <v>#N/A</v>
      </c>
      <c r="D586" t="e">
        <f t="shared" si="217"/>
        <v>#N/A</v>
      </c>
      <c r="E586" t="e">
        <f t="shared" si="219"/>
        <v>#N/A</v>
      </c>
      <c r="F586" t="e">
        <f t="shared" si="220"/>
        <v>#N/A</v>
      </c>
      <c r="G586" t="e">
        <f t="shared" si="221"/>
        <v>#N/A</v>
      </c>
      <c r="H586" t="e">
        <f t="shared" si="222"/>
        <v>#N/A</v>
      </c>
      <c r="I586" t="e">
        <f t="shared" si="218"/>
        <v>#N/A</v>
      </c>
      <c r="J586" t="e">
        <f t="shared" si="223"/>
        <v>#N/A</v>
      </c>
      <c r="K586" t="e">
        <f t="shared" si="224"/>
        <v>#N/A</v>
      </c>
      <c r="L586" t="e">
        <f t="shared" si="225"/>
        <v>#N/A</v>
      </c>
      <c r="M586" t="e">
        <f t="shared" si="226"/>
        <v>#N/A</v>
      </c>
      <c r="N586" t="e">
        <f t="shared" si="227"/>
        <v>#N/A</v>
      </c>
      <c r="O586">
        <f t="shared" si="228"/>
        <v>3.4473197781885391E-3</v>
      </c>
      <c r="P586">
        <f t="shared" si="229"/>
        <v>4.6210720887245836E-3</v>
      </c>
      <c r="Q586">
        <f t="shared" si="230"/>
        <v>1</v>
      </c>
      <c r="R586">
        <f t="shared" si="231"/>
        <v>3.4474202793757726E-3</v>
      </c>
      <c r="S586">
        <f t="shared" si="232"/>
        <v>-2.3160223365400668E-12</v>
      </c>
      <c r="T586">
        <f t="shared" si="233"/>
        <v>6.7181303619115451E-10</v>
      </c>
      <c r="U586">
        <f t="shared" si="234"/>
        <v>-3.4474209511888088E-3</v>
      </c>
      <c r="V586">
        <f t="shared" si="235"/>
        <v>3.4474204500015752E-3</v>
      </c>
      <c r="W586">
        <f t="shared" si="236"/>
        <v>2.4625057464788571</v>
      </c>
      <c r="X586">
        <f t="shared" si="237"/>
        <v>2.4625057464788571</v>
      </c>
    </row>
    <row r="587" spans="1:24" x14ac:dyDescent="0.25">
      <c r="A587" s="1">
        <f t="shared" si="238"/>
        <v>583</v>
      </c>
      <c r="B587" s="14">
        <f t="shared" si="239"/>
        <v>29.150000000000002</v>
      </c>
      <c r="C587" t="e">
        <f t="shared" si="216"/>
        <v>#N/A</v>
      </c>
      <c r="D587" t="e">
        <f t="shared" si="217"/>
        <v>#N/A</v>
      </c>
      <c r="E587" t="e">
        <f t="shared" si="219"/>
        <v>#N/A</v>
      </c>
      <c r="F587" t="e">
        <f t="shared" si="220"/>
        <v>#N/A</v>
      </c>
      <c r="G587" t="e">
        <f t="shared" si="221"/>
        <v>#N/A</v>
      </c>
      <c r="H587" t="e">
        <f t="shared" si="222"/>
        <v>#N/A</v>
      </c>
      <c r="I587" t="e">
        <f t="shared" si="218"/>
        <v>#N/A</v>
      </c>
      <c r="J587" t="e">
        <f t="shared" si="223"/>
        <v>#N/A</v>
      </c>
      <c r="K587" t="e">
        <f t="shared" si="224"/>
        <v>#N/A</v>
      </c>
      <c r="L587" t="e">
        <f t="shared" si="225"/>
        <v>#N/A</v>
      </c>
      <c r="M587" t="e">
        <f t="shared" si="226"/>
        <v>#N/A</v>
      </c>
      <c r="N587" t="e">
        <f t="shared" si="227"/>
        <v>#N/A</v>
      </c>
      <c r="O587">
        <f t="shared" si="228"/>
        <v>3.4579870729455221E-3</v>
      </c>
      <c r="P587">
        <f t="shared" si="229"/>
        <v>4.6168051708217915E-3</v>
      </c>
      <c r="Q587">
        <f t="shared" si="230"/>
        <v>1</v>
      </c>
      <c r="R587">
        <f t="shared" si="231"/>
        <v>3.4580875741327555E-3</v>
      </c>
      <c r="S587">
        <f t="shared" si="232"/>
        <v>-2.3138838117602517E-12</v>
      </c>
      <c r="T587">
        <f t="shared" si="233"/>
        <v>6.6912225738478825E-10</v>
      </c>
      <c r="U587">
        <f t="shared" si="234"/>
        <v>-3.4580882432550131E-3</v>
      </c>
      <c r="V587">
        <f t="shared" si="235"/>
        <v>3.4580877420677791E-3</v>
      </c>
      <c r="W587">
        <f t="shared" si="236"/>
        <v>2.4611639915674655</v>
      </c>
      <c r="X587">
        <f t="shared" si="237"/>
        <v>2.4611639915674655</v>
      </c>
    </row>
    <row r="588" spans="1:24" x14ac:dyDescent="0.25">
      <c r="A588" s="1">
        <f t="shared" si="238"/>
        <v>584</v>
      </c>
      <c r="B588" s="14">
        <f t="shared" si="239"/>
        <v>29.200000000000003</v>
      </c>
      <c r="C588" t="e">
        <f t="shared" si="216"/>
        <v>#N/A</v>
      </c>
      <c r="D588" t="e">
        <f t="shared" si="217"/>
        <v>#N/A</v>
      </c>
      <c r="E588" t="e">
        <f t="shared" si="219"/>
        <v>#N/A</v>
      </c>
      <c r="F588" t="e">
        <f t="shared" si="220"/>
        <v>#N/A</v>
      </c>
      <c r="G588" t="e">
        <f t="shared" si="221"/>
        <v>#N/A</v>
      </c>
      <c r="H588" t="e">
        <f t="shared" si="222"/>
        <v>#N/A</v>
      </c>
      <c r="I588" t="e">
        <f t="shared" si="218"/>
        <v>#N/A</v>
      </c>
      <c r="J588" t="e">
        <f t="shared" si="223"/>
        <v>#N/A</v>
      </c>
      <c r="K588" t="e">
        <f t="shared" si="224"/>
        <v>#N/A</v>
      </c>
      <c r="L588" t="e">
        <f t="shared" si="225"/>
        <v>#N/A</v>
      </c>
      <c r="M588" t="e">
        <f t="shared" si="226"/>
        <v>#N/A</v>
      </c>
      <c r="N588" t="e">
        <f t="shared" si="227"/>
        <v>#N/A</v>
      </c>
      <c r="O588">
        <f t="shared" si="228"/>
        <v>3.4686346863468634E-3</v>
      </c>
      <c r="P588">
        <f t="shared" si="229"/>
        <v>4.6125461254612546E-3</v>
      </c>
      <c r="Q588">
        <f t="shared" si="230"/>
        <v>1</v>
      </c>
      <c r="R588">
        <f t="shared" si="231"/>
        <v>3.4687351875340969E-3</v>
      </c>
      <c r="S588">
        <f t="shared" si="232"/>
        <v>-2.3117492325981112E-12</v>
      </c>
      <c r="T588">
        <f t="shared" si="233"/>
        <v>6.6645294708247982E-10</v>
      </c>
      <c r="U588">
        <f t="shared" si="234"/>
        <v>-3.468735853987044E-3</v>
      </c>
      <c r="V588">
        <f t="shared" si="235"/>
        <v>3.4687353527998103E-3</v>
      </c>
      <c r="W588">
        <f t="shared" si="236"/>
        <v>2.4598288333960658</v>
      </c>
      <c r="X588">
        <f t="shared" si="237"/>
        <v>2.4598288333960658</v>
      </c>
    </row>
    <row r="589" spans="1:24" x14ac:dyDescent="0.25">
      <c r="A589" s="1">
        <f t="shared" si="238"/>
        <v>585</v>
      </c>
      <c r="B589" s="14">
        <f t="shared" si="239"/>
        <v>29.25</v>
      </c>
      <c r="C589" t="e">
        <f t="shared" si="216"/>
        <v>#N/A</v>
      </c>
      <c r="D589" t="e">
        <f t="shared" si="217"/>
        <v>#N/A</v>
      </c>
      <c r="E589" t="e">
        <f t="shared" si="219"/>
        <v>#N/A</v>
      </c>
      <c r="F589" t="e">
        <f t="shared" si="220"/>
        <v>#N/A</v>
      </c>
      <c r="G589" t="e">
        <f t="shared" si="221"/>
        <v>#N/A</v>
      </c>
      <c r="H589" t="e">
        <f t="shared" si="222"/>
        <v>#N/A</v>
      </c>
      <c r="I589" t="e">
        <f t="shared" si="218"/>
        <v>#N/A</v>
      </c>
      <c r="J589" t="e">
        <f t="shared" si="223"/>
        <v>#N/A</v>
      </c>
      <c r="K589" t="e">
        <f t="shared" si="224"/>
        <v>#N/A</v>
      </c>
      <c r="L589" t="e">
        <f t="shared" si="225"/>
        <v>#N/A</v>
      </c>
      <c r="M589" t="e">
        <f t="shared" si="226"/>
        <v>#N/A</v>
      </c>
      <c r="N589" t="e">
        <f t="shared" si="227"/>
        <v>#N/A</v>
      </c>
      <c r="O589">
        <f t="shared" si="228"/>
        <v>3.4792626728110589E-3</v>
      </c>
      <c r="P589">
        <f t="shared" si="229"/>
        <v>4.608294930875576E-3</v>
      </c>
      <c r="Q589">
        <f t="shared" si="230"/>
        <v>1</v>
      </c>
      <c r="R589">
        <f t="shared" si="231"/>
        <v>3.4793631739982924E-3</v>
      </c>
      <c r="S589">
        <f t="shared" si="232"/>
        <v>-2.3096185881441035E-12</v>
      </c>
      <c r="T589">
        <f t="shared" si="233"/>
        <v>6.6380484919567606E-10</v>
      </c>
      <c r="U589">
        <f t="shared" si="234"/>
        <v>-3.4793638378031416E-3</v>
      </c>
      <c r="V589">
        <f t="shared" si="235"/>
        <v>3.479363336615908E-3</v>
      </c>
      <c r="W589">
        <f t="shared" si="236"/>
        <v>2.4585002171713226</v>
      </c>
      <c r="X589">
        <f t="shared" si="237"/>
        <v>2.4585002171713226</v>
      </c>
    </row>
    <row r="590" spans="1:24" x14ac:dyDescent="0.25">
      <c r="A590" s="1">
        <f t="shared" si="238"/>
        <v>586</v>
      </c>
      <c r="B590" s="14">
        <f t="shared" si="239"/>
        <v>29.3</v>
      </c>
      <c r="C590" t="e">
        <f t="shared" si="216"/>
        <v>#N/A</v>
      </c>
      <c r="D590" t="e">
        <f t="shared" si="217"/>
        <v>#N/A</v>
      </c>
      <c r="E590" t="e">
        <f t="shared" si="219"/>
        <v>#N/A</v>
      </c>
      <c r="F590" t="e">
        <f t="shared" si="220"/>
        <v>#N/A</v>
      </c>
      <c r="G590" t="e">
        <f t="shared" si="221"/>
        <v>#N/A</v>
      </c>
      <c r="H590" t="e">
        <f t="shared" si="222"/>
        <v>#N/A</v>
      </c>
      <c r="I590" t="e">
        <f t="shared" si="218"/>
        <v>#N/A</v>
      </c>
      <c r="J590" t="e">
        <f t="shared" si="223"/>
        <v>#N/A</v>
      </c>
      <c r="K590" t="e">
        <f t="shared" si="224"/>
        <v>#N/A</v>
      </c>
      <c r="L590" t="e">
        <f t="shared" si="225"/>
        <v>#N/A</v>
      </c>
      <c r="M590" t="e">
        <f t="shared" si="226"/>
        <v>#N/A</v>
      </c>
      <c r="N590" t="e">
        <f t="shared" si="227"/>
        <v>#N/A</v>
      </c>
      <c r="O590">
        <f t="shared" si="228"/>
        <v>3.4898710865561696E-3</v>
      </c>
      <c r="P590">
        <f t="shared" si="229"/>
        <v>4.6040515653775326E-3</v>
      </c>
      <c r="Q590">
        <f t="shared" si="230"/>
        <v>1</v>
      </c>
      <c r="R590">
        <f t="shared" si="231"/>
        <v>3.4899715877434031E-3</v>
      </c>
      <c r="S590">
        <f t="shared" si="232"/>
        <v>-2.3074918675288697E-12</v>
      </c>
      <c r="T590">
        <f t="shared" si="233"/>
        <v>6.611777124063134E-10</v>
      </c>
      <c r="U590">
        <f t="shared" si="234"/>
        <v>-3.4899722489211155E-3</v>
      </c>
      <c r="V590">
        <f t="shared" si="235"/>
        <v>3.4899717477338819E-3</v>
      </c>
      <c r="W590">
        <f t="shared" si="236"/>
        <v>2.457178088757995</v>
      </c>
      <c r="X590">
        <f t="shared" si="237"/>
        <v>2.457178088757995</v>
      </c>
    </row>
    <row r="591" spans="1:24" x14ac:dyDescent="0.25">
      <c r="A591" s="1">
        <f t="shared" si="238"/>
        <v>587</v>
      </c>
      <c r="B591" s="14">
        <f t="shared" si="239"/>
        <v>29.35</v>
      </c>
      <c r="C591" t="e">
        <f t="shared" si="216"/>
        <v>#N/A</v>
      </c>
      <c r="D591" t="e">
        <f t="shared" si="217"/>
        <v>#N/A</v>
      </c>
      <c r="E591" t="e">
        <f t="shared" si="219"/>
        <v>#N/A</v>
      </c>
      <c r="F591" t="e">
        <f t="shared" si="220"/>
        <v>#N/A</v>
      </c>
      <c r="G591" t="e">
        <f t="shared" si="221"/>
        <v>#N/A</v>
      </c>
      <c r="H591" t="e">
        <f t="shared" si="222"/>
        <v>#N/A</v>
      </c>
      <c r="I591" t="e">
        <f t="shared" si="218"/>
        <v>#N/A</v>
      </c>
      <c r="J591" t="e">
        <f t="shared" si="223"/>
        <v>#N/A</v>
      </c>
      <c r="K591" t="e">
        <f t="shared" si="224"/>
        <v>#N/A</v>
      </c>
      <c r="L591" t="e">
        <f t="shared" si="225"/>
        <v>#N/A</v>
      </c>
      <c r="M591" t="e">
        <f t="shared" si="226"/>
        <v>#N/A</v>
      </c>
      <c r="N591" t="e">
        <f t="shared" si="227"/>
        <v>#N/A</v>
      </c>
      <c r="O591">
        <f t="shared" si="228"/>
        <v>3.5004599816007365E-3</v>
      </c>
      <c r="P591">
        <f t="shared" si="229"/>
        <v>4.5998160073597054E-3</v>
      </c>
      <c r="Q591">
        <f t="shared" si="230"/>
        <v>1</v>
      </c>
      <c r="R591">
        <f t="shared" si="231"/>
        <v>3.50056048278797E-3</v>
      </c>
      <c r="S591">
        <f t="shared" si="232"/>
        <v>-2.3053690599230474E-12</v>
      </c>
      <c r="T591">
        <f t="shared" si="233"/>
        <v>6.585712882152539E-10</v>
      </c>
      <c r="U591">
        <f t="shared" si="234"/>
        <v>-3.5005611413592582E-3</v>
      </c>
      <c r="V591">
        <f t="shared" si="235"/>
        <v>3.5005606401720245E-3</v>
      </c>
      <c r="W591">
        <f t="shared" si="236"/>
        <v>2.4558623946685176</v>
      </c>
      <c r="X591">
        <f t="shared" si="237"/>
        <v>2.4558623946685176</v>
      </c>
    </row>
    <row r="592" spans="1:24" x14ac:dyDescent="0.25">
      <c r="A592" s="1">
        <f t="shared" si="238"/>
        <v>588</v>
      </c>
      <c r="B592" s="14">
        <f t="shared" si="239"/>
        <v>29.400000000000002</v>
      </c>
      <c r="C592" t="e">
        <f t="shared" si="216"/>
        <v>#N/A</v>
      </c>
      <c r="D592" t="e">
        <f t="shared" si="217"/>
        <v>#N/A</v>
      </c>
      <c r="E592" t="e">
        <f t="shared" si="219"/>
        <v>#N/A</v>
      </c>
      <c r="F592" t="e">
        <f t="shared" si="220"/>
        <v>#N/A</v>
      </c>
      <c r="G592" t="e">
        <f t="shared" si="221"/>
        <v>#N/A</v>
      </c>
      <c r="H592" t="e">
        <f t="shared" si="222"/>
        <v>#N/A</v>
      </c>
      <c r="I592" t="e">
        <f t="shared" si="218"/>
        <v>#N/A</v>
      </c>
      <c r="J592" t="e">
        <f t="shared" si="223"/>
        <v>#N/A</v>
      </c>
      <c r="K592" t="e">
        <f t="shared" si="224"/>
        <v>#N/A</v>
      </c>
      <c r="L592" t="e">
        <f t="shared" si="225"/>
        <v>#N/A</v>
      </c>
      <c r="M592" t="e">
        <f t="shared" si="226"/>
        <v>#N/A</v>
      </c>
      <c r="N592" t="e">
        <f t="shared" si="227"/>
        <v>#N/A</v>
      </c>
      <c r="O592">
        <f t="shared" si="228"/>
        <v>3.5110294117647054E-3</v>
      </c>
      <c r="P592">
        <f t="shared" si="229"/>
        <v>4.5955882352941178E-3</v>
      </c>
      <c r="Q592">
        <f t="shared" si="230"/>
        <v>1</v>
      </c>
      <c r="R592">
        <f t="shared" si="231"/>
        <v>3.5111299129519389E-3</v>
      </c>
      <c r="S592">
        <f t="shared" si="232"/>
        <v>-2.3032501545370889E-12</v>
      </c>
      <c r="T592">
        <f t="shared" si="233"/>
        <v>6.5598533267700876E-10</v>
      </c>
      <c r="U592">
        <f t="shared" si="234"/>
        <v>-3.5111305689372718E-3</v>
      </c>
      <c r="V592">
        <f t="shared" si="235"/>
        <v>3.5111300677500377E-3</v>
      </c>
      <c r="W592">
        <f t="shared" si="236"/>
        <v>2.4545530820527848</v>
      </c>
      <c r="X592">
        <f t="shared" si="237"/>
        <v>2.4545530820527848</v>
      </c>
    </row>
    <row r="593" spans="1:24" x14ac:dyDescent="0.25">
      <c r="A593" s="1">
        <f t="shared" si="238"/>
        <v>589</v>
      </c>
      <c r="B593" s="14">
        <f t="shared" si="239"/>
        <v>29.450000000000003</v>
      </c>
      <c r="C593" t="e">
        <f t="shared" si="216"/>
        <v>#N/A</v>
      </c>
      <c r="D593" t="e">
        <f t="shared" si="217"/>
        <v>#N/A</v>
      </c>
      <c r="E593" t="e">
        <f t="shared" si="219"/>
        <v>#N/A</v>
      </c>
      <c r="F593" t="e">
        <f t="shared" si="220"/>
        <v>#N/A</v>
      </c>
      <c r="G593" t="e">
        <f t="shared" si="221"/>
        <v>#N/A</v>
      </c>
      <c r="H593" t="e">
        <f t="shared" si="222"/>
        <v>#N/A</v>
      </c>
      <c r="I593" t="e">
        <f t="shared" si="218"/>
        <v>#N/A</v>
      </c>
      <c r="J593" t="e">
        <f t="shared" si="223"/>
        <v>#N/A</v>
      </c>
      <c r="K593" t="e">
        <f t="shared" si="224"/>
        <v>#N/A</v>
      </c>
      <c r="L593" t="e">
        <f t="shared" si="225"/>
        <v>#N/A</v>
      </c>
      <c r="M593" t="e">
        <f t="shared" si="226"/>
        <v>#N/A</v>
      </c>
      <c r="N593" t="e">
        <f t="shared" si="227"/>
        <v>#N/A</v>
      </c>
      <c r="O593">
        <f t="shared" si="228"/>
        <v>3.52157943067034E-3</v>
      </c>
      <c r="P593">
        <f t="shared" si="229"/>
        <v>4.5913682277318639E-3</v>
      </c>
      <c r="Q593">
        <f t="shared" si="230"/>
        <v>1</v>
      </c>
      <c r="R593">
        <f t="shared" si="231"/>
        <v>3.5216799318575735E-3</v>
      </c>
      <c r="S593">
        <f t="shared" si="232"/>
        <v>-2.3011351406210765E-12</v>
      </c>
      <c r="T593">
        <f t="shared" si="233"/>
        <v>6.5341960596605742E-10</v>
      </c>
      <c r="U593">
        <f t="shared" si="234"/>
        <v>-3.5216805852771793E-3</v>
      </c>
      <c r="V593">
        <f t="shared" si="235"/>
        <v>3.5216800840899461E-3</v>
      </c>
      <c r="W593">
        <f t="shared" si="236"/>
        <v>2.4532500986881334</v>
      </c>
      <c r="X593">
        <f t="shared" si="237"/>
        <v>2.4532500986881334</v>
      </c>
    </row>
    <row r="594" spans="1:24" x14ac:dyDescent="0.25">
      <c r="A594" s="1">
        <f t="shared" si="238"/>
        <v>590</v>
      </c>
      <c r="B594" s="14">
        <f t="shared" si="239"/>
        <v>29.5</v>
      </c>
      <c r="C594" t="e">
        <f t="shared" si="216"/>
        <v>#N/A</v>
      </c>
      <c r="D594" t="e">
        <f t="shared" si="217"/>
        <v>#N/A</v>
      </c>
      <c r="E594" t="e">
        <f t="shared" si="219"/>
        <v>#N/A</v>
      </c>
      <c r="F594" t="e">
        <f t="shared" si="220"/>
        <v>#N/A</v>
      </c>
      <c r="G594" t="e">
        <f t="shared" si="221"/>
        <v>#N/A</v>
      </c>
      <c r="H594" t="e">
        <f t="shared" si="222"/>
        <v>#N/A</v>
      </c>
      <c r="I594" t="e">
        <f t="shared" si="218"/>
        <v>#N/A</v>
      </c>
      <c r="J594" t="e">
        <f t="shared" si="223"/>
        <v>#N/A</v>
      </c>
      <c r="K594" t="e">
        <f t="shared" si="224"/>
        <v>#N/A</v>
      </c>
      <c r="L594" t="e">
        <f t="shared" si="225"/>
        <v>#N/A</v>
      </c>
      <c r="M594" t="e">
        <f t="shared" si="226"/>
        <v>#N/A</v>
      </c>
      <c r="N594" t="e">
        <f t="shared" si="227"/>
        <v>#N/A</v>
      </c>
      <c r="O594">
        <f t="shared" si="228"/>
        <v>3.5321100917431194E-3</v>
      </c>
      <c r="P594">
        <f t="shared" si="229"/>
        <v>4.5871559633027525E-3</v>
      </c>
      <c r="Q594">
        <f t="shared" si="230"/>
        <v>1</v>
      </c>
      <c r="R594">
        <f t="shared" si="231"/>
        <v>3.5322105929303529E-3</v>
      </c>
      <c r="S594">
        <f t="shared" si="232"/>
        <v>-2.2990240074645436E-12</v>
      </c>
      <c r="T594">
        <f t="shared" si="233"/>
        <v>6.5087387150948584E-10</v>
      </c>
      <c r="U594">
        <f t="shared" si="234"/>
        <v>-3.5322112438042246E-3</v>
      </c>
      <c r="V594">
        <f t="shared" si="235"/>
        <v>3.5322107426169905E-3</v>
      </c>
      <c r="W594">
        <f t="shared" si="236"/>
        <v>2.4519533929695276</v>
      </c>
      <c r="X594">
        <f t="shared" si="237"/>
        <v>2.4519533929695276</v>
      </c>
    </row>
    <row r="595" spans="1:24" x14ac:dyDescent="0.25">
      <c r="A595" s="1">
        <f t="shared" si="238"/>
        <v>591</v>
      </c>
      <c r="B595" s="14">
        <f t="shared" si="239"/>
        <v>29.55</v>
      </c>
      <c r="C595" t="e">
        <f t="shared" si="216"/>
        <v>#N/A</v>
      </c>
      <c r="D595" t="e">
        <f t="shared" si="217"/>
        <v>#N/A</v>
      </c>
      <c r="E595" t="e">
        <f t="shared" si="219"/>
        <v>#N/A</v>
      </c>
      <c r="F595" t="e">
        <f t="shared" si="220"/>
        <v>#N/A</v>
      </c>
      <c r="G595" t="e">
        <f t="shared" si="221"/>
        <v>#N/A</v>
      </c>
      <c r="H595" t="e">
        <f t="shared" si="222"/>
        <v>#N/A</v>
      </c>
      <c r="I595" t="e">
        <f t="shared" si="218"/>
        <v>#N/A</v>
      </c>
      <c r="J595" t="e">
        <f t="shared" si="223"/>
        <v>#N/A</v>
      </c>
      <c r="K595" t="e">
        <f t="shared" si="224"/>
        <v>#N/A</v>
      </c>
      <c r="L595" t="e">
        <f t="shared" si="225"/>
        <v>#N/A</v>
      </c>
      <c r="M595" t="e">
        <f t="shared" si="226"/>
        <v>#N/A</v>
      </c>
      <c r="N595" t="e">
        <f t="shared" si="227"/>
        <v>#N/A</v>
      </c>
      <c r="O595">
        <f t="shared" si="228"/>
        <v>3.5426214482126486E-3</v>
      </c>
      <c r="P595">
        <f t="shared" si="229"/>
        <v>4.5829514207149412E-3</v>
      </c>
      <c r="Q595">
        <f t="shared" si="230"/>
        <v>1</v>
      </c>
      <c r="R595">
        <f t="shared" si="231"/>
        <v>3.542721949399882E-3</v>
      </c>
      <c r="S595">
        <f t="shared" si="232"/>
        <v>-2.2969167443962904E-12</v>
      </c>
      <c r="T595">
        <f t="shared" si="233"/>
        <v>6.483478966375078E-10</v>
      </c>
      <c r="U595">
        <f t="shared" si="234"/>
        <v>-3.5427225977477787E-3</v>
      </c>
      <c r="V595">
        <f t="shared" si="235"/>
        <v>3.542722096560545E-3</v>
      </c>
      <c r="W595">
        <f t="shared" si="236"/>
        <v>2.450662913899925</v>
      </c>
      <c r="X595">
        <f t="shared" si="237"/>
        <v>2.450662913899925</v>
      </c>
    </row>
    <row r="596" spans="1:24" x14ac:dyDescent="0.25">
      <c r="A596" s="1">
        <f t="shared" si="238"/>
        <v>592</v>
      </c>
      <c r="B596" s="14">
        <f t="shared" si="239"/>
        <v>29.6</v>
      </c>
      <c r="C596" t="e">
        <f t="shared" si="216"/>
        <v>#N/A</v>
      </c>
      <c r="D596" t="e">
        <f t="shared" si="217"/>
        <v>#N/A</v>
      </c>
      <c r="E596" t="e">
        <f t="shared" si="219"/>
        <v>#N/A</v>
      </c>
      <c r="F596" t="e">
        <f t="shared" si="220"/>
        <v>#N/A</v>
      </c>
      <c r="G596" t="e">
        <f t="shared" si="221"/>
        <v>#N/A</v>
      </c>
      <c r="H596" t="e">
        <f t="shared" si="222"/>
        <v>#N/A</v>
      </c>
      <c r="I596" t="e">
        <f t="shared" si="218"/>
        <v>#N/A</v>
      </c>
      <c r="J596" t="e">
        <f t="shared" si="223"/>
        <v>#N/A</v>
      </c>
      <c r="K596" t="e">
        <f t="shared" si="224"/>
        <v>#N/A</v>
      </c>
      <c r="L596" t="e">
        <f t="shared" si="225"/>
        <v>#N/A</v>
      </c>
      <c r="M596" t="e">
        <f t="shared" si="226"/>
        <v>#N/A</v>
      </c>
      <c r="N596" t="e">
        <f t="shared" si="227"/>
        <v>#N/A</v>
      </c>
      <c r="O596">
        <f t="shared" si="228"/>
        <v>3.5531135531135529E-3</v>
      </c>
      <c r="P596">
        <f t="shared" si="229"/>
        <v>4.578754578754579E-3</v>
      </c>
      <c r="Q596">
        <f t="shared" si="230"/>
        <v>1</v>
      </c>
      <c r="R596">
        <f t="shared" si="231"/>
        <v>3.5532140543007864E-3</v>
      </c>
      <c r="S596">
        <f t="shared" si="232"/>
        <v>-2.2948133407842058E-12</v>
      </c>
      <c r="T596">
        <f t="shared" si="233"/>
        <v>6.4584145171610319E-10</v>
      </c>
      <c r="U596">
        <f t="shared" si="234"/>
        <v>-3.5532147001422383E-3</v>
      </c>
      <c r="V596">
        <f t="shared" si="235"/>
        <v>3.5532141989550042E-3</v>
      </c>
      <c r="W596">
        <f t="shared" si="236"/>
        <v>2.4493786110808387</v>
      </c>
      <c r="X596">
        <f t="shared" si="237"/>
        <v>2.4493786110808387</v>
      </c>
    </row>
    <row r="597" spans="1:24" x14ac:dyDescent="0.25">
      <c r="A597" s="1">
        <f t="shared" si="238"/>
        <v>593</v>
      </c>
      <c r="B597" s="14">
        <f t="shared" si="239"/>
        <v>29.650000000000002</v>
      </c>
      <c r="C597" t="e">
        <f t="shared" si="216"/>
        <v>#N/A</v>
      </c>
      <c r="D597" t="e">
        <f t="shared" si="217"/>
        <v>#N/A</v>
      </c>
      <c r="E597" t="e">
        <f t="shared" si="219"/>
        <v>#N/A</v>
      </c>
      <c r="F597" t="e">
        <f t="shared" si="220"/>
        <v>#N/A</v>
      </c>
      <c r="G597" t="e">
        <f t="shared" si="221"/>
        <v>#N/A</v>
      </c>
      <c r="H597" t="e">
        <f t="shared" si="222"/>
        <v>#N/A</v>
      </c>
      <c r="I597" t="e">
        <f t="shared" si="218"/>
        <v>#N/A</v>
      </c>
      <c r="J597" t="e">
        <f t="shared" si="223"/>
        <v>#N/A</v>
      </c>
      <c r="K597" t="e">
        <f t="shared" si="224"/>
        <v>#N/A</v>
      </c>
      <c r="L597" t="e">
        <f t="shared" si="225"/>
        <v>#N/A</v>
      </c>
      <c r="M597" t="e">
        <f t="shared" si="226"/>
        <v>#N/A</v>
      </c>
      <c r="N597" t="e">
        <f t="shared" si="227"/>
        <v>#N/A</v>
      </c>
      <c r="O597">
        <f t="shared" si="228"/>
        <v>3.5635864592863681E-3</v>
      </c>
      <c r="P597">
        <f t="shared" si="229"/>
        <v>4.5745654162854523E-3</v>
      </c>
      <c r="Q597">
        <f t="shared" si="230"/>
        <v>1</v>
      </c>
      <c r="R597">
        <f t="shared" si="231"/>
        <v>3.5636869604736016E-3</v>
      </c>
      <c r="S597">
        <f t="shared" si="232"/>
        <v>-2.292713786035089E-12</v>
      </c>
      <c r="T597">
        <f t="shared" si="233"/>
        <v>6.4335431188174141E-10</v>
      </c>
      <c r="U597">
        <f t="shared" si="234"/>
        <v>-3.5636876038279133E-3</v>
      </c>
      <c r="V597">
        <f t="shared" si="235"/>
        <v>3.5636871026406801E-3</v>
      </c>
      <c r="W597">
        <f t="shared" si="236"/>
        <v>2.4481004347030755</v>
      </c>
      <c r="X597">
        <f t="shared" si="237"/>
        <v>2.4481004347030755</v>
      </c>
    </row>
    <row r="598" spans="1:24" x14ac:dyDescent="0.25">
      <c r="A598" s="1">
        <f t="shared" si="238"/>
        <v>594</v>
      </c>
      <c r="B598" s="14">
        <f t="shared" si="239"/>
        <v>29.700000000000003</v>
      </c>
      <c r="C598" t="e">
        <f t="shared" si="216"/>
        <v>#N/A</v>
      </c>
      <c r="D598" t="e">
        <f t="shared" si="217"/>
        <v>#N/A</v>
      </c>
      <c r="E598" t="e">
        <f t="shared" si="219"/>
        <v>#N/A</v>
      </c>
      <c r="F598" t="e">
        <f t="shared" si="220"/>
        <v>#N/A</v>
      </c>
      <c r="G598" t="e">
        <f t="shared" si="221"/>
        <v>#N/A</v>
      </c>
      <c r="H598" t="e">
        <f t="shared" si="222"/>
        <v>#N/A</v>
      </c>
      <c r="I598" t="e">
        <f t="shared" si="218"/>
        <v>#N/A</v>
      </c>
      <c r="J598" t="e">
        <f t="shared" si="223"/>
        <v>#N/A</v>
      </c>
      <c r="K598" t="e">
        <f t="shared" si="224"/>
        <v>#N/A</v>
      </c>
      <c r="L598" t="e">
        <f t="shared" si="225"/>
        <v>#N/A</v>
      </c>
      <c r="M598" t="e">
        <f t="shared" si="226"/>
        <v>#N/A</v>
      </c>
      <c r="N598" t="e">
        <f t="shared" si="227"/>
        <v>#N/A</v>
      </c>
      <c r="O598">
        <f t="shared" si="228"/>
        <v>3.574040219378427E-3</v>
      </c>
      <c r="P598">
        <f t="shared" si="229"/>
        <v>4.5703839122486281E-3</v>
      </c>
      <c r="Q598">
        <f t="shared" si="230"/>
        <v>1</v>
      </c>
      <c r="R598">
        <f t="shared" si="231"/>
        <v>3.5741407205656605E-3</v>
      </c>
      <c r="S598">
        <f t="shared" si="232"/>
        <v>-2.2906180695944719E-12</v>
      </c>
      <c r="T598">
        <f t="shared" si="233"/>
        <v>6.4088625422245582E-10</v>
      </c>
      <c r="U598">
        <f t="shared" si="234"/>
        <v>-3.5741413614519147E-3</v>
      </c>
      <c r="V598">
        <f t="shared" si="235"/>
        <v>3.5741408602646811E-3</v>
      </c>
      <c r="W598">
        <f t="shared" si="236"/>
        <v>2.4468283355376563</v>
      </c>
      <c r="X598">
        <f t="shared" si="237"/>
        <v>2.4468283355376563</v>
      </c>
    </row>
    <row r="599" spans="1:24" x14ac:dyDescent="0.25">
      <c r="A599" s="1">
        <f t="shared" si="238"/>
        <v>595</v>
      </c>
      <c r="B599" s="14">
        <f t="shared" si="239"/>
        <v>29.75</v>
      </c>
      <c r="C599" t="e">
        <f t="shared" si="216"/>
        <v>#N/A</v>
      </c>
      <c r="D599" t="e">
        <f t="shared" si="217"/>
        <v>#N/A</v>
      </c>
      <c r="E599" t="e">
        <f t="shared" si="219"/>
        <v>#N/A</v>
      </c>
      <c r="F599" t="e">
        <f t="shared" si="220"/>
        <v>#N/A</v>
      </c>
      <c r="G599" t="e">
        <f t="shared" si="221"/>
        <v>#N/A</v>
      </c>
      <c r="H599" t="e">
        <f t="shared" si="222"/>
        <v>#N/A</v>
      </c>
      <c r="I599" t="e">
        <f t="shared" si="218"/>
        <v>#N/A</v>
      </c>
      <c r="J599" t="e">
        <f t="shared" si="223"/>
        <v>#N/A</v>
      </c>
      <c r="K599" t="e">
        <f t="shared" si="224"/>
        <v>#N/A</v>
      </c>
      <c r="L599" t="e">
        <f t="shared" si="225"/>
        <v>#N/A</v>
      </c>
      <c r="M599" t="e">
        <f t="shared" si="226"/>
        <v>#N/A</v>
      </c>
      <c r="N599" t="e">
        <f t="shared" si="227"/>
        <v>#N/A</v>
      </c>
      <c r="O599">
        <f t="shared" si="228"/>
        <v>3.5844748858447485E-3</v>
      </c>
      <c r="P599">
        <f t="shared" si="229"/>
        <v>4.5662100456621002E-3</v>
      </c>
      <c r="Q599">
        <f t="shared" si="230"/>
        <v>1</v>
      </c>
      <c r="R599">
        <f t="shared" si="231"/>
        <v>3.584575387031982E-3</v>
      </c>
      <c r="S599">
        <f t="shared" si="232"/>
        <v>-2.2885261809464406E-12</v>
      </c>
      <c r="T599">
        <f t="shared" si="233"/>
        <v>6.3843706037992887E-10</v>
      </c>
      <c r="U599">
        <f t="shared" si="234"/>
        <v>-3.5845760254690426E-3</v>
      </c>
      <c r="V599">
        <f t="shared" si="235"/>
        <v>3.5845755242818085E-3</v>
      </c>
      <c r="W599">
        <f t="shared" si="236"/>
        <v>2.4455622649269051</v>
      </c>
      <c r="X599">
        <f t="shared" si="237"/>
        <v>2.4455622649269051</v>
      </c>
    </row>
    <row r="600" spans="1:24" x14ac:dyDescent="0.25">
      <c r="A600" s="1">
        <f t="shared" si="238"/>
        <v>596</v>
      </c>
      <c r="B600" s="14">
        <f t="shared" si="239"/>
        <v>29.8</v>
      </c>
      <c r="C600" t="e">
        <f t="shared" si="216"/>
        <v>#N/A</v>
      </c>
      <c r="D600" t="e">
        <f t="shared" si="217"/>
        <v>#N/A</v>
      </c>
      <c r="E600" t="e">
        <f t="shared" si="219"/>
        <v>#N/A</v>
      </c>
      <c r="F600" t="e">
        <f t="shared" si="220"/>
        <v>#N/A</v>
      </c>
      <c r="G600" t="e">
        <f t="shared" si="221"/>
        <v>#N/A</v>
      </c>
      <c r="H600" t="e">
        <f t="shared" si="222"/>
        <v>#N/A</v>
      </c>
      <c r="I600" t="e">
        <f t="shared" si="218"/>
        <v>#N/A</v>
      </c>
      <c r="J600" t="e">
        <f t="shared" si="223"/>
        <v>#N/A</v>
      </c>
      <c r="K600" t="e">
        <f t="shared" si="224"/>
        <v>#N/A</v>
      </c>
      <c r="L600" t="e">
        <f t="shared" si="225"/>
        <v>#N/A</v>
      </c>
      <c r="M600" t="e">
        <f t="shared" si="226"/>
        <v>#N/A</v>
      </c>
      <c r="N600" t="e">
        <f t="shared" si="227"/>
        <v>#N/A</v>
      </c>
      <c r="O600">
        <f t="shared" si="228"/>
        <v>3.5948905109489059E-3</v>
      </c>
      <c r="P600">
        <f t="shared" si="229"/>
        <v>4.5620437956204385E-3</v>
      </c>
      <c r="Q600">
        <f t="shared" si="230"/>
        <v>1</v>
      </c>
      <c r="R600">
        <f t="shared" si="231"/>
        <v>3.5949910121361394E-3</v>
      </c>
      <c r="S600">
        <f t="shared" si="232"/>
        <v>-2.2864381096134606E-12</v>
      </c>
      <c r="T600">
        <f t="shared" si="233"/>
        <v>6.360065150316091E-10</v>
      </c>
      <c r="U600">
        <f t="shared" si="234"/>
        <v>-3.5949916481426546E-3</v>
      </c>
      <c r="V600">
        <f t="shared" si="235"/>
        <v>3.5949911469554206E-3</v>
      </c>
      <c r="W600">
        <f t="shared" si="236"/>
        <v>2.4443021747757143</v>
      </c>
      <c r="X600">
        <f t="shared" si="237"/>
        <v>2.4443021747757143</v>
      </c>
    </row>
    <row r="601" spans="1:24" x14ac:dyDescent="0.25">
      <c r="A601" s="1">
        <f t="shared" si="238"/>
        <v>597</v>
      </c>
      <c r="B601" s="14">
        <f t="shared" si="239"/>
        <v>29.85</v>
      </c>
      <c r="C601" t="e">
        <f t="shared" si="216"/>
        <v>#N/A</v>
      </c>
      <c r="D601" t="e">
        <f t="shared" si="217"/>
        <v>#N/A</v>
      </c>
      <c r="E601" t="e">
        <f t="shared" si="219"/>
        <v>#N/A</v>
      </c>
      <c r="F601" t="e">
        <f t="shared" si="220"/>
        <v>#N/A</v>
      </c>
      <c r="G601" t="e">
        <f t="shared" si="221"/>
        <v>#N/A</v>
      </c>
      <c r="H601" t="e">
        <f t="shared" si="222"/>
        <v>#N/A</v>
      </c>
      <c r="I601" t="e">
        <f t="shared" si="218"/>
        <v>#N/A</v>
      </c>
      <c r="J601" t="e">
        <f t="shared" si="223"/>
        <v>#N/A</v>
      </c>
      <c r="K601" t="e">
        <f t="shared" si="224"/>
        <v>#N/A</v>
      </c>
      <c r="L601" t="e">
        <f t="shared" si="225"/>
        <v>#N/A</v>
      </c>
      <c r="M601" t="e">
        <f t="shared" si="226"/>
        <v>#N/A</v>
      </c>
      <c r="N601" t="e">
        <f t="shared" si="227"/>
        <v>#N/A</v>
      </c>
      <c r="O601">
        <f t="shared" si="228"/>
        <v>3.6052871467639005E-3</v>
      </c>
      <c r="P601">
        <f t="shared" si="229"/>
        <v>4.5578851412944391E-3</v>
      </c>
      <c r="Q601">
        <f t="shared" si="230"/>
        <v>1</v>
      </c>
      <c r="R601">
        <f t="shared" si="231"/>
        <v>3.605387647951134E-3</v>
      </c>
      <c r="S601">
        <f t="shared" si="232"/>
        <v>-2.284353845156201E-12</v>
      </c>
      <c r="T601">
        <f t="shared" si="233"/>
        <v>6.3359440567387071E-10</v>
      </c>
      <c r="U601">
        <f t="shared" si="234"/>
        <v>-3.6053882815455397E-3</v>
      </c>
      <c r="V601">
        <f t="shared" si="235"/>
        <v>3.605387780358306E-3</v>
      </c>
      <c r="W601">
        <f t="shared" si="236"/>
        <v>2.4430480175429725</v>
      </c>
      <c r="X601">
        <f t="shared" si="237"/>
        <v>2.4430480175429725</v>
      </c>
    </row>
    <row r="602" spans="1:24" x14ac:dyDescent="0.25">
      <c r="A602" s="1">
        <f t="shared" si="238"/>
        <v>598</v>
      </c>
      <c r="B602" s="14">
        <f t="shared" si="239"/>
        <v>29.900000000000002</v>
      </c>
      <c r="C602" t="e">
        <f t="shared" si="216"/>
        <v>#N/A</v>
      </c>
      <c r="D602" t="e">
        <f t="shared" si="217"/>
        <v>#N/A</v>
      </c>
      <c r="E602" t="e">
        <f t="shared" si="219"/>
        <v>#N/A</v>
      </c>
      <c r="F602" t="e">
        <f t="shared" si="220"/>
        <v>#N/A</v>
      </c>
      <c r="G602" t="e">
        <f t="shared" si="221"/>
        <v>#N/A</v>
      </c>
      <c r="H602" t="e">
        <f t="shared" si="222"/>
        <v>#N/A</v>
      </c>
      <c r="I602" t="e">
        <f t="shared" si="218"/>
        <v>#N/A</v>
      </c>
      <c r="J602" t="e">
        <f t="shared" si="223"/>
        <v>#N/A</v>
      </c>
      <c r="K602" t="e">
        <f t="shared" si="224"/>
        <v>#N/A</v>
      </c>
      <c r="L602" t="e">
        <f t="shared" si="225"/>
        <v>#N/A</v>
      </c>
      <c r="M602" t="e">
        <f t="shared" si="226"/>
        <v>#N/A</v>
      </c>
      <c r="N602" t="e">
        <f t="shared" si="227"/>
        <v>#N/A</v>
      </c>
      <c r="O602">
        <f t="shared" si="228"/>
        <v>3.6156648451730416E-3</v>
      </c>
      <c r="P602">
        <f t="shared" si="229"/>
        <v>4.5537340619307828E-3</v>
      </c>
      <c r="Q602">
        <f t="shared" si="230"/>
        <v>1</v>
      </c>
      <c r="R602">
        <f t="shared" si="231"/>
        <v>3.615765346360275E-3</v>
      </c>
      <c r="S602">
        <f t="shared" si="232"/>
        <v>-2.2822733771733626E-12</v>
      </c>
      <c r="T602">
        <f t="shared" si="233"/>
        <v>6.3120052327253484E-10</v>
      </c>
      <c r="U602">
        <f t="shared" si="234"/>
        <v>-3.6157659775607983E-3</v>
      </c>
      <c r="V602">
        <f t="shared" si="235"/>
        <v>3.6157654763735647E-3</v>
      </c>
      <c r="W602">
        <f t="shared" si="236"/>
        <v>2.4417997462331531</v>
      </c>
      <c r="X602">
        <f t="shared" si="237"/>
        <v>2.4417997462331531</v>
      </c>
    </row>
    <row r="603" spans="1:24" x14ac:dyDescent="0.25">
      <c r="A603" s="1">
        <f t="shared" si="238"/>
        <v>599</v>
      </c>
      <c r="B603" s="14">
        <f t="shared" si="239"/>
        <v>29.950000000000003</v>
      </c>
      <c r="C603" t="e">
        <f t="shared" si="216"/>
        <v>#N/A</v>
      </c>
      <c r="D603" t="e">
        <f t="shared" si="217"/>
        <v>#N/A</v>
      </c>
      <c r="E603" t="e">
        <f t="shared" si="219"/>
        <v>#N/A</v>
      </c>
      <c r="F603" t="e">
        <f t="shared" si="220"/>
        <v>#N/A</v>
      </c>
      <c r="G603" t="e">
        <f t="shared" si="221"/>
        <v>#N/A</v>
      </c>
      <c r="H603" t="e">
        <f t="shared" si="222"/>
        <v>#N/A</v>
      </c>
      <c r="I603" t="e">
        <f t="shared" si="218"/>
        <v>#N/A</v>
      </c>
      <c r="J603" t="e">
        <f t="shared" si="223"/>
        <v>#N/A</v>
      </c>
      <c r="K603" t="e">
        <f t="shared" si="224"/>
        <v>#N/A</v>
      </c>
      <c r="L603" t="e">
        <f t="shared" si="225"/>
        <v>#N/A</v>
      </c>
      <c r="M603" t="e">
        <f t="shared" si="226"/>
        <v>#N/A</v>
      </c>
      <c r="N603" t="e">
        <f t="shared" si="227"/>
        <v>#N/A</v>
      </c>
      <c r="O603">
        <f t="shared" si="228"/>
        <v>3.6260236578707921E-3</v>
      </c>
      <c r="P603">
        <f t="shared" si="229"/>
        <v>4.549590536851683E-3</v>
      </c>
      <c r="Q603">
        <f t="shared" si="230"/>
        <v>1</v>
      </c>
      <c r="R603">
        <f t="shared" si="231"/>
        <v>3.6261241590580255E-3</v>
      </c>
      <c r="S603">
        <f t="shared" si="232"/>
        <v>-2.2801966953015035E-12</v>
      </c>
      <c r="T603">
        <f t="shared" si="233"/>
        <v>6.2882466226286959E-10</v>
      </c>
      <c r="U603">
        <f t="shared" si="234"/>
        <v>-3.6261247878826876E-3</v>
      </c>
      <c r="V603">
        <f t="shared" si="235"/>
        <v>3.6261242866954544E-3</v>
      </c>
      <c r="W603">
        <f t="shared" si="236"/>
        <v>2.4405573143880672</v>
      </c>
      <c r="X603">
        <f t="shared" si="237"/>
        <v>2.4405573143880672</v>
      </c>
    </row>
    <row r="604" spans="1:24" x14ac:dyDescent="0.25">
      <c r="A604" s="1">
        <f t="shared" si="238"/>
        <v>600</v>
      </c>
      <c r="B604" s="14">
        <f t="shared" si="239"/>
        <v>30</v>
      </c>
      <c r="C604" t="e">
        <f t="shared" si="216"/>
        <v>#N/A</v>
      </c>
      <c r="D604" t="e">
        <f t="shared" si="217"/>
        <v>#N/A</v>
      </c>
      <c r="E604" t="e">
        <f t="shared" si="219"/>
        <v>#N/A</v>
      </c>
      <c r="F604" t="e">
        <f t="shared" si="220"/>
        <v>#N/A</v>
      </c>
      <c r="G604" t="e">
        <f t="shared" si="221"/>
        <v>#N/A</v>
      </c>
      <c r="H604" t="e">
        <f t="shared" si="222"/>
        <v>#N/A</v>
      </c>
      <c r="I604" t="e">
        <f t="shared" si="218"/>
        <v>#N/A</v>
      </c>
      <c r="J604" t="e">
        <f t="shared" si="223"/>
        <v>#N/A</v>
      </c>
      <c r="K604" t="e">
        <f t="shared" si="224"/>
        <v>#N/A</v>
      </c>
      <c r="L604" t="e">
        <f t="shared" si="225"/>
        <v>#N/A</v>
      </c>
      <c r="M604" t="e">
        <f t="shared" si="226"/>
        <v>#N/A</v>
      </c>
      <c r="N604" t="e">
        <f t="shared" si="227"/>
        <v>#N/A</v>
      </c>
      <c r="O604">
        <f t="shared" si="228"/>
        <v>3.6363636363636351E-3</v>
      </c>
      <c r="P604">
        <f t="shared" si="229"/>
        <v>4.5454545454545452E-3</v>
      </c>
      <c r="Q604">
        <f t="shared" si="230"/>
        <v>1</v>
      </c>
      <c r="R604">
        <f t="shared" si="231"/>
        <v>3.6364641375508685E-3</v>
      </c>
      <c r="S604">
        <f t="shared" si="232"/>
        <v>-2.2781237892148659E-12</v>
      </c>
      <c r="T604">
        <f t="shared" si="233"/>
        <v>6.2646661989906871E-10</v>
      </c>
      <c r="U604">
        <f t="shared" si="234"/>
        <v>-3.6364647640174884E-3</v>
      </c>
      <c r="V604">
        <f t="shared" si="235"/>
        <v>3.6364642628302548E-3</v>
      </c>
      <c r="W604">
        <f t="shared" si="236"/>
        <v>2.4393206760787649</v>
      </c>
      <c r="X604">
        <f t="shared" si="237"/>
        <v>2.4393206760787649</v>
      </c>
    </row>
    <row r="605" spans="1:24" x14ac:dyDescent="0.25">
      <c r="A605" s="1">
        <f t="shared" si="238"/>
        <v>601</v>
      </c>
      <c r="B605" s="14">
        <f t="shared" si="239"/>
        <v>30.05</v>
      </c>
      <c r="C605" t="e">
        <f t="shared" si="216"/>
        <v>#N/A</v>
      </c>
      <c r="D605" t="e">
        <f t="shared" si="217"/>
        <v>#N/A</v>
      </c>
      <c r="E605" t="e">
        <f t="shared" si="219"/>
        <v>#N/A</v>
      </c>
      <c r="F605" t="e">
        <f t="shared" si="220"/>
        <v>#N/A</v>
      </c>
      <c r="G605" t="e">
        <f t="shared" si="221"/>
        <v>#N/A</v>
      </c>
      <c r="H605" t="e">
        <f t="shared" si="222"/>
        <v>#N/A</v>
      </c>
      <c r="I605" t="e">
        <f t="shared" si="218"/>
        <v>#N/A</v>
      </c>
      <c r="J605" t="e">
        <f t="shared" si="223"/>
        <v>#N/A</v>
      </c>
      <c r="K605" t="e">
        <f t="shared" si="224"/>
        <v>#N/A</v>
      </c>
      <c r="L605" t="e">
        <f t="shared" si="225"/>
        <v>#N/A</v>
      </c>
      <c r="M605" t="e">
        <f t="shared" si="226"/>
        <v>#N/A</v>
      </c>
      <c r="N605" t="e">
        <f t="shared" si="227"/>
        <v>#N/A</v>
      </c>
      <c r="O605">
        <f t="shared" si="228"/>
        <v>3.6466848319709356E-3</v>
      </c>
      <c r="P605">
        <f t="shared" si="229"/>
        <v>4.5413260672116261E-3</v>
      </c>
      <c r="Q605">
        <f t="shared" si="230"/>
        <v>1</v>
      </c>
      <c r="R605">
        <f t="shared" si="231"/>
        <v>3.6467853331581691E-3</v>
      </c>
      <c r="S605">
        <f t="shared" si="232"/>
        <v>-2.2760546486252069E-12</v>
      </c>
      <c r="T605">
        <f t="shared" si="233"/>
        <v>6.2412619647109202E-10</v>
      </c>
      <c r="U605">
        <f t="shared" si="234"/>
        <v>-3.6467859572843655E-3</v>
      </c>
      <c r="V605">
        <f t="shared" si="235"/>
        <v>3.6467854560971319E-3</v>
      </c>
      <c r="W605">
        <f t="shared" si="236"/>
        <v>2.438089785897593</v>
      </c>
      <c r="X605">
        <f t="shared" si="237"/>
        <v>2.438089785897593</v>
      </c>
    </row>
    <row r="606" spans="1:24" x14ac:dyDescent="0.25">
      <c r="A606" s="1">
        <f t="shared" si="238"/>
        <v>602</v>
      </c>
      <c r="B606" s="14">
        <f t="shared" si="239"/>
        <v>30.1</v>
      </c>
      <c r="C606" t="e">
        <f t="shared" si="216"/>
        <v>#N/A</v>
      </c>
      <c r="D606" t="e">
        <f t="shared" si="217"/>
        <v>#N/A</v>
      </c>
      <c r="E606" t="e">
        <f t="shared" si="219"/>
        <v>#N/A</v>
      </c>
      <c r="F606" t="e">
        <f t="shared" si="220"/>
        <v>#N/A</v>
      </c>
      <c r="G606" t="e">
        <f t="shared" si="221"/>
        <v>#N/A</v>
      </c>
      <c r="H606" t="e">
        <f t="shared" si="222"/>
        <v>#N/A</v>
      </c>
      <c r="I606" t="e">
        <f t="shared" si="218"/>
        <v>#N/A</v>
      </c>
      <c r="J606" t="e">
        <f t="shared" si="223"/>
        <v>#N/A</v>
      </c>
      <c r="K606" t="e">
        <f t="shared" si="224"/>
        <v>#N/A</v>
      </c>
      <c r="L606" t="e">
        <f t="shared" si="225"/>
        <v>#N/A</v>
      </c>
      <c r="M606" t="e">
        <f t="shared" si="226"/>
        <v>#N/A</v>
      </c>
      <c r="N606" t="e">
        <f t="shared" si="227"/>
        <v>#N/A</v>
      </c>
      <c r="O606">
        <f t="shared" si="228"/>
        <v>3.6569872958257714E-3</v>
      </c>
      <c r="P606">
        <f t="shared" si="229"/>
        <v>4.5372050816696917E-3</v>
      </c>
      <c r="Q606">
        <f t="shared" si="230"/>
        <v>1</v>
      </c>
      <c r="R606">
        <f t="shared" si="231"/>
        <v>3.6570877970130049E-3</v>
      </c>
      <c r="S606">
        <f t="shared" si="232"/>
        <v>-2.2739892632816268E-12</v>
      </c>
      <c r="T606">
        <f t="shared" si="233"/>
        <v>6.21803195087825E-10</v>
      </c>
      <c r="U606">
        <f t="shared" si="234"/>
        <v>-3.6570884188161998E-3</v>
      </c>
      <c r="V606">
        <f t="shared" si="235"/>
        <v>3.6570879176289666E-3</v>
      </c>
      <c r="W606">
        <f t="shared" si="236"/>
        <v>2.436864598950399</v>
      </c>
      <c r="X606">
        <f t="shared" si="237"/>
        <v>2.436864598950399</v>
      </c>
    </row>
    <row r="607" spans="1:24" x14ac:dyDescent="0.25">
      <c r="A607" s="1">
        <f t="shared" si="238"/>
        <v>603</v>
      </c>
      <c r="B607" s="14">
        <f t="shared" si="239"/>
        <v>30.150000000000002</v>
      </c>
      <c r="C607" t="e">
        <f t="shared" si="216"/>
        <v>#N/A</v>
      </c>
      <c r="D607" t="e">
        <f t="shared" si="217"/>
        <v>#N/A</v>
      </c>
      <c r="E607" t="e">
        <f t="shared" si="219"/>
        <v>#N/A</v>
      </c>
      <c r="F607" t="e">
        <f t="shared" si="220"/>
        <v>#N/A</v>
      </c>
      <c r="G607" t="e">
        <f t="shared" si="221"/>
        <v>#N/A</v>
      </c>
      <c r="H607" t="e">
        <f t="shared" si="222"/>
        <v>#N/A</v>
      </c>
      <c r="I607" t="e">
        <f t="shared" si="218"/>
        <v>#N/A</v>
      </c>
      <c r="J607" t="e">
        <f t="shared" si="223"/>
        <v>#N/A</v>
      </c>
      <c r="K607" t="e">
        <f t="shared" si="224"/>
        <v>#N/A</v>
      </c>
      <c r="L607" t="e">
        <f t="shared" si="225"/>
        <v>#N/A</v>
      </c>
      <c r="M607" t="e">
        <f t="shared" si="226"/>
        <v>#N/A</v>
      </c>
      <c r="N607" t="e">
        <f t="shared" si="227"/>
        <v>#N/A</v>
      </c>
      <c r="O607">
        <f t="shared" si="228"/>
        <v>3.6672710788757932E-3</v>
      </c>
      <c r="P607">
        <f t="shared" si="229"/>
        <v>4.5330915684496827E-3</v>
      </c>
      <c r="Q607">
        <f t="shared" si="230"/>
        <v>1</v>
      </c>
      <c r="R607">
        <f t="shared" si="231"/>
        <v>3.6673715800630267E-3</v>
      </c>
      <c r="S607">
        <f t="shared" si="232"/>
        <v>-2.2719276229704011E-12</v>
      </c>
      <c r="T607">
        <f t="shared" si="233"/>
        <v>6.1949742189391921E-10</v>
      </c>
      <c r="U607">
        <f t="shared" si="234"/>
        <v>-3.6673721995604484E-3</v>
      </c>
      <c r="V607">
        <f t="shared" si="235"/>
        <v>3.6673716983732152E-3</v>
      </c>
      <c r="W607">
        <f t="shared" si="236"/>
        <v>2.4356450708488797</v>
      </c>
      <c r="X607">
        <f t="shared" si="237"/>
        <v>2.4356450708488797</v>
      </c>
    </row>
    <row r="608" spans="1:24" x14ac:dyDescent="0.25">
      <c r="A608" s="1">
        <f t="shared" si="238"/>
        <v>604</v>
      </c>
      <c r="B608" s="14">
        <f t="shared" si="239"/>
        <v>30.200000000000003</v>
      </c>
      <c r="C608" t="e">
        <f t="shared" si="216"/>
        <v>#N/A</v>
      </c>
      <c r="D608" t="e">
        <f t="shared" si="217"/>
        <v>#N/A</v>
      </c>
      <c r="E608" t="e">
        <f t="shared" si="219"/>
        <v>#N/A</v>
      </c>
      <c r="F608" t="e">
        <f t="shared" si="220"/>
        <v>#N/A</v>
      </c>
      <c r="G608" t="e">
        <f t="shared" si="221"/>
        <v>#N/A</v>
      </c>
      <c r="H608" t="e">
        <f t="shared" si="222"/>
        <v>#N/A</v>
      </c>
      <c r="I608" t="e">
        <f t="shared" si="218"/>
        <v>#N/A</v>
      </c>
      <c r="J608" t="e">
        <f t="shared" si="223"/>
        <v>#N/A</v>
      </c>
      <c r="K608" t="e">
        <f t="shared" si="224"/>
        <v>#N/A</v>
      </c>
      <c r="L608" t="e">
        <f t="shared" si="225"/>
        <v>#N/A</v>
      </c>
      <c r="M608" t="e">
        <f t="shared" si="226"/>
        <v>#N/A</v>
      </c>
      <c r="N608" t="e">
        <f t="shared" si="227"/>
        <v>#N/A</v>
      </c>
      <c r="O608">
        <f t="shared" si="228"/>
        <v>3.6775362318840574E-3</v>
      </c>
      <c r="P608">
        <f t="shared" si="229"/>
        <v>4.5289855072463761E-3</v>
      </c>
      <c r="Q608">
        <f t="shared" si="230"/>
        <v>1</v>
      </c>
      <c r="R608">
        <f t="shared" si="231"/>
        <v>3.6776367330712909E-3</v>
      </c>
      <c r="S608">
        <f t="shared" si="232"/>
        <v>-2.2698697175148117E-12</v>
      </c>
      <c r="T608">
        <f t="shared" si="233"/>
        <v>6.1720868628663272E-10</v>
      </c>
      <c r="U608">
        <f t="shared" si="234"/>
        <v>-3.677637350279977E-3</v>
      </c>
      <c r="V608">
        <f t="shared" si="235"/>
        <v>3.6776368490927438E-3</v>
      </c>
      <c r="W608">
        <f t="shared" si="236"/>
        <v>2.4344311577030737</v>
      </c>
      <c r="X608">
        <f t="shared" si="237"/>
        <v>2.4344311577030737</v>
      </c>
    </row>
    <row r="609" spans="1:24" x14ac:dyDescent="0.25">
      <c r="A609" s="1">
        <f t="shared" si="238"/>
        <v>605</v>
      </c>
      <c r="B609" s="14">
        <f t="shared" si="239"/>
        <v>30.25</v>
      </c>
      <c r="C609" t="e">
        <f t="shared" si="216"/>
        <v>#N/A</v>
      </c>
      <c r="D609" t="e">
        <f t="shared" si="217"/>
        <v>#N/A</v>
      </c>
      <c r="E609" t="e">
        <f t="shared" si="219"/>
        <v>#N/A</v>
      </c>
      <c r="F609" t="e">
        <f t="shared" si="220"/>
        <v>#N/A</v>
      </c>
      <c r="G609" t="e">
        <f t="shared" si="221"/>
        <v>#N/A</v>
      </c>
      <c r="H609" t="e">
        <f t="shared" si="222"/>
        <v>#N/A</v>
      </c>
      <c r="I609" t="e">
        <f t="shared" si="218"/>
        <v>#N/A</v>
      </c>
      <c r="J609" t="e">
        <f t="shared" si="223"/>
        <v>#N/A</v>
      </c>
      <c r="K609" t="e">
        <f t="shared" si="224"/>
        <v>#N/A</v>
      </c>
      <c r="L609" t="e">
        <f t="shared" si="225"/>
        <v>#N/A</v>
      </c>
      <c r="M609" t="e">
        <f t="shared" si="226"/>
        <v>#N/A</v>
      </c>
      <c r="N609" t="e">
        <f t="shared" si="227"/>
        <v>#N/A</v>
      </c>
      <c r="O609">
        <f t="shared" si="228"/>
        <v>3.687782805429864E-3</v>
      </c>
      <c r="P609">
        <f t="shared" si="229"/>
        <v>4.5248868778280547E-3</v>
      </c>
      <c r="Q609">
        <f t="shared" si="230"/>
        <v>1</v>
      </c>
      <c r="R609">
        <f t="shared" si="231"/>
        <v>3.6878833066170975E-3</v>
      </c>
      <c r="S609">
        <f t="shared" si="232"/>
        <v>-2.26781553677498E-12</v>
      </c>
      <c r="T609">
        <f t="shared" si="233"/>
        <v>6.1493679983162797E-10</v>
      </c>
      <c r="U609">
        <f t="shared" si="234"/>
        <v>-3.6878839215538973E-3</v>
      </c>
      <c r="V609">
        <f t="shared" si="235"/>
        <v>3.6878834203666637E-3</v>
      </c>
      <c r="W609">
        <f t="shared" si="236"/>
        <v>2.4332228161139873</v>
      </c>
      <c r="X609">
        <f t="shared" si="237"/>
        <v>2.4332228161139873</v>
      </c>
    </row>
    <row r="610" spans="1:24" x14ac:dyDescent="0.25">
      <c r="A610" s="1">
        <f t="shared" si="238"/>
        <v>606</v>
      </c>
      <c r="B610" s="14">
        <f t="shared" si="239"/>
        <v>30.3</v>
      </c>
      <c r="C610" t="e">
        <f t="shared" si="216"/>
        <v>#N/A</v>
      </c>
      <c r="D610" t="e">
        <f t="shared" si="217"/>
        <v>#N/A</v>
      </c>
      <c r="E610" t="e">
        <f t="shared" si="219"/>
        <v>#N/A</v>
      </c>
      <c r="F610" t="e">
        <f t="shared" si="220"/>
        <v>#N/A</v>
      </c>
      <c r="G610" t="e">
        <f t="shared" si="221"/>
        <v>#N/A</v>
      </c>
      <c r="H610" t="e">
        <f t="shared" si="222"/>
        <v>#N/A</v>
      </c>
      <c r="I610" t="e">
        <f t="shared" si="218"/>
        <v>#N/A</v>
      </c>
      <c r="J610" t="e">
        <f t="shared" si="223"/>
        <v>#N/A</v>
      </c>
      <c r="K610" t="e">
        <f t="shared" si="224"/>
        <v>#N/A</v>
      </c>
      <c r="L610" t="e">
        <f t="shared" si="225"/>
        <v>#N/A</v>
      </c>
      <c r="M610" t="e">
        <f t="shared" si="226"/>
        <v>#N/A</v>
      </c>
      <c r="N610" t="e">
        <f t="shared" si="227"/>
        <v>#N/A</v>
      </c>
      <c r="O610">
        <f t="shared" si="228"/>
        <v>3.698010849909584E-3</v>
      </c>
      <c r="P610">
        <f t="shared" si="229"/>
        <v>4.5207956600361665E-3</v>
      </c>
      <c r="Q610">
        <f t="shared" si="230"/>
        <v>1</v>
      </c>
      <c r="R610">
        <f t="shared" si="231"/>
        <v>3.6981113510968174E-3</v>
      </c>
      <c r="S610">
        <f t="shared" si="232"/>
        <v>-2.2657650706476966E-12</v>
      </c>
      <c r="T610">
        <f t="shared" si="233"/>
        <v>6.1268157734717388E-10</v>
      </c>
      <c r="U610">
        <f t="shared" si="234"/>
        <v>-3.6981119637783948E-3</v>
      </c>
      <c r="V610">
        <f t="shared" si="235"/>
        <v>3.6981114625911611E-3</v>
      </c>
      <c r="W610">
        <f t="shared" si="236"/>
        <v>2.4320200031663641</v>
      </c>
      <c r="X610">
        <f t="shared" si="237"/>
        <v>2.4320200031663641</v>
      </c>
    </row>
    <row r="611" spans="1:24" x14ac:dyDescent="0.25">
      <c r="A611" s="1">
        <f t="shared" si="238"/>
        <v>607</v>
      </c>
      <c r="B611" s="14">
        <f t="shared" si="239"/>
        <v>30.35</v>
      </c>
      <c r="C611" t="e">
        <f t="shared" si="216"/>
        <v>#N/A</v>
      </c>
      <c r="D611" t="e">
        <f t="shared" si="217"/>
        <v>#N/A</v>
      </c>
      <c r="E611" t="e">
        <f t="shared" si="219"/>
        <v>#N/A</v>
      </c>
      <c r="F611" t="e">
        <f t="shared" si="220"/>
        <v>#N/A</v>
      </c>
      <c r="G611" t="e">
        <f t="shared" si="221"/>
        <v>#N/A</v>
      </c>
      <c r="H611" t="e">
        <f t="shared" si="222"/>
        <v>#N/A</v>
      </c>
      <c r="I611" t="e">
        <f t="shared" si="218"/>
        <v>#N/A</v>
      </c>
      <c r="J611" t="e">
        <f t="shared" si="223"/>
        <v>#N/A</v>
      </c>
      <c r="K611" t="e">
        <f t="shared" si="224"/>
        <v>#N/A</v>
      </c>
      <c r="L611" t="e">
        <f t="shared" si="225"/>
        <v>#N/A</v>
      </c>
      <c r="M611" t="e">
        <f t="shared" si="226"/>
        <v>#N/A</v>
      </c>
      <c r="N611" t="e">
        <f t="shared" si="227"/>
        <v>#N/A</v>
      </c>
      <c r="O611">
        <f t="shared" si="228"/>
        <v>3.708220415537488E-3</v>
      </c>
      <c r="P611">
        <f t="shared" si="229"/>
        <v>4.5167118337850042E-3</v>
      </c>
      <c r="Q611">
        <f t="shared" si="230"/>
        <v>1</v>
      </c>
      <c r="R611">
        <f t="shared" si="231"/>
        <v>3.7083209167247215E-3</v>
      </c>
      <c r="S611">
        <f t="shared" si="232"/>
        <v>-2.2637183090662624E-12</v>
      </c>
      <c r="T611">
        <f t="shared" si="233"/>
        <v>6.1044283581994374E-10</v>
      </c>
      <c r="U611">
        <f t="shared" si="234"/>
        <v>-3.7083215271675575E-3</v>
      </c>
      <c r="V611">
        <f t="shared" si="235"/>
        <v>3.7083210259803235E-3</v>
      </c>
      <c r="W611">
        <f t="shared" si="236"/>
        <v>2.4308226764215792</v>
      </c>
      <c r="X611">
        <f t="shared" si="237"/>
        <v>2.4308226764215792</v>
      </c>
    </row>
    <row r="612" spans="1:24" x14ac:dyDescent="0.25">
      <c r="A612" s="1">
        <f t="shared" si="238"/>
        <v>608</v>
      </c>
      <c r="B612" s="14">
        <f t="shared" si="239"/>
        <v>30.400000000000002</v>
      </c>
      <c r="C612" t="e">
        <f t="shared" si="216"/>
        <v>#N/A</v>
      </c>
      <c r="D612" t="e">
        <f t="shared" si="217"/>
        <v>#N/A</v>
      </c>
      <c r="E612" t="e">
        <f t="shared" si="219"/>
        <v>#N/A</v>
      </c>
      <c r="F612" t="e">
        <f t="shared" si="220"/>
        <v>#N/A</v>
      </c>
      <c r="G612" t="e">
        <f t="shared" si="221"/>
        <v>#N/A</v>
      </c>
      <c r="H612" t="e">
        <f t="shared" si="222"/>
        <v>#N/A</v>
      </c>
      <c r="I612" t="e">
        <f t="shared" si="218"/>
        <v>#N/A</v>
      </c>
      <c r="J612" t="e">
        <f t="shared" si="223"/>
        <v>#N/A</v>
      </c>
      <c r="K612" t="e">
        <f t="shared" si="224"/>
        <v>#N/A</v>
      </c>
      <c r="L612" t="e">
        <f t="shared" si="225"/>
        <v>#N/A</v>
      </c>
      <c r="M612" t="e">
        <f t="shared" si="226"/>
        <v>#N/A</v>
      </c>
      <c r="N612" t="e">
        <f t="shared" si="227"/>
        <v>#N/A</v>
      </c>
      <c r="O612">
        <f t="shared" si="228"/>
        <v>3.7184115523465704E-3</v>
      </c>
      <c r="P612">
        <f t="shared" si="229"/>
        <v>4.5126353790613718E-3</v>
      </c>
      <c r="Q612">
        <f t="shared" si="230"/>
        <v>1</v>
      </c>
      <c r="R612">
        <f t="shared" si="231"/>
        <v>3.7185120535338039E-3</v>
      </c>
      <c r="S612">
        <f t="shared" si="232"/>
        <v>-2.2616752420003179E-12</v>
      </c>
      <c r="T612">
        <f t="shared" si="233"/>
        <v>6.0822039548921736E-10</v>
      </c>
      <c r="U612">
        <f t="shared" si="234"/>
        <v>-3.7185126617541994E-3</v>
      </c>
      <c r="V612">
        <f t="shared" si="235"/>
        <v>3.7185121605669657E-3</v>
      </c>
      <c r="W612">
        <f t="shared" si="236"/>
        <v>2.4296307939106656</v>
      </c>
      <c r="X612">
        <f t="shared" si="237"/>
        <v>2.4296307939106656</v>
      </c>
    </row>
    <row r="613" spans="1:24" x14ac:dyDescent="0.25">
      <c r="A613" s="1">
        <f t="shared" si="238"/>
        <v>609</v>
      </c>
      <c r="B613" s="14">
        <f t="shared" si="239"/>
        <v>30.450000000000003</v>
      </c>
      <c r="C613" t="e">
        <f t="shared" si="216"/>
        <v>#N/A</v>
      </c>
      <c r="D613" t="e">
        <f t="shared" si="217"/>
        <v>#N/A</v>
      </c>
      <c r="E613" t="e">
        <f t="shared" si="219"/>
        <v>#N/A</v>
      </c>
      <c r="F613" t="e">
        <f t="shared" si="220"/>
        <v>#N/A</v>
      </c>
      <c r="G613" t="e">
        <f t="shared" si="221"/>
        <v>#N/A</v>
      </c>
      <c r="H613" t="e">
        <f t="shared" si="222"/>
        <v>#N/A</v>
      </c>
      <c r="I613" t="e">
        <f t="shared" si="218"/>
        <v>#N/A</v>
      </c>
      <c r="J613" t="e">
        <f t="shared" si="223"/>
        <v>#N/A</v>
      </c>
      <c r="K613" t="e">
        <f t="shared" si="224"/>
        <v>#N/A</v>
      </c>
      <c r="L613" t="e">
        <f t="shared" si="225"/>
        <v>#N/A</v>
      </c>
      <c r="M613" t="e">
        <f t="shared" si="226"/>
        <v>#N/A</v>
      </c>
      <c r="N613" t="e">
        <f t="shared" si="227"/>
        <v>#N/A</v>
      </c>
      <c r="O613">
        <f t="shared" si="228"/>
        <v>3.7285843101893604E-3</v>
      </c>
      <c r="P613">
        <f t="shared" si="229"/>
        <v>4.508566275924256E-3</v>
      </c>
      <c r="Q613">
        <f t="shared" si="230"/>
        <v>1</v>
      </c>
      <c r="R613">
        <f t="shared" si="231"/>
        <v>3.7286848113765939E-3</v>
      </c>
      <c r="S613">
        <f t="shared" si="232"/>
        <v>-2.2596358594556828E-12</v>
      </c>
      <c r="T613">
        <f t="shared" si="233"/>
        <v>6.0601407919635975E-10</v>
      </c>
      <c r="U613">
        <f t="shared" si="234"/>
        <v>-3.7286854173906731E-3</v>
      </c>
      <c r="V613">
        <f t="shared" si="235"/>
        <v>3.7286849162034394E-3</v>
      </c>
      <c r="W613">
        <f t="shared" si="236"/>
        <v>2.4284443141274719</v>
      </c>
      <c r="X613">
        <f t="shared" si="237"/>
        <v>2.4284443141274719</v>
      </c>
    </row>
    <row r="614" spans="1:24" x14ac:dyDescent="0.25">
      <c r="A614" s="1">
        <f t="shared" si="238"/>
        <v>610</v>
      </c>
      <c r="B614" s="14">
        <f t="shared" si="239"/>
        <v>30.5</v>
      </c>
      <c r="C614" t="e">
        <f t="shared" si="216"/>
        <v>#N/A</v>
      </c>
      <c r="D614" t="e">
        <f t="shared" si="217"/>
        <v>#N/A</v>
      </c>
      <c r="E614" t="e">
        <f t="shared" si="219"/>
        <v>#N/A</v>
      </c>
      <c r="F614" t="e">
        <f t="shared" si="220"/>
        <v>#N/A</v>
      </c>
      <c r="G614" t="e">
        <f t="shared" si="221"/>
        <v>#N/A</v>
      </c>
      <c r="H614" t="e">
        <f t="shared" si="222"/>
        <v>#N/A</v>
      </c>
      <c r="I614" t="e">
        <f t="shared" si="218"/>
        <v>#N/A</v>
      </c>
      <c r="J614" t="e">
        <f t="shared" si="223"/>
        <v>#N/A</v>
      </c>
      <c r="K614" t="e">
        <f t="shared" si="224"/>
        <v>#N/A</v>
      </c>
      <c r="L614" t="e">
        <f t="shared" si="225"/>
        <v>#N/A</v>
      </c>
      <c r="M614" t="e">
        <f t="shared" si="226"/>
        <v>#N/A</v>
      </c>
      <c r="N614" t="e">
        <f t="shared" si="227"/>
        <v>#N/A</v>
      </c>
      <c r="O614">
        <f t="shared" si="228"/>
        <v>3.7387387387387378E-3</v>
      </c>
      <c r="P614">
        <f t="shared" si="229"/>
        <v>4.5045045045045045E-3</v>
      </c>
      <c r="Q614">
        <f t="shared" si="230"/>
        <v>1</v>
      </c>
      <c r="R614">
        <f t="shared" si="231"/>
        <v>3.7388392399259713E-3</v>
      </c>
      <c r="S614">
        <f t="shared" si="232"/>
        <v>-2.2576001514741914E-12</v>
      </c>
      <c r="T614">
        <f t="shared" si="233"/>
        <v>6.0382371151745939E-10</v>
      </c>
      <c r="U614">
        <f t="shared" si="234"/>
        <v>-3.7388398437496828E-3</v>
      </c>
      <c r="V614">
        <f t="shared" si="235"/>
        <v>3.7388393425624492E-3</v>
      </c>
      <c r="W614">
        <f t="shared" si="236"/>
        <v>2.4272631960219355</v>
      </c>
      <c r="X614">
        <f t="shared" si="237"/>
        <v>2.4272631960219355</v>
      </c>
    </row>
    <row r="615" spans="1:24" x14ac:dyDescent="0.25">
      <c r="A615" s="1">
        <f t="shared" si="238"/>
        <v>611</v>
      </c>
      <c r="B615" s="14">
        <f t="shared" si="239"/>
        <v>30.55</v>
      </c>
      <c r="C615" t="e">
        <f t="shared" si="216"/>
        <v>#N/A</v>
      </c>
      <c r="D615" t="e">
        <f t="shared" si="217"/>
        <v>#N/A</v>
      </c>
      <c r="E615" t="e">
        <f t="shared" si="219"/>
        <v>#N/A</v>
      </c>
      <c r="F615" t="e">
        <f t="shared" si="220"/>
        <v>#N/A</v>
      </c>
      <c r="G615" t="e">
        <f t="shared" si="221"/>
        <v>#N/A</v>
      </c>
      <c r="H615" t="e">
        <f t="shared" si="222"/>
        <v>#N/A</v>
      </c>
      <c r="I615" t="e">
        <f t="shared" si="218"/>
        <v>#N/A</v>
      </c>
      <c r="J615" t="e">
        <f t="shared" si="223"/>
        <v>#N/A</v>
      </c>
      <c r="K615" t="e">
        <f t="shared" si="224"/>
        <v>#N/A</v>
      </c>
      <c r="L615" t="e">
        <f t="shared" si="225"/>
        <v>#N/A</v>
      </c>
      <c r="M615" t="e">
        <f t="shared" si="226"/>
        <v>#N/A</v>
      </c>
      <c r="N615" t="e">
        <f t="shared" si="227"/>
        <v>#N/A</v>
      </c>
      <c r="O615">
        <f t="shared" si="228"/>
        <v>3.7488748874887493E-3</v>
      </c>
      <c r="P615">
        <f t="shared" si="229"/>
        <v>4.5004500450045006E-3</v>
      </c>
      <c r="Q615">
        <f t="shared" si="230"/>
        <v>1</v>
      </c>
      <c r="R615">
        <f t="shared" si="231"/>
        <v>3.7489753886759828E-3</v>
      </c>
      <c r="S615">
        <f t="shared" si="232"/>
        <v>-2.2555681081335308E-12</v>
      </c>
      <c r="T615">
        <f t="shared" si="233"/>
        <v>6.0164912071489218E-10</v>
      </c>
      <c r="U615">
        <f t="shared" si="234"/>
        <v>-3.7489759903251035E-3</v>
      </c>
      <c r="V615">
        <f t="shared" si="235"/>
        <v>3.7489754891378698E-3</v>
      </c>
      <c r="W615">
        <f t="shared" si="236"/>
        <v>2.4260873989934848</v>
      </c>
      <c r="X615">
        <f t="shared" si="237"/>
        <v>2.4260873989934848</v>
      </c>
    </row>
    <row r="616" spans="1:24" x14ac:dyDescent="0.25">
      <c r="A616" s="1">
        <f t="shared" si="238"/>
        <v>612</v>
      </c>
      <c r="B616" s="14">
        <f t="shared" si="239"/>
        <v>30.6</v>
      </c>
      <c r="C616" t="e">
        <f t="shared" si="216"/>
        <v>#N/A</v>
      </c>
      <c r="D616" t="e">
        <f t="shared" si="217"/>
        <v>#N/A</v>
      </c>
      <c r="E616" t="e">
        <f t="shared" si="219"/>
        <v>#N/A</v>
      </c>
      <c r="F616" t="e">
        <f t="shared" si="220"/>
        <v>#N/A</v>
      </c>
      <c r="G616" t="e">
        <f t="shared" si="221"/>
        <v>#N/A</v>
      </c>
      <c r="H616" t="e">
        <f t="shared" si="222"/>
        <v>#N/A</v>
      </c>
      <c r="I616" t="e">
        <f t="shared" si="218"/>
        <v>#N/A</v>
      </c>
      <c r="J616" t="e">
        <f t="shared" si="223"/>
        <v>#N/A</v>
      </c>
      <c r="K616" t="e">
        <f t="shared" si="224"/>
        <v>#N/A</v>
      </c>
      <c r="L616" t="e">
        <f t="shared" si="225"/>
        <v>#N/A</v>
      </c>
      <c r="M616" t="e">
        <f t="shared" si="226"/>
        <v>#N/A</v>
      </c>
      <c r="N616" t="e">
        <f t="shared" si="227"/>
        <v>#N/A</v>
      </c>
      <c r="O616">
        <f t="shared" si="228"/>
        <v>3.7589928057553961E-3</v>
      </c>
      <c r="P616">
        <f t="shared" si="229"/>
        <v>4.4964028776978415E-3</v>
      </c>
      <c r="Q616">
        <f t="shared" si="230"/>
        <v>1</v>
      </c>
      <c r="R616">
        <f t="shared" si="231"/>
        <v>3.7590933069426295E-3</v>
      </c>
      <c r="S616">
        <f t="shared" si="232"/>
        <v>-2.2535397195470795E-12</v>
      </c>
      <c r="T616">
        <f t="shared" si="233"/>
        <v>5.9949013656891703E-10</v>
      </c>
      <c r="U616">
        <f t="shared" si="234"/>
        <v>-3.7590939064327663E-3</v>
      </c>
      <c r="V616">
        <f t="shared" si="235"/>
        <v>3.7590934052455323E-3</v>
      </c>
      <c r="W616">
        <f t="shared" si="236"/>
        <v>2.4249168828845566</v>
      </c>
      <c r="X616">
        <f t="shared" si="237"/>
        <v>2.4249168828845566</v>
      </c>
    </row>
    <row r="617" spans="1:24" x14ac:dyDescent="0.25">
      <c r="A617" s="1">
        <f t="shared" si="238"/>
        <v>613</v>
      </c>
      <c r="B617" s="14">
        <f t="shared" si="239"/>
        <v>30.650000000000002</v>
      </c>
      <c r="C617" t="e">
        <f t="shared" si="216"/>
        <v>#N/A</v>
      </c>
      <c r="D617" t="e">
        <f t="shared" si="217"/>
        <v>#N/A</v>
      </c>
      <c r="E617" t="e">
        <f t="shared" si="219"/>
        <v>#N/A</v>
      </c>
      <c r="F617" t="e">
        <f t="shared" si="220"/>
        <v>#N/A</v>
      </c>
      <c r="G617" t="e">
        <f t="shared" si="221"/>
        <v>#N/A</v>
      </c>
      <c r="H617" t="e">
        <f t="shared" si="222"/>
        <v>#N/A</v>
      </c>
      <c r="I617" t="e">
        <f t="shared" si="218"/>
        <v>#N/A</v>
      </c>
      <c r="J617" t="e">
        <f t="shared" si="223"/>
        <v>#N/A</v>
      </c>
      <c r="K617" t="e">
        <f t="shared" si="224"/>
        <v>#N/A</v>
      </c>
      <c r="L617" t="e">
        <f t="shared" si="225"/>
        <v>#N/A</v>
      </c>
      <c r="M617" t="e">
        <f t="shared" si="226"/>
        <v>#N/A</v>
      </c>
      <c r="N617" t="e">
        <f t="shared" si="227"/>
        <v>#N/A</v>
      </c>
      <c r="O617">
        <f t="shared" si="228"/>
        <v>3.7690925426774476E-3</v>
      </c>
      <c r="P617">
        <f t="shared" si="229"/>
        <v>4.49236298292902E-3</v>
      </c>
      <c r="Q617">
        <f t="shared" si="230"/>
        <v>1</v>
      </c>
      <c r="R617">
        <f t="shared" si="231"/>
        <v>3.7691930438646811E-3</v>
      </c>
      <c r="S617">
        <f t="shared" si="232"/>
        <v>-2.2515149758637486E-12</v>
      </c>
      <c r="T617">
        <f t="shared" si="233"/>
        <v>5.9734659189555894E-10</v>
      </c>
      <c r="U617">
        <f t="shared" si="234"/>
        <v>-3.769193641211273E-3</v>
      </c>
      <c r="V617">
        <f t="shared" si="235"/>
        <v>3.7691931400240393E-3</v>
      </c>
      <c r="W617">
        <f t="shared" si="236"/>
        <v>2.4237516079742294</v>
      </c>
      <c r="X617">
        <f t="shared" si="237"/>
        <v>2.4237516079742294</v>
      </c>
    </row>
    <row r="618" spans="1:24" x14ac:dyDescent="0.25">
      <c r="A618" s="1">
        <f t="shared" si="238"/>
        <v>614</v>
      </c>
      <c r="B618" s="14">
        <f t="shared" si="239"/>
        <v>30.700000000000003</v>
      </c>
      <c r="C618" t="e">
        <f t="shared" si="216"/>
        <v>#N/A</v>
      </c>
      <c r="D618" t="e">
        <f t="shared" si="217"/>
        <v>#N/A</v>
      </c>
      <c r="E618" t="e">
        <f t="shared" si="219"/>
        <v>#N/A</v>
      </c>
      <c r="F618" t="e">
        <f t="shared" si="220"/>
        <v>#N/A</v>
      </c>
      <c r="G618" t="e">
        <f t="shared" si="221"/>
        <v>#N/A</v>
      </c>
      <c r="H618" t="e">
        <f t="shared" si="222"/>
        <v>#N/A</v>
      </c>
      <c r="I618" t="e">
        <f t="shared" si="218"/>
        <v>#N/A</v>
      </c>
      <c r="J618" t="e">
        <f t="shared" si="223"/>
        <v>#N/A</v>
      </c>
      <c r="K618" t="e">
        <f t="shared" si="224"/>
        <v>#N/A</v>
      </c>
      <c r="L618" t="e">
        <f t="shared" si="225"/>
        <v>#N/A</v>
      </c>
      <c r="M618" t="e">
        <f t="shared" si="226"/>
        <v>#N/A</v>
      </c>
      <c r="N618" t="e">
        <f t="shared" si="227"/>
        <v>#N/A</v>
      </c>
      <c r="O618">
        <f t="shared" si="228"/>
        <v>3.7791741472172355E-3</v>
      </c>
      <c r="P618">
        <f t="shared" si="229"/>
        <v>4.4883303411131061E-3</v>
      </c>
      <c r="Q618">
        <f t="shared" si="230"/>
        <v>1</v>
      </c>
      <c r="R618">
        <f t="shared" si="231"/>
        <v>3.779274648404469E-3</v>
      </c>
      <c r="S618">
        <f t="shared" si="232"/>
        <v>-2.2494938672678211E-12</v>
      </c>
      <c r="T618">
        <f t="shared" si="233"/>
        <v>5.9521832146240683E-10</v>
      </c>
      <c r="U618">
        <f t="shared" si="234"/>
        <v>-3.7792752436227907E-3</v>
      </c>
      <c r="V618">
        <f t="shared" si="235"/>
        <v>3.7792747424355566E-3</v>
      </c>
      <c r="W618">
        <f t="shared" si="236"/>
        <v>2.4225915349719713</v>
      </c>
      <c r="X618">
        <f t="shared" si="237"/>
        <v>2.4225915349719713</v>
      </c>
    </row>
    <row r="619" spans="1:24" x14ac:dyDescent="0.25">
      <c r="A619" s="1">
        <f t="shared" si="238"/>
        <v>615</v>
      </c>
      <c r="B619" s="14">
        <f t="shared" si="239"/>
        <v>30.75</v>
      </c>
      <c r="C619" t="e">
        <f t="shared" si="216"/>
        <v>#N/A</v>
      </c>
      <c r="D619" t="e">
        <f t="shared" si="217"/>
        <v>#N/A</v>
      </c>
      <c r="E619" t="e">
        <f t="shared" si="219"/>
        <v>#N/A</v>
      </c>
      <c r="F619" t="e">
        <f t="shared" si="220"/>
        <v>#N/A</v>
      </c>
      <c r="G619" t="e">
        <f t="shared" si="221"/>
        <v>#N/A</v>
      </c>
      <c r="H619" t="e">
        <f t="shared" si="222"/>
        <v>#N/A</v>
      </c>
      <c r="I619" t="e">
        <f t="shared" si="218"/>
        <v>#N/A</v>
      </c>
      <c r="J619" t="e">
        <f t="shared" si="223"/>
        <v>#N/A</v>
      </c>
      <c r="K619" t="e">
        <f t="shared" si="224"/>
        <v>#N/A</v>
      </c>
      <c r="L619" t="e">
        <f t="shared" si="225"/>
        <v>#N/A</v>
      </c>
      <c r="M619" t="e">
        <f t="shared" si="226"/>
        <v>#N/A</v>
      </c>
      <c r="N619" t="e">
        <f t="shared" si="227"/>
        <v>#N/A</v>
      </c>
      <c r="O619">
        <f t="shared" si="228"/>
        <v>3.789237668161435E-3</v>
      </c>
      <c r="P619">
        <f t="shared" si="229"/>
        <v>4.4843049327354259E-3</v>
      </c>
      <c r="Q619">
        <f t="shared" si="230"/>
        <v>1</v>
      </c>
      <c r="R619">
        <f t="shared" si="231"/>
        <v>3.7893381693486685E-3</v>
      </c>
      <c r="S619">
        <f t="shared" si="232"/>
        <v>-2.2474763839787915E-12</v>
      </c>
      <c r="T619">
        <f t="shared" si="233"/>
        <v>5.9310516285597525E-10</v>
      </c>
      <c r="U619">
        <f t="shared" si="234"/>
        <v>-3.7893387624538316E-3</v>
      </c>
      <c r="V619">
        <f t="shared" si="235"/>
        <v>3.7893382612665975E-3</v>
      </c>
      <c r="W619">
        <f t="shared" si="236"/>
        <v>2.4214366250115003</v>
      </c>
      <c r="X619">
        <f t="shared" si="237"/>
        <v>2.4214366250115003</v>
      </c>
    </row>
    <row r="620" spans="1:24" x14ac:dyDescent="0.25">
      <c r="A620" s="1">
        <f t="shared" si="238"/>
        <v>616</v>
      </c>
      <c r="B620" s="14">
        <f t="shared" si="239"/>
        <v>30.8</v>
      </c>
      <c r="C620" t="e">
        <f t="shared" si="216"/>
        <v>#N/A</v>
      </c>
      <c r="D620" t="e">
        <f t="shared" si="217"/>
        <v>#N/A</v>
      </c>
      <c r="E620" t="e">
        <f t="shared" si="219"/>
        <v>#N/A</v>
      </c>
      <c r="F620" t="e">
        <f t="shared" si="220"/>
        <v>#N/A</v>
      </c>
      <c r="G620" t="e">
        <f t="shared" si="221"/>
        <v>#N/A</v>
      </c>
      <c r="H620" t="e">
        <f t="shared" si="222"/>
        <v>#N/A</v>
      </c>
      <c r="I620" t="e">
        <f t="shared" si="218"/>
        <v>#N/A</v>
      </c>
      <c r="J620" t="e">
        <f t="shared" si="223"/>
        <v>#N/A</v>
      </c>
      <c r="K620" t="e">
        <f t="shared" si="224"/>
        <v>#N/A</v>
      </c>
      <c r="L620" t="e">
        <f t="shared" si="225"/>
        <v>#N/A</v>
      </c>
      <c r="M620" t="e">
        <f t="shared" si="226"/>
        <v>#N/A</v>
      </c>
      <c r="N620" t="e">
        <f t="shared" si="227"/>
        <v>#N/A</v>
      </c>
      <c r="O620">
        <f t="shared" si="228"/>
        <v>3.7992831541218634E-3</v>
      </c>
      <c r="P620">
        <f t="shared" si="229"/>
        <v>4.4802867383512551E-3</v>
      </c>
      <c r="Q620">
        <f t="shared" si="230"/>
        <v>1</v>
      </c>
      <c r="R620">
        <f t="shared" si="231"/>
        <v>3.7993836553090968E-3</v>
      </c>
      <c r="S620">
        <f t="shared" si="232"/>
        <v>-2.2454625162512122E-12</v>
      </c>
      <c r="T620">
        <f t="shared" si="233"/>
        <v>5.9100695561434269E-10</v>
      </c>
      <c r="U620">
        <f t="shared" si="234"/>
        <v>-3.7993842463160525E-3</v>
      </c>
      <c r="V620">
        <f t="shared" si="235"/>
        <v>3.7993837451288188E-3</v>
      </c>
      <c r="W620">
        <f t="shared" si="236"/>
        <v>2.4202868396447506</v>
      </c>
      <c r="X620">
        <f t="shared" si="237"/>
        <v>2.4202868396447506</v>
      </c>
    </row>
    <row r="621" spans="1:24" x14ac:dyDescent="0.25">
      <c r="A621" s="1">
        <f t="shared" si="238"/>
        <v>617</v>
      </c>
      <c r="B621" s="14">
        <f t="shared" si="239"/>
        <v>30.85</v>
      </c>
      <c r="C621" t="e">
        <f t="shared" si="216"/>
        <v>#N/A</v>
      </c>
      <c r="D621" t="e">
        <f t="shared" si="217"/>
        <v>#N/A</v>
      </c>
      <c r="E621" t="e">
        <f t="shared" si="219"/>
        <v>#N/A</v>
      </c>
      <c r="F621" t="e">
        <f t="shared" si="220"/>
        <v>#N/A</v>
      </c>
      <c r="G621" t="e">
        <f t="shared" si="221"/>
        <v>#N/A</v>
      </c>
      <c r="H621" t="e">
        <f t="shared" si="222"/>
        <v>#N/A</v>
      </c>
      <c r="I621" t="e">
        <f t="shared" si="218"/>
        <v>#N/A</v>
      </c>
      <c r="J621" t="e">
        <f t="shared" si="223"/>
        <v>#N/A</v>
      </c>
      <c r="K621" t="e">
        <f t="shared" si="224"/>
        <v>#N/A</v>
      </c>
      <c r="L621" t="e">
        <f t="shared" si="225"/>
        <v>#N/A</v>
      </c>
      <c r="M621" t="e">
        <f t="shared" si="226"/>
        <v>#N/A</v>
      </c>
      <c r="N621" t="e">
        <f t="shared" si="227"/>
        <v>#N/A</v>
      </c>
      <c r="O621">
        <f t="shared" si="228"/>
        <v>3.8093106535362574E-3</v>
      </c>
      <c r="P621">
        <f t="shared" si="229"/>
        <v>4.4762757385854966E-3</v>
      </c>
      <c r="Q621">
        <f t="shared" si="230"/>
        <v>1</v>
      </c>
      <c r="R621">
        <f t="shared" si="231"/>
        <v>3.8094111547234909E-3</v>
      </c>
      <c r="S621">
        <f t="shared" si="232"/>
        <v>-2.2434522543745319E-12</v>
      </c>
      <c r="T621">
        <f t="shared" si="233"/>
        <v>5.8892354122715151E-10</v>
      </c>
      <c r="U621">
        <f t="shared" si="234"/>
        <v>-3.8094117436470324E-3</v>
      </c>
      <c r="V621">
        <f t="shared" si="235"/>
        <v>3.8094112424597983E-3</v>
      </c>
      <c r="W621">
        <f t="shared" si="236"/>
        <v>2.4191421408359486</v>
      </c>
      <c r="X621">
        <f t="shared" si="237"/>
        <v>2.4191421408359486</v>
      </c>
    </row>
    <row r="622" spans="1:24" x14ac:dyDescent="0.25">
      <c r="A622" s="1">
        <f t="shared" si="238"/>
        <v>618</v>
      </c>
      <c r="B622" s="14">
        <f t="shared" si="239"/>
        <v>30.900000000000002</v>
      </c>
      <c r="C622" t="e">
        <f t="shared" si="216"/>
        <v>#N/A</v>
      </c>
      <c r="D622" t="e">
        <f t="shared" si="217"/>
        <v>#N/A</v>
      </c>
      <c r="E622" t="e">
        <f t="shared" si="219"/>
        <v>#N/A</v>
      </c>
      <c r="F622" t="e">
        <f t="shared" si="220"/>
        <v>#N/A</v>
      </c>
      <c r="G622" t="e">
        <f t="shared" si="221"/>
        <v>#N/A</v>
      </c>
      <c r="H622" t="e">
        <f t="shared" si="222"/>
        <v>#N/A</v>
      </c>
      <c r="I622" t="e">
        <f t="shared" si="218"/>
        <v>#N/A</v>
      </c>
      <c r="J622" t="e">
        <f t="shared" si="223"/>
        <v>#N/A</v>
      </c>
      <c r="K622" t="e">
        <f t="shared" si="224"/>
        <v>#N/A</v>
      </c>
      <c r="L622" t="e">
        <f t="shared" si="225"/>
        <v>#N/A</v>
      </c>
      <c r="M622" t="e">
        <f t="shared" si="226"/>
        <v>#N/A</v>
      </c>
      <c r="N622" t="e">
        <f t="shared" si="227"/>
        <v>#N/A</v>
      </c>
      <c r="O622">
        <f t="shared" si="228"/>
        <v>3.8193202146690522E-3</v>
      </c>
      <c r="P622">
        <f t="shared" si="229"/>
        <v>4.4722719141323791E-3</v>
      </c>
      <c r="Q622">
        <f t="shared" si="230"/>
        <v>1</v>
      </c>
      <c r="R622">
        <f t="shared" si="231"/>
        <v>3.8194207158562857E-3</v>
      </c>
      <c r="S622">
        <f t="shared" si="232"/>
        <v>-2.2414455886729447E-12</v>
      </c>
      <c r="T622">
        <f t="shared" si="233"/>
        <v>5.8685476443665063E-10</v>
      </c>
      <c r="U622">
        <f t="shared" si="234"/>
        <v>-3.8194213027110502E-3</v>
      </c>
      <c r="V622">
        <f t="shared" si="235"/>
        <v>3.8194208015238165E-3</v>
      </c>
      <c r="W622">
        <f t="shared" si="236"/>
        <v>2.4180024909557898</v>
      </c>
      <c r="X622">
        <f t="shared" si="237"/>
        <v>2.4180024909557898</v>
      </c>
    </row>
    <row r="623" spans="1:24" x14ac:dyDescent="0.25">
      <c r="A623" s="1">
        <f t="shared" si="238"/>
        <v>619</v>
      </c>
      <c r="B623" s="14">
        <f t="shared" si="239"/>
        <v>30.950000000000003</v>
      </c>
      <c r="C623" t="e">
        <f t="shared" si="216"/>
        <v>#N/A</v>
      </c>
      <c r="D623" t="e">
        <f t="shared" si="217"/>
        <v>#N/A</v>
      </c>
      <c r="E623" t="e">
        <f t="shared" si="219"/>
        <v>#N/A</v>
      </c>
      <c r="F623" t="e">
        <f t="shared" si="220"/>
        <v>#N/A</v>
      </c>
      <c r="G623" t="e">
        <f t="shared" si="221"/>
        <v>#N/A</v>
      </c>
      <c r="H623" t="e">
        <f t="shared" si="222"/>
        <v>#N/A</v>
      </c>
      <c r="I623" t="e">
        <f t="shared" si="218"/>
        <v>#N/A</v>
      </c>
      <c r="J623" t="e">
        <f t="shared" si="223"/>
        <v>#N/A</v>
      </c>
      <c r="K623" t="e">
        <f t="shared" si="224"/>
        <v>#N/A</v>
      </c>
      <c r="L623" t="e">
        <f t="shared" si="225"/>
        <v>#N/A</v>
      </c>
      <c r="M623" t="e">
        <f t="shared" si="226"/>
        <v>#N/A</v>
      </c>
      <c r="N623" t="e">
        <f t="shared" si="227"/>
        <v>#N/A</v>
      </c>
      <c r="O623">
        <f t="shared" si="228"/>
        <v>3.8293118856121541E-3</v>
      </c>
      <c r="P623">
        <f t="shared" si="229"/>
        <v>4.4682752457551383E-3</v>
      </c>
      <c r="Q623">
        <f t="shared" si="230"/>
        <v>1</v>
      </c>
      <c r="R623">
        <f t="shared" si="231"/>
        <v>3.8294123867993876E-3</v>
      </c>
      <c r="S623">
        <f t="shared" si="232"/>
        <v>-2.23944250950523E-12</v>
      </c>
      <c r="T623">
        <f t="shared" si="233"/>
        <v>5.8480047106929112E-10</v>
      </c>
      <c r="U623">
        <f t="shared" si="234"/>
        <v>-3.8294129715998586E-3</v>
      </c>
      <c r="V623">
        <f t="shared" si="235"/>
        <v>3.829412470412625E-3</v>
      </c>
      <c r="W623">
        <f t="shared" si="236"/>
        <v>2.4168678527757228</v>
      </c>
      <c r="X623">
        <f t="shared" si="237"/>
        <v>2.4168678527757228</v>
      </c>
    </row>
    <row r="624" spans="1:24" x14ac:dyDescent="0.25">
      <c r="A624" s="1">
        <f t="shared" si="238"/>
        <v>620</v>
      </c>
      <c r="B624" s="14">
        <f t="shared" si="239"/>
        <v>31</v>
      </c>
      <c r="C624" t="e">
        <f t="shared" si="216"/>
        <v>#N/A</v>
      </c>
      <c r="D624" t="e">
        <f t="shared" si="217"/>
        <v>#N/A</v>
      </c>
      <c r="E624" t="e">
        <f t="shared" si="219"/>
        <v>#N/A</v>
      </c>
      <c r="F624" t="e">
        <f t="shared" si="220"/>
        <v>#N/A</v>
      </c>
      <c r="G624" t="e">
        <f t="shared" si="221"/>
        <v>#N/A</v>
      </c>
      <c r="H624" t="e">
        <f t="shared" si="222"/>
        <v>#N/A</v>
      </c>
      <c r="I624" t="e">
        <f t="shared" si="218"/>
        <v>#N/A</v>
      </c>
      <c r="J624" t="e">
        <f t="shared" si="223"/>
        <v>#N/A</v>
      </c>
      <c r="K624" t="e">
        <f t="shared" si="224"/>
        <v>#N/A</v>
      </c>
      <c r="L624" t="e">
        <f t="shared" si="225"/>
        <v>#N/A</v>
      </c>
      <c r="M624" t="e">
        <f t="shared" si="226"/>
        <v>#N/A</v>
      </c>
      <c r="N624" t="e">
        <f t="shared" si="227"/>
        <v>#N/A</v>
      </c>
      <c r="O624">
        <f t="shared" si="228"/>
        <v>3.8392857142857135E-3</v>
      </c>
      <c r="P624">
        <f t="shared" si="229"/>
        <v>4.464285714285714E-3</v>
      </c>
      <c r="Q624">
        <f t="shared" si="230"/>
        <v>1</v>
      </c>
      <c r="R624">
        <f t="shared" si="231"/>
        <v>3.839386215472947E-3</v>
      </c>
      <c r="S624">
        <f t="shared" si="232"/>
        <v>-2.2374430072646002E-12</v>
      </c>
      <c r="T624">
        <f t="shared" si="233"/>
        <v>5.8276050955360925E-10</v>
      </c>
      <c r="U624">
        <f t="shared" si="234"/>
        <v>-3.8393867982334565E-3</v>
      </c>
      <c r="V624">
        <f t="shared" si="235"/>
        <v>3.8393862970462229E-3</v>
      </c>
      <c r="W624">
        <f t="shared" si="236"/>
        <v>2.4157381894623278</v>
      </c>
      <c r="X624">
        <f t="shared" si="237"/>
        <v>2.4157381894623278</v>
      </c>
    </row>
    <row r="625" spans="1:24" x14ac:dyDescent="0.25">
      <c r="A625" s="1">
        <f t="shared" si="238"/>
        <v>621</v>
      </c>
      <c r="B625" s="14">
        <f t="shared" si="239"/>
        <v>31.05</v>
      </c>
      <c r="C625" t="e">
        <f t="shared" si="216"/>
        <v>#N/A</v>
      </c>
      <c r="D625" t="e">
        <f t="shared" si="217"/>
        <v>#N/A</v>
      </c>
      <c r="E625" t="e">
        <f t="shared" si="219"/>
        <v>#N/A</v>
      </c>
      <c r="F625" t="e">
        <f t="shared" si="220"/>
        <v>#N/A</v>
      </c>
      <c r="G625" t="e">
        <f t="shared" si="221"/>
        <v>#N/A</v>
      </c>
      <c r="H625" t="e">
        <f t="shared" si="222"/>
        <v>#N/A</v>
      </c>
      <c r="I625" t="e">
        <f t="shared" si="218"/>
        <v>#N/A</v>
      </c>
      <c r="J625" t="e">
        <f t="shared" si="223"/>
        <v>#N/A</v>
      </c>
      <c r="K625" t="e">
        <f t="shared" si="224"/>
        <v>#N/A</v>
      </c>
      <c r="L625" t="e">
        <f t="shared" si="225"/>
        <v>#N/A</v>
      </c>
      <c r="M625" t="e">
        <f t="shared" si="226"/>
        <v>#N/A</v>
      </c>
      <c r="N625" t="e">
        <f t="shared" si="227"/>
        <v>#N/A</v>
      </c>
      <c r="O625">
        <f t="shared" si="228"/>
        <v>3.8492417484388944E-3</v>
      </c>
      <c r="P625">
        <f t="shared" si="229"/>
        <v>4.4603033006244425E-3</v>
      </c>
      <c r="Q625">
        <f t="shared" si="230"/>
        <v>1</v>
      </c>
      <c r="R625">
        <f t="shared" si="231"/>
        <v>3.8493422496261279E-3</v>
      </c>
      <c r="S625">
        <f t="shared" si="232"/>
        <v>-2.2354470723785484E-12</v>
      </c>
      <c r="T625">
        <f t="shared" si="233"/>
        <v>5.807347307033861E-10</v>
      </c>
      <c r="U625">
        <f t="shared" si="234"/>
        <v>-3.8493428303608586E-3</v>
      </c>
      <c r="V625">
        <f t="shared" si="235"/>
        <v>3.8493423291736249E-3</v>
      </c>
      <c r="W625">
        <f t="shared" si="236"/>
        <v>2.4146134645717954</v>
      </c>
      <c r="X625">
        <f t="shared" si="237"/>
        <v>2.4146134645717954</v>
      </c>
    </row>
    <row r="626" spans="1:24" x14ac:dyDescent="0.25">
      <c r="A626" s="1">
        <f t="shared" si="238"/>
        <v>622</v>
      </c>
      <c r="B626" s="14">
        <f t="shared" si="239"/>
        <v>31.1</v>
      </c>
      <c r="C626" t="e">
        <f t="shared" si="216"/>
        <v>#N/A</v>
      </c>
      <c r="D626" t="e">
        <f t="shared" si="217"/>
        <v>#N/A</v>
      </c>
      <c r="E626" t="e">
        <f t="shared" si="219"/>
        <v>#N/A</v>
      </c>
      <c r="F626" t="e">
        <f t="shared" si="220"/>
        <v>#N/A</v>
      </c>
      <c r="G626" t="e">
        <f t="shared" si="221"/>
        <v>#N/A</v>
      </c>
      <c r="H626" t="e">
        <f t="shared" si="222"/>
        <v>#N/A</v>
      </c>
      <c r="I626" t="e">
        <f t="shared" si="218"/>
        <v>#N/A</v>
      </c>
      <c r="J626" t="e">
        <f t="shared" si="223"/>
        <v>#N/A</v>
      </c>
      <c r="K626" t="e">
        <f t="shared" si="224"/>
        <v>#N/A</v>
      </c>
      <c r="L626" t="e">
        <f t="shared" si="225"/>
        <v>#N/A</v>
      </c>
      <c r="M626" t="e">
        <f t="shared" si="226"/>
        <v>#N/A</v>
      </c>
      <c r="N626" t="e">
        <f t="shared" si="227"/>
        <v>#N/A</v>
      </c>
      <c r="O626">
        <f t="shared" si="228"/>
        <v>3.8591800356506238E-3</v>
      </c>
      <c r="P626">
        <f t="shared" si="229"/>
        <v>4.4563279857397506E-3</v>
      </c>
      <c r="Q626">
        <f t="shared" si="230"/>
        <v>1</v>
      </c>
      <c r="R626">
        <f t="shared" si="231"/>
        <v>3.8592805368378572E-3</v>
      </c>
      <c r="S626">
        <f t="shared" si="232"/>
        <v>-2.2334546953086922E-12</v>
      </c>
      <c r="T626">
        <f t="shared" si="233"/>
        <v>5.7872298706712622E-10</v>
      </c>
      <c r="U626">
        <f t="shared" si="234"/>
        <v>-3.8592811155608443E-3</v>
      </c>
      <c r="V626">
        <f t="shared" si="235"/>
        <v>3.8592806143736107E-3</v>
      </c>
      <c r="W626">
        <f t="shared" si="236"/>
        <v>2.4134936420445037</v>
      </c>
      <c r="X626">
        <f t="shared" si="237"/>
        <v>2.4134936420445037</v>
      </c>
    </row>
    <row r="627" spans="1:24" x14ac:dyDescent="0.25">
      <c r="A627" s="1">
        <f t="shared" si="238"/>
        <v>623</v>
      </c>
      <c r="B627" s="14">
        <f t="shared" si="239"/>
        <v>31.150000000000002</v>
      </c>
      <c r="C627" t="e">
        <f t="shared" si="216"/>
        <v>#N/A</v>
      </c>
      <c r="D627" t="e">
        <f t="shared" si="217"/>
        <v>#N/A</v>
      </c>
      <c r="E627" t="e">
        <f t="shared" si="219"/>
        <v>#N/A</v>
      </c>
      <c r="F627" t="e">
        <f t="shared" si="220"/>
        <v>#N/A</v>
      </c>
      <c r="G627" t="e">
        <f t="shared" si="221"/>
        <v>#N/A</v>
      </c>
      <c r="H627" t="e">
        <f t="shared" si="222"/>
        <v>#N/A</v>
      </c>
      <c r="I627" t="e">
        <f t="shared" si="218"/>
        <v>#N/A</v>
      </c>
      <c r="J627" t="e">
        <f t="shared" si="223"/>
        <v>#N/A</v>
      </c>
      <c r="K627" t="e">
        <f t="shared" si="224"/>
        <v>#N/A</v>
      </c>
      <c r="L627" t="e">
        <f t="shared" si="225"/>
        <v>#N/A</v>
      </c>
      <c r="M627" t="e">
        <f t="shared" si="226"/>
        <v>#N/A</v>
      </c>
      <c r="N627" t="e">
        <f t="shared" si="227"/>
        <v>#N/A</v>
      </c>
      <c r="O627">
        <f t="shared" si="228"/>
        <v>3.8691006233303646E-3</v>
      </c>
      <c r="P627">
        <f t="shared" si="229"/>
        <v>4.4523597506678537E-3</v>
      </c>
      <c r="Q627">
        <f t="shared" si="230"/>
        <v>1</v>
      </c>
      <c r="R627">
        <f t="shared" si="231"/>
        <v>3.8692011245175981E-3</v>
      </c>
      <c r="S627">
        <f t="shared" si="232"/>
        <v>-2.2314658665506255E-12</v>
      </c>
      <c r="T627">
        <f t="shared" si="233"/>
        <v>5.7672513336173847E-10</v>
      </c>
      <c r="U627">
        <f t="shared" si="234"/>
        <v>-3.8692017012427315E-3</v>
      </c>
      <c r="V627">
        <f t="shared" si="235"/>
        <v>3.8692012000554978E-3</v>
      </c>
      <c r="W627">
        <f t="shared" si="236"/>
        <v>2.412378686199685</v>
      </c>
      <c r="X627">
        <f t="shared" si="237"/>
        <v>2.412378686199685</v>
      </c>
    </row>
    <row r="628" spans="1:24" x14ac:dyDescent="0.25">
      <c r="A628" s="1">
        <f t="shared" si="238"/>
        <v>624</v>
      </c>
      <c r="B628" s="14">
        <f t="shared" si="239"/>
        <v>31.200000000000003</v>
      </c>
      <c r="C628" t="e">
        <f t="shared" si="216"/>
        <v>#N/A</v>
      </c>
      <c r="D628" t="e">
        <f t="shared" si="217"/>
        <v>#N/A</v>
      </c>
      <c r="E628" t="e">
        <f t="shared" si="219"/>
        <v>#N/A</v>
      </c>
      <c r="F628" t="e">
        <f t="shared" si="220"/>
        <v>#N/A</v>
      </c>
      <c r="G628" t="e">
        <f t="shared" si="221"/>
        <v>#N/A</v>
      </c>
      <c r="H628" t="e">
        <f t="shared" si="222"/>
        <v>#N/A</v>
      </c>
      <c r="I628" t="e">
        <f t="shared" si="218"/>
        <v>#N/A</v>
      </c>
      <c r="J628" t="e">
        <f t="shared" si="223"/>
        <v>#N/A</v>
      </c>
      <c r="K628" t="e">
        <f t="shared" si="224"/>
        <v>#N/A</v>
      </c>
      <c r="L628" t="e">
        <f t="shared" si="225"/>
        <v>#N/A</v>
      </c>
      <c r="M628" t="e">
        <f t="shared" si="226"/>
        <v>#N/A</v>
      </c>
      <c r="N628" t="e">
        <f t="shared" si="227"/>
        <v>#N/A</v>
      </c>
      <c r="O628">
        <f t="shared" si="228"/>
        <v>3.8790035587188618E-3</v>
      </c>
      <c r="P628">
        <f t="shared" si="229"/>
        <v>4.4483985765124559E-3</v>
      </c>
      <c r="Q628">
        <f t="shared" si="230"/>
        <v>1</v>
      </c>
      <c r="R628">
        <f t="shared" si="231"/>
        <v>3.8791040599060952E-3</v>
      </c>
      <c r="S628">
        <f t="shared" si="232"/>
        <v>-2.229480576633766E-12</v>
      </c>
      <c r="T628">
        <f t="shared" si="233"/>
        <v>5.7474102582201481E-10</v>
      </c>
      <c r="U628">
        <f t="shared" si="234"/>
        <v>-3.8791046346471209E-3</v>
      </c>
      <c r="V628">
        <f t="shared" si="235"/>
        <v>3.8791041334598876E-3</v>
      </c>
      <c r="W628">
        <f t="shared" si="236"/>
        <v>2.4112685617301874</v>
      </c>
      <c r="X628">
        <f t="shared" si="237"/>
        <v>2.4112685617301874</v>
      </c>
    </row>
    <row r="629" spans="1:24" x14ac:dyDescent="0.25">
      <c r="A629" s="1">
        <f t="shared" si="238"/>
        <v>625</v>
      </c>
      <c r="B629" s="14">
        <f t="shared" si="239"/>
        <v>31.25</v>
      </c>
      <c r="C629" t="e">
        <f t="shared" si="216"/>
        <v>#N/A</v>
      </c>
      <c r="D629" t="e">
        <f t="shared" si="217"/>
        <v>#N/A</v>
      </c>
      <c r="E629" t="e">
        <f t="shared" si="219"/>
        <v>#N/A</v>
      </c>
      <c r="F629" t="e">
        <f t="shared" si="220"/>
        <v>#N/A</v>
      </c>
      <c r="G629" t="e">
        <f t="shared" si="221"/>
        <v>#N/A</v>
      </c>
      <c r="H629" t="e">
        <f t="shared" si="222"/>
        <v>#N/A</v>
      </c>
      <c r="I629" t="e">
        <f t="shared" si="218"/>
        <v>#N/A</v>
      </c>
      <c r="J629" t="e">
        <f t="shared" si="223"/>
        <v>#N/A</v>
      </c>
      <c r="K629" t="e">
        <f t="shared" si="224"/>
        <v>#N/A</v>
      </c>
      <c r="L629" t="e">
        <f t="shared" si="225"/>
        <v>#N/A</v>
      </c>
      <c r="M629" t="e">
        <f t="shared" si="226"/>
        <v>#N/A</v>
      </c>
      <c r="N629" t="e">
        <f t="shared" si="227"/>
        <v>#N/A</v>
      </c>
      <c r="O629">
        <f t="shared" si="228"/>
        <v>3.8888888888888883E-3</v>
      </c>
      <c r="P629">
        <f t="shared" si="229"/>
        <v>4.4444444444444444E-3</v>
      </c>
      <c r="Q629">
        <f t="shared" si="230"/>
        <v>1</v>
      </c>
      <c r="R629">
        <f t="shared" si="231"/>
        <v>3.8889893900761218E-3</v>
      </c>
      <c r="S629">
        <f t="shared" si="232"/>
        <v>-2.2274988161212021E-12</v>
      </c>
      <c r="T629">
        <f t="shared" si="233"/>
        <v>5.7277052328483236E-10</v>
      </c>
      <c r="U629">
        <f t="shared" si="234"/>
        <v>-3.8889899628466451E-3</v>
      </c>
      <c r="V629">
        <f t="shared" si="235"/>
        <v>3.8889894616594115E-3</v>
      </c>
      <c r="W629">
        <f t="shared" si="236"/>
        <v>2.4101632336973249</v>
      </c>
      <c r="X629">
        <f t="shared" si="237"/>
        <v>2.4101632336973249</v>
      </c>
    </row>
    <row r="630" spans="1:24" x14ac:dyDescent="0.25">
      <c r="A630" s="1">
        <f t="shared" si="238"/>
        <v>626</v>
      </c>
      <c r="B630" s="14">
        <f t="shared" si="239"/>
        <v>31.3</v>
      </c>
      <c r="C630" t="e">
        <f t="shared" si="216"/>
        <v>#N/A</v>
      </c>
      <c r="D630" t="e">
        <f t="shared" si="217"/>
        <v>#N/A</v>
      </c>
      <c r="E630" t="e">
        <f t="shared" si="219"/>
        <v>#N/A</v>
      </c>
      <c r="F630" t="e">
        <f t="shared" si="220"/>
        <v>#N/A</v>
      </c>
      <c r="G630" t="e">
        <f t="shared" si="221"/>
        <v>#N/A</v>
      </c>
      <c r="H630" t="e">
        <f t="shared" si="222"/>
        <v>#N/A</v>
      </c>
      <c r="I630" t="e">
        <f t="shared" si="218"/>
        <v>#N/A</v>
      </c>
      <c r="J630" t="e">
        <f t="shared" si="223"/>
        <v>#N/A</v>
      </c>
      <c r="K630" t="e">
        <f t="shared" si="224"/>
        <v>#N/A</v>
      </c>
      <c r="L630" t="e">
        <f t="shared" si="225"/>
        <v>#N/A</v>
      </c>
      <c r="M630" t="e">
        <f t="shared" si="226"/>
        <v>#N/A</v>
      </c>
      <c r="N630" t="e">
        <f t="shared" si="227"/>
        <v>#N/A</v>
      </c>
      <c r="O630">
        <f t="shared" si="228"/>
        <v>3.8987566607460032E-3</v>
      </c>
      <c r="P630">
        <f t="shared" si="229"/>
        <v>4.4404973357015992E-3</v>
      </c>
      <c r="Q630">
        <f t="shared" si="230"/>
        <v>1</v>
      </c>
      <c r="R630">
        <f t="shared" si="231"/>
        <v>3.8988571619332367E-3</v>
      </c>
      <c r="S630">
        <f t="shared" si="232"/>
        <v>-2.2255205756095496E-12</v>
      </c>
      <c r="T630">
        <f t="shared" si="233"/>
        <v>5.7081348653863218E-10</v>
      </c>
      <c r="U630">
        <f t="shared" si="234"/>
        <v>-3.898857732746723E-3</v>
      </c>
      <c r="V630">
        <f t="shared" si="235"/>
        <v>3.8988572315594898E-3</v>
      </c>
      <c r="W630">
        <f t="shared" si="236"/>
        <v>2.409062667525816</v>
      </c>
      <c r="X630">
        <f t="shared" si="237"/>
        <v>2.409062667525816</v>
      </c>
    </row>
    <row r="631" spans="1:24" x14ac:dyDescent="0.25">
      <c r="A631" s="1">
        <f t="shared" si="238"/>
        <v>627</v>
      </c>
      <c r="B631" s="14">
        <f t="shared" si="239"/>
        <v>31.35</v>
      </c>
      <c r="C631" t="e">
        <f t="shared" si="216"/>
        <v>#N/A</v>
      </c>
      <c r="D631" t="e">
        <f t="shared" si="217"/>
        <v>#N/A</v>
      </c>
      <c r="E631" t="e">
        <f t="shared" si="219"/>
        <v>#N/A</v>
      </c>
      <c r="F631" t="e">
        <f t="shared" si="220"/>
        <v>#N/A</v>
      </c>
      <c r="G631" t="e">
        <f t="shared" si="221"/>
        <v>#N/A</v>
      </c>
      <c r="H631" t="e">
        <f t="shared" si="222"/>
        <v>#N/A</v>
      </c>
      <c r="I631" t="e">
        <f t="shared" si="218"/>
        <v>#N/A</v>
      </c>
      <c r="J631" t="e">
        <f t="shared" si="223"/>
        <v>#N/A</v>
      </c>
      <c r="K631" t="e">
        <f t="shared" si="224"/>
        <v>#N/A</v>
      </c>
      <c r="L631" t="e">
        <f t="shared" si="225"/>
        <v>#N/A</v>
      </c>
      <c r="M631" t="e">
        <f t="shared" si="226"/>
        <v>#N/A</v>
      </c>
      <c r="N631" t="e">
        <f t="shared" si="227"/>
        <v>#N/A</v>
      </c>
      <c r="O631">
        <f t="shared" si="228"/>
        <v>3.9086069210292809E-3</v>
      </c>
      <c r="P631">
        <f t="shared" si="229"/>
        <v>4.4365572315882874E-3</v>
      </c>
      <c r="Q631">
        <f t="shared" si="230"/>
        <v>1</v>
      </c>
      <c r="R631">
        <f t="shared" si="231"/>
        <v>3.9087074222165143E-3</v>
      </c>
      <c r="S631">
        <f t="shared" si="232"/>
        <v>-2.2235458457287953E-12</v>
      </c>
      <c r="T631">
        <f t="shared" si="233"/>
        <v>5.6886977767289792E-10</v>
      </c>
      <c r="U631">
        <f t="shared" si="234"/>
        <v>-3.908707991086292E-3</v>
      </c>
      <c r="V631">
        <f t="shared" si="235"/>
        <v>3.9087074898990588E-3</v>
      </c>
      <c r="W631">
        <f t="shared" si="236"/>
        <v>2.4079668289988105</v>
      </c>
      <c r="X631">
        <f t="shared" si="237"/>
        <v>2.4079668289988105</v>
      </c>
    </row>
    <row r="632" spans="1:24" x14ac:dyDescent="0.25">
      <c r="A632" s="1">
        <f t="shared" si="238"/>
        <v>628</v>
      </c>
      <c r="B632" s="14">
        <f t="shared" si="239"/>
        <v>31.400000000000002</v>
      </c>
      <c r="C632" t="e">
        <f t="shared" si="216"/>
        <v>#N/A</v>
      </c>
      <c r="D632" t="e">
        <f t="shared" si="217"/>
        <v>#N/A</v>
      </c>
      <c r="E632" t="e">
        <f t="shared" si="219"/>
        <v>#N/A</v>
      </c>
      <c r="F632" t="e">
        <f t="shared" si="220"/>
        <v>#N/A</v>
      </c>
      <c r="G632" t="e">
        <f t="shared" si="221"/>
        <v>#N/A</v>
      </c>
      <c r="H632" t="e">
        <f t="shared" si="222"/>
        <v>#N/A</v>
      </c>
      <c r="I632" t="e">
        <f t="shared" si="218"/>
        <v>#N/A</v>
      </c>
      <c r="J632" t="e">
        <f t="shared" si="223"/>
        <v>#N/A</v>
      </c>
      <c r="K632" t="e">
        <f t="shared" si="224"/>
        <v>#N/A</v>
      </c>
      <c r="L632" t="e">
        <f t="shared" si="225"/>
        <v>#N/A</v>
      </c>
      <c r="M632" t="e">
        <f t="shared" si="226"/>
        <v>#N/A</v>
      </c>
      <c r="N632" t="e">
        <f t="shared" si="227"/>
        <v>#N/A</v>
      </c>
      <c r="O632">
        <f t="shared" si="228"/>
        <v>3.9184397163120567E-3</v>
      </c>
      <c r="P632">
        <f t="shared" si="229"/>
        <v>4.4326241134751768E-3</v>
      </c>
      <c r="Q632">
        <f t="shared" si="230"/>
        <v>1</v>
      </c>
      <c r="R632">
        <f t="shared" si="231"/>
        <v>3.9185402174992902E-3</v>
      </c>
      <c r="S632">
        <f t="shared" si="232"/>
        <v>-2.2215746171421562E-12</v>
      </c>
      <c r="T632">
        <f t="shared" si="233"/>
        <v>5.6693926116235804E-10</v>
      </c>
      <c r="U632">
        <f t="shared" si="234"/>
        <v>-3.9185407844385513E-3</v>
      </c>
      <c r="V632">
        <f t="shared" si="235"/>
        <v>3.9185402832513181E-3</v>
      </c>
      <c r="W632">
        <f t="shared" si="236"/>
        <v>2.4068756842529977</v>
      </c>
      <c r="X632">
        <f t="shared" si="237"/>
        <v>2.4068756842529977</v>
      </c>
    </row>
    <row r="633" spans="1:24" x14ac:dyDescent="0.25">
      <c r="A633" s="1">
        <f t="shared" si="238"/>
        <v>629</v>
      </c>
      <c r="B633" s="14">
        <f t="shared" si="239"/>
        <v>31.450000000000003</v>
      </c>
      <c r="C633" t="e">
        <f t="shared" si="216"/>
        <v>#N/A</v>
      </c>
      <c r="D633" t="e">
        <f t="shared" si="217"/>
        <v>#N/A</v>
      </c>
      <c r="E633" t="e">
        <f t="shared" si="219"/>
        <v>#N/A</v>
      </c>
      <c r="F633" t="e">
        <f t="shared" si="220"/>
        <v>#N/A</v>
      </c>
      <c r="G633" t="e">
        <f t="shared" si="221"/>
        <v>#N/A</v>
      </c>
      <c r="H633" t="e">
        <f t="shared" si="222"/>
        <v>#N/A</v>
      </c>
      <c r="I633" t="e">
        <f t="shared" si="218"/>
        <v>#N/A</v>
      </c>
      <c r="J633" t="e">
        <f t="shared" si="223"/>
        <v>#N/A</v>
      </c>
      <c r="K633" t="e">
        <f t="shared" si="224"/>
        <v>#N/A</v>
      </c>
      <c r="L633" t="e">
        <f t="shared" si="225"/>
        <v>#N/A</v>
      </c>
      <c r="M633" t="e">
        <f t="shared" si="226"/>
        <v>#N/A</v>
      </c>
      <c r="N633" t="e">
        <f t="shared" si="227"/>
        <v>#N/A</v>
      </c>
      <c r="O633">
        <f t="shared" si="228"/>
        <v>3.9282550930026571E-3</v>
      </c>
      <c r="P633">
        <f t="shared" si="229"/>
        <v>4.4286979627989375E-3</v>
      </c>
      <c r="Q633">
        <f t="shared" si="230"/>
        <v>1</v>
      </c>
      <c r="R633">
        <f t="shared" si="231"/>
        <v>3.9283555941898906E-3</v>
      </c>
      <c r="S633">
        <f t="shared" si="232"/>
        <v>-2.219606880545928E-12</v>
      </c>
      <c r="T633">
        <f t="shared" si="233"/>
        <v>5.6502180321646445E-10</v>
      </c>
      <c r="U633">
        <f t="shared" si="234"/>
        <v>-3.9283561592116933E-3</v>
      </c>
      <c r="V633">
        <f t="shared" si="235"/>
        <v>3.928355658024461E-3</v>
      </c>
      <c r="W633">
        <f t="shared" si="236"/>
        <v>2.4057891997738001</v>
      </c>
      <c r="X633">
        <f t="shared" si="237"/>
        <v>2.4057891997738001</v>
      </c>
    </row>
    <row r="634" spans="1:24" x14ac:dyDescent="0.25">
      <c r="A634" s="1">
        <f t="shared" si="238"/>
        <v>630</v>
      </c>
      <c r="B634" s="14">
        <f t="shared" si="239"/>
        <v>31.5</v>
      </c>
      <c r="C634" t="e">
        <f t="shared" si="216"/>
        <v>#N/A</v>
      </c>
      <c r="D634" t="e">
        <f t="shared" si="217"/>
        <v>#N/A</v>
      </c>
      <c r="E634" t="e">
        <f t="shared" si="219"/>
        <v>#N/A</v>
      </c>
      <c r="F634" t="e">
        <f t="shared" si="220"/>
        <v>#N/A</v>
      </c>
      <c r="G634" t="e">
        <f t="shared" si="221"/>
        <v>#N/A</v>
      </c>
      <c r="H634" t="e">
        <f t="shared" si="222"/>
        <v>#N/A</v>
      </c>
      <c r="I634" t="e">
        <f t="shared" si="218"/>
        <v>#N/A</v>
      </c>
      <c r="J634" t="e">
        <f t="shared" si="223"/>
        <v>#N/A</v>
      </c>
      <c r="K634" t="e">
        <f t="shared" si="224"/>
        <v>#N/A</v>
      </c>
      <c r="L634" t="e">
        <f t="shared" si="225"/>
        <v>#N/A</v>
      </c>
      <c r="M634" t="e">
        <f t="shared" si="226"/>
        <v>#N/A</v>
      </c>
      <c r="N634" t="e">
        <f t="shared" si="227"/>
        <v>#N/A</v>
      </c>
      <c r="O634">
        <f t="shared" si="228"/>
        <v>3.9380530973451323E-3</v>
      </c>
      <c r="P634">
        <f t="shared" si="229"/>
        <v>4.4247787610619468E-3</v>
      </c>
      <c r="Q634">
        <f t="shared" si="230"/>
        <v>1</v>
      </c>
      <c r="R634">
        <f t="shared" si="231"/>
        <v>3.9381535985323658E-3</v>
      </c>
      <c r="S634">
        <f t="shared" si="232"/>
        <v>-2.2176426266693387E-12</v>
      </c>
      <c r="T634">
        <f t="shared" si="233"/>
        <v>5.6311727156255209E-10</v>
      </c>
      <c r="U634">
        <f t="shared" si="234"/>
        <v>-3.9381541616496374E-3</v>
      </c>
      <c r="V634">
        <f t="shared" si="235"/>
        <v>3.9381536604624042E-3</v>
      </c>
      <c r="W634">
        <f t="shared" si="236"/>
        <v>2.4047073423906462</v>
      </c>
      <c r="X634">
        <f t="shared" si="237"/>
        <v>2.4047073423906462</v>
      </c>
    </row>
    <row r="635" spans="1:24" x14ac:dyDescent="0.25">
      <c r="A635" s="1">
        <f t="shared" si="238"/>
        <v>631</v>
      </c>
      <c r="B635" s="14">
        <f t="shared" si="239"/>
        <v>31.55</v>
      </c>
      <c r="C635" t="e">
        <f t="shared" si="216"/>
        <v>#N/A</v>
      </c>
      <c r="D635" t="e">
        <f t="shared" si="217"/>
        <v>#N/A</v>
      </c>
      <c r="E635" t="e">
        <f t="shared" si="219"/>
        <v>#N/A</v>
      </c>
      <c r="F635" t="e">
        <f t="shared" si="220"/>
        <v>#N/A</v>
      </c>
      <c r="G635" t="e">
        <f t="shared" si="221"/>
        <v>#N/A</v>
      </c>
      <c r="H635" t="e">
        <f t="shared" si="222"/>
        <v>#N/A</v>
      </c>
      <c r="I635" t="e">
        <f t="shared" si="218"/>
        <v>#N/A</v>
      </c>
      <c r="J635" t="e">
        <f t="shared" si="223"/>
        <v>#N/A</v>
      </c>
      <c r="K635" t="e">
        <f t="shared" si="224"/>
        <v>#N/A</v>
      </c>
      <c r="L635" t="e">
        <f t="shared" si="225"/>
        <v>#N/A</v>
      </c>
      <c r="M635" t="e">
        <f t="shared" si="226"/>
        <v>#N/A</v>
      </c>
      <c r="N635" t="e">
        <f t="shared" si="227"/>
        <v>#N/A</v>
      </c>
      <c r="O635">
        <f t="shared" si="228"/>
        <v>3.9478337754199821E-3</v>
      </c>
      <c r="P635">
        <f t="shared" si="229"/>
        <v>4.4208664898320073E-3</v>
      </c>
      <c r="Q635">
        <f t="shared" si="230"/>
        <v>1</v>
      </c>
      <c r="R635">
        <f t="shared" si="231"/>
        <v>3.9479342766072156E-3</v>
      </c>
      <c r="S635">
        <f t="shared" si="232"/>
        <v>-2.2156818462744055E-12</v>
      </c>
      <c r="T635">
        <f t="shared" si="233"/>
        <v>5.6122553609636028E-10</v>
      </c>
      <c r="U635">
        <f t="shared" si="234"/>
        <v>-3.9479348378327513E-3</v>
      </c>
      <c r="V635">
        <f t="shared" si="235"/>
        <v>3.9479343366455189E-3</v>
      </c>
      <c r="W635">
        <f t="shared" si="236"/>
        <v>2.4036300792723266</v>
      </c>
      <c r="X635">
        <f t="shared" si="237"/>
        <v>2.4036300792723266</v>
      </c>
    </row>
    <row r="636" spans="1:24" x14ac:dyDescent="0.25">
      <c r="A636" s="1">
        <f t="shared" si="238"/>
        <v>632</v>
      </c>
      <c r="B636" s="14">
        <f t="shared" si="239"/>
        <v>31.6</v>
      </c>
      <c r="C636" t="e">
        <f t="shared" si="216"/>
        <v>#N/A</v>
      </c>
      <c r="D636" t="e">
        <f t="shared" si="217"/>
        <v>#N/A</v>
      </c>
      <c r="E636" t="e">
        <f t="shared" si="219"/>
        <v>#N/A</v>
      </c>
      <c r="F636" t="e">
        <f t="shared" si="220"/>
        <v>#N/A</v>
      </c>
      <c r="G636" t="e">
        <f t="shared" si="221"/>
        <v>#N/A</v>
      </c>
      <c r="H636" t="e">
        <f t="shared" si="222"/>
        <v>#N/A</v>
      </c>
      <c r="I636" t="e">
        <f t="shared" si="218"/>
        <v>#N/A</v>
      </c>
      <c r="J636" t="e">
        <f t="shared" si="223"/>
        <v>#N/A</v>
      </c>
      <c r="K636" t="e">
        <f t="shared" si="224"/>
        <v>#N/A</v>
      </c>
      <c r="L636" t="e">
        <f t="shared" si="225"/>
        <v>#N/A</v>
      </c>
      <c r="M636" t="e">
        <f t="shared" si="226"/>
        <v>#N/A</v>
      </c>
      <c r="N636" t="e">
        <f t="shared" si="227"/>
        <v>#N/A</v>
      </c>
      <c r="O636">
        <f t="shared" si="228"/>
        <v>3.9575971731448754E-3</v>
      </c>
      <c r="P636">
        <f t="shared" si="229"/>
        <v>4.4169611307420496E-3</v>
      </c>
      <c r="Q636">
        <f t="shared" si="230"/>
        <v>1</v>
      </c>
      <c r="R636">
        <f t="shared" si="231"/>
        <v>3.9576976743321089E-3</v>
      </c>
      <c r="S636">
        <f t="shared" si="232"/>
        <v>-2.2137245301557887E-12</v>
      </c>
      <c r="T636">
        <f t="shared" si="233"/>
        <v>5.5934646844835179E-10</v>
      </c>
      <c r="U636">
        <f t="shared" si="234"/>
        <v>-3.9576982336785773E-3</v>
      </c>
      <c r="V636">
        <f t="shared" si="235"/>
        <v>3.9576977324913441E-3</v>
      </c>
      <c r="W636">
        <f t="shared" si="236"/>
        <v>2.402557377922423</v>
      </c>
      <c r="X636">
        <f t="shared" si="237"/>
        <v>2.402557377922423</v>
      </c>
    </row>
    <row r="637" spans="1:24" x14ac:dyDescent="0.25">
      <c r="A637" s="1">
        <f t="shared" si="238"/>
        <v>633</v>
      </c>
      <c r="B637" s="14">
        <f t="shared" si="239"/>
        <v>31.650000000000002</v>
      </c>
      <c r="C637" t="e">
        <f t="shared" si="216"/>
        <v>#N/A</v>
      </c>
      <c r="D637" t="e">
        <f t="shared" si="217"/>
        <v>#N/A</v>
      </c>
      <c r="E637" t="e">
        <f t="shared" si="219"/>
        <v>#N/A</v>
      </c>
      <c r="F637" t="e">
        <f t="shared" si="220"/>
        <v>#N/A</v>
      </c>
      <c r="G637" t="e">
        <f t="shared" si="221"/>
        <v>#N/A</v>
      </c>
      <c r="H637" t="e">
        <f t="shared" si="222"/>
        <v>#N/A</v>
      </c>
      <c r="I637" t="e">
        <f t="shared" si="218"/>
        <v>#N/A</v>
      </c>
      <c r="J637" t="e">
        <f t="shared" si="223"/>
        <v>#N/A</v>
      </c>
      <c r="K637" t="e">
        <f t="shared" si="224"/>
        <v>#N/A</v>
      </c>
      <c r="L637" t="e">
        <f t="shared" si="225"/>
        <v>#N/A</v>
      </c>
      <c r="M637" t="e">
        <f t="shared" si="226"/>
        <v>#N/A</v>
      </c>
      <c r="N637" t="e">
        <f t="shared" si="227"/>
        <v>#N/A</v>
      </c>
      <c r="O637">
        <f t="shared" si="228"/>
        <v>3.9673433362753746E-3</v>
      </c>
      <c r="P637">
        <f t="shared" si="229"/>
        <v>4.4130626654898496E-3</v>
      </c>
      <c r="Q637">
        <f t="shared" si="230"/>
        <v>1</v>
      </c>
      <c r="R637">
        <f t="shared" si="231"/>
        <v>3.9674438374626081E-3</v>
      </c>
      <c r="S637">
        <f t="shared" si="232"/>
        <v>-2.2117706691406463E-12</v>
      </c>
      <c r="T637">
        <f t="shared" si="233"/>
        <v>5.57479941550032E-10</v>
      </c>
      <c r="U637">
        <f t="shared" si="234"/>
        <v>-3.9674443949425497E-3</v>
      </c>
      <c r="V637">
        <f t="shared" si="235"/>
        <v>3.9674438937553165E-3</v>
      </c>
      <c r="W637">
        <f t="shared" si="236"/>
        <v>2.4014892061748174</v>
      </c>
      <c r="X637">
        <f t="shared" si="237"/>
        <v>2.4014892061748174</v>
      </c>
    </row>
    <row r="638" spans="1:24" x14ac:dyDescent="0.25">
      <c r="A638" s="1">
        <f t="shared" si="238"/>
        <v>634</v>
      </c>
      <c r="B638" s="14">
        <f t="shared" si="239"/>
        <v>31.700000000000003</v>
      </c>
      <c r="C638" t="e">
        <f t="shared" si="216"/>
        <v>#N/A</v>
      </c>
      <c r="D638" t="e">
        <f t="shared" si="217"/>
        <v>#N/A</v>
      </c>
      <c r="E638" t="e">
        <f t="shared" si="219"/>
        <v>#N/A</v>
      </c>
      <c r="F638" t="e">
        <f t="shared" si="220"/>
        <v>#N/A</v>
      </c>
      <c r="G638" t="e">
        <f t="shared" si="221"/>
        <v>#N/A</v>
      </c>
      <c r="H638" t="e">
        <f t="shared" si="222"/>
        <v>#N/A</v>
      </c>
      <c r="I638" t="e">
        <f t="shared" si="218"/>
        <v>#N/A</v>
      </c>
      <c r="J638" t="e">
        <f t="shared" si="223"/>
        <v>#N/A</v>
      </c>
      <c r="K638" t="e">
        <f t="shared" si="224"/>
        <v>#N/A</v>
      </c>
      <c r="L638" t="e">
        <f t="shared" si="225"/>
        <v>#N/A</v>
      </c>
      <c r="M638" t="e">
        <f t="shared" si="226"/>
        <v>#N/A</v>
      </c>
      <c r="N638" t="e">
        <f t="shared" si="227"/>
        <v>#N/A</v>
      </c>
      <c r="O638">
        <f t="shared" si="228"/>
        <v>3.9770723104056438E-3</v>
      </c>
      <c r="P638">
        <f t="shared" si="229"/>
        <v>4.4091710758377423E-3</v>
      </c>
      <c r="Q638">
        <f t="shared" si="230"/>
        <v>1</v>
      </c>
      <c r="R638">
        <f t="shared" si="231"/>
        <v>3.9771728115928773E-3</v>
      </c>
      <c r="S638">
        <f t="shared" si="232"/>
        <v>-2.2098202540884942E-12</v>
      </c>
      <c r="T638">
        <f t="shared" si="233"/>
        <v>5.5562583006762978E-10</v>
      </c>
      <c r="U638">
        <f t="shared" si="234"/>
        <v>-3.9771733672187073E-3</v>
      </c>
      <c r="V638">
        <f t="shared" si="235"/>
        <v>3.9771728660314741E-3</v>
      </c>
      <c r="W638">
        <f t="shared" si="236"/>
        <v>2.4004255321892751</v>
      </c>
      <c r="X638">
        <f t="shared" si="237"/>
        <v>2.4004255321892751</v>
      </c>
    </row>
    <row r="639" spans="1:24" x14ac:dyDescent="0.25">
      <c r="A639" s="1">
        <f t="shared" si="238"/>
        <v>635</v>
      </c>
      <c r="B639" s="14">
        <f t="shared" si="239"/>
        <v>31.75</v>
      </c>
      <c r="C639" t="e">
        <f t="shared" si="216"/>
        <v>#N/A</v>
      </c>
      <c r="D639" t="e">
        <f t="shared" si="217"/>
        <v>#N/A</v>
      </c>
      <c r="E639" t="e">
        <f t="shared" si="219"/>
        <v>#N/A</v>
      </c>
      <c r="F639" t="e">
        <f t="shared" si="220"/>
        <v>#N/A</v>
      </c>
      <c r="G639" t="e">
        <f t="shared" si="221"/>
        <v>#N/A</v>
      </c>
      <c r="H639" t="e">
        <f t="shared" si="222"/>
        <v>#N/A</v>
      </c>
      <c r="I639" t="e">
        <f t="shared" si="218"/>
        <v>#N/A</v>
      </c>
      <c r="J639" t="e">
        <f t="shared" si="223"/>
        <v>#N/A</v>
      </c>
      <c r="K639" t="e">
        <f t="shared" si="224"/>
        <v>#N/A</v>
      </c>
      <c r="L639" t="e">
        <f t="shared" si="225"/>
        <v>#N/A</v>
      </c>
      <c r="M639" t="e">
        <f t="shared" si="226"/>
        <v>#N/A</v>
      </c>
      <c r="N639" t="e">
        <f t="shared" si="227"/>
        <v>#N/A</v>
      </c>
      <c r="O639">
        <f t="shared" si="228"/>
        <v>3.9867841409691627E-3</v>
      </c>
      <c r="P639">
        <f t="shared" si="229"/>
        <v>4.4052863436123343E-3</v>
      </c>
      <c r="Q639">
        <f t="shared" si="230"/>
        <v>1</v>
      </c>
      <c r="R639">
        <f t="shared" si="231"/>
        <v>3.9868846421563962E-3</v>
      </c>
      <c r="S639">
        <f t="shared" si="232"/>
        <v>-2.2078732758910591E-12</v>
      </c>
      <c r="T639">
        <f t="shared" si="233"/>
        <v>5.537840112694592E-10</v>
      </c>
      <c r="U639">
        <f t="shared" si="234"/>
        <v>-3.986885195940407E-3</v>
      </c>
      <c r="V639">
        <f t="shared" si="235"/>
        <v>3.9868846947531747E-3</v>
      </c>
      <c r="W639">
        <f t="shared" si="236"/>
        <v>2.3993663244471009</v>
      </c>
      <c r="X639">
        <f t="shared" si="237"/>
        <v>2.3993663244471009</v>
      </c>
    </row>
    <row r="640" spans="1:24" x14ac:dyDescent="0.25">
      <c r="A640" s="1">
        <f t="shared" si="238"/>
        <v>636</v>
      </c>
      <c r="B640" s="14">
        <f t="shared" si="239"/>
        <v>31.8</v>
      </c>
      <c r="C640" t="e">
        <f t="shared" si="216"/>
        <v>#N/A</v>
      </c>
      <c r="D640" t="e">
        <f t="shared" si="217"/>
        <v>#N/A</v>
      </c>
      <c r="E640" t="e">
        <f t="shared" si="219"/>
        <v>#N/A</v>
      </c>
      <c r="F640" t="e">
        <f t="shared" si="220"/>
        <v>#N/A</v>
      </c>
      <c r="G640" t="e">
        <f t="shared" si="221"/>
        <v>#N/A</v>
      </c>
      <c r="H640" t="e">
        <f t="shared" si="222"/>
        <v>#N/A</v>
      </c>
      <c r="I640" t="e">
        <f t="shared" si="218"/>
        <v>#N/A</v>
      </c>
      <c r="J640" t="e">
        <f t="shared" si="223"/>
        <v>#N/A</v>
      </c>
      <c r="K640" t="e">
        <f t="shared" si="224"/>
        <v>#N/A</v>
      </c>
      <c r="L640" t="e">
        <f t="shared" si="225"/>
        <v>#N/A</v>
      </c>
      <c r="M640" t="e">
        <f t="shared" si="226"/>
        <v>#N/A</v>
      </c>
      <c r="N640" t="e">
        <f t="shared" si="227"/>
        <v>#N/A</v>
      </c>
      <c r="O640">
        <f t="shared" si="228"/>
        <v>3.9964788732394368E-3</v>
      </c>
      <c r="P640">
        <f t="shared" si="229"/>
        <v>4.4014084507042256E-3</v>
      </c>
      <c r="Q640">
        <f t="shared" si="230"/>
        <v>1</v>
      </c>
      <c r="R640">
        <f t="shared" si="231"/>
        <v>3.9965793744266703E-3</v>
      </c>
      <c r="S640">
        <f t="shared" si="232"/>
        <v>-2.2059297254721415E-12</v>
      </c>
      <c r="T640">
        <f t="shared" si="233"/>
        <v>5.5195436242383433E-10</v>
      </c>
      <c r="U640">
        <f t="shared" si="234"/>
        <v>-3.9965799263810328E-3</v>
      </c>
      <c r="V640">
        <f t="shared" si="235"/>
        <v>3.9965794251937995E-3</v>
      </c>
      <c r="W640">
        <f t="shared" si="236"/>
        <v>2.3983115517468665</v>
      </c>
      <c r="X640">
        <f t="shared" si="237"/>
        <v>2.3983115517468665</v>
      </c>
    </row>
    <row r="641" spans="1:24" x14ac:dyDescent="0.25">
      <c r="A641" s="1">
        <f t="shared" si="238"/>
        <v>637</v>
      </c>
      <c r="B641" s="14">
        <f t="shared" si="239"/>
        <v>31.85</v>
      </c>
      <c r="C641" t="e">
        <f t="shared" si="216"/>
        <v>#N/A</v>
      </c>
      <c r="D641" t="e">
        <f t="shared" si="217"/>
        <v>#N/A</v>
      </c>
      <c r="E641" t="e">
        <f t="shared" si="219"/>
        <v>#N/A</v>
      </c>
      <c r="F641" t="e">
        <f t="shared" si="220"/>
        <v>#N/A</v>
      </c>
      <c r="G641" t="e">
        <f t="shared" si="221"/>
        <v>#N/A</v>
      </c>
      <c r="H641" t="e">
        <f t="shared" si="222"/>
        <v>#N/A</v>
      </c>
      <c r="I641" t="e">
        <f t="shared" si="218"/>
        <v>#N/A</v>
      </c>
      <c r="J641" t="e">
        <f t="shared" si="223"/>
        <v>#N/A</v>
      </c>
      <c r="K641" t="e">
        <f t="shared" si="224"/>
        <v>#N/A</v>
      </c>
      <c r="L641" t="e">
        <f t="shared" si="225"/>
        <v>#N/A</v>
      </c>
      <c r="M641" t="e">
        <f t="shared" si="226"/>
        <v>#N/A</v>
      </c>
      <c r="N641" t="e">
        <f t="shared" si="227"/>
        <v>#N/A</v>
      </c>
      <c r="O641">
        <f t="shared" si="228"/>
        <v>4.0061565523306945E-3</v>
      </c>
      <c r="P641">
        <f t="shared" si="229"/>
        <v>4.3975373790677216E-3</v>
      </c>
      <c r="Q641">
        <f t="shared" si="230"/>
        <v>1</v>
      </c>
      <c r="R641">
        <f t="shared" si="231"/>
        <v>4.006257053517928E-3</v>
      </c>
      <c r="S641">
        <f t="shared" si="232"/>
        <v>-2.2039895937874688E-12</v>
      </c>
      <c r="T641">
        <f t="shared" si="233"/>
        <v>5.5013676426851621E-10</v>
      </c>
      <c r="U641">
        <f t="shared" si="234"/>
        <v>-4.0062576036546923E-3</v>
      </c>
      <c r="V641">
        <f t="shared" si="235"/>
        <v>4.006257102467459E-3</v>
      </c>
      <c r="W641">
        <f t="shared" si="236"/>
        <v>2.3972611832002109</v>
      </c>
      <c r="X641">
        <f t="shared" si="237"/>
        <v>2.3972611832002109</v>
      </c>
    </row>
    <row r="642" spans="1:24" x14ac:dyDescent="0.25">
      <c r="A642" s="1">
        <f t="shared" si="238"/>
        <v>638</v>
      </c>
      <c r="B642" s="14">
        <f t="shared" si="239"/>
        <v>31.900000000000002</v>
      </c>
      <c r="C642" t="e">
        <f t="shared" si="216"/>
        <v>#N/A</v>
      </c>
      <c r="D642" t="e">
        <f t="shared" si="217"/>
        <v>#N/A</v>
      </c>
      <c r="E642" t="e">
        <f t="shared" si="219"/>
        <v>#N/A</v>
      </c>
      <c r="F642" t="e">
        <f t="shared" si="220"/>
        <v>#N/A</v>
      </c>
      <c r="G642" t="e">
        <f t="shared" si="221"/>
        <v>#N/A</v>
      </c>
      <c r="H642" t="e">
        <f t="shared" si="222"/>
        <v>#N/A</v>
      </c>
      <c r="I642" t="e">
        <f t="shared" si="218"/>
        <v>#N/A</v>
      </c>
      <c r="J642" t="e">
        <f t="shared" si="223"/>
        <v>#N/A</v>
      </c>
      <c r="K642" t="e">
        <f t="shared" si="224"/>
        <v>#N/A</v>
      </c>
      <c r="L642" t="e">
        <f t="shared" si="225"/>
        <v>#N/A</v>
      </c>
      <c r="M642" t="e">
        <f t="shared" si="226"/>
        <v>#N/A</v>
      </c>
      <c r="N642" t="e">
        <f t="shared" si="227"/>
        <v>#N/A</v>
      </c>
      <c r="O642">
        <f t="shared" si="228"/>
        <v>4.0158172231985938E-3</v>
      </c>
      <c r="P642">
        <f t="shared" si="229"/>
        <v>4.3936731107205619E-3</v>
      </c>
      <c r="Q642">
        <f t="shared" si="230"/>
        <v>1</v>
      </c>
      <c r="R642">
        <f t="shared" si="231"/>
        <v>4.0159177243858273E-3</v>
      </c>
      <c r="S642">
        <f t="shared" si="232"/>
        <v>-2.2020528718245626E-12</v>
      </c>
      <c r="T642">
        <f t="shared" si="233"/>
        <v>5.4833109710758499E-10</v>
      </c>
      <c r="U642">
        <f t="shared" si="234"/>
        <v>-4.015918272716924E-3</v>
      </c>
      <c r="V642">
        <f t="shared" si="235"/>
        <v>4.0159177715296916E-3</v>
      </c>
      <c r="W642">
        <f t="shared" si="236"/>
        <v>2.396215188227707</v>
      </c>
      <c r="X642">
        <f t="shared" si="237"/>
        <v>2.396215188227707</v>
      </c>
    </row>
    <row r="643" spans="1:24" x14ac:dyDescent="0.25">
      <c r="A643" s="1">
        <f t="shared" si="238"/>
        <v>639</v>
      </c>
      <c r="B643" s="14">
        <f t="shared" si="239"/>
        <v>31.950000000000003</v>
      </c>
      <c r="C643" t="e">
        <f t="shared" si="216"/>
        <v>#N/A</v>
      </c>
      <c r="D643" t="e">
        <f t="shared" si="217"/>
        <v>#N/A</v>
      </c>
      <c r="E643" t="e">
        <f t="shared" si="219"/>
        <v>#N/A</v>
      </c>
      <c r="F643" t="e">
        <f t="shared" si="220"/>
        <v>#N/A</v>
      </c>
      <c r="G643" t="e">
        <f t="shared" si="221"/>
        <v>#N/A</v>
      </c>
      <c r="H643" t="e">
        <f t="shared" si="222"/>
        <v>#N/A</v>
      </c>
      <c r="I643" t="e">
        <f t="shared" si="218"/>
        <v>#N/A</v>
      </c>
      <c r="J643" t="e">
        <f t="shared" si="223"/>
        <v>#N/A</v>
      </c>
      <c r="K643" t="e">
        <f t="shared" si="224"/>
        <v>#N/A</v>
      </c>
      <c r="L643" t="e">
        <f t="shared" si="225"/>
        <v>#N/A</v>
      </c>
      <c r="M643" t="e">
        <f t="shared" si="226"/>
        <v>#N/A</v>
      </c>
      <c r="N643" t="e">
        <f t="shared" si="227"/>
        <v>#N/A</v>
      </c>
      <c r="O643">
        <f t="shared" si="228"/>
        <v>4.0254609306409131E-3</v>
      </c>
      <c r="P643">
        <f t="shared" si="229"/>
        <v>4.3898156277436349E-3</v>
      </c>
      <c r="Q643">
        <f t="shared" si="230"/>
        <v>1</v>
      </c>
      <c r="R643">
        <f t="shared" si="231"/>
        <v>4.0255614318281466E-3</v>
      </c>
      <c r="S643">
        <f t="shared" si="232"/>
        <v>-2.2001195506025921E-12</v>
      </c>
      <c r="T643">
        <f t="shared" si="233"/>
        <v>5.465372442808869E-10</v>
      </c>
      <c r="U643">
        <f t="shared" si="234"/>
        <v>-4.0255619783653909E-3</v>
      </c>
      <c r="V643">
        <f t="shared" si="235"/>
        <v>4.0255614771781576E-3</v>
      </c>
      <c r="W643">
        <f t="shared" si="236"/>
        <v>2.3951735365547977</v>
      </c>
      <c r="X643">
        <f t="shared" si="237"/>
        <v>2.3951735365547977</v>
      </c>
    </row>
    <row r="644" spans="1:24" x14ac:dyDescent="0.25">
      <c r="A644" s="1">
        <f t="shared" si="238"/>
        <v>640</v>
      </c>
      <c r="B644" s="14">
        <f t="shared" si="239"/>
        <v>32</v>
      </c>
      <c r="C644" t="e">
        <f t="shared" ref="C644:C707" si="240">IF((($AB$5*$AB$4/1000)-($AB$8*B644/1000))&gt;0,(($AB$5*$AB$4/1000)-($AB$8*B644/1000))/((B644+$AB$4)/1000),NA())</f>
        <v>#N/A</v>
      </c>
      <c r="D644" t="e">
        <f t="shared" ref="D644:D707" si="241">IF(C644&gt;0,($AB$8*B644/1000)/((B644+$AB$4)/1000),NA())</f>
        <v>#N/A</v>
      </c>
      <c r="E644" t="e">
        <f t="shared" si="219"/>
        <v>#N/A</v>
      </c>
      <c r="F644" t="e">
        <f t="shared" si="220"/>
        <v>#N/A</v>
      </c>
      <c r="G644" t="e">
        <f t="shared" si="221"/>
        <v>#N/A</v>
      </c>
      <c r="H644" t="e">
        <f t="shared" si="222"/>
        <v>#N/A</v>
      </c>
      <c r="I644" t="e">
        <f t="shared" ref="I644:I707" si="242">IF(C644&gt;0,((-F644)-SQRT(F644^(2)-4*E644*G644))/(2*E644),NA())</f>
        <v>#N/A</v>
      </c>
      <c r="J644" t="e">
        <f t="shared" si="223"/>
        <v>#N/A</v>
      </c>
      <c r="K644" t="e">
        <f t="shared" si="224"/>
        <v>#N/A</v>
      </c>
      <c r="L644" t="e">
        <f t="shared" si="225"/>
        <v>#N/A</v>
      </c>
      <c r="M644" t="e">
        <f t="shared" si="226"/>
        <v>#N/A</v>
      </c>
      <c r="N644" t="e">
        <f t="shared" si="227"/>
        <v>#N/A</v>
      </c>
      <c r="O644">
        <f t="shared" si="228"/>
        <v>4.0350877192982448E-3</v>
      </c>
      <c r="P644">
        <f t="shared" si="229"/>
        <v>4.3859649122807015E-3</v>
      </c>
      <c r="Q644">
        <f t="shared" si="230"/>
        <v>1</v>
      </c>
      <c r="R644">
        <f t="shared" si="231"/>
        <v>4.0351882204854783E-3</v>
      </c>
      <c r="S644">
        <f t="shared" si="232"/>
        <v>-2.1981896211722388E-12</v>
      </c>
      <c r="T644">
        <f t="shared" si="233"/>
        <v>5.4475509042931081E-10</v>
      </c>
      <c r="U644">
        <f t="shared" si="234"/>
        <v>-4.0351887652405691E-3</v>
      </c>
      <c r="V644">
        <f t="shared" si="235"/>
        <v>4.0351882640533351E-3</v>
      </c>
      <c r="W644">
        <f t="shared" si="236"/>
        <v>2.3941361982077978</v>
      </c>
      <c r="X644">
        <f t="shared" si="237"/>
        <v>2.3941361982077978</v>
      </c>
    </row>
    <row r="645" spans="1:24" x14ac:dyDescent="0.25">
      <c r="A645" s="1">
        <f t="shared" si="238"/>
        <v>641</v>
      </c>
      <c r="B645" s="14">
        <f t="shared" si="239"/>
        <v>32.050000000000004</v>
      </c>
      <c r="C645" t="e">
        <f t="shared" si="240"/>
        <v>#N/A</v>
      </c>
      <c r="D645" t="e">
        <f t="shared" si="241"/>
        <v>#N/A</v>
      </c>
      <c r="E645" t="e">
        <f t="shared" ref="E645:E708" si="243">IF(C645&gt;0,1,NA())</f>
        <v>#N/A</v>
      </c>
      <c r="F645" t="e">
        <f t="shared" ref="F645:F708" si="244">IF(C645&gt;0,D645+10^(-7)+10^(-$AD$6),NA())</f>
        <v>#N/A</v>
      </c>
      <c r="G645" t="e">
        <f t="shared" ref="G645:G708" si="245">IF(C645&gt;0,(10^(-7)*D645)-(10^(-$AD$6)*C645),NA())</f>
        <v>#N/A</v>
      </c>
      <c r="H645" t="e">
        <f t="shared" ref="H645:H708" si="246">IF(C645&gt;0,((-F645)+SQRT(F645^(2)-4*E645*G645))/(2*E645),NA())</f>
        <v>#N/A</v>
      </c>
      <c r="I645" t="e">
        <f t="shared" si="242"/>
        <v>#N/A</v>
      </c>
      <c r="J645" t="e">
        <f t="shared" ref="J645:J708" si="247">IF(C645&gt;0,C645-H645,NA())</f>
        <v>#N/A</v>
      </c>
      <c r="K645" t="e">
        <f t="shared" ref="K645:K708" si="248">IF(C645&gt;0,H645+10^(-7),NA())</f>
        <v>#N/A</v>
      </c>
      <c r="L645" t="e">
        <f t="shared" ref="L645:L708" si="249">IF(C645&gt;0,D645+H645,NA())</f>
        <v>#N/A</v>
      </c>
      <c r="M645" t="e">
        <f t="shared" ref="M645:M708" si="250">IF(C645&gt;0,14+LOG(K645),NA())</f>
        <v>#N/A</v>
      </c>
      <c r="N645" t="e">
        <f t="shared" ref="N645:N708" si="251">IF(M645&lt;$AG$11,NA(),M645)</f>
        <v>#N/A</v>
      </c>
      <c r="O645">
        <f t="shared" ref="O645:O708" si="252">IF((($AB$8*B645/1000)-($AB$5*$AB$4/1000))&gt;0,(($AB$8*B645/1000)-($AB$5*$AB$4/1000))/((B645+$AB$4)/1000),NA())</f>
        <v>4.0446976336546894E-3</v>
      </c>
      <c r="P645">
        <f t="shared" ref="P645:P708" si="253">IF(O645&gt;0,($AB$5*$AB$4/1000)/((B645+$AB$4)/1000),NA())</f>
        <v>4.3821209465381246E-3</v>
      </c>
      <c r="Q645">
        <f t="shared" ref="Q645:Q708" si="254">IF(O645&gt;0,1,NA())</f>
        <v>1</v>
      </c>
      <c r="R645">
        <f t="shared" ref="R645:R708" si="255">IF(O645&gt;0,O645+10^(-7)+10^(-(14-$AD$6)),NA())</f>
        <v>4.0447981348419228E-3</v>
      </c>
      <c r="S645">
        <f t="shared" ref="S645:S708" si="256">IF(O645&gt;0,-(10^(-(14-$AD$6))*P645),NA())</f>
        <v>-2.1962630746155589E-12</v>
      </c>
      <c r="T645">
        <f t="shared" ref="T645:T708" si="257">IF(O645&gt;0,((-R645)+SQRT(R645^(2)-4*Q645*S645))/(2*Q645),NA())</f>
        <v>5.4298452149478815E-10</v>
      </c>
      <c r="U645">
        <f t="shared" ref="U645:U708" si="258">IF(O645&gt;0,((-R645)-SQRT(R645^(2)-4*Q645*S645))/(2*Q645),NA())</f>
        <v>-4.0447986778264448E-3</v>
      </c>
      <c r="V645">
        <f t="shared" ref="V645:V708" si="259">IF(Q645&gt;0,O645+10^(-7)+T645,NA())</f>
        <v>4.0447981766392107E-3</v>
      </c>
      <c r="W645">
        <f t="shared" ref="W645:W708" si="260">IF(O645&gt;0,-LOG(V645),NA())</f>
        <v>2.3931031435099608</v>
      </c>
      <c r="X645">
        <f t="shared" ref="X645:X708" si="261">IF(W645&gt;$AG$11,NA(),W645)</f>
        <v>2.3931031435099608</v>
      </c>
    </row>
    <row r="646" spans="1:24" x14ac:dyDescent="0.25">
      <c r="A646" s="1">
        <f t="shared" ref="A646:A709" si="262">A645+1</f>
        <v>642</v>
      </c>
      <c r="B646" s="14">
        <f t="shared" si="239"/>
        <v>32.1</v>
      </c>
      <c r="C646" t="e">
        <f t="shared" si="240"/>
        <v>#N/A</v>
      </c>
      <c r="D646" t="e">
        <f t="shared" si="241"/>
        <v>#N/A</v>
      </c>
      <c r="E646" t="e">
        <f t="shared" si="243"/>
        <v>#N/A</v>
      </c>
      <c r="F646" t="e">
        <f t="shared" si="244"/>
        <v>#N/A</v>
      </c>
      <c r="G646" t="e">
        <f t="shared" si="245"/>
        <v>#N/A</v>
      </c>
      <c r="H646" t="e">
        <f t="shared" si="246"/>
        <v>#N/A</v>
      </c>
      <c r="I646" t="e">
        <f t="shared" si="242"/>
        <v>#N/A</v>
      </c>
      <c r="J646" t="e">
        <f t="shared" si="247"/>
        <v>#N/A</v>
      </c>
      <c r="K646" t="e">
        <f t="shared" si="248"/>
        <v>#N/A</v>
      </c>
      <c r="L646" t="e">
        <f t="shared" si="249"/>
        <v>#N/A</v>
      </c>
      <c r="M646" t="e">
        <f t="shared" si="250"/>
        <v>#N/A</v>
      </c>
      <c r="N646" t="e">
        <f t="shared" si="251"/>
        <v>#N/A</v>
      </c>
      <c r="O646">
        <f t="shared" si="252"/>
        <v>4.0542907180385291E-3</v>
      </c>
      <c r="P646">
        <f t="shared" si="253"/>
        <v>4.3782837127845885E-3</v>
      </c>
      <c r="Q646">
        <f t="shared" si="254"/>
        <v>1</v>
      </c>
      <c r="R646">
        <f t="shared" si="255"/>
        <v>4.0543912192257626E-3</v>
      </c>
      <c r="S646">
        <f t="shared" si="256"/>
        <v>-2.1943399020458427E-12</v>
      </c>
      <c r="T646">
        <f t="shared" si="257"/>
        <v>5.41225424720293E-10</v>
      </c>
      <c r="U646">
        <f t="shared" si="258"/>
        <v>-4.0543917604511873E-3</v>
      </c>
      <c r="V646">
        <f t="shared" si="259"/>
        <v>4.0543912592639541E-3</v>
      </c>
      <c r="W646">
        <f t="shared" si="260"/>
        <v>2.3920743430776126</v>
      </c>
      <c r="X646">
        <f t="shared" si="261"/>
        <v>2.3920743430776126</v>
      </c>
    </row>
    <row r="647" spans="1:24" x14ac:dyDescent="0.25">
      <c r="A647" s="1">
        <f t="shared" si="262"/>
        <v>643</v>
      </c>
      <c r="B647" s="14">
        <f t="shared" ref="B647:B710" si="263">A647*$AB$9</f>
        <v>32.15</v>
      </c>
      <c r="C647" t="e">
        <f t="shared" si="240"/>
        <v>#N/A</v>
      </c>
      <c r="D647" t="e">
        <f t="shared" si="241"/>
        <v>#N/A</v>
      </c>
      <c r="E647" t="e">
        <f t="shared" si="243"/>
        <v>#N/A</v>
      </c>
      <c r="F647" t="e">
        <f t="shared" si="244"/>
        <v>#N/A</v>
      </c>
      <c r="G647" t="e">
        <f t="shared" si="245"/>
        <v>#N/A</v>
      </c>
      <c r="H647" t="e">
        <f t="shared" si="246"/>
        <v>#N/A</v>
      </c>
      <c r="I647" t="e">
        <f t="shared" si="242"/>
        <v>#N/A</v>
      </c>
      <c r="J647" t="e">
        <f t="shared" si="247"/>
        <v>#N/A</v>
      </c>
      <c r="K647" t="e">
        <f t="shared" si="248"/>
        <v>#N/A</v>
      </c>
      <c r="L647" t="e">
        <f t="shared" si="249"/>
        <v>#N/A</v>
      </c>
      <c r="M647" t="e">
        <f t="shared" si="250"/>
        <v>#N/A</v>
      </c>
      <c r="N647" t="e">
        <f t="shared" si="251"/>
        <v>#N/A</v>
      </c>
      <c r="O647">
        <f t="shared" si="252"/>
        <v>4.0638670166229206E-3</v>
      </c>
      <c r="P647">
        <f t="shared" si="253"/>
        <v>4.3744531933508314E-3</v>
      </c>
      <c r="Q647">
        <f t="shared" si="254"/>
        <v>1</v>
      </c>
      <c r="R647">
        <f t="shared" si="255"/>
        <v>4.0639675178101541E-3</v>
      </c>
      <c r="S647">
        <f t="shared" si="256"/>
        <v>-2.1924200946074825E-12</v>
      </c>
      <c r="T647">
        <f t="shared" si="257"/>
        <v>5.3947768864984202E-10</v>
      </c>
      <c r="U647">
        <f t="shared" si="258"/>
        <v>-4.0639680572878423E-3</v>
      </c>
      <c r="V647">
        <f t="shared" si="259"/>
        <v>4.0639675561006099E-3</v>
      </c>
      <c r="W647">
        <f t="shared" si="260"/>
        <v>2.3910497678163418</v>
      </c>
      <c r="X647">
        <f t="shared" si="261"/>
        <v>2.3910497678163418</v>
      </c>
    </row>
    <row r="648" spans="1:24" x14ac:dyDescent="0.25">
      <c r="A648" s="1">
        <f t="shared" si="262"/>
        <v>644</v>
      </c>
      <c r="B648" s="14">
        <f t="shared" si="263"/>
        <v>32.200000000000003</v>
      </c>
      <c r="C648" t="e">
        <f t="shared" si="240"/>
        <v>#N/A</v>
      </c>
      <c r="D648" t="e">
        <f t="shared" si="241"/>
        <v>#N/A</v>
      </c>
      <c r="E648" t="e">
        <f t="shared" si="243"/>
        <v>#N/A</v>
      </c>
      <c r="F648" t="e">
        <f t="shared" si="244"/>
        <v>#N/A</v>
      </c>
      <c r="G648" t="e">
        <f t="shared" si="245"/>
        <v>#N/A</v>
      </c>
      <c r="H648" t="e">
        <f t="shared" si="246"/>
        <v>#N/A</v>
      </c>
      <c r="I648" t="e">
        <f t="shared" si="242"/>
        <v>#N/A</v>
      </c>
      <c r="J648" t="e">
        <f t="shared" si="247"/>
        <v>#N/A</v>
      </c>
      <c r="K648" t="e">
        <f t="shared" si="248"/>
        <v>#N/A</v>
      </c>
      <c r="L648" t="e">
        <f t="shared" si="249"/>
        <v>#N/A</v>
      </c>
      <c r="M648" t="e">
        <f t="shared" si="250"/>
        <v>#N/A</v>
      </c>
      <c r="N648" t="e">
        <f t="shared" si="251"/>
        <v>#N/A</v>
      </c>
      <c r="O648">
        <f t="shared" si="252"/>
        <v>4.0734265734265742E-3</v>
      </c>
      <c r="P648">
        <f t="shared" si="253"/>
        <v>4.370629370629371E-3</v>
      </c>
      <c r="Q648">
        <f t="shared" si="254"/>
        <v>1</v>
      </c>
      <c r="R648">
        <f t="shared" si="255"/>
        <v>4.0735270746138077E-3</v>
      </c>
      <c r="S648">
        <f t="shared" si="256"/>
        <v>-2.1905036434758327E-12</v>
      </c>
      <c r="T648">
        <f t="shared" si="257"/>
        <v>5.3774120399585623E-10</v>
      </c>
      <c r="U648">
        <f t="shared" si="258"/>
        <v>-4.0735276123550117E-3</v>
      </c>
      <c r="V648">
        <f t="shared" si="259"/>
        <v>4.0735271111677785E-3</v>
      </c>
      <c r="W648">
        <f t="shared" si="260"/>
        <v>2.3900293889172559</v>
      </c>
      <c r="X648">
        <f t="shared" si="261"/>
        <v>2.3900293889172559</v>
      </c>
    </row>
    <row r="649" spans="1:24" x14ac:dyDescent="0.25">
      <c r="A649" s="1">
        <f t="shared" si="262"/>
        <v>645</v>
      </c>
      <c r="B649" s="14">
        <f t="shared" si="263"/>
        <v>32.25</v>
      </c>
      <c r="C649" t="e">
        <f t="shared" si="240"/>
        <v>#N/A</v>
      </c>
      <c r="D649" t="e">
        <f t="shared" si="241"/>
        <v>#N/A</v>
      </c>
      <c r="E649" t="e">
        <f t="shared" si="243"/>
        <v>#N/A</v>
      </c>
      <c r="F649" t="e">
        <f t="shared" si="244"/>
        <v>#N/A</v>
      </c>
      <c r="G649" t="e">
        <f t="shared" si="245"/>
        <v>#N/A</v>
      </c>
      <c r="H649" t="e">
        <f t="shared" si="246"/>
        <v>#N/A</v>
      </c>
      <c r="I649" t="e">
        <f t="shared" si="242"/>
        <v>#N/A</v>
      </c>
      <c r="J649" t="e">
        <f t="shared" si="247"/>
        <v>#N/A</v>
      </c>
      <c r="K649" t="e">
        <f t="shared" si="248"/>
        <v>#N/A</v>
      </c>
      <c r="L649" t="e">
        <f t="shared" si="249"/>
        <v>#N/A</v>
      </c>
      <c r="M649" t="e">
        <f t="shared" si="250"/>
        <v>#N/A</v>
      </c>
      <c r="N649" t="e">
        <f t="shared" si="251"/>
        <v>#N/A</v>
      </c>
      <c r="O649">
        <f t="shared" si="252"/>
        <v>4.0829694323144096E-3</v>
      </c>
      <c r="P649">
        <f t="shared" si="253"/>
        <v>4.3668122270742356E-3</v>
      </c>
      <c r="Q649">
        <f t="shared" si="254"/>
        <v>1</v>
      </c>
      <c r="R649">
        <f t="shared" si="255"/>
        <v>4.0830699335016431E-3</v>
      </c>
      <c r="S649">
        <f t="shared" si="256"/>
        <v>-2.1885905398570762E-12</v>
      </c>
      <c r="T649">
        <f t="shared" si="257"/>
        <v>5.3601586277179925E-10</v>
      </c>
      <c r="U649">
        <f t="shared" si="258"/>
        <v>-4.0830704695175059E-3</v>
      </c>
      <c r="V649">
        <f t="shared" si="259"/>
        <v>4.0830699683302727E-3</v>
      </c>
      <c r="W649">
        <f t="shared" si="260"/>
        <v>2.3890131778532981</v>
      </c>
      <c r="X649">
        <f t="shared" si="261"/>
        <v>2.3890131778532981</v>
      </c>
    </row>
    <row r="650" spans="1:24" x14ac:dyDescent="0.25">
      <c r="A650" s="1">
        <f t="shared" si="262"/>
        <v>646</v>
      </c>
      <c r="B650" s="14">
        <f t="shared" si="263"/>
        <v>32.300000000000004</v>
      </c>
      <c r="C650" t="e">
        <f t="shared" si="240"/>
        <v>#N/A</v>
      </c>
      <c r="D650" t="e">
        <f t="shared" si="241"/>
        <v>#N/A</v>
      </c>
      <c r="E650" t="e">
        <f t="shared" si="243"/>
        <v>#N/A</v>
      </c>
      <c r="F650" t="e">
        <f t="shared" si="244"/>
        <v>#N/A</v>
      </c>
      <c r="G650" t="e">
        <f t="shared" si="245"/>
        <v>#N/A</v>
      </c>
      <c r="H650" t="e">
        <f t="shared" si="246"/>
        <v>#N/A</v>
      </c>
      <c r="I650" t="e">
        <f t="shared" si="242"/>
        <v>#N/A</v>
      </c>
      <c r="J650" t="e">
        <f t="shared" si="247"/>
        <v>#N/A</v>
      </c>
      <c r="K650" t="e">
        <f t="shared" si="248"/>
        <v>#N/A</v>
      </c>
      <c r="L650" t="e">
        <f t="shared" si="249"/>
        <v>#N/A</v>
      </c>
      <c r="M650" t="e">
        <f t="shared" si="250"/>
        <v>#N/A</v>
      </c>
      <c r="N650" t="e">
        <f t="shared" si="251"/>
        <v>#N/A</v>
      </c>
      <c r="O650">
        <f t="shared" si="252"/>
        <v>4.092495636998256E-3</v>
      </c>
      <c r="P650">
        <f t="shared" si="253"/>
        <v>4.3630017452006981E-3</v>
      </c>
      <c r="Q650">
        <f t="shared" si="254"/>
        <v>1</v>
      </c>
      <c r="R650">
        <f t="shared" si="255"/>
        <v>4.0925961381854895E-3</v>
      </c>
      <c r="S650">
        <f t="shared" si="256"/>
        <v>-2.1866807749880913E-12</v>
      </c>
      <c r="T650">
        <f t="shared" si="257"/>
        <v>5.3430155742481555E-10</v>
      </c>
      <c r="U650">
        <f t="shared" si="258"/>
        <v>-4.0925966724870474E-3</v>
      </c>
      <c r="V650">
        <f t="shared" si="259"/>
        <v>4.0925961712998133E-3</v>
      </c>
      <c r="W650">
        <f t="shared" si="260"/>
        <v>2.3880011063756208</v>
      </c>
      <c r="X650">
        <f t="shared" si="261"/>
        <v>2.3880011063756208</v>
      </c>
    </row>
    <row r="651" spans="1:24" x14ac:dyDescent="0.25">
      <c r="A651" s="1">
        <f t="shared" si="262"/>
        <v>647</v>
      </c>
      <c r="B651" s="14">
        <f t="shared" si="263"/>
        <v>32.35</v>
      </c>
      <c r="C651" t="e">
        <f t="shared" si="240"/>
        <v>#N/A</v>
      </c>
      <c r="D651" t="e">
        <f t="shared" si="241"/>
        <v>#N/A</v>
      </c>
      <c r="E651" t="e">
        <f t="shared" si="243"/>
        <v>#N/A</v>
      </c>
      <c r="F651" t="e">
        <f t="shared" si="244"/>
        <v>#N/A</v>
      </c>
      <c r="G651" t="e">
        <f t="shared" si="245"/>
        <v>#N/A</v>
      </c>
      <c r="H651" t="e">
        <f t="shared" si="246"/>
        <v>#N/A</v>
      </c>
      <c r="I651" t="e">
        <f t="shared" si="242"/>
        <v>#N/A</v>
      </c>
      <c r="J651" t="e">
        <f t="shared" si="247"/>
        <v>#N/A</v>
      </c>
      <c r="K651" t="e">
        <f t="shared" si="248"/>
        <v>#N/A</v>
      </c>
      <c r="L651" t="e">
        <f t="shared" si="249"/>
        <v>#N/A</v>
      </c>
      <c r="M651" t="e">
        <f t="shared" si="250"/>
        <v>#N/A</v>
      </c>
      <c r="N651" t="e">
        <f t="shared" si="251"/>
        <v>#N/A</v>
      </c>
      <c r="O651">
        <f t="shared" si="252"/>
        <v>4.1020052310374892E-3</v>
      </c>
      <c r="P651">
        <f t="shared" si="253"/>
        <v>4.359197907585005E-3</v>
      </c>
      <c r="Q651">
        <f t="shared" si="254"/>
        <v>1</v>
      </c>
      <c r="R651">
        <f t="shared" si="255"/>
        <v>4.1021057322247227E-3</v>
      </c>
      <c r="S651">
        <f t="shared" si="256"/>
        <v>-2.1847743401363145E-12</v>
      </c>
      <c r="T651">
        <f t="shared" si="257"/>
        <v>5.3259818213677312E-10</v>
      </c>
      <c r="U651">
        <f t="shared" si="258"/>
        <v>-4.1021062648229044E-3</v>
      </c>
      <c r="V651">
        <f t="shared" si="259"/>
        <v>4.102105763635672E-3</v>
      </c>
      <c r="W651">
        <f t="shared" si="260"/>
        <v>2.3869931465100174</v>
      </c>
      <c r="X651">
        <f t="shared" si="261"/>
        <v>2.3869931465100174</v>
      </c>
    </row>
    <row r="652" spans="1:24" x14ac:dyDescent="0.25">
      <c r="A652" s="1">
        <f t="shared" si="262"/>
        <v>648</v>
      </c>
      <c r="B652" s="14">
        <f t="shared" si="263"/>
        <v>32.4</v>
      </c>
      <c r="C652" t="e">
        <f t="shared" si="240"/>
        <v>#N/A</v>
      </c>
      <c r="D652" t="e">
        <f t="shared" si="241"/>
        <v>#N/A</v>
      </c>
      <c r="E652" t="e">
        <f t="shared" si="243"/>
        <v>#N/A</v>
      </c>
      <c r="F652" t="e">
        <f t="shared" si="244"/>
        <v>#N/A</v>
      </c>
      <c r="G652" t="e">
        <f t="shared" si="245"/>
        <v>#N/A</v>
      </c>
      <c r="H652" t="e">
        <f t="shared" si="246"/>
        <v>#N/A</v>
      </c>
      <c r="I652" t="e">
        <f t="shared" si="242"/>
        <v>#N/A</v>
      </c>
      <c r="J652" t="e">
        <f t="shared" si="247"/>
        <v>#N/A</v>
      </c>
      <c r="K652" t="e">
        <f t="shared" si="248"/>
        <v>#N/A</v>
      </c>
      <c r="L652" t="e">
        <f t="shared" si="249"/>
        <v>#N/A</v>
      </c>
      <c r="M652" t="e">
        <f t="shared" si="250"/>
        <v>#N/A</v>
      </c>
      <c r="N652" t="e">
        <f t="shared" si="251"/>
        <v>#N/A</v>
      </c>
      <c r="O652">
        <f t="shared" si="252"/>
        <v>4.1114982578397208E-3</v>
      </c>
      <c r="P652">
        <f t="shared" si="253"/>
        <v>4.3554006968641113E-3</v>
      </c>
      <c r="Q652">
        <f t="shared" si="254"/>
        <v>1</v>
      </c>
      <c r="R652">
        <f t="shared" si="255"/>
        <v>4.1115987590269543E-3</v>
      </c>
      <c r="S652">
        <f t="shared" si="256"/>
        <v>-2.1828712265996101E-12</v>
      </c>
      <c r="T652">
        <f t="shared" si="257"/>
        <v>5.3090563369162513E-10</v>
      </c>
      <c r="U652">
        <f t="shared" si="258"/>
        <v>-4.111599289932588E-3</v>
      </c>
      <c r="V652">
        <f t="shared" si="259"/>
        <v>4.1115987887453548E-3</v>
      </c>
      <c r="W652">
        <f t="shared" si="260"/>
        <v>2.3859892705534129</v>
      </c>
      <c r="X652">
        <f t="shared" si="261"/>
        <v>2.3859892705534129</v>
      </c>
    </row>
    <row r="653" spans="1:24" x14ac:dyDescent="0.25">
      <c r="A653" s="1">
        <f t="shared" si="262"/>
        <v>649</v>
      </c>
      <c r="B653" s="14">
        <f t="shared" si="263"/>
        <v>32.450000000000003</v>
      </c>
      <c r="C653" t="e">
        <f t="shared" si="240"/>
        <v>#N/A</v>
      </c>
      <c r="D653" t="e">
        <f t="shared" si="241"/>
        <v>#N/A</v>
      </c>
      <c r="E653" t="e">
        <f t="shared" si="243"/>
        <v>#N/A</v>
      </c>
      <c r="F653" t="e">
        <f t="shared" si="244"/>
        <v>#N/A</v>
      </c>
      <c r="G653" t="e">
        <f t="shared" si="245"/>
        <v>#N/A</v>
      </c>
      <c r="H653" t="e">
        <f t="shared" si="246"/>
        <v>#N/A</v>
      </c>
      <c r="I653" t="e">
        <f t="shared" si="242"/>
        <v>#N/A</v>
      </c>
      <c r="J653" t="e">
        <f t="shared" si="247"/>
        <v>#N/A</v>
      </c>
      <c r="K653" t="e">
        <f t="shared" si="248"/>
        <v>#N/A</v>
      </c>
      <c r="L653" t="e">
        <f t="shared" si="249"/>
        <v>#N/A</v>
      </c>
      <c r="M653" t="e">
        <f t="shared" si="250"/>
        <v>#N/A</v>
      </c>
      <c r="N653" t="e">
        <f t="shared" si="251"/>
        <v>#N/A</v>
      </c>
      <c r="O653">
        <f t="shared" si="252"/>
        <v>4.1209747606614456E-3</v>
      </c>
      <c r="P653">
        <f t="shared" si="253"/>
        <v>4.3516100957354219E-3</v>
      </c>
      <c r="Q653">
        <f t="shared" si="254"/>
        <v>1</v>
      </c>
      <c r="R653">
        <f t="shared" si="255"/>
        <v>4.1210752618486791E-3</v>
      </c>
      <c r="S653">
        <f t="shared" si="256"/>
        <v>-2.1809714257061378E-12</v>
      </c>
      <c r="T653">
        <f t="shared" si="257"/>
        <v>5.2922380843964389E-10</v>
      </c>
      <c r="U653">
        <f t="shared" si="258"/>
        <v>-4.1210757910724871E-3</v>
      </c>
      <c r="V653">
        <f t="shared" si="259"/>
        <v>4.1210752898852548E-3</v>
      </c>
      <c r="W653">
        <f t="shared" si="260"/>
        <v>2.3849894510704082</v>
      </c>
      <c r="X653">
        <f t="shared" si="261"/>
        <v>2.3849894510704082</v>
      </c>
    </row>
    <row r="654" spans="1:24" x14ac:dyDescent="0.25">
      <c r="A654" s="1">
        <f t="shared" si="262"/>
        <v>650</v>
      </c>
      <c r="B654" s="14">
        <f t="shared" si="263"/>
        <v>32.5</v>
      </c>
      <c r="C654" t="e">
        <f t="shared" si="240"/>
        <v>#N/A</v>
      </c>
      <c r="D654" t="e">
        <f t="shared" si="241"/>
        <v>#N/A</v>
      </c>
      <c r="E654" t="e">
        <f t="shared" si="243"/>
        <v>#N/A</v>
      </c>
      <c r="F654" t="e">
        <f t="shared" si="244"/>
        <v>#N/A</v>
      </c>
      <c r="G654" t="e">
        <f t="shared" si="245"/>
        <v>#N/A</v>
      </c>
      <c r="H654" t="e">
        <f t="shared" si="246"/>
        <v>#N/A</v>
      </c>
      <c r="I654" t="e">
        <f t="shared" si="242"/>
        <v>#N/A</v>
      </c>
      <c r="J654" t="e">
        <f t="shared" si="247"/>
        <v>#N/A</v>
      </c>
      <c r="K654" t="e">
        <f t="shared" si="248"/>
        <v>#N/A</v>
      </c>
      <c r="L654" t="e">
        <f t="shared" si="249"/>
        <v>#N/A</v>
      </c>
      <c r="M654" t="e">
        <f t="shared" si="250"/>
        <v>#N/A</v>
      </c>
      <c r="N654" t="e">
        <f t="shared" si="251"/>
        <v>#N/A</v>
      </c>
      <c r="O654">
        <f t="shared" si="252"/>
        <v>4.1304347826086954E-3</v>
      </c>
      <c r="P654">
        <f t="shared" si="253"/>
        <v>4.3478260869565218E-3</v>
      </c>
      <c r="Q654">
        <f t="shared" si="254"/>
        <v>1</v>
      </c>
      <c r="R654">
        <f t="shared" si="255"/>
        <v>4.1305352837959289E-3</v>
      </c>
      <c r="S654">
        <f t="shared" si="256"/>
        <v>-2.1790749288142194E-12</v>
      </c>
      <c r="T654">
        <f t="shared" si="257"/>
        <v>5.2755260533318693E-10</v>
      </c>
      <c r="U654">
        <f t="shared" si="258"/>
        <v>-4.1305358113485346E-3</v>
      </c>
      <c r="V654">
        <f t="shared" si="259"/>
        <v>4.1305353101613006E-3</v>
      </c>
      <c r="W654">
        <f t="shared" si="260"/>
        <v>2.3839936608898795</v>
      </c>
      <c r="X654">
        <f t="shared" si="261"/>
        <v>2.3839936608898795</v>
      </c>
    </row>
    <row r="655" spans="1:24" x14ac:dyDescent="0.25">
      <c r="A655" s="1">
        <f t="shared" si="262"/>
        <v>651</v>
      </c>
      <c r="B655" s="14">
        <f t="shared" si="263"/>
        <v>32.550000000000004</v>
      </c>
      <c r="C655" t="e">
        <f t="shared" si="240"/>
        <v>#N/A</v>
      </c>
      <c r="D655" t="e">
        <f t="shared" si="241"/>
        <v>#N/A</v>
      </c>
      <c r="E655" t="e">
        <f t="shared" si="243"/>
        <v>#N/A</v>
      </c>
      <c r="F655" t="e">
        <f t="shared" si="244"/>
        <v>#N/A</v>
      </c>
      <c r="G655" t="e">
        <f t="shared" si="245"/>
        <v>#N/A</v>
      </c>
      <c r="H655" t="e">
        <f t="shared" si="246"/>
        <v>#N/A</v>
      </c>
      <c r="I655" t="e">
        <f t="shared" si="242"/>
        <v>#N/A</v>
      </c>
      <c r="J655" t="e">
        <f t="shared" si="247"/>
        <v>#N/A</v>
      </c>
      <c r="K655" t="e">
        <f t="shared" si="248"/>
        <v>#N/A</v>
      </c>
      <c r="L655" t="e">
        <f t="shared" si="249"/>
        <v>#N/A</v>
      </c>
      <c r="M655" t="e">
        <f t="shared" si="250"/>
        <v>#N/A</v>
      </c>
      <c r="N655" t="e">
        <f t="shared" si="251"/>
        <v>#N/A</v>
      </c>
      <c r="O655">
        <f t="shared" si="252"/>
        <v>4.1398783666377077E-3</v>
      </c>
      <c r="P655">
        <f t="shared" si="253"/>
        <v>4.3440486533449169E-3</v>
      </c>
      <c r="Q655">
        <f t="shared" si="254"/>
        <v>1</v>
      </c>
      <c r="R655">
        <f t="shared" si="255"/>
        <v>4.1399788678249411E-3</v>
      </c>
      <c r="S655">
        <f t="shared" si="256"/>
        <v>-2.1771817273122085E-12</v>
      </c>
      <c r="T655">
        <f t="shared" si="257"/>
        <v>5.2589192375829263E-10</v>
      </c>
      <c r="U655">
        <f t="shared" si="258"/>
        <v>-4.1399793937168649E-3</v>
      </c>
      <c r="V655">
        <f t="shared" si="259"/>
        <v>4.1399788925296317E-3</v>
      </c>
      <c r="W655">
        <f t="shared" si="260"/>
        <v>2.3830018731016316</v>
      </c>
      <c r="X655">
        <f t="shared" si="261"/>
        <v>2.3830018731016316</v>
      </c>
    </row>
    <row r="656" spans="1:24" x14ac:dyDescent="0.25">
      <c r="A656" s="1">
        <f t="shared" si="262"/>
        <v>652</v>
      </c>
      <c r="B656" s="14">
        <f t="shared" si="263"/>
        <v>32.6</v>
      </c>
      <c r="C656" t="e">
        <f t="shared" si="240"/>
        <v>#N/A</v>
      </c>
      <c r="D656" t="e">
        <f t="shared" si="241"/>
        <v>#N/A</v>
      </c>
      <c r="E656" t="e">
        <f t="shared" si="243"/>
        <v>#N/A</v>
      </c>
      <c r="F656" t="e">
        <f t="shared" si="244"/>
        <v>#N/A</v>
      </c>
      <c r="G656" t="e">
        <f t="shared" si="245"/>
        <v>#N/A</v>
      </c>
      <c r="H656" t="e">
        <f t="shared" si="246"/>
        <v>#N/A</v>
      </c>
      <c r="I656" t="e">
        <f t="shared" si="242"/>
        <v>#N/A</v>
      </c>
      <c r="J656" t="e">
        <f t="shared" si="247"/>
        <v>#N/A</v>
      </c>
      <c r="K656" t="e">
        <f t="shared" si="248"/>
        <v>#N/A</v>
      </c>
      <c r="L656" t="e">
        <f t="shared" si="249"/>
        <v>#N/A</v>
      </c>
      <c r="M656" t="e">
        <f t="shared" si="250"/>
        <v>#N/A</v>
      </c>
      <c r="N656" t="e">
        <f t="shared" si="251"/>
        <v>#N/A</v>
      </c>
      <c r="O656">
        <f t="shared" si="252"/>
        <v>4.1493055555555545E-3</v>
      </c>
      <c r="P656">
        <f t="shared" si="253"/>
        <v>4.340277777777778E-3</v>
      </c>
      <c r="Q656">
        <f t="shared" si="254"/>
        <v>1</v>
      </c>
      <c r="R656">
        <f t="shared" si="255"/>
        <v>4.149406056742788E-3</v>
      </c>
      <c r="S656">
        <f t="shared" si="256"/>
        <v>-2.1752918126183615E-12</v>
      </c>
      <c r="T656">
        <f t="shared" si="257"/>
        <v>5.2424166483572288E-10</v>
      </c>
      <c r="U656">
        <f t="shared" si="258"/>
        <v>-4.1494065809844528E-3</v>
      </c>
      <c r="V656">
        <f t="shared" si="259"/>
        <v>4.1494060797972196E-3</v>
      </c>
      <c r="W656">
        <f t="shared" si="260"/>
        <v>2.382014061053106</v>
      </c>
      <c r="X656">
        <f t="shared" si="261"/>
        <v>2.382014061053106</v>
      </c>
    </row>
    <row r="657" spans="1:24" x14ac:dyDescent="0.25">
      <c r="A657" s="1">
        <f t="shared" si="262"/>
        <v>653</v>
      </c>
      <c r="B657" s="14">
        <f t="shared" si="263"/>
        <v>32.65</v>
      </c>
      <c r="C657" t="e">
        <f t="shared" si="240"/>
        <v>#N/A</v>
      </c>
      <c r="D657" t="e">
        <f t="shared" si="241"/>
        <v>#N/A</v>
      </c>
      <c r="E657" t="e">
        <f t="shared" si="243"/>
        <v>#N/A</v>
      </c>
      <c r="F657" t="e">
        <f t="shared" si="244"/>
        <v>#N/A</v>
      </c>
      <c r="G657" t="e">
        <f t="shared" si="245"/>
        <v>#N/A</v>
      </c>
      <c r="H657" t="e">
        <f t="shared" si="246"/>
        <v>#N/A</v>
      </c>
      <c r="I657" t="e">
        <f t="shared" si="242"/>
        <v>#N/A</v>
      </c>
      <c r="J657" t="e">
        <f t="shared" si="247"/>
        <v>#N/A</v>
      </c>
      <c r="K657" t="e">
        <f t="shared" si="248"/>
        <v>#N/A</v>
      </c>
      <c r="L657" t="e">
        <f t="shared" si="249"/>
        <v>#N/A</v>
      </c>
      <c r="M657" t="e">
        <f t="shared" si="250"/>
        <v>#N/A</v>
      </c>
      <c r="N657" t="e">
        <f t="shared" si="251"/>
        <v>#N/A</v>
      </c>
      <c r="O657">
        <f t="shared" si="252"/>
        <v>4.158716392020814E-3</v>
      </c>
      <c r="P657">
        <f t="shared" si="253"/>
        <v>4.3365134431916736E-3</v>
      </c>
      <c r="Q657">
        <f t="shared" si="254"/>
        <v>1</v>
      </c>
      <c r="R657">
        <f t="shared" si="255"/>
        <v>4.1588168932080475E-3</v>
      </c>
      <c r="S657">
        <f t="shared" si="256"/>
        <v>-2.1734051761807044E-12</v>
      </c>
      <c r="T657">
        <f t="shared" si="257"/>
        <v>5.2260173011992039E-10</v>
      </c>
      <c r="U657">
        <f t="shared" si="258"/>
        <v>-4.1588174158097777E-3</v>
      </c>
      <c r="V657">
        <f t="shared" si="259"/>
        <v>4.1588169146225444E-3</v>
      </c>
      <c r="W657">
        <f t="shared" si="260"/>
        <v>2.3810301983461355</v>
      </c>
      <c r="X657">
        <f t="shared" si="261"/>
        <v>2.3810301983461355</v>
      </c>
    </row>
    <row r="658" spans="1:24" x14ac:dyDescent="0.25">
      <c r="A658" s="1">
        <f t="shared" si="262"/>
        <v>654</v>
      </c>
      <c r="B658" s="14">
        <f t="shared" si="263"/>
        <v>32.700000000000003</v>
      </c>
      <c r="C658" t="e">
        <f t="shared" si="240"/>
        <v>#N/A</v>
      </c>
      <c r="D658" t="e">
        <f t="shared" si="241"/>
        <v>#N/A</v>
      </c>
      <c r="E658" t="e">
        <f t="shared" si="243"/>
        <v>#N/A</v>
      </c>
      <c r="F658" t="e">
        <f t="shared" si="244"/>
        <v>#N/A</v>
      </c>
      <c r="G658" t="e">
        <f t="shared" si="245"/>
        <v>#N/A</v>
      </c>
      <c r="H658" t="e">
        <f t="shared" si="246"/>
        <v>#N/A</v>
      </c>
      <c r="I658" t="e">
        <f t="shared" si="242"/>
        <v>#N/A</v>
      </c>
      <c r="J658" t="e">
        <f t="shared" si="247"/>
        <v>#N/A</v>
      </c>
      <c r="K658" t="e">
        <f t="shared" si="248"/>
        <v>#N/A</v>
      </c>
      <c r="L658" t="e">
        <f t="shared" si="249"/>
        <v>#N/A</v>
      </c>
      <c r="M658" t="e">
        <f t="shared" si="250"/>
        <v>#N/A</v>
      </c>
      <c r="N658" t="e">
        <f t="shared" si="251"/>
        <v>#N/A</v>
      </c>
      <c r="O658">
        <f t="shared" si="252"/>
        <v>4.1681109185441947E-3</v>
      </c>
      <c r="P658">
        <f t="shared" si="253"/>
        <v>4.3327556325823222E-3</v>
      </c>
      <c r="Q658">
        <f t="shared" si="254"/>
        <v>1</v>
      </c>
      <c r="R658">
        <f t="shared" si="255"/>
        <v>4.1682114197314282E-3</v>
      </c>
      <c r="S658">
        <f t="shared" si="256"/>
        <v>-2.1715218094769084E-12</v>
      </c>
      <c r="T658">
        <f t="shared" si="257"/>
        <v>5.2097202376741314E-10</v>
      </c>
      <c r="U658">
        <f t="shared" si="258"/>
        <v>-4.1682119407034524E-3</v>
      </c>
      <c r="V658">
        <f t="shared" si="259"/>
        <v>4.1682114395162184E-3</v>
      </c>
      <c r="W658">
        <f t="shared" si="260"/>
        <v>2.3800502588337547</v>
      </c>
      <c r="X658">
        <f t="shared" si="261"/>
        <v>2.3800502588337547</v>
      </c>
    </row>
    <row r="659" spans="1:24" x14ac:dyDescent="0.25">
      <c r="A659" s="1">
        <f t="shared" si="262"/>
        <v>655</v>
      </c>
      <c r="B659" s="14">
        <f t="shared" si="263"/>
        <v>32.75</v>
      </c>
      <c r="C659" t="e">
        <f t="shared" si="240"/>
        <v>#N/A</v>
      </c>
      <c r="D659" t="e">
        <f t="shared" si="241"/>
        <v>#N/A</v>
      </c>
      <c r="E659" t="e">
        <f t="shared" si="243"/>
        <v>#N/A</v>
      </c>
      <c r="F659" t="e">
        <f t="shared" si="244"/>
        <v>#N/A</v>
      </c>
      <c r="G659" t="e">
        <f t="shared" si="245"/>
        <v>#N/A</v>
      </c>
      <c r="H659" t="e">
        <f t="shared" si="246"/>
        <v>#N/A</v>
      </c>
      <c r="I659" t="e">
        <f t="shared" si="242"/>
        <v>#N/A</v>
      </c>
      <c r="J659" t="e">
        <f t="shared" si="247"/>
        <v>#N/A</v>
      </c>
      <c r="K659" t="e">
        <f t="shared" si="248"/>
        <v>#N/A</v>
      </c>
      <c r="L659" t="e">
        <f t="shared" si="249"/>
        <v>#N/A</v>
      </c>
      <c r="M659" t="e">
        <f t="shared" si="250"/>
        <v>#N/A</v>
      </c>
      <c r="N659" t="e">
        <f t="shared" si="251"/>
        <v>#N/A</v>
      </c>
      <c r="O659">
        <f t="shared" si="252"/>
        <v>4.1774891774891756E-3</v>
      </c>
      <c r="P659">
        <f t="shared" si="253"/>
        <v>4.329004329004329E-3</v>
      </c>
      <c r="Q659">
        <f t="shared" si="254"/>
        <v>1</v>
      </c>
      <c r="R659">
        <f t="shared" si="255"/>
        <v>4.1775896786764091E-3</v>
      </c>
      <c r="S659">
        <f t="shared" si="256"/>
        <v>-2.1696417040141579E-12</v>
      </c>
      <c r="T659">
        <f t="shared" si="257"/>
        <v>5.1935244993472907E-10</v>
      </c>
      <c r="U659">
        <f t="shared" si="258"/>
        <v>-4.1775901980288591E-3</v>
      </c>
      <c r="V659">
        <f t="shared" si="259"/>
        <v>4.1775896968416259E-3</v>
      </c>
      <c r="W659">
        <f t="shared" si="260"/>
        <v>2.3790742166170582</v>
      </c>
      <c r="X659">
        <f t="shared" si="261"/>
        <v>2.3790742166170582</v>
      </c>
    </row>
    <row r="660" spans="1:24" x14ac:dyDescent="0.25">
      <c r="A660" s="1">
        <f t="shared" si="262"/>
        <v>656</v>
      </c>
      <c r="B660" s="14">
        <f t="shared" si="263"/>
        <v>32.800000000000004</v>
      </c>
      <c r="C660" t="e">
        <f t="shared" si="240"/>
        <v>#N/A</v>
      </c>
      <c r="D660" t="e">
        <f t="shared" si="241"/>
        <v>#N/A</v>
      </c>
      <c r="E660" t="e">
        <f t="shared" si="243"/>
        <v>#N/A</v>
      </c>
      <c r="F660" t="e">
        <f t="shared" si="244"/>
        <v>#N/A</v>
      </c>
      <c r="G660" t="e">
        <f t="shared" si="245"/>
        <v>#N/A</v>
      </c>
      <c r="H660" t="e">
        <f t="shared" si="246"/>
        <v>#N/A</v>
      </c>
      <c r="I660" t="e">
        <f t="shared" si="242"/>
        <v>#N/A</v>
      </c>
      <c r="J660" t="e">
        <f t="shared" si="247"/>
        <v>#N/A</v>
      </c>
      <c r="K660" t="e">
        <f t="shared" si="248"/>
        <v>#N/A</v>
      </c>
      <c r="L660" t="e">
        <f t="shared" si="249"/>
        <v>#N/A</v>
      </c>
      <c r="M660" t="e">
        <f t="shared" si="250"/>
        <v>#N/A</v>
      </c>
      <c r="N660" t="e">
        <f t="shared" si="251"/>
        <v>#N/A</v>
      </c>
      <c r="O660">
        <f t="shared" si="252"/>
        <v>4.1868512110726647E-3</v>
      </c>
      <c r="P660">
        <f t="shared" si="253"/>
        <v>4.3252595155709337E-3</v>
      </c>
      <c r="Q660">
        <f t="shared" si="254"/>
        <v>1</v>
      </c>
      <c r="R660">
        <f t="shared" si="255"/>
        <v>4.1869517122598982E-3</v>
      </c>
      <c r="S660">
        <f t="shared" si="256"/>
        <v>-2.1677648513290244E-12</v>
      </c>
      <c r="T660">
        <f t="shared" si="257"/>
        <v>5.1774291494680047E-10</v>
      </c>
      <c r="U660">
        <f t="shared" si="258"/>
        <v>-4.1869522300028127E-3</v>
      </c>
      <c r="V660">
        <f t="shared" si="259"/>
        <v>4.1869517288155803E-3</v>
      </c>
      <c r="W660">
        <f t="shared" si="260"/>
        <v>2.3781020460421045</v>
      </c>
      <c r="X660">
        <f t="shared" si="261"/>
        <v>2.3781020460421045</v>
      </c>
    </row>
    <row r="661" spans="1:24" x14ac:dyDescent="0.25">
      <c r="A661" s="1">
        <f t="shared" si="262"/>
        <v>657</v>
      </c>
      <c r="B661" s="14">
        <f t="shared" si="263"/>
        <v>32.85</v>
      </c>
      <c r="C661" t="e">
        <f t="shared" si="240"/>
        <v>#N/A</v>
      </c>
      <c r="D661" t="e">
        <f t="shared" si="241"/>
        <v>#N/A</v>
      </c>
      <c r="E661" t="e">
        <f t="shared" si="243"/>
        <v>#N/A</v>
      </c>
      <c r="F661" t="e">
        <f t="shared" si="244"/>
        <v>#N/A</v>
      </c>
      <c r="G661" t="e">
        <f t="shared" si="245"/>
        <v>#N/A</v>
      </c>
      <c r="H661" t="e">
        <f t="shared" si="246"/>
        <v>#N/A</v>
      </c>
      <c r="I661" t="e">
        <f t="shared" si="242"/>
        <v>#N/A</v>
      </c>
      <c r="J661" t="e">
        <f t="shared" si="247"/>
        <v>#N/A</v>
      </c>
      <c r="K661" t="e">
        <f t="shared" si="248"/>
        <v>#N/A</v>
      </c>
      <c r="L661" t="e">
        <f t="shared" si="249"/>
        <v>#N/A</v>
      </c>
      <c r="M661" t="e">
        <f t="shared" si="250"/>
        <v>#N/A</v>
      </c>
      <c r="N661" t="e">
        <f t="shared" si="251"/>
        <v>#N/A</v>
      </c>
      <c r="O661">
        <f t="shared" si="252"/>
        <v>4.1961970613656014E-3</v>
      </c>
      <c r="P661">
        <f t="shared" si="253"/>
        <v>4.3215211754537601E-3</v>
      </c>
      <c r="Q661">
        <f t="shared" si="254"/>
        <v>1</v>
      </c>
      <c r="R661">
        <f t="shared" si="255"/>
        <v>4.1962975625528349E-3</v>
      </c>
      <c r="S661">
        <f t="shared" si="256"/>
        <v>-2.1658912429873402E-12</v>
      </c>
      <c r="T661">
        <f t="shared" si="257"/>
        <v>5.1614332512855965E-10</v>
      </c>
      <c r="U661">
        <f t="shared" si="258"/>
        <v>-4.19629807869616E-3</v>
      </c>
      <c r="V661">
        <f t="shared" si="259"/>
        <v>4.1962975775089268E-3</v>
      </c>
      <c r="W661">
        <f t="shared" si="260"/>
        <v>2.3771337216968766</v>
      </c>
      <c r="X661">
        <f t="shared" si="261"/>
        <v>2.3771337216968766</v>
      </c>
    </row>
    <row r="662" spans="1:24" x14ac:dyDescent="0.25">
      <c r="A662" s="1">
        <f t="shared" si="262"/>
        <v>658</v>
      </c>
      <c r="B662" s="14">
        <f t="shared" si="263"/>
        <v>32.9</v>
      </c>
      <c r="C662" t="e">
        <f t="shared" si="240"/>
        <v>#N/A</v>
      </c>
      <c r="D662" t="e">
        <f t="shared" si="241"/>
        <v>#N/A</v>
      </c>
      <c r="E662" t="e">
        <f t="shared" si="243"/>
        <v>#N/A</v>
      </c>
      <c r="F662" t="e">
        <f t="shared" si="244"/>
        <v>#N/A</v>
      </c>
      <c r="G662" t="e">
        <f t="shared" si="245"/>
        <v>#N/A</v>
      </c>
      <c r="H662" t="e">
        <f t="shared" si="246"/>
        <v>#N/A</v>
      </c>
      <c r="I662" t="e">
        <f t="shared" si="242"/>
        <v>#N/A</v>
      </c>
      <c r="J662" t="e">
        <f t="shared" si="247"/>
        <v>#N/A</v>
      </c>
      <c r="K662" t="e">
        <f t="shared" si="248"/>
        <v>#N/A</v>
      </c>
      <c r="L662" t="e">
        <f t="shared" si="249"/>
        <v>#N/A</v>
      </c>
      <c r="M662" t="e">
        <f t="shared" si="250"/>
        <v>#N/A</v>
      </c>
      <c r="N662" t="e">
        <f t="shared" si="251"/>
        <v>#N/A</v>
      </c>
      <c r="O662">
        <f t="shared" si="252"/>
        <v>4.2055267702936078E-3</v>
      </c>
      <c r="P662">
        <f t="shared" si="253"/>
        <v>4.3177892918825561E-3</v>
      </c>
      <c r="Q662">
        <f t="shared" si="254"/>
        <v>1</v>
      </c>
      <c r="R662">
        <f t="shared" si="255"/>
        <v>4.2056272714808413E-3</v>
      </c>
      <c r="S662">
        <f t="shared" si="256"/>
        <v>-2.1640208705840696E-12</v>
      </c>
      <c r="T662">
        <f t="shared" si="257"/>
        <v>5.1455358897334325E-10</v>
      </c>
      <c r="U662">
        <f t="shared" si="258"/>
        <v>-4.2056277860344302E-3</v>
      </c>
      <c r="V662">
        <f t="shared" si="259"/>
        <v>4.205627284847197E-3</v>
      </c>
      <c r="W662">
        <f t="shared" si="260"/>
        <v>2.3761692184082781</v>
      </c>
      <c r="X662">
        <f t="shared" si="261"/>
        <v>2.3761692184082781</v>
      </c>
    </row>
    <row r="663" spans="1:24" x14ac:dyDescent="0.25">
      <c r="A663" s="1">
        <f t="shared" si="262"/>
        <v>659</v>
      </c>
      <c r="B663" s="14">
        <f t="shared" si="263"/>
        <v>32.950000000000003</v>
      </c>
      <c r="C663" t="e">
        <f t="shared" si="240"/>
        <v>#N/A</v>
      </c>
      <c r="D663" t="e">
        <f t="shared" si="241"/>
        <v>#N/A</v>
      </c>
      <c r="E663" t="e">
        <f t="shared" si="243"/>
        <v>#N/A</v>
      </c>
      <c r="F663" t="e">
        <f t="shared" si="244"/>
        <v>#N/A</v>
      </c>
      <c r="G663" t="e">
        <f t="shared" si="245"/>
        <v>#N/A</v>
      </c>
      <c r="H663" t="e">
        <f t="shared" si="246"/>
        <v>#N/A</v>
      </c>
      <c r="I663" t="e">
        <f t="shared" si="242"/>
        <v>#N/A</v>
      </c>
      <c r="J663" t="e">
        <f t="shared" si="247"/>
        <v>#N/A</v>
      </c>
      <c r="K663" t="e">
        <f t="shared" si="248"/>
        <v>#N/A</v>
      </c>
      <c r="L663" t="e">
        <f t="shared" si="249"/>
        <v>#N/A</v>
      </c>
      <c r="M663" t="e">
        <f t="shared" si="250"/>
        <v>#N/A</v>
      </c>
      <c r="N663" t="e">
        <f t="shared" si="251"/>
        <v>#N/A</v>
      </c>
      <c r="O663">
        <f t="shared" si="252"/>
        <v>4.2148403796376183E-3</v>
      </c>
      <c r="P663">
        <f t="shared" si="253"/>
        <v>4.3140638481449526E-3</v>
      </c>
      <c r="Q663">
        <f t="shared" si="254"/>
        <v>1</v>
      </c>
      <c r="R663">
        <f t="shared" si="255"/>
        <v>4.2149408808248518E-3</v>
      </c>
      <c r="S663">
        <f t="shared" si="256"/>
        <v>-2.162153725743186E-12</v>
      </c>
      <c r="T663">
        <f t="shared" si="257"/>
        <v>5.1297361540816877E-10</v>
      </c>
      <c r="U663">
        <f t="shared" si="258"/>
        <v>-4.2149413937984676E-3</v>
      </c>
      <c r="V663">
        <f t="shared" si="259"/>
        <v>4.2149408926112335E-3</v>
      </c>
      <c r="W663">
        <f t="shared" si="260"/>
        <v>2.3752085112391841</v>
      </c>
      <c r="X663">
        <f t="shared" si="261"/>
        <v>2.3752085112391841</v>
      </c>
    </row>
    <row r="664" spans="1:24" x14ac:dyDescent="0.25">
      <c r="A664" s="1">
        <f t="shared" si="262"/>
        <v>660</v>
      </c>
      <c r="B664" s="14">
        <f t="shared" si="263"/>
        <v>33</v>
      </c>
      <c r="C664" t="e">
        <f t="shared" si="240"/>
        <v>#N/A</v>
      </c>
      <c r="D664" t="e">
        <f t="shared" si="241"/>
        <v>#N/A</v>
      </c>
      <c r="E664" t="e">
        <f t="shared" si="243"/>
        <v>#N/A</v>
      </c>
      <c r="F664" t="e">
        <f t="shared" si="244"/>
        <v>#N/A</v>
      </c>
      <c r="G664" t="e">
        <f t="shared" si="245"/>
        <v>#N/A</v>
      </c>
      <c r="H664" t="e">
        <f t="shared" si="246"/>
        <v>#N/A</v>
      </c>
      <c r="I664" t="e">
        <f t="shared" si="242"/>
        <v>#N/A</v>
      </c>
      <c r="J664" t="e">
        <f t="shared" si="247"/>
        <v>#N/A</v>
      </c>
      <c r="K664" t="e">
        <f t="shared" si="248"/>
        <v>#N/A</v>
      </c>
      <c r="L664" t="e">
        <f t="shared" si="249"/>
        <v>#N/A</v>
      </c>
      <c r="M664" t="e">
        <f t="shared" si="250"/>
        <v>#N/A</v>
      </c>
      <c r="N664" t="e">
        <f t="shared" si="251"/>
        <v>#N/A</v>
      </c>
      <c r="O664">
        <f t="shared" si="252"/>
        <v>4.2241379310344824E-3</v>
      </c>
      <c r="P664">
        <f t="shared" si="253"/>
        <v>4.3103448275862068E-3</v>
      </c>
      <c r="Q664">
        <f t="shared" si="254"/>
        <v>1</v>
      </c>
      <c r="R664">
        <f t="shared" si="255"/>
        <v>4.2242384322217158E-3</v>
      </c>
      <c r="S664">
        <f t="shared" si="256"/>
        <v>-2.160289800117545E-12</v>
      </c>
      <c r="T664">
        <f t="shared" si="257"/>
        <v>5.1140331509477721E-10</v>
      </c>
      <c r="U664">
        <f t="shared" si="258"/>
        <v>-4.2242389436250305E-3</v>
      </c>
      <c r="V664">
        <f t="shared" si="259"/>
        <v>4.2242384424377982E-3</v>
      </c>
      <c r="W664">
        <f t="shared" si="260"/>
        <v>2.3742515754855349</v>
      </c>
      <c r="X664">
        <f t="shared" si="261"/>
        <v>2.3742515754855349</v>
      </c>
    </row>
    <row r="665" spans="1:24" x14ac:dyDescent="0.25">
      <c r="A665" s="1">
        <f t="shared" si="262"/>
        <v>661</v>
      </c>
      <c r="B665" s="14">
        <f t="shared" si="263"/>
        <v>33.050000000000004</v>
      </c>
      <c r="C665" t="e">
        <f t="shared" si="240"/>
        <v>#N/A</v>
      </c>
      <c r="D665" t="e">
        <f t="shared" si="241"/>
        <v>#N/A</v>
      </c>
      <c r="E665" t="e">
        <f t="shared" si="243"/>
        <v>#N/A</v>
      </c>
      <c r="F665" t="e">
        <f t="shared" si="244"/>
        <v>#N/A</v>
      </c>
      <c r="G665" t="e">
        <f t="shared" si="245"/>
        <v>#N/A</v>
      </c>
      <c r="H665" t="e">
        <f t="shared" si="246"/>
        <v>#N/A</v>
      </c>
      <c r="I665" t="e">
        <f t="shared" si="242"/>
        <v>#N/A</v>
      </c>
      <c r="J665" t="e">
        <f t="shared" si="247"/>
        <v>#N/A</v>
      </c>
      <c r="K665" t="e">
        <f t="shared" si="248"/>
        <v>#N/A</v>
      </c>
      <c r="L665" t="e">
        <f t="shared" si="249"/>
        <v>#N/A</v>
      </c>
      <c r="M665" t="e">
        <f t="shared" si="250"/>
        <v>#N/A</v>
      </c>
      <c r="N665" t="e">
        <f t="shared" si="251"/>
        <v>#N/A</v>
      </c>
      <c r="O665">
        <f t="shared" si="252"/>
        <v>4.233419465977605E-3</v>
      </c>
      <c r="P665">
        <f t="shared" si="253"/>
        <v>4.3066322136089573E-3</v>
      </c>
      <c r="Q665">
        <f t="shared" si="254"/>
        <v>1</v>
      </c>
      <c r="R665">
        <f t="shared" si="255"/>
        <v>4.2335199671648385E-3</v>
      </c>
      <c r="S665">
        <f t="shared" si="256"/>
        <v>-2.1584290853887616E-12</v>
      </c>
      <c r="T665">
        <f t="shared" si="257"/>
        <v>5.0984259956227129E-10</v>
      </c>
      <c r="U665">
        <f t="shared" si="258"/>
        <v>-4.2335204770074381E-3</v>
      </c>
      <c r="V665">
        <f t="shared" si="259"/>
        <v>4.2335199758202048E-3</v>
      </c>
      <c r="W665">
        <f t="shared" si="260"/>
        <v>2.3732983866734725</v>
      </c>
      <c r="X665">
        <f t="shared" si="261"/>
        <v>2.3732983866734725</v>
      </c>
    </row>
    <row r="666" spans="1:24" x14ac:dyDescent="0.25">
      <c r="A666" s="1">
        <f t="shared" si="262"/>
        <v>662</v>
      </c>
      <c r="B666" s="14">
        <f t="shared" si="263"/>
        <v>33.1</v>
      </c>
      <c r="C666" t="e">
        <f t="shared" si="240"/>
        <v>#N/A</v>
      </c>
      <c r="D666" t="e">
        <f t="shared" si="241"/>
        <v>#N/A</v>
      </c>
      <c r="E666" t="e">
        <f t="shared" si="243"/>
        <v>#N/A</v>
      </c>
      <c r="F666" t="e">
        <f t="shared" si="244"/>
        <v>#N/A</v>
      </c>
      <c r="G666" t="e">
        <f t="shared" si="245"/>
        <v>#N/A</v>
      </c>
      <c r="H666" t="e">
        <f t="shared" si="246"/>
        <v>#N/A</v>
      </c>
      <c r="I666" t="e">
        <f t="shared" si="242"/>
        <v>#N/A</v>
      </c>
      <c r="J666" t="e">
        <f t="shared" si="247"/>
        <v>#N/A</v>
      </c>
      <c r="K666" t="e">
        <f t="shared" si="248"/>
        <v>#N/A</v>
      </c>
      <c r="L666" t="e">
        <f t="shared" si="249"/>
        <v>#N/A</v>
      </c>
      <c r="M666" t="e">
        <f t="shared" si="250"/>
        <v>#N/A</v>
      </c>
      <c r="N666" t="e">
        <f t="shared" si="251"/>
        <v>#N/A</v>
      </c>
      <c r="O666">
        <f t="shared" si="252"/>
        <v>4.2426850258175559E-3</v>
      </c>
      <c r="P666">
        <f t="shared" si="253"/>
        <v>4.3029259896729781E-3</v>
      </c>
      <c r="Q666">
        <f t="shared" si="254"/>
        <v>1</v>
      </c>
      <c r="R666">
        <f t="shared" si="255"/>
        <v>4.2427855270047894E-3</v>
      </c>
      <c r="S666">
        <f t="shared" si="256"/>
        <v>-2.156571573267085E-12</v>
      </c>
      <c r="T666">
        <f t="shared" si="257"/>
        <v>5.0829138120711548E-10</v>
      </c>
      <c r="U666">
        <f t="shared" si="258"/>
        <v>-4.2427860352961706E-3</v>
      </c>
      <c r="V666">
        <f t="shared" si="259"/>
        <v>4.2427855341089374E-3</v>
      </c>
      <c r="W666">
        <f t="shared" si="260"/>
        <v>2.3723489205565227</v>
      </c>
      <c r="X666">
        <f t="shared" si="261"/>
        <v>2.3723489205565227</v>
      </c>
    </row>
    <row r="667" spans="1:24" x14ac:dyDescent="0.25">
      <c r="A667" s="1">
        <f t="shared" si="262"/>
        <v>663</v>
      </c>
      <c r="B667" s="14">
        <f t="shared" si="263"/>
        <v>33.15</v>
      </c>
      <c r="C667" t="e">
        <f t="shared" si="240"/>
        <v>#N/A</v>
      </c>
      <c r="D667" t="e">
        <f t="shared" si="241"/>
        <v>#N/A</v>
      </c>
      <c r="E667" t="e">
        <f t="shared" si="243"/>
        <v>#N/A</v>
      </c>
      <c r="F667" t="e">
        <f t="shared" si="244"/>
        <v>#N/A</v>
      </c>
      <c r="G667" t="e">
        <f t="shared" si="245"/>
        <v>#N/A</v>
      </c>
      <c r="H667" t="e">
        <f t="shared" si="246"/>
        <v>#N/A</v>
      </c>
      <c r="I667" t="e">
        <f t="shared" si="242"/>
        <v>#N/A</v>
      </c>
      <c r="J667" t="e">
        <f t="shared" si="247"/>
        <v>#N/A</v>
      </c>
      <c r="K667" t="e">
        <f t="shared" si="248"/>
        <v>#N/A</v>
      </c>
      <c r="L667" t="e">
        <f t="shared" si="249"/>
        <v>#N/A</v>
      </c>
      <c r="M667" t="e">
        <f t="shared" si="250"/>
        <v>#N/A</v>
      </c>
      <c r="N667" t="e">
        <f t="shared" si="251"/>
        <v>#N/A</v>
      </c>
      <c r="O667">
        <f t="shared" si="252"/>
        <v>4.2519346517626818E-3</v>
      </c>
      <c r="P667">
        <f t="shared" si="253"/>
        <v>4.2992261392949269E-3</v>
      </c>
      <c r="Q667">
        <f t="shared" si="254"/>
        <v>1</v>
      </c>
      <c r="R667">
        <f t="shared" si="255"/>
        <v>4.2520351529499152E-3</v>
      </c>
      <c r="S667">
        <f t="shared" si="256"/>
        <v>-2.1547172554912748E-12</v>
      </c>
      <c r="T667">
        <f t="shared" si="257"/>
        <v>5.0674957329313597E-10</v>
      </c>
      <c r="U667">
        <f t="shared" si="258"/>
        <v>-4.252035659699489E-3</v>
      </c>
      <c r="V667">
        <f t="shared" si="259"/>
        <v>4.2520351585122549E-3</v>
      </c>
      <c r="W667">
        <f t="shared" si="260"/>
        <v>2.3714031531128197</v>
      </c>
      <c r="X667">
        <f t="shared" si="261"/>
        <v>2.3714031531128197</v>
      </c>
    </row>
    <row r="668" spans="1:24" x14ac:dyDescent="0.25">
      <c r="A668" s="1">
        <f t="shared" si="262"/>
        <v>664</v>
      </c>
      <c r="B668" s="14">
        <f t="shared" si="263"/>
        <v>33.200000000000003</v>
      </c>
      <c r="C668" t="e">
        <f t="shared" si="240"/>
        <v>#N/A</v>
      </c>
      <c r="D668" t="e">
        <f t="shared" si="241"/>
        <v>#N/A</v>
      </c>
      <c r="E668" t="e">
        <f t="shared" si="243"/>
        <v>#N/A</v>
      </c>
      <c r="F668" t="e">
        <f t="shared" si="244"/>
        <v>#N/A</v>
      </c>
      <c r="G668" t="e">
        <f t="shared" si="245"/>
        <v>#N/A</v>
      </c>
      <c r="H668" t="e">
        <f t="shared" si="246"/>
        <v>#N/A</v>
      </c>
      <c r="I668" t="e">
        <f t="shared" si="242"/>
        <v>#N/A</v>
      </c>
      <c r="J668" t="e">
        <f t="shared" si="247"/>
        <v>#N/A</v>
      </c>
      <c r="K668" t="e">
        <f t="shared" si="248"/>
        <v>#N/A</v>
      </c>
      <c r="L668" t="e">
        <f t="shared" si="249"/>
        <v>#N/A</v>
      </c>
      <c r="M668" t="e">
        <f t="shared" si="250"/>
        <v>#N/A</v>
      </c>
      <c r="N668" t="e">
        <f t="shared" si="251"/>
        <v>#N/A</v>
      </c>
      <c r="O668">
        <f t="shared" si="252"/>
        <v>4.2611683848797245E-3</v>
      </c>
      <c r="P668">
        <f t="shared" si="253"/>
        <v>4.2955326460481103E-3</v>
      </c>
      <c r="Q668">
        <f t="shared" si="254"/>
        <v>1</v>
      </c>
      <c r="R668">
        <f t="shared" si="255"/>
        <v>4.261268886066958E-3</v>
      </c>
      <c r="S668">
        <f t="shared" si="256"/>
        <v>-2.1528661238284817E-12</v>
      </c>
      <c r="T668">
        <f t="shared" si="257"/>
        <v>5.0521709038520157E-10</v>
      </c>
      <c r="U668">
        <f t="shared" si="258"/>
        <v>-4.2612693912840484E-3</v>
      </c>
      <c r="V668">
        <f t="shared" si="259"/>
        <v>4.2612688900968152E-3</v>
      </c>
      <c r="W668">
        <f t="shared" si="260"/>
        <v>2.3704610605423717</v>
      </c>
      <c r="X668">
        <f t="shared" si="261"/>
        <v>2.3704610605423717</v>
      </c>
    </row>
    <row r="669" spans="1:24" x14ac:dyDescent="0.25">
      <c r="A669" s="1">
        <f t="shared" si="262"/>
        <v>665</v>
      </c>
      <c r="B669" s="14">
        <f t="shared" si="263"/>
        <v>33.25</v>
      </c>
      <c r="C669" t="e">
        <f t="shared" si="240"/>
        <v>#N/A</v>
      </c>
      <c r="D669" t="e">
        <f t="shared" si="241"/>
        <v>#N/A</v>
      </c>
      <c r="E669" t="e">
        <f t="shared" si="243"/>
        <v>#N/A</v>
      </c>
      <c r="F669" t="e">
        <f t="shared" si="244"/>
        <v>#N/A</v>
      </c>
      <c r="G669" t="e">
        <f t="shared" si="245"/>
        <v>#N/A</v>
      </c>
      <c r="H669" t="e">
        <f t="shared" si="246"/>
        <v>#N/A</v>
      </c>
      <c r="I669" t="e">
        <f t="shared" si="242"/>
        <v>#N/A</v>
      </c>
      <c r="J669" t="e">
        <f t="shared" si="247"/>
        <v>#N/A</v>
      </c>
      <c r="K669" t="e">
        <f t="shared" si="248"/>
        <v>#N/A</v>
      </c>
      <c r="L669" t="e">
        <f t="shared" si="249"/>
        <v>#N/A</v>
      </c>
      <c r="M669" t="e">
        <f t="shared" si="250"/>
        <v>#N/A</v>
      </c>
      <c r="N669" t="e">
        <f t="shared" si="251"/>
        <v>#N/A</v>
      </c>
      <c r="O669">
        <f t="shared" si="252"/>
        <v>4.2703862660944192E-3</v>
      </c>
      <c r="P669">
        <f t="shared" si="253"/>
        <v>4.2918454935622317E-3</v>
      </c>
      <c r="Q669">
        <f t="shared" si="254"/>
        <v>1</v>
      </c>
      <c r="R669">
        <f t="shared" si="255"/>
        <v>4.2704867672816527E-3</v>
      </c>
      <c r="S669">
        <f t="shared" si="256"/>
        <v>-2.1510181700741225E-12</v>
      </c>
      <c r="T669">
        <f t="shared" si="257"/>
        <v>5.0369384921658544E-10</v>
      </c>
      <c r="U669">
        <f t="shared" si="258"/>
        <v>-4.2704872709755023E-3</v>
      </c>
      <c r="V669">
        <f t="shared" si="259"/>
        <v>4.2704867697882683E-3</v>
      </c>
      <c r="W669">
        <f t="shared" si="260"/>
        <v>2.3695226192643699</v>
      </c>
      <c r="X669">
        <f t="shared" si="261"/>
        <v>2.3695226192643699</v>
      </c>
    </row>
    <row r="670" spans="1:24" x14ac:dyDescent="0.25">
      <c r="A670" s="1">
        <f t="shared" si="262"/>
        <v>666</v>
      </c>
      <c r="B670" s="14">
        <f t="shared" si="263"/>
        <v>33.300000000000004</v>
      </c>
      <c r="C670" t="e">
        <f t="shared" si="240"/>
        <v>#N/A</v>
      </c>
      <c r="D670" t="e">
        <f t="shared" si="241"/>
        <v>#N/A</v>
      </c>
      <c r="E670" t="e">
        <f t="shared" si="243"/>
        <v>#N/A</v>
      </c>
      <c r="F670" t="e">
        <f t="shared" si="244"/>
        <v>#N/A</v>
      </c>
      <c r="G670" t="e">
        <f t="shared" si="245"/>
        <v>#N/A</v>
      </c>
      <c r="H670" t="e">
        <f t="shared" si="246"/>
        <v>#N/A</v>
      </c>
      <c r="I670" t="e">
        <f t="shared" si="242"/>
        <v>#N/A</v>
      </c>
      <c r="J670" t="e">
        <f t="shared" si="247"/>
        <v>#N/A</v>
      </c>
      <c r="K670" t="e">
        <f t="shared" si="248"/>
        <v>#N/A</v>
      </c>
      <c r="L670" t="e">
        <f t="shared" si="249"/>
        <v>#N/A</v>
      </c>
      <c r="M670" t="e">
        <f t="shared" si="250"/>
        <v>#N/A</v>
      </c>
      <c r="N670" t="e">
        <f t="shared" si="251"/>
        <v>#N/A</v>
      </c>
      <c r="O670">
        <f t="shared" si="252"/>
        <v>4.2795883361921106E-3</v>
      </c>
      <c r="P670">
        <f t="shared" si="253"/>
        <v>4.2881646655231562E-3</v>
      </c>
      <c r="Q670">
        <f t="shared" si="254"/>
        <v>1</v>
      </c>
      <c r="R670">
        <f t="shared" si="255"/>
        <v>4.2796888373793441E-3</v>
      </c>
      <c r="S670">
        <f t="shared" si="256"/>
        <v>-2.1491733860517604E-12</v>
      </c>
      <c r="T670">
        <f t="shared" si="257"/>
        <v>5.0217976478583726E-10</v>
      </c>
      <c r="U670">
        <f t="shared" si="258"/>
        <v>-4.2796893395591088E-3</v>
      </c>
      <c r="V670">
        <f t="shared" si="259"/>
        <v>4.2796888383718756E-3</v>
      </c>
      <c r="W670">
        <f t="shared" si="260"/>
        <v>2.3685878059145353</v>
      </c>
      <c r="X670">
        <f t="shared" si="261"/>
        <v>2.3685878059145353</v>
      </c>
    </row>
    <row r="671" spans="1:24" x14ac:dyDescent="0.25">
      <c r="A671" s="1">
        <f t="shared" si="262"/>
        <v>667</v>
      </c>
      <c r="B671" s="14">
        <f t="shared" si="263"/>
        <v>33.35</v>
      </c>
      <c r="C671" t="e">
        <f t="shared" si="240"/>
        <v>#N/A</v>
      </c>
      <c r="D671" t="e">
        <f t="shared" si="241"/>
        <v>#N/A</v>
      </c>
      <c r="E671" t="e">
        <f t="shared" si="243"/>
        <v>#N/A</v>
      </c>
      <c r="F671" t="e">
        <f t="shared" si="244"/>
        <v>#N/A</v>
      </c>
      <c r="G671" t="e">
        <f t="shared" si="245"/>
        <v>#N/A</v>
      </c>
      <c r="H671" t="e">
        <f t="shared" si="246"/>
        <v>#N/A</v>
      </c>
      <c r="I671" t="e">
        <f t="shared" si="242"/>
        <v>#N/A</v>
      </c>
      <c r="J671" t="e">
        <f t="shared" si="247"/>
        <v>#N/A</v>
      </c>
      <c r="K671" t="e">
        <f t="shared" si="248"/>
        <v>#N/A</v>
      </c>
      <c r="L671" t="e">
        <f t="shared" si="249"/>
        <v>#N/A</v>
      </c>
      <c r="M671" t="e">
        <f t="shared" si="250"/>
        <v>#N/A</v>
      </c>
      <c r="N671" t="e">
        <f t="shared" si="251"/>
        <v>#N/A</v>
      </c>
      <c r="O671">
        <f t="shared" si="252"/>
        <v>4.2887746358183368E-3</v>
      </c>
      <c r="P671">
        <f t="shared" si="253"/>
        <v>4.2844901456726651E-3</v>
      </c>
      <c r="Q671">
        <f t="shared" si="254"/>
        <v>1</v>
      </c>
      <c r="R671">
        <f t="shared" si="255"/>
        <v>4.2888751370055702E-3</v>
      </c>
      <c r="S671">
        <f t="shared" si="256"/>
        <v>-2.1473317636129841E-12</v>
      </c>
      <c r="T671">
        <f t="shared" si="257"/>
        <v>5.0067475599463451E-10</v>
      </c>
      <c r="U671">
        <f t="shared" si="258"/>
        <v>-4.2888756376803262E-3</v>
      </c>
      <c r="V671">
        <f t="shared" si="259"/>
        <v>4.288875136493093E-3</v>
      </c>
      <c r="W671">
        <f t="shared" si="260"/>
        <v>2.367656597342509</v>
      </c>
      <c r="X671">
        <f t="shared" si="261"/>
        <v>2.367656597342509</v>
      </c>
    </row>
    <row r="672" spans="1:24" x14ac:dyDescent="0.25">
      <c r="A672" s="1">
        <f t="shared" si="262"/>
        <v>668</v>
      </c>
      <c r="B672" s="14">
        <f t="shared" si="263"/>
        <v>33.4</v>
      </c>
      <c r="C672" t="e">
        <f t="shared" si="240"/>
        <v>#N/A</v>
      </c>
      <c r="D672" t="e">
        <f t="shared" si="241"/>
        <v>#N/A</v>
      </c>
      <c r="E672" t="e">
        <f t="shared" si="243"/>
        <v>#N/A</v>
      </c>
      <c r="F672" t="e">
        <f t="shared" si="244"/>
        <v>#N/A</v>
      </c>
      <c r="G672" t="e">
        <f t="shared" si="245"/>
        <v>#N/A</v>
      </c>
      <c r="H672" t="e">
        <f t="shared" si="246"/>
        <v>#N/A</v>
      </c>
      <c r="I672" t="e">
        <f t="shared" si="242"/>
        <v>#N/A</v>
      </c>
      <c r="J672" t="e">
        <f t="shared" si="247"/>
        <v>#N/A</v>
      </c>
      <c r="K672" t="e">
        <f t="shared" si="248"/>
        <v>#N/A</v>
      </c>
      <c r="L672" t="e">
        <f t="shared" si="249"/>
        <v>#N/A</v>
      </c>
      <c r="M672" t="e">
        <f t="shared" si="250"/>
        <v>#N/A</v>
      </c>
      <c r="N672" t="e">
        <f t="shared" si="251"/>
        <v>#N/A</v>
      </c>
      <c r="O672">
        <f t="shared" si="252"/>
        <v>4.2979452054794521E-3</v>
      </c>
      <c r="P672">
        <f t="shared" si="253"/>
        <v>4.2808219178082189E-3</v>
      </c>
      <c r="Q672">
        <f t="shared" si="254"/>
        <v>1</v>
      </c>
      <c r="R672">
        <f t="shared" si="255"/>
        <v>4.2980457066666856E-3</v>
      </c>
      <c r="S672">
        <f t="shared" si="256"/>
        <v>-2.1454932946372878E-12</v>
      </c>
      <c r="T672">
        <f t="shared" si="257"/>
        <v>4.9917874131097384E-10</v>
      </c>
      <c r="U672">
        <f t="shared" si="258"/>
        <v>-4.2980462058454273E-3</v>
      </c>
      <c r="V672">
        <f t="shared" si="259"/>
        <v>4.2980457046581932E-3</v>
      </c>
      <c r="W672">
        <f t="shared" si="260"/>
        <v>2.3667289706092771</v>
      </c>
      <c r="X672">
        <f t="shared" si="261"/>
        <v>2.3667289706092771</v>
      </c>
    </row>
    <row r="673" spans="1:24" x14ac:dyDescent="0.25">
      <c r="A673" s="1">
        <f t="shared" si="262"/>
        <v>669</v>
      </c>
      <c r="B673" s="14">
        <f t="shared" si="263"/>
        <v>33.450000000000003</v>
      </c>
      <c r="C673" t="e">
        <f t="shared" si="240"/>
        <v>#N/A</v>
      </c>
      <c r="D673" t="e">
        <f t="shared" si="241"/>
        <v>#N/A</v>
      </c>
      <c r="E673" t="e">
        <f t="shared" si="243"/>
        <v>#N/A</v>
      </c>
      <c r="F673" t="e">
        <f t="shared" si="244"/>
        <v>#N/A</v>
      </c>
      <c r="G673" t="e">
        <f t="shared" si="245"/>
        <v>#N/A</v>
      </c>
      <c r="H673" t="e">
        <f t="shared" si="246"/>
        <v>#N/A</v>
      </c>
      <c r="I673" t="e">
        <f t="shared" si="242"/>
        <v>#N/A</v>
      </c>
      <c r="J673" t="e">
        <f t="shared" si="247"/>
        <v>#N/A</v>
      </c>
      <c r="K673" t="e">
        <f t="shared" si="248"/>
        <v>#N/A</v>
      </c>
      <c r="L673" t="e">
        <f t="shared" si="249"/>
        <v>#N/A</v>
      </c>
      <c r="M673" t="e">
        <f t="shared" si="250"/>
        <v>#N/A</v>
      </c>
      <c r="N673" t="e">
        <f t="shared" si="251"/>
        <v>#N/A</v>
      </c>
      <c r="O673">
        <f t="shared" si="252"/>
        <v>4.3071000855431996E-3</v>
      </c>
      <c r="P673">
        <f t="shared" si="253"/>
        <v>4.2771599657827203E-3</v>
      </c>
      <c r="Q673">
        <f t="shared" si="254"/>
        <v>1</v>
      </c>
      <c r="R673">
        <f t="shared" si="255"/>
        <v>4.3072005867304331E-3</v>
      </c>
      <c r="S673">
        <f t="shared" si="256"/>
        <v>-2.1436579710319526E-12</v>
      </c>
      <c r="T673">
        <f t="shared" si="257"/>
        <v>4.976916400702136E-10</v>
      </c>
      <c r="U673">
        <f t="shared" si="258"/>
        <v>-4.3072010844220736E-3</v>
      </c>
      <c r="V673">
        <f t="shared" si="259"/>
        <v>4.3072005832348395E-3</v>
      </c>
      <c r="W673">
        <f t="shared" si="260"/>
        <v>2.365804902984638</v>
      </c>
      <c r="X673">
        <f t="shared" si="261"/>
        <v>2.365804902984638</v>
      </c>
    </row>
    <row r="674" spans="1:24" x14ac:dyDescent="0.25">
      <c r="A674" s="1">
        <f t="shared" si="262"/>
        <v>670</v>
      </c>
      <c r="B674" s="14">
        <f t="shared" si="263"/>
        <v>33.5</v>
      </c>
      <c r="C674" t="e">
        <f t="shared" si="240"/>
        <v>#N/A</v>
      </c>
      <c r="D674" t="e">
        <f t="shared" si="241"/>
        <v>#N/A</v>
      </c>
      <c r="E674" t="e">
        <f t="shared" si="243"/>
        <v>#N/A</v>
      </c>
      <c r="F674" t="e">
        <f t="shared" si="244"/>
        <v>#N/A</v>
      </c>
      <c r="G674" t="e">
        <f t="shared" si="245"/>
        <v>#N/A</v>
      </c>
      <c r="H674" t="e">
        <f t="shared" si="246"/>
        <v>#N/A</v>
      </c>
      <c r="I674" t="e">
        <f t="shared" si="242"/>
        <v>#N/A</v>
      </c>
      <c r="J674" t="e">
        <f t="shared" si="247"/>
        <v>#N/A</v>
      </c>
      <c r="K674" t="e">
        <f t="shared" si="248"/>
        <v>#N/A</v>
      </c>
      <c r="L674" t="e">
        <f t="shared" si="249"/>
        <v>#N/A</v>
      </c>
      <c r="M674" t="e">
        <f t="shared" si="250"/>
        <v>#N/A</v>
      </c>
      <c r="N674" t="e">
        <f t="shared" si="251"/>
        <v>#N/A</v>
      </c>
      <c r="O674">
        <f t="shared" si="252"/>
        <v>4.3162393162393146E-3</v>
      </c>
      <c r="P674">
        <f t="shared" si="253"/>
        <v>4.2735042735042731E-3</v>
      </c>
      <c r="Q674">
        <f t="shared" si="254"/>
        <v>1</v>
      </c>
      <c r="R674">
        <f t="shared" si="255"/>
        <v>4.3163398174265481E-3</v>
      </c>
      <c r="S674">
        <f t="shared" si="256"/>
        <v>-2.1418257847319249E-12</v>
      </c>
      <c r="T674">
        <f t="shared" si="257"/>
        <v>4.9621337247507391E-10</v>
      </c>
      <c r="U674">
        <f t="shared" si="258"/>
        <v>-4.3163403136399206E-3</v>
      </c>
      <c r="V674">
        <f t="shared" si="259"/>
        <v>4.3163398124526874E-3</v>
      </c>
      <c r="W674">
        <f t="shared" si="260"/>
        <v>2.3648843719447066</v>
      </c>
      <c r="X674">
        <f t="shared" si="261"/>
        <v>2.3648843719447066</v>
      </c>
    </row>
    <row r="675" spans="1:24" x14ac:dyDescent="0.25">
      <c r="A675" s="1">
        <f t="shared" si="262"/>
        <v>671</v>
      </c>
      <c r="B675" s="14">
        <f t="shared" si="263"/>
        <v>33.550000000000004</v>
      </c>
      <c r="C675" t="e">
        <f t="shared" si="240"/>
        <v>#N/A</v>
      </c>
      <c r="D675" t="e">
        <f t="shared" si="241"/>
        <v>#N/A</v>
      </c>
      <c r="E675" t="e">
        <f t="shared" si="243"/>
        <v>#N/A</v>
      </c>
      <c r="F675" t="e">
        <f t="shared" si="244"/>
        <v>#N/A</v>
      </c>
      <c r="G675" t="e">
        <f t="shared" si="245"/>
        <v>#N/A</v>
      </c>
      <c r="H675" t="e">
        <f t="shared" si="246"/>
        <v>#N/A</v>
      </c>
      <c r="I675" t="e">
        <f t="shared" si="242"/>
        <v>#N/A</v>
      </c>
      <c r="J675" t="e">
        <f t="shared" si="247"/>
        <v>#N/A</v>
      </c>
      <c r="K675" t="e">
        <f t="shared" si="248"/>
        <v>#N/A</v>
      </c>
      <c r="L675" t="e">
        <f t="shared" si="249"/>
        <v>#N/A</v>
      </c>
      <c r="M675" t="e">
        <f t="shared" si="250"/>
        <v>#N/A</v>
      </c>
      <c r="N675" t="e">
        <f t="shared" si="251"/>
        <v>#N/A</v>
      </c>
      <c r="O675">
        <f t="shared" si="252"/>
        <v>4.3253629376601207E-3</v>
      </c>
      <c r="P675">
        <f t="shared" si="253"/>
        <v>4.269854824935952E-3</v>
      </c>
      <c r="Q675">
        <f t="shared" si="254"/>
        <v>1</v>
      </c>
      <c r="R675">
        <f t="shared" si="255"/>
        <v>4.3254634388473542E-3</v>
      </c>
      <c r="S675">
        <f t="shared" si="256"/>
        <v>-2.1399967276997034E-12</v>
      </c>
      <c r="T675">
        <f t="shared" si="257"/>
        <v>4.9474386089667921E-10</v>
      </c>
      <c r="U675">
        <f t="shared" si="258"/>
        <v>-4.3254639335912146E-3</v>
      </c>
      <c r="V675">
        <f t="shared" si="259"/>
        <v>4.3254634324039823E-3</v>
      </c>
      <c r="W675">
        <f t="shared" si="260"/>
        <v>2.3639673551694513</v>
      </c>
      <c r="X675">
        <f t="shared" si="261"/>
        <v>2.3639673551694513</v>
      </c>
    </row>
    <row r="676" spans="1:24" x14ac:dyDescent="0.25">
      <c r="A676" s="1">
        <f t="shared" si="262"/>
        <v>672</v>
      </c>
      <c r="B676" s="14">
        <f t="shared" si="263"/>
        <v>33.6</v>
      </c>
      <c r="C676" t="e">
        <f t="shared" si="240"/>
        <v>#N/A</v>
      </c>
      <c r="D676" t="e">
        <f t="shared" si="241"/>
        <v>#N/A</v>
      </c>
      <c r="E676" t="e">
        <f t="shared" si="243"/>
        <v>#N/A</v>
      </c>
      <c r="F676" t="e">
        <f t="shared" si="244"/>
        <v>#N/A</v>
      </c>
      <c r="G676" t="e">
        <f t="shared" si="245"/>
        <v>#N/A</v>
      </c>
      <c r="H676" t="e">
        <f t="shared" si="246"/>
        <v>#N/A</v>
      </c>
      <c r="I676" t="e">
        <f t="shared" si="242"/>
        <v>#N/A</v>
      </c>
      <c r="J676" t="e">
        <f t="shared" si="247"/>
        <v>#N/A</v>
      </c>
      <c r="K676" t="e">
        <f t="shared" si="248"/>
        <v>#N/A</v>
      </c>
      <c r="L676" t="e">
        <f t="shared" si="249"/>
        <v>#N/A</v>
      </c>
      <c r="M676" t="e">
        <f t="shared" si="250"/>
        <v>#N/A</v>
      </c>
      <c r="N676" t="e">
        <f t="shared" si="251"/>
        <v>#N/A</v>
      </c>
      <c r="O676">
        <f t="shared" si="252"/>
        <v>4.3344709897610925E-3</v>
      </c>
      <c r="P676">
        <f t="shared" si="253"/>
        <v>4.2662116040955633E-3</v>
      </c>
      <c r="Q676">
        <f t="shared" si="254"/>
        <v>1</v>
      </c>
      <c r="R676">
        <f t="shared" si="255"/>
        <v>4.334571490948326E-3</v>
      </c>
      <c r="S676">
        <f t="shared" si="256"/>
        <v>-2.1381707919252156E-12</v>
      </c>
      <c r="T676">
        <f t="shared" si="257"/>
        <v>4.9328302770615395E-10</v>
      </c>
      <c r="U676">
        <f t="shared" si="258"/>
        <v>-4.3345719842313533E-3</v>
      </c>
      <c r="V676">
        <f t="shared" si="259"/>
        <v>4.3345714830441209E-3</v>
      </c>
      <c r="W676">
        <f t="shared" si="260"/>
        <v>2.3630538305402768</v>
      </c>
      <c r="X676">
        <f t="shared" si="261"/>
        <v>2.3630538305402768</v>
      </c>
    </row>
    <row r="677" spans="1:24" x14ac:dyDescent="0.25">
      <c r="A677" s="1">
        <f t="shared" si="262"/>
        <v>673</v>
      </c>
      <c r="B677" s="14">
        <f t="shared" si="263"/>
        <v>33.65</v>
      </c>
      <c r="C677" t="e">
        <f t="shared" si="240"/>
        <v>#N/A</v>
      </c>
      <c r="D677" t="e">
        <f t="shared" si="241"/>
        <v>#N/A</v>
      </c>
      <c r="E677" t="e">
        <f t="shared" si="243"/>
        <v>#N/A</v>
      </c>
      <c r="F677" t="e">
        <f t="shared" si="244"/>
        <v>#N/A</v>
      </c>
      <c r="G677" t="e">
        <f t="shared" si="245"/>
        <v>#N/A</v>
      </c>
      <c r="H677" t="e">
        <f t="shared" si="246"/>
        <v>#N/A</v>
      </c>
      <c r="I677" t="e">
        <f t="shared" si="242"/>
        <v>#N/A</v>
      </c>
      <c r="J677" t="e">
        <f t="shared" si="247"/>
        <v>#N/A</v>
      </c>
      <c r="K677" t="e">
        <f t="shared" si="248"/>
        <v>#N/A</v>
      </c>
      <c r="L677" t="e">
        <f t="shared" si="249"/>
        <v>#N/A</v>
      </c>
      <c r="M677" t="e">
        <f t="shared" si="250"/>
        <v>#N/A</v>
      </c>
      <c r="N677" t="e">
        <f t="shared" si="251"/>
        <v>#N/A</v>
      </c>
      <c r="O677">
        <f t="shared" si="252"/>
        <v>4.343563512361464E-3</v>
      </c>
      <c r="P677">
        <f t="shared" si="253"/>
        <v>4.2625745950554137E-3</v>
      </c>
      <c r="Q677">
        <f t="shared" si="254"/>
        <v>1</v>
      </c>
      <c r="R677">
        <f t="shared" si="255"/>
        <v>4.3436640135486974E-3</v>
      </c>
      <c r="S677">
        <f t="shared" si="256"/>
        <v>-2.1363479694257057E-12</v>
      </c>
      <c r="T677">
        <f t="shared" si="257"/>
        <v>4.9183079570830346E-10</v>
      </c>
      <c r="U677">
        <f t="shared" si="258"/>
        <v>-4.3436645053794931E-3</v>
      </c>
      <c r="V677">
        <f t="shared" si="259"/>
        <v>4.3436640041922599E-3</v>
      </c>
      <c r="W677">
        <f t="shared" si="260"/>
        <v>2.3621437761376312</v>
      </c>
      <c r="X677">
        <f t="shared" si="261"/>
        <v>2.3621437761376312</v>
      </c>
    </row>
    <row r="678" spans="1:24" x14ac:dyDescent="0.25">
      <c r="A678" s="1">
        <f t="shared" si="262"/>
        <v>674</v>
      </c>
      <c r="B678" s="14">
        <f t="shared" si="263"/>
        <v>33.700000000000003</v>
      </c>
      <c r="C678" t="e">
        <f t="shared" si="240"/>
        <v>#N/A</v>
      </c>
      <c r="D678" t="e">
        <f t="shared" si="241"/>
        <v>#N/A</v>
      </c>
      <c r="E678" t="e">
        <f t="shared" si="243"/>
        <v>#N/A</v>
      </c>
      <c r="F678" t="e">
        <f t="shared" si="244"/>
        <v>#N/A</v>
      </c>
      <c r="G678" t="e">
        <f t="shared" si="245"/>
        <v>#N/A</v>
      </c>
      <c r="H678" t="e">
        <f t="shared" si="246"/>
        <v>#N/A</v>
      </c>
      <c r="I678" t="e">
        <f t="shared" si="242"/>
        <v>#N/A</v>
      </c>
      <c r="J678" t="e">
        <f t="shared" si="247"/>
        <v>#N/A</v>
      </c>
      <c r="K678" t="e">
        <f t="shared" si="248"/>
        <v>#N/A</v>
      </c>
      <c r="L678" t="e">
        <f t="shared" si="249"/>
        <v>#N/A</v>
      </c>
      <c r="M678" t="e">
        <f t="shared" si="250"/>
        <v>#N/A</v>
      </c>
      <c r="N678" t="e">
        <f t="shared" si="251"/>
        <v>#N/A</v>
      </c>
      <c r="O678">
        <f t="shared" si="252"/>
        <v>4.3526405451448057E-3</v>
      </c>
      <c r="P678">
        <f t="shared" si="253"/>
        <v>4.2589437819420782E-3</v>
      </c>
      <c r="Q678">
        <f t="shared" si="254"/>
        <v>1</v>
      </c>
      <c r="R678">
        <f t="shared" si="255"/>
        <v>4.3527410463320391E-3</v>
      </c>
      <c r="S678">
        <f t="shared" si="256"/>
        <v>-2.1345282522456152E-12</v>
      </c>
      <c r="T678">
        <f t="shared" si="257"/>
        <v>4.9038708900897565E-10</v>
      </c>
      <c r="U678">
        <f t="shared" si="258"/>
        <v>-4.3527415367191277E-3</v>
      </c>
      <c r="V678">
        <f t="shared" si="259"/>
        <v>4.3527410355318954E-3</v>
      </c>
      <c r="W678">
        <f t="shared" si="260"/>
        <v>2.3612371702386556</v>
      </c>
      <c r="X678">
        <f t="shared" si="261"/>
        <v>2.3612371702386556</v>
      </c>
    </row>
    <row r="679" spans="1:24" x14ac:dyDescent="0.25">
      <c r="A679" s="1">
        <f t="shared" si="262"/>
        <v>675</v>
      </c>
      <c r="B679" s="14">
        <f t="shared" si="263"/>
        <v>33.75</v>
      </c>
      <c r="C679" t="e">
        <f t="shared" si="240"/>
        <v>#N/A</v>
      </c>
      <c r="D679" t="e">
        <f t="shared" si="241"/>
        <v>#N/A</v>
      </c>
      <c r="E679" t="e">
        <f t="shared" si="243"/>
        <v>#N/A</v>
      </c>
      <c r="F679" t="e">
        <f t="shared" si="244"/>
        <v>#N/A</v>
      </c>
      <c r="G679" t="e">
        <f t="shared" si="245"/>
        <v>#N/A</v>
      </c>
      <c r="H679" t="e">
        <f t="shared" si="246"/>
        <v>#N/A</v>
      </c>
      <c r="I679" t="e">
        <f t="shared" si="242"/>
        <v>#N/A</v>
      </c>
      <c r="J679" t="e">
        <f t="shared" si="247"/>
        <v>#N/A</v>
      </c>
      <c r="K679" t="e">
        <f t="shared" si="248"/>
        <v>#N/A</v>
      </c>
      <c r="L679" t="e">
        <f t="shared" si="249"/>
        <v>#N/A</v>
      </c>
      <c r="M679" t="e">
        <f t="shared" si="250"/>
        <v>#N/A</v>
      </c>
      <c r="N679" t="e">
        <f t="shared" si="251"/>
        <v>#N/A</v>
      </c>
      <c r="O679">
        <f t="shared" si="252"/>
        <v>4.3617021276595742E-3</v>
      </c>
      <c r="P679">
        <f t="shared" si="253"/>
        <v>4.2553191489361703E-3</v>
      </c>
      <c r="Q679">
        <f t="shared" si="254"/>
        <v>1</v>
      </c>
      <c r="R679">
        <f t="shared" si="255"/>
        <v>4.3618026288468077E-3</v>
      </c>
      <c r="S679">
        <f t="shared" si="256"/>
        <v>-2.1327116324564704E-12</v>
      </c>
      <c r="T679">
        <f t="shared" si="257"/>
        <v>4.889518338824228E-10</v>
      </c>
      <c r="U679">
        <f t="shared" si="258"/>
        <v>-4.3618031177986415E-3</v>
      </c>
      <c r="V679">
        <f t="shared" si="259"/>
        <v>4.3618026166114083E-3</v>
      </c>
      <c r="W679">
        <f t="shared" si="260"/>
        <v>2.3603339913148709</v>
      </c>
      <c r="X679">
        <f t="shared" si="261"/>
        <v>2.3603339913148709</v>
      </c>
    </row>
    <row r="680" spans="1:24" x14ac:dyDescent="0.25">
      <c r="A680" s="1">
        <f t="shared" si="262"/>
        <v>676</v>
      </c>
      <c r="B680" s="14">
        <f t="shared" si="263"/>
        <v>33.800000000000004</v>
      </c>
      <c r="C680" t="e">
        <f t="shared" si="240"/>
        <v>#N/A</v>
      </c>
      <c r="D680" t="e">
        <f t="shared" si="241"/>
        <v>#N/A</v>
      </c>
      <c r="E680" t="e">
        <f t="shared" si="243"/>
        <v>#N/A</v>
      </c>
      <c r="F680" t="e">
        <f t="shared" si="244"/>
        <v>#N/A</v>
      </c>
      <c r="G680" t="e">
        <f t="shared" si="245"/>
        <v>#N/A</v>
      </c>
      <c r="H680" t="e">
        <f t="shared" si="246"/>
        <v>#N/A</v>
      </c>
      <c r="I680" t="e">
        <f t="shared" si="242"/>
        <v>#N/A</v>
      </c>
      <c r="J680" t="e">
        <f t="shared" si="247"/>
        <v>#N/A</v>
      </c>
      <c r="K680" t="e">
        <f t="shared" si="248"/>
        <v>#N/A</v>
      </c>
      <c r="L680" t="e">
        <f t="shared" si="249"/>
        <v>#N/A</v>
      </c>
      <c r="M680" t="e">
        <f t="shared" si="250"/>
        <v>#N/A</v>
      </c>
      <c r="N680" t="e">
        <f t="shared" si="251"/>
        <v>#N/A</v>
      </c>
      <c r="O680">
        <f t="shared" si="252"/>
        <v>4.3707482993197268E-3</v>
      </c>
      <c r="P680">
        <f t="shared" si="253"/>
        <v>4.2517006802721084E-3</v>
      </c>
      <c r="Q680">
        <f t="shared" si="254"/>
        <v>1</v>
      </c>
      <c r="R680">
        <f t="shared" si="255"/>
        <v>4.3708488005069603E-3</v>
      </c>
      <c r="S680">
        <f t="shared" si="256"/>
        <v>-2.1308981021567622E-12</v>
      </c>
      <c r="T680">
        <f t="shared" si="257"/>
        <v>4.8752495486817371E-10</v>
      </c>
      <c r="U680">
        <f t="shared" si="258"/>
        <v>-4.3708492880319156E-3</v>
      </c>
      <c r="V680">
        <f t="shared" si="259"/>
        <v>4.3708487868446815E-3</v>
      </c>
      <c r="W680">
        <f t="shared" si="260"/>
        <v>2.3594342180298864</v>
      </c>
      <c r="X680">
        <f t="shared" si="261"/>
        <v>2.3594342180298864</v>
      </c>
    </row>
    <row r="681" spans="1:24" x14ac:dyDescent="0.25">
      <c r="A681" s="1">
        <f t="shared" si="262"/>
        <v>677</v>
      </c>
      <c r="B681" s="14">
        <f t="shared" si="263"/>
        <v>33.85</v>
      </c>
      <c r="C681" t="e">
        <f t="shared" si="240"/>
        <v>#N/A</v>
      </c>
      <c r="D681" t="e">
        <f t="shared" si="241"/>
        <v>#N/A</v>
      </c>
      <c r="E681" t="e">
        <f t="shared" si="243"/>
        <v>#N/A</v>
      </c>
      <c r="F681" t="e">
        <f t="shared" si="244"/>
        <v>#N/A</v>
      </c>
      <c r="G681" t="e">
        <f t="shared" si="245"/>
        <v>#N/A</v>
      </c>
      <c r="H681" t="e">
        <f t="shared" si="246"/>
        <v>#N/A</v>
      </c>
      <c r="I681" t="e">
        <f t="shared" si="242"/>
        <v>#N/A</v>
      </c>
      <c r="J681" t="e">
        <f t="shared" si="247"/>
        <v>#N/A</v>
      </c>
      <c r="K681" t="e">
        <f t="shared" si="248"/>
        <v>#N/A</v>
      </c>
      <c r="L681" t="e">
        <f t="shared" si="249"/>
        <v>#N/A</v>
      </c>
      <c r="M681" t="e">
        <f t="shared" si="250"/>
        <v>#N/A</v>
      </c>
      <c r="N681" t="e">
        <f t="shared" si="251"/>
        <v>#N/A</v>
      </c>
      <c r="O681">
        <f t="shared" si="252"/>
        <v>4.379779099405269E-3</v>
      </c>
      <c r="P681">
        <f t="shared" si="253"/>
        <v>4.248088360237893E-3</v>
      </c>
      <c r="Q681">
        <f t="shared" si="254"/>
        <v>1</v>
      </c>
      <c r="R681">
        <f t="shared" si="255"/>
        <v>4.3798796005925025E-3</v>
      </c>
      <c r="S681">
        <f t="shared" si="256"/>
        <v>-2.1290876534718374E-12</v>
      </c>
      <c r="T681">
        <f t="shared" si="257"/>
        <v>4.8610637997520412E-10</v>
      </c>
      <c r="U681">
        <f t="shared" si="258"/>
        <v>-4.3798800866988825E-3</v>
      </c>
      <c r="V681">
        <f t="shared" si="259"/>
        <v>4.3798795855116493E-3</v>
      </c>
      <c r="W681">
        <f t="shared" si="260"/>
        <v>2.358537829237155</v>
      </c>
      <c r="X681">
        <f t="shared" si="261"/>
        <v>2.358537829237155</v>
      </c>
    </row>
    <row r="682" spans="1:24" x14ac:dyDescent="0.25">
      <c r="A682" s="1">
        <f t="shared" si="262"/>
        <v>678</v>
      </c>
      <c r="B682" s="14">
        <f t="shared" si="263"/>
        <v>33.9</v>
      </c>
      <c r="C682" t="e">
        <f t="shared" si="240"/>
        <v>#N/A</v>
      </c>
      <c r="D682" t="e">
        <f t="shared" si="241"/>
        <v>#N/A</v>
      </c>
      <c r="E682" t="e">
        <f t="shared" si="243"/>
        <v>#N/A</v>
      </c>
      <c r="F682" t="e">
        <f t="shared" si="244"/>
        <v>#N/A</v>
      </c>
      <c r="G682" t="e">
        <f t="shared" si="245"/>
        <v>#N/A</v>
      </c>
      <c r="H682" t="e">
        <f t="shared" si="246"/>
        <v>#N/A</v>
      </c>
      <c r="I682" t="e">
        <f t="shared" si="242"/>
        <v>#N/A</v>
      </c>
      <c r="J682" t="e">
        <f t="shared" si="247"/>
        <v>#N/A</v>
      </c>
      <c r="K682" t="e">
        <f t="shared" si="248"/>
        <v>#N/A</v>
      </c>
      <c r="L682" t="e">
        <f t="shared" si="249"/>
        <v>#N/A</v>
      </c>
      <c r="M682" t="e">
        <f t="shared" si="250"/>
        <v>#N/A</v>
      </c>
      <c r="N682" t="e">
        <f t="shared" si="251"/>
        <v>#N/A</v>
      </c>
      <c r="O682">
        <f t="shared" si="252"/>
        <v>4.3887945670628174E-3</v>
      </c>
      <c r="P682">
        <f t="shared" si="253"/>
        <v>4.2444821731748728E-3</v>
      </c>
      <c r="Q682">
        <f t="shared" si="254"/>
        <v>1</v>
      </c>
      <c r="R682">
        <f t="shared" si="255"/>
        <v>4.3888950682500509E-3</v>
      </c>
      <c r="S682">
        <f t="shared" si="256"/>
        <v>-2.1272802785537799E-12</v>
      </c>
      <c r="T682">
        <f t="shared" si="257"/>
        <v>4.8469603634512803E-10</v>
      </c>
      <c r="U682">
        <f t="shared" si="258"/>
        <v>-4.3888955529460868E-3</v>
      </c>
      <c r="V682">
        <f t="shared" si="259"/>
        <v>4.3888950517588544E-3</v>
      </c>
      <c r="W682">
        <f t="shared" si="260"/>
        <v>2.3576448039777542</v>
      </c>
      <c r="X682">
        <f t="shared" si="261"/>
        <v>2.3576448039777542</v>
      </c>
    </row>
    <row r="683" spans="1:24" x14ac:dyDescent="0.25">
      <c r="A683" s="1">
        <f t="shared" si="262"/>
        <v>679</v>
      </c>
      <c r="B683" s="14">
        <f t="shared" si="263"/>
        <v>33.950000000000003</v>
      </c>
      <c r="C683" t="e">
        <f t="shared" si="240"/>
        <v>#N/A</v>
      </c>
      <c r="D683" t="e">
        <f t="shared" si="241"/>
        <v>#N/A</v>
      </c>
      <c r="E683" t="e">
        <f t="shared" si="243"/>
        <v>#N/A</v>
      </c>
      <c r="F683" t="e">
        <f t="shared" si="244"/>
        <v>#N/A</v>
      </c>
      <c r="G683" t="e">
        <f t="shared" si="245"/>
        <v>#N/A</v>
      </c>
      <c r="H683" t="e">
        <f t="shared" si="246"/>
        <v>#N/A</v>
      </c>
      <c r="I683" t="e">
        <f t="shared" si="242"/>
        <v>#N/A</v>
      </c>
      <c r="J683" t="e">
        <f t="shared" si="247"/>
        <v>#N/A</v>
      </c>
      <c r="K683" t="e">
        <f t="shared" si="248"/>
        <v>#N/A</v>
      </c>
      <c r="L683" t="e">
        <f t="shared" si="249"/>
        <v>#N/A</v>
      </c>
      <c r="M683" t="e">
        <f t="shared" si="250"/>
        <v>#N/A</v>
      </c>
      <c r="N683" t="e">
        <f t="shared" si="251"/>
        <v>#N/A</v>
      </c>
      <c r="O683">
        <f t="shared" si="252"/>
        <v>4.3977947413061901E-3</v>
      </c>
      <c r="P683">
        <f t="shared" si="253"/>
        <v>4.2408821034775231E-3</v>
      </c>
      <c r="Q683">
        <f t="shared" si="254"/>
        <v>1</v>
      </c>
      <c r="R683">
        <f t="shared" si="255"/>
        <v>4.3978952424934235E-3</v>
      </c>
      <c r="S683">
        <f t="shared" si="256"/>
        <v>-2.1254759695812998E-12</v>
      </c>
      <c r="T683">
        <f t="shared" si="257"/>
        <v>4.8329385285428295E-10</v>
      </c>
      <c r="U683">
        <f t="shared" si="258"/>
        <v>-4.3978957257872764E-3</v>
      </c>
      <c r="V683">
        <f t="shared" si="259"/>
        <v>4.3978952246000432E-3</v>
      </c>
      <c r="W683">
        <f t="shared" si="260"/>
        <v>2.3567551214782005</v>
      </c>
      <c r="X683">
        <f t="shared" si="261"/>
        <v>2.3567551214782005</v>
      </c>
    </row>
    <row r="684" spans="1:24" x14ac:dyDescent="0.25">
      <c r="A684" s="1">
        <f t="shared" si="262"/>
        <v>680</v>
      </c>
      <c r="B684" s="14">
        <f t="shared" si="263"/>
        <v>34</v>
      </c>
      <c r="C684" t="e">
        <f t="shared" si="240"/>
        <v>#N/A</v>
      </c>
      <c r="D684" t="e">
        <f t="shared" si="241"/>
        <v>#N/A</v>
      </c>
      <c r="E684" t="e">
        <f t="shared" si="243"/>
        <v>#N/A</v>
      </c>
      <c r="F684" t="e">
        <f t="shared" si="244"/>
        <v>#N/A</v>
      </c>
      <c r="G684" t="e">
        <f t="shared" si="245"/>
        <v>#N/A</v>
      </c>
      <c r="H684" t="e">
        <f t="shared" si="246"/>
        <v>#N/A</v>
      </c>
      <c r="I684" t="e">
        <f t="shared" si="242"/>
        <v>#N/A</v>
      </c>
      <c r="J684" t="e">
        <f t="shared" si="247"/>
        <v>#N/A</v>
      </c>
      <c r="K684" t="e">
        <f t="shared" si="248"/>
        <v>#N/A</v>
      </c>
      <c r="L684" t="e">
        <f t="shared" si="249"/>
        <v>#N/A</v>
      </c>
      <c r="M684" t="e">
        <f t="shared" si="250"/>
        <v>#N/A</v>
      </c>
      <c r="N684" t="e">
        <f t="shared" si="251"/>
        <v>#N/A</v>
      </c>
      <c r="O684">
        <f t="shared" si="252"/>
        <v>4.4067796610169499E-3</v>
      </c>
      <c r="P684">
        <f t="shared" si="253"/>
        <v>4.2372881355932203E-3</v>
      </c>
      <c r="Q684">
        <f t="shared" si="254"/>
        <v>1</v>
      </c>
      <c r="R684">
        <f t="shared" si="255"/>
        <v>4.4068801622041834E-3</v>
      </c>
      <c r="S684">
        <f t="shared" si="256"/>
        <v>-2.1236747187596209E-12</v>
      </c>
      <c r="T684">
        <f t="shared" si="257"/>
        <v>4.8189975881268721E-10</v>
      </c>
      <c r="U684">
        <f t="shared" si="258"/>
        <v>-4.4068806441039422E-3</v>
      </c>
      <c r="V684">
        <f t="shared" si="259"/>
        <v>4.406880142916709E-3</v>
      </c>
      <c r="W684">
        <f t="shared" si="260"/>
        <v>2.3558687611482951</v>
      </c>
      <c r="X684">
        <f t="shared" si="261"/>
        <v>2.3558687611482951</v>
      </c>
    </row>
    <row r="685" spans="1:24" x14ac:dyDescent="0.25">
      <c r="A685" s="1">
        <f t="shared" si="262"/>
        <v>681</v>
      </c>
      <c r="B685" s="14">
        <f t="shared" si="263"/>
        <v>34.050000000000004</v>
      </c>
      <c r="C685" t="e">
        <f t="shared" si="240"/>
        <v>#N/A</v>
      </c>
      <c r="D685" t="e">
        <f t="shared" si="241"/>
        <v>#N/A</v>
      </c>
      <c r="E685" t="e">
        <f t="shared" si="243"/>
        <v>#N/A</v>
      </c>
      <c r="F685" t="e">
        <f t="shared" si="244"/>
        <v>#N/A</v>
      </c>
      <c r="G685" t="e">
        <f t="shared" si="245"/>
        <v>#N/A</v>
      </c>
      <c r="H685" t="e">
        <f t="shared" si="246"/>
        <v>#N/A</v>
      </c>
      <c r="I685" t="e">
        <f t="shared" si="242"/>
        <v>#N/A</v>
      </c>
      <c r="J685" t="e">
        <f t="shared" si="247"/>
        <v>#N/A</v>
      </c>
      <c r="K685" t="e">
        <f t="shared" si="248"/>
        <v>#N/A</v>
      </c>
      <c r="L685" t="e">
        <f t="shared" si="249"/>
        <v>#N/A</v>
      </c>
      <c r="M685" t="e">
        <f t="shared" si="250"/>
        <v>#N/A</v>
      </c>
      <c r="N685" t="e">
        <f t="shared" si="251"/>
        <v>#N/A</v>
      </c>
      <c r="O685">
        <f t="shared" si="252"/>
        <v>4.4157493649449615E-3</v>
      </c>
      <c r="P685">
        <f t="shared" si="253"/>
        <v>4.2337002540220152E-3</v>
      </c>
      <c r="Q685">
        <f t="shared" si="254"/>
        <v>1</v>
      </c>
      <c r="R685">
        <f t="shared" si="255"/>
        <v>4.4158498661321949E-3</v>
      </c>
      <c r="S685">
        <f t="shared" si="256"/>
        <v>-2.1218765183203662E-12</v>
      </c>
      <c r="T685">
        <f t="shared" si="257"/>
        <v>4.8051368396404004E-10</v>
      </c>
      <c r="U685">
        <f t="shared" si="258"/>
        <v>-4.4158503466458793E-3</v>
      </c>
      <c r="V685">
        <f t="shared" si="259"/>
        <v>4.4158498454586453E-3</v>
      </c>
      <c r="W685">
        <f t="shared" si="260"/>
        <v>2.3549857025790022</v>
      </c>
      <c r="X685">
        <f t="shared" si="261"/>
        <v>2.3549857025790022</v>
      </c>
    </row>
    <row r="686" spans="1:24" x14ac:dyDescent="0.25">
      <c r="A686" s="1">
        <f t="shared" si="262"/>
        <v>682</v>
      </c>
      <c r="B686" s="14">
        <f t="shared" si="263"/>
        <v>34.1</v>
      </c>
      <c r="C686" t="e">
        <f t="shared" si="240"/>
        <v>#N/A</v>
      </c>
      <c r="D686" t="e">
        <f t="shared" si="241"/>
        <v>#N/A</v>
      </c>
      <c r="E686" t="e">
        <f t="shared" si="243"/>
        <v>#N/A</v>
      </c>
      <c r="F686" t="e">
        <f t="shared" si="244"/>
        <v>#N/A</v>
      </c>
      <c r="G686" t="e">
        <f t="shared" si="245"/>
        <v>#N/A</v>
      </c>
      <c r="H686" t="e">
        <f t="shared" si="246"/>
        <v>#N/A</v>
      </c>
      <c r="I686" t="e">
        <f t="shared" si="242"/>
        <v>#N/A</v>
      </c>
      <c r="J686" t="e">
        <f t="shared" si="247"/>
        <v>#N/A</v>
      </c>
      <c r="K686" t="e">
        <f t="shared" si="248"/>
        <v>#N/A</v>
      </c>
      <c r="L686" t="e">
        <f t="shared" si="249"/>
        <v>#N/A</v>
      </c>
      <c r="M686" t="e">
        <f t="shared" si="250"/>
        <v>#N/A</v>
      </c>
      <c r="N686" t="e">
        <f t="shared" si="251"/>
        <v>#N/A</v>
      </c>
      <c r="O686">
        <f t="shared" si="252"/>
        <v>4.4247038917089665E-3</v>
      </c>
      <c r="P686">
        <f t="shared" si="253"/>
        <v>4.2301184433164128E-3</v>
      </c>
      <c r="Q686">
        <f t="shared" si="254"/>
        <v>1</v>
      </c>
      <c r="R686">
        <f t="shared" si="255"/>
        <v>4.4248043928962E-3</v>
      </c>
      <c r="S686">
        <f t="shared" si="256"/>
        <v>-2.120081360521449E-12</v>
      </c>
      <c r="T686">
        <f t="shared" si="257"/>
        <v>4.7913555978676414E-10</v>
      </c>
      <c r="U686">
        <f t="shared" si="258"/>
        <v>-4.4248048720317602E-3</v>
      </c>
      <c r="V686">
        <f t="shared" si="259"/>
        <v>4.4248043708445262E-3</v>
      </c>
      <c r="W686">
        <f t="shared" si="260"/>
        <v>2.3541059255403551</v>
      </c>
      <c r="X686">
        <f t="shared" si="261"/>
        <v>2.3541059255403551</v>
      </c>
    </row>
    <row r="687" spans="1:24" x14ac:dyDescent="0.25">
      <c r="A687" s="1">
        <f t="shared" si="262"/>
        <v>683</v>
      </c>
      <c r="B687" s="14">
        <f t="shared" si="263"/>
        <v>34.15</v>
      </c>
      <c r="C687" t="e">
        <f t="shared" si="240"/>
        <v>#N/A</v>
      </c>
      <c r="D687" t="e">
        <f t="shared" si="241"/>
        <v>#N/A</v>
      </c>
      <c r="E687" t="e">
        <f t="shared" si="243"/>
        <v>#N/A</v>
      </c>
      <c r="F687" t="e">
        <f t="shared" si="244"/>
        <v>#N/A</v>
      </c>
      <c r="G687" t="e">
        <f t="shared" si="245"/>
        <v>#N/A</v>
      </c>
      <c r="H687" t="e">
        <f t="shared" si="246"/>
        <v>#N/A</v>
      </c>
      <c r="I687" t="e">
        <f t="shared" si="242"/>
        <v>#N/A</v>
      </c>
      <c r="J687" t="e">
        <f t="shared" si="247"/>
        <v>#N/A</v>
      </c>
      <c r="K687" t="e">
        <f t="shared" si="248"/>
        <v>#N/A</v>
      </c>
      <c r="L687" t="e">
        <f t="shared" si="249"/>
        <v>#N/A</v>
      </c>
      <c r="M687" t="e">
        <f t="shared" si="250"/>
        <v>#N/A</v>
      </c>
      <c r="N687" t="e">
        <f t="shared" si="251"/>
        <v>#N/A</v>
      </c>
      <c r="O687">
        <f t="shared" si="252"/>
        <v>4.4336432797971257E-3</v>
      </c>
      <c r="P687">
        <f t="shared" si="253"/>
        <v>4.22654268808115E-3</v>
      </c>
      <c r="Q687">
        <f t="shared" si="254"/>
        <v>1</v>
      </c>
      <c r="R687">
        <f t="shared" si="255"/>
        <v>4.4337437809843592E-3</v>
      </c>
      <c r="S687">
        <f t="shared" si="256"/>
        <v>-2.1182892376469593E-12</v>
      </c>
      <c r="T687">
        <f t="shared" si="257"/>
        <v>4.7776531862664395E-10</v>
      </c>
      <c r="U687">
        <f t="shared" si="258"/>
        <v>-4.4337442587496778E-3</v>
      </c>
      <c r="V687">
        <f t="shared" si="259"/>
        <v>4.4337437575624446E-3</v>
      </c>
      <c r="W687">
        <f t="shared" si="260"/>
        <v>2.353229409979396</v>
      </c>
      <c r="X687">
        <f t="shared" si="261"/>
        <v>2.353229409979396</v>
      </c>
    </row>
    <row r="688" spans="1:24" x14ac:dyDescent="0.25">
      <c r="A688" s="1">
        <f t="shared" si="262"/>
        <v>684</v>
      </c>
      <c r="B688" s="14">
        <f t="shared" si="263"/>
        <v>34.200000000000003</v>
      </c>
      <c r="C688" t="e">
        <f t="shared" si="240"/>
        <v>#N/A</v>
      </c>
      <c r="D688" t="e">
        <f t="shared" si="241"/>
        <v>#N/A</v>
      </c>
      <c r="E688" t="e">
        <f t="shared" si="243"/>
        <v>#N/A</v>
      </c>
      <c r="F688" t="e">
        <f t="shared" si="244"/>
        <v>#N/A</v>
      </c>
      <c r="G688" t="e">
        <f t="shared" si="245"/>
        <v>#N/A</v>
      </c>
      <c r="H688" t="e">
        <f t="shared" si="246"/>
        <v>#N/A</v>
      </c>
      <c r="I688" t="e">
        <f t="shared" si="242"/>
        <v>#N/A</v>
      </c>
      <c r="J688" t="e">
        <f t="shared" si="247"/>
        <v>#N/A</v>
      </c>
      <c r="K688" t="e">
        <f t="shared" si="248"/>
        <v>#N/A</v>
      </c>
      <c r="L688" t="e">
        <f t="shared" si="249"/>
        <v>#N/A</v>
      </c>
      <c r="M688" t="e">
        <f t="shared" si="250"/>
        <v>#N/A</v>
      </c>
      <c r="N688" t="e">
        <f t="shared" si="251"/>
        <v>#N/A</v>
      </c>
      <c r="O688">
        <f t="shared" si="252"/>
        <v>4.4425675675675673E-3</v>
      </c>
      <c r="P688">
        <f t="shared" si="253"/>
        <v>4.2229729729729732E-3</v>
      </c>
      <c r="Q688">
        <f t="shared" si="254"/>
        <v>1</v>
      </c>
      <c r="R688">
        <f t="shared" si="255"/>
        <v>4.4426680687548008E-3</v>
      </c>
      <c r="S688">
        <f t="shared" si="256"/>
        <v>-2.1165001420070545E-12</v>
      </c>
      <c r="T688">
        <f t="shared" si="257"/>
        <v>4.7640289196210217E-10</v>
      </c>
      <c r="U688">
        <f t="shared" si="258"/>
        <v>-4.4426685451576927E-3</v>
      </c>
      <c r="V688">
        <f t="shared" si="259"/>
        <v>4.4426680439704595E-3</v>
      </c>
      <c r="W688">
        <f t="shared" si="260"/>
        <v>2.352356136018142</v>
      </c>
      <c r="X688">
        <f t="shared" si="261"/>
        <v>2.352356136018142</v>
      </c>
    </row>
    <row r="689" spans="1:24" x14ac:dyDescent="0.25">
      <c r="A689" s="1">
        <f t="shared" si="262"/>
        <v>685</v>
      </c>
      <c r="B689" s="14">
        <f t="shared" si="263"/>
        <v>34.25</v>
      </c>
      <c r="C689" t="e">
        <f t="shared" si="240"/>
        <v>#N/A</v>
      </c>
      <c r="D689" t="e">
        <f t="shared" si="241"/>
        <v>#N/A</v>
      </c>
      <c r="E689" t="e">
        <f t="shared" si="243"/>
        <v>#N/A</v>
      </c>
      <c r="F689" t="e">
        <f t="shared" si="244"/>
        <v>#N/A</v>
      </c>
      <c r="G689" t="e">
        <f t="shared" si="245"/>
        <v>#N/A</v>
      </c>
      <c r="H689" t="e">
        <f t="shared" si="246"/>
        <v>#N/A</v>
      </c>
      <c r="I689" t="e">
        <f t="shared" si="242"/>
        <v>#N/A</v>
      </c>
      <c r="J689" t="e">
        <f t="shared" si="247"/>
        <v>#N/A</v>
      </c>
      <c r="K689" t="e">
        <f t="shared" si="248"/>
        <v>#N/A</v>
      </c>
      <c r="L689" t="e">
        <f t="shared" si="249"/>
        <v>#N/A</v>
      </c>
      <c r="M689" t="e">
        <f t="shared" si="250"/>
        <v>#N/A</v>
      </c>
      <c r="N689" t="e">
        <f t="shared" si="251"/>
        <v>#N/A</v>
      </c>
      <c r="O689">
        <f t="shared" si="252"/>
        <v>4.4514767932489433E-3</v>
      </c>
      <c r="P689">
        <f t="shared" si="253"/>
        <v>4.2194092827004225E-3</v>
      </c>
      <c r="Q689">
        <f t="shared" si="254"/>
        <v>1</v>
      </c>
      <c r="R689">
        <f t="shared" si="255"/>
        <v>4.4515772944361768E-3</v>
      </c>
      <c r="S689">
        <f t="shared" si="256"/>
        <v>-2.1147140659378506E-12</v>
      </c>
      <c r="T689">
        <f t="shared" si="257"/>
        <v>4.7504821343996584E-10</v>
      </c>
      <c r="U689">
        <f t="shared" si="258"/>
        <v>-4.4515777694843902E-3</v>
      </c>
      <c r="V689">
        <f t="shared" si="259"/>
        <v>4.451577268297157E-3</v>
      </c>
      <c r="W689">
        <f t="shared" si="260"/>
        <v>2.3514860839515821</v>
      </c>
      <c r="X689">
        <f t="shared" si="261"/>
        <v>2.3514860839515821</v>
      </c>
    </row>
    <row r="690" spans="1:24" x14ac:dyDescent="0.25">
      <c r="A690" s="1">
        <f t="shared" si="262"/>
        <v>686</v>
      </c>
      <c r="B690" s="14">
        <f t="shared" si="263"/>
        <v>34.300000000000004</v>
      </c>
      <c r="C690" t="e">
        <f t="shared" si="240"/>
        <v>#N/A</v>
      </c>
      <c r="D690" t="e">
        <f t="shared" si="241"/>
        <v>#N/A</v>
      </c>
      <c r="E690" t="e">
        <f t="shared" si="243"/>
        <v>#N/A</v>
      </c>
      <c r="F690" t="e">
        <f t="shared" si="244"/>
        <v>#N/A</v>
      </c>
      <c r="G690" t="e">
        <f t="shared" si="245"/>
        <v>#N/A</v>
      </c>
      <c r="H690" t="e">
        <f t="shared" si="246"/>
        <v>#N/A</v>
      </c>
      <c r="I690" t="e">
        <f t="shared" si="242"/>
        <v>#N/A</v>
      </c>
      <c r="J690" t="e">
        <f t="shared" si="247"/>
        <v>#N/A</v>
      </c>
      <c r="K690" t="e">
        <f t="shared" si="248"/>
        <v>#N/A</v>
      </c>
      <c r="L690" t="e">
        <f t="shared" si="249"/>
        <v>#N/A</v>
      </c>
      <c r="M690" t="e">
        <f t="shared" si="250"/>
        <v>#N/A</v>
      </c>
      <c r="N690" t="e">
        <f t="shared" si="251"/>
        <v>#N/A</v>
      </c>
      <c r="O690">
        <f t="shared" si="252"/>
        <v>4.4603709949409794E-3</v>
      </c>
      <c r="P690">
        <f t="shared" si="253"/>
        <v>4.2158516020236085E-3</v>
      </c>
      <c r="Q690">
        <f t="shared" si="254"/>
        <v>1</v>
      </c>
      <c r="R690">
        <f t="shared" si="255"/>
        <v>4.4604714961282129E-3</v>
      </c>
      <c r="S690">
        <f t="shared" si="256"/>
        <v>-2.1129310018013087E-12</v>
      </c>
      <c r="T690">
        <f t="shared" si="257"/>
        <v>4.7370121714074287E-10</v>
      </c>
      <c r="U690">
        <f t="shared" si="258"/>
        <v>-4.46047196982943E-3</v>
      </c>
      <c r="V690">
        <f t="shared" si="259"/>
        <v>4.4604714686421968E-3</v>
      </c>
      <c r="W690">
        <f t="shared" si="260"/>
        <v>2.3506192342457006</v>
      </c>
      <c r="X690">
        <f t="shared" si="261"/>
        <v>2.3506192342457006</v>
      </c>
    </row>
    <row r="691" spans="1:24" x14ac:dyDescent="0.25">
      <c r="A691" s="1">
        <f t="shared" si="262"/>
        <v>687</v>
      </c>
      <c r="B691" s="14">
        <f t="shared" si="263"/>
        <v>34.35</v>
      </c>
      <c r="C691" t="e">
        <f t="shared" si="240"/>
        <v>#N/A</v>
      </c>
      <c r="D691" t="e">
        <f t="shared" si="241"/>
        <v>#N/A</v>
      </c>
      <c r="E691" t="e">
        <f t="shared" si="243"/>
        <v>#N/A</v>
      </c>
      <c r="F691" t="e">
        <f t="shared" si="244"/>
        <v>#N/A</v>
      </c>
      <c r="G691" t="e">
        <f t="shared" si="245"/>
        <v>#N/A</v>
      </c>
      <c r="H691" t="e">
        <f t="shared" si="246"/>
        <v>#N/A</v>
      </c>
      <c r="I691" t="e">
        <f t="shared" si="242"/>
        <v>#N/A</v>
      </c>
      <c r="J691" t="e">
        <f t="shared" si="247"/>
        <v>#N/A</v>
      </c>
      <c r="K691" t="e">
        <f t="shared" si="248"/>
        <v>#N/A</v>
      </c>
      <c r="L691" t="e">
        <f t="shared" si="249"/>
        <v>#N/A</v>
      </c>
      <c r="M691" t="e">
        <f t="shared" si="250"/>
        <v>#N/A</v>
      </c>
      <c r="N691" t="e">
        <f t="shared" si="251"/>
        <v>#N/A</v>
      </c>
      <c r="O691">
        <f t="shared" si="252"/>
        <v>4.4692502106149952E-3</v>
      </c>
      <c r="P691">
        <f t="shared" si="253"/>
        <v>4.2122999157540014E-3</v>
      </c>
      <c r="Q691">
        <f t="shared" si="254"/>
        <v>1</v>
      </c>
      <c r="R691">
        <f t="shared" si="255"/>
        <v>4.4693507118022287E-3</v>
      </c>
      <c r="S691">
        <f t="shared" si="256"/>
        <v>-2.1111509419851325E-12</v>
      </c>
      <c r="T691">
        <f t="shared" si="257"/>
        <v>4.7236183844598378E-10</v>
      </c>
      <c r="U691">
        <f t="shared" si="258"/>
        <v>-4.4693511841640676E-3</v>
      </c>
      <c r="V691">
        <f t="shared" si="259"/>
        <v>4.4693506829768335E-3</v>
      </c>
      <c r="W691">
        <f t="shared" si="260"/>
        <v>2.3497555675355324</v>
      </c>
      <c r="X691">
        <f t="shared" si="261"/>
        <v>2.3497555675355324</v>
      </c>
    </row>
    <row r="692" spans="1:24" x14ac:dyDescent="0.25">
      <c r="A692" s="1">
        <f t="shared" si="262"/>
        <v>688</v>
      </c>
      <c r="B692" s="14">
        <f t="shared" si="263"/>
        <v>34.4</v>
      </c>
      <c r="C692" t="e">
        <f t="shared" si="240"/>
        <v>#N/A</v>
      </c>
      <c r="D692" t="e">
        <f t="shared" si="241"/>
        <v>#N/A</v>
      </c>
      <c r="E692" t="e">
        <f t="shared" si="243"/>
        <v>#N/A</v>
      </c>
      <c r="F692" t="e">
        <f t="shared" si="244"/>
        <v>#N/A</v>
      </c>
      <c r="G692" t="e">
        <f t="shared" si="245"/>
        <v>#N/A</v>
      </c>
      <c r="H692" t="e">
        <f t="shared" si="246"/>
        <v>#N/A</v>
      </c>
      <c r="I692" t="e">
        <f t="shared" si="242"/>
        <v>#N/A</v>
      </c>
      <c r="J692" t="e">
        <f t="shared" si="247"/>
        <v>#N/A</v>
      </c>
      <c r="K692" t="e">
        <f t="shared" si="248"/>
        <v>#N/A</v>
      </c>
      <c r="L692" t="e">
        <f t="shared" si="249"/>
        <v>#N/A</v>
      </c>
      <c r="M692" t="e">
        <f t="shared" si="250"/>
        <v>#N/A</v>
      </c>
      <c r="N692" t="e">
        <f t="shared" si="251"/>
        <v>#N/A</v>
      </c>
      <c r="O692">
        <f t="shared" si="252"/>
        <v>4.4781144781144777E-3</v>
      </c>
      <c r="P692">
        <f t="shared" si="253"/>
        <v>4.2087542087542087E-3</v>
      </c>
      <c r="Q692">
        <f t="shared" si="254"/>
        <v>1</v>
      </c>
      <c r="R692">
        <f t="shared" si="255"/>
        <v>4.4782149793017112E-3</v>
      </c>
      <c r="S692">
        <f t="shared" si="256"/>
        <v>-2.1093738789026536E-12</v>
      </c>
      <c r="T692">
        <f t="shared" si="257"/>
        <v>4.7103001230355823E-10</v>
      </c>
      <c r="U692">
        <f t="shared" si="258"/>
        <v>-4.478215450331724E-3</v>
      </c>
      <c r="V692">
        <f t="shared" si="259"/>
        <v>4.4782149491444899E-3</v>
      </c>
      <c r="W692">
        <f t="shared" si="260"/>
        <v>2.3488950646232389</v>
      </c>
      <c r="X692">
        <f t="shared" si="261"/>
        <v>2.3488950646232389</v>
      </c>
    </row>
    <row r="693" spans="1:24" x14ac:dyDescent="0.25">
      <c r="A693" s="1">
        <f t="shared" si="262"/>
        <v>689</v>
      </c>
      <c r="B693" s="14">
        <f t="shared" si="263"/>
        <v>34.450000000000003</v>
      </c>
      <c r="C693" t="e">
        <f t="shared" si="240"/>
        <v>#N/A</v>
      </c>
      <c r="D693" t="e">
        <f t="shared" si="241"/>
        <v>#N/A</v>
      </c>
      <c r="E693" t="e">
        <f t="shared" si="243"/>
        <v>#N/A</v>
      </c>
      <c r="F693" t="e">
        <f t="shared" si="244"/>
        <v>#N/A</v>
      </c>
      <c r="G693" t="e">
        <f t="shared" si="245"/>
        <v>#N/A</v>
      </c>
      <c r="H693" t="e">
        <f t="shared" si="246"/>
        <v>#N/A</v>
      </c>
      <c r="I693" t="e">
        <f t="shared" si="242"/>
        <v>#N/A</v>
      </c>
      <c r="J693" t="e">
        <f t="shared" si="247"/>
        <v>#N/A</v>
      </c>
      <c r="K693" t="e">
        <f t="shared" si="248"/>
        <v>#N/A</v>
      </c>
      <c r="L693" t="e">
        <f t="shared" si="249"/>
        <v>#N/A</v>
      </c>
      <c r="M693" t="e">
        <f t="shared" si="250"/>
        <v>#N/A</v>
      </c>
      <c r="N693" t="e">
        <f t="shared" si="251"/>
        <v>#N/A</v>
      </c>
      <c r="O693">
        <f t="shared" si="252"/>
        <v>4.486963835155594E-3</v>
      </c>
      <c r="P693">
        <f t="shared" si="253"/>
        <v>4.2052144659377629E-3</v>
      </c>
      <c r="Q693">
        <f t="shared" si="254"/>
        <v>1</v>
      </c>
      <c r="R693">
        <f t="shared" si="255"/>
        <v>4.4870643363428275E-3</v>
      </c>
      <c r="S693">
        <f t="shared" si="256"/>
        <v>-2.1075998049927272E-12</v>
      </c>
      <c r="T693">
        <f t="shared" si="257"/>
        <v>4.6970567539605934E-10</v>
      </c>
      <c r="U693">
        <f t="shared" si="258"/>
        <v>-4.4870648060485029E-3</v>
      </c>
      <c r="V693">
        <f t="shared" si="259"/>
        <v>4.4870643048612697E-3</v>
      </c>
      <c r="W693">
        <f t="shared" si="260"/>
        <v>2.3480377064762208</v>
      </c>
      <c r="X693">
        <f t="shared" si="261"/>
        <v>2.3480377064762208</v>
      </c>
    </row>
    <row r="694" spans="1:24" x14ac:dyDescent="0.25">
      <c r="A694" s="1">
        <f t="shared" si="262"/>
        <v>690</v>
      </c>
      <c r="B694" s="14">
        <f t="shared" si="263"/>
        <v>34.5</v>
      </c>
      <c r="C694" t="e">
        <f t="shared" si="240"/>
        <v>#N/A</v>
      </c>
      <c r="D694" t="e">
        <f t="shared" si="241"/>
        <v>#N/A</v>
      </c>
      <c r="E694" t="e">
        <f t="shared" si="243"/>
        <v>#N/A</v>
      </c>
      <c r="F694" t="e">
        <f t="shared" si="244"/>
        <v>#N/A</v>
      </c>
      <c r="G694" t="e">
        <f t="shared" si="245"/>
        <v>#N/A</v>
      </c>
      <c r="H694" t="e">
        <f t="shared" si="246"/>
        <v>#N/A</v>
      </c>
      <c r="I694" t="e">
        <f t="shared" si="242"/>
        <v>#N/A</v>
      </c>
      <c r="J694" t="e">
        <f t="shared" si="247"/>
        <v>#N/A</v>
      </c>
      <c r="K694" t="e">
        <f t="shared" si="248"/>
        <v>#N/A</v>
      </c>
      <c r="L694" t="e">
        <f t="shared" si="249"/>
        <v>#N/A</v>
      </c>
      <c r="M694" t="e">
        <f t="shared" si="250"/>
        <v>#N/A</v>
      </c>
      <c r="N694" t="e">
        <f t="shared" si="251"/>
        <v>#N/A</v>
      </c>
      <c r="O694">
        <f t="shared" si="252"/>
        <v>4.4957983193277306E-3</v>
      </c>
      <c r="P694">
        <f t="shared" si="253"/>
        <v>4.2016806722689082E-3</v>
      </c>
      <c r="Q694">
        <f t="shared" si="254"/>
        <v>1</v>
      </c>
      <c r="R694">
        <f t="shared" si="255"/>
        <v>4.495898820514964E-3</v>
      </c>
      <c r="S694">
        <f t="shared" si="256"/>
        <v>-2.1058287127196243E-12</v>
      </c>
      <c r="T694">
        <f t="shared" si="257"/>
        <v>4.6838876440608024E-10</v>
      </c>
      <c r="U694">
        <f t="shared" si="258"/>
        <v>-4.4958992889037284E-3</v>
      </c>
      <c r="V694">
        <f t="shared" si="259"/>
        <v>4.4958987877164952E-3</v>
      </c>
      <c r="W694">
        <f t="shared" si="260"/>
        <v>2.3471834742252486</v>
      </c>
      <c r="X694">
        <f t="shared" si="261"/>
        <v>2.3471834742252486</v>
      </c>
    </row>
    <row r="695" spans="1:24" x14ac:dyDescent="0.25">
      <c r="A695" s="1">
        <f t="shared" si="262"/>
        <v>691</v>
      </c>
      <c r="B695" s="14">
        <f t="shared" si="263"/>
        <v>34.550000000000004</v>
      </c>
      <c r="C695" t="e">
        <f t="shared" si="240"/>
        <v>#N/A</v>
      </c>
      <c r="D695" t="e">
        <f t="shared" si="241"/>
        <v>#N/A</v>
      </c>
      <c r="E695" t="e">
        <f t="shared" si="243"/>
        <v>#N/A</v>
      </c>
      <c r="F695" t="e">
        <f t="shared" si="244"/>
        <v>#N/A</v>
      </c>
      <c r="G695" t="e">
        <f t="shared" si="245"/>
        <v>#N/A</v>
      </c>
      <c r="H695" t="e">
        <f t="shared" si="246"/>
        <v>#N/A</v>
      </c>
      <c r="I695" t="e">
        <f t="shared" si="242"/>
        <v>#N/A</v>
      </c>
      <c r="J695" t="e">
        <f t="shared" si="247"/>
        <v>#N/A</v>
      </c>
      <c r="K695" t="e">
        <f t="shared" si="248"/>
        <v>#N/A</v>
      </c>
      <c r="L695" t="e">
        <f t="shared" si="249"/>
        <v>#N/A</v>
      </c>
      <c r="M695" t="e">
        <f t="shared" si="250"/>
        <v>#N/A</v>
      </c>
      <c r="N695" t="e">
        <f t="shared" si="251"/>
        <v>#N/A</v>
      </c>
      <c r="O695">
        <f t="shared" si="252"/>
        <v>4.5046179680940388E-3</v>
      </c>
      <c r="P695">
        <f t="shared" si="253"/>
        <v>4.1981528127623844E-3</v>
      </c>
      <c r="Q695">
        <f t="shared" si="254"/>
        <v>1</v>
      </c>
      <c r="R695">
        <f t="shared" si="255"/>
        <v>4.5047184692812723E-3</v>
      </c>
      <c r="S695">
        <f t="shared" si="256"/>
        <v>-2.1040605945729239E-12</v>
      </c>
      <c r="T695">
        <f t="shared" si="257"/>
        <v>4.6707921731725666E-10</v>
      </c>
      <c r="U695">
        <f t="shared" si="258"/>
        <v>-4.5047189363604896E-3</v>
      </c>
      <c r="V695">
        <f t="shared" si="259"/>
        <v>4.5047184351732564E-3</v>
      </c>
      <c r="W695">
        <f t="shared" si="260"/>
        <v>2.3463323491626227</v>
      </c>
      <c r="X695">
        <f t="shared" si="261"/>
        <v>2.3463323491626227</v>
      </c>
    </row>
    <row r="696" spans="1:24" x14ac:dyDescent="0.25">
      <c r="A696" s="1">
        <f t="shared" si="262"/>
        <v>692</v>
      </c>
      <c r="B696" s="14">
        <f t="shared" si="263"/>
        <v>34.6</v>
      </c>
      <c r="C696" t="e">
        <f t="shared" si="240"/>
        <v>#N/A</v>
      </c>
      <c r="D696" t="e">
        <f t="shared" si="241"/>
        <v>#N/A</v>
      </c>
      <c r="E696" t="e">
        <f t="shared" si="243"/>
        <v>#N/A</v>
      </c>
      <c r="F696" t="e">
        <f t="shared" si="244"/>
        <v>#N/A</v>
      </c>
      <c r="G696" t="e">
        <f t="shared" si="245"/>
        <v>#N/A</v>
      </c>
      <c r="H696" t="e">
        <f t="shared" si="246"/>
        <v>#N/A</v>
      </c>
      <c r="I696" t="e">
        <f t="shared" si="242"/>
        <v>#N/A</v>
      </c>
      <c r="J696" t="e">
        <f t="shared" si="247"/>
        <v>#N/A</v>
      </c>
      <c r="K696" t="e">
        <f t="shared" si="248"/>
        <v>#N/A</v>
      </c>
      <c r="L696" t="e">
        <f t="shared" si="249"/>
        <v>#N/A</v>
      </c>
      <c r="M696" t="e">
        <f t="shared" si="250"/>
        <v>#N/A</v>
      </c>
      <c r="N696" t="e">
        <f t="shared" si="251"/>
        <v>#N/A</v>
      </c>
      <c r="O696">
        <f t="shared" si="252"/>
        <v>4.513422818791947E-3</v>
      </c>
      <c r="P696">
        <f t="shared" si="253"/>
        <v>4.1946308724832215E-3</v>
      </c>
      <c r="Q696">
        <f t="shared" si="254"/>
        <v>1</v>
      </c>
      <c r="R696">
        <f t="shared" si="255"/>
        <v>4.5135233199791805E-3</v>
      </c>
      <c r="S696">
        <f t="shared" si="256"/>
        <v>-2.1022954430674096E-12</v>
      </c>
      <c r="T696">
        <f t="shared" si="257"/>
        <v>4.6577697211322433E-10</v>
      </c>
      <c r="U696">
        <f t="shared" si="258"/>
        <v>-4.513523785756153E-3</v>
      </c>
      <c r="V696">
        <f t="shared" si="259"/>
        <v>4.513523284568919E-3</v>
      </c>
      <c r="W696">
        <f t="shared" si="260"/>
        <v>2.3454843127403606</v>
      </c>
      <c r="X696">
        <f t="shared" si="261"/>
        <v>2.3454843127403606</v>
      </c>
    </row>
    <row r="697" spans="1:24" x14ac:dyDescent="0.25">
      <c r="A697" s="1">
        <f t="shared" si="262"/>
        <v>693</v>
      </c>
      <c r="B697" s="14">
        <f t="shared" si="263"/>
        <v>34.65</v>
      </c>
      <c r="C697" t="e">
        <f t="shared" si="240"/>
        <v>#N/A</v>
      </c>
      <c r="D697" t="e">
        <f t="shared" si="241"/>
        <v>#N/A</v>
      </c>
      <c r="E697" t="e">
        <f t="shared" si="243"/>
        <v>#N/A</v>
      </c>
      <c r="F697" t="e">
        <f t="shared" si="244"/>
        <v>#N/A</v>
      </c>
      <c r="G697" t="e">
        <f t="shared" si="245"/>
        <v>#N/A</v>
      </c>
      <c r="H697" t="e">
        <f t="shared" si="246"/>
        <v>#N/A</v>
      </c>
      <c r="I697" t="e">
        <f t="shared" si="242"/>
        <v>#N/A</v>
      </c>
      <c r="J697" t="e">
        <f t="shared" si="247"/>
        <v>#N/A</v>
      </c>
      <c r="K697" t="e">
        <f t="shared" si="248"/>
        <v>#N/A</v>
      </c>
      <c r="L697" t="e">
        <f t="shared" si="249"/>
        <v>#N/A</v>
      </c>
      <c r="M697" t="e">
        <f t="shared" si="250"/>
        <v>#N/A</v>
      </c>
      <c r="N697" t="e">
        <f t="shared" si="251"/>
        <v>#N/A</v>
      </c>
      <c r="O697">
        <f t="shared" si="252"/>
        <v>4.5222129086336946E-3</v>
      </c>
      <c r="P697">
        <f t="shared" si="253"/>
        <v>4.1911148365465214E-3</v>
      </c>
      <c r="Q697">
        <f t="shared" si="254"/>
        <v>1</v>
      </c>
      <c r="R697">
        <f t="shared" si="255"/>
        <v>4.5223134098209281E-3</v>
      </c>
      <c r="S697">
        <f t="shared" si="256"/>
        <v>-2.1005332507429609E-12</v>
      </c>
      <c r="T697">
        <f t="shared" si="257"/>
        <v>4.6448196851234247E-10</v>
      </c>
      <c r="U697">
        <f t="shared" si="258"/>
        <v>-4.5223138743028966E-3</v>
      </c>
      <c r="V697">
        <f t="shared" si="259"/>
        <v>4.5223133731156634E-3</v>
      </c>
      <c r="W697">
        <f t="shared" si="260"/>
        <v>2.344639346568409</v>
      </c>
      <c r="X697">
        <f t="shared" si="261"/>
        <v>2.344639346568409</v>
      </c>
    </row>
    <row r="698" spans="1:24" x14ac:dyDescent="0.25">
      <c r="A698" s="1">
        <f t="shared" si="262"/>
        <v>694</v>
      </c>
      <c r="B698" s="14">
        <f t="shared" si="263"/>
        <v>34.700000000000003</v>
      </c>
      <c r="C698" t="e">
        <f t="shared" si="240"/>
        <v>#N/A</v>
      </c>
      <c r="D698" t="e">
        <f t="shared" si="241"/>
        <v>#N/A</v>
      </c>
      <c r="E698" t="e">
        <f t="shared" si="243"/>
        <v>#N/A</v>
      </c>
      <c r="F698" t="e">
        <f t="shared" si="244"/>
        <v>#N/A</v>
      </c>
      <c r="G698" t="e">
        <f t="shared" si="245"/>
        <v>#N/A</v>
      </c>
      <c r="H698" t="e">
        <f t="shared" si="246"/>
        <v>#N/A</v>
      </c>
      <c r="I698" t="e">
        <f t="shared" si="242"/>
        <v>#N/A</v>
      </c>
      <c r="J698" t="e">
        <f t="shared" si="247"/>
        <v>#N/A</v>
      </c>
      <c r="K698" t="e">
        <f t="shared" si="248"/>
        <v>#N/A</v>
      </c>
      <c r="L698" t="e">
        <f t="shared" si="249"/>
        <v>#N/A</v>
      </c>
      <c r="M698" t="e">
        <f t="shared" si="250"/>
        <v>#N/A</v>
      </c>
      <c r="N698" t="e">
        <f t="shared" si="251"/>
        <v>#N/A</v>
      </c>
      <c r="O698">
        <f t="shared" si="252"/>
        <v>4.530988274706868E-3</v>
      </c>
      <c r="P698">
        <f t="shared" si="253"/>
        <v>4.1876046901172526E-3</v>
      </c>
      <c r="Q698">
        <f t="shared" si="254"/>
        <v>1</v>
      </c>
      <c r="R698">
        <f t="shared" si="255"/>
        <v>4.5310887758941015E-3</v>
      </c>
      <c r="S698">
        <f t="shared" si="256"/>
        <v>-2.0987740101644493E-12</v>
      </c>
      <c r="T698">
        <f t="shared" si="257"/>
        <v>4.6319414579928941E-10</v>
      </c>
      <c r="U698">
        <f t="shared" si="258"/>
        <v>-4.5310892390882478E-3</v>
      </c>
      <c r="V698">
        <f t="shared" si="259"/>
        <v>4.5310887379010137E-3</v>
      </c>
      <c r="W698">
        <f t="shared" si="260"/>
        <v>2.3437974324128752</v>
      </c>
      <c r="X698">
        <f t="shared" si="261"/>
        <v>2.3437974324128752</v>
      </c>
    </row>
    <row r="699" spans="1:24" x14ac:dyDescent="0.25">
      <c r="A699" s="1">
        <f t="shared" si="262"/>
        <v>695</v>
      </c>
      <c r="B699" s="14">
        <f t="shared" si="263"/>
        <v>34.75</v>
      </c>
      <c r="C699" t="e">
        <f t="shared" si="240"/>
        <v>#N/A</v>
      </c>
      <c r="D699" t="e">
        <f t="shared" si="241"/>
        <v>#N/A</v>
      </c>
      <c r="E699" t="e">
        <f t="shared" si="243"/>
        <v>#N/A</v>
      </c>
      <c r="F699" t="e">
        <f t="shared" si="244"/>
        <v>#N/A</v>
      </c>
      <c r="G699" t="e">
        <f t="shared" si="245"/>
        <v>#N/A</v>
      </c>
      <c r="H699" t="e">
        <f t="shared" si="246"/>
        <v>#N/A</v>
      </c>
      <c r="I699" t="e">
        <f t="shared" si="242"/>
        <v>#N/A</v>
      </c>
      <c r="J699" t="e">
        <f t="shared" si="247"/>
        <v>#N/A</v>
      </c>
      <c r="K699" t="e">
        <f t="shared" si="248"/>
        <v>#N/A</v>
      </c>
      <c r="L699" t="e">
        <f t="shared" si="249"/>
        <v>#N/A</v>
      </c>
      <c r="M699" t="e">
        <f t="shared" si="250"/>
        <v>#N/A</v>
      </c>
      <c r="N699" t="e">
        <f t="shared" si="251"/>
        <v>#N/A</v>
      </c>
      <c r="O699">
        <f t="shared" si="252"/>
        <v>4.5397489539748953E-3</v>
      </c>
      <c r="P699">
        <f t="shared" si="253"/>
        <v>4.1841004184100423E-3</v>
      </c>
      <c r="Q699">
        <f t="shared" si="254"/>
        <v>1</v>
      </c>
      <c r="R699">
        <f t="shared" si="255"/>
        <v>4.5398494551621288E-3</v>
      </c>
      <c r="S699">
        <f t="shared" si="256"/>
        <v>-2.0970177139216341E-12</v>
      </c>
      <c r="T699">
        <f t="shared" si="257"/>
        <v>4.6191344499346698E-10</v>
      </c>
      <c r="U699">
        <f t="shared" si="258"/>
        <v>-4.5398499170755738E-3</v>
      </c>
      <c r="V699">
        <f t="shared" si="259"/>
        <v>4.5398494158883406E-3</v>
      </c>
      <c r="W699">
        <f t="shared" si="260"/>
        <v>2.3429585521942942</v>
      </c>
      <c r="X699">
        <f t="shared" si="261"/>
        <v>2.3429585521942942</v>
      </c>
    </row>
    <row r="700" spans="1:24" x14ac:dyDescent="0.25">
      <c r="A700" s="1">
        <f t="shared" si="262"/>
        <v>696</v>
      </c>
      <c r="B700" s="14">
        <f t="shared" si="263"/>
        <v>34.800000000000004</v>
      </c>
      <c r="C700" t="e">
        <f t="shared" si="240"/>
        <v>#N/A</v>
      </c>
      <c r="D700" t="e">
        <f t="shared" si="241"/>
        <v>#N/A</v>
      </c>
      <c r="E700" t="e">
        <f t="shared" si="243"/>
        <v>#N/A</v>
      </c>
      <c r="F700" t="e">
        <f t="shared" si="244"/>
        <v>#N/A</v>
      </c>
      <c r="G700" t="e">
        <f t="shared" si="245"/>
        <v>#N/A</v>
      </c>
      <c r="H700" t="e">
        <f t="shared" si="246"/>
        <v>#N/A</v>
      </c>
      <c r="I700" t="e">
        <f t="shared" si="242"/>
        <v>#N/A</v>
      </c>
      <c r="J700" t="e">
        <f t="shared" si="247"/>
        <v>#N/A</v>
      </c>
      <c r="K700" t="e">
        <f t="shared" si="248"/>
        <v>#N/A</v>
      </c>
      <c r="L700" t="e">
        <f t="shared" si="249"/>
        <v>#N/A</v>
      </c>
      <c r="M700" t="e">
        <f t="shared" si="250"/>
        <v>#N/A</v>
      </c>
      <c r="N700" t="e">
        <f t="shared" si="251"/>
        <v>#N/A</v>
      </c>
      <c r="O700">
        <f t="shared" si="252"/>
        <v>4.5484949832775914E-3</v>
      </c>
      <c r="P700">
        <f t="shared" si="253"/>
        <v>4.180602006688963E-3</v>
      </c>
      <c r="Q700">
        <f t="shared" si="254"/>
        <v>1</v>
      </c>
      <c r="R700">
        <f t="shared" si="255"/>
        <v>4.5485954844648249E-3</v>
      </c>
      <c r="S700">
        <f t="shared" si="256"/>
        <v>-2.0952643546290572E-12</v>
      </c>
      <c r="T700">
        <f t="shared" si="257"/>
        <v>4.6063980624691525E-10</v>
      </c>
      <c r="U700">
        <f t="shared" si="258"/>
        <v>-4.5485959451046307E-3</v>
      </c>
      <c r="V700">
        <f t="shared" si="259"/>
        <v>4.5485954439173984E-3</v>
      </c>
      <c r="W700">
        <f t="shared" si="260"/>
        <v>2.3421226879859081</v>
      </c>
      <c r="X700">
        <f t="shared" si="261"/>
        <v>2.3421226879859081</v>
      </c>
    </row>
    <row r="701" spans="1:24" x14ac:dyDescent="0.25">
      <c r="A701" s="1">
        <f t="shared" si="262"/>
        <v>697</v>
      </c>
      <c r="B701" s="14">
        <f t="shared" si="263"/>
        <v>34.85</v>
      </c>
      <c r="C701" t="e">
        <f t="shared" si="240"/>
        <v>#N/A</v>
      </c>
      <c r="D701" t="e">
        <f t="shared" si="241"/>
        <v>#N/A</v>
      </c>
      <c r="E701" t="e">
        <f t="shared" si="243"/>
        <v>#N/A</v>
      </c>
      <c r="F701" t="e">
        <f t="shared" si="244"/>
        <v>#N/A</v>
      </c>
      <c r="G701" t="e">
        <f t="shared" si="245"/>
        <v>#N/A</v>
      </c>
      <c r="H701" t="e">
        <f t="shared" si="246"/>
        <v>#N/A</v>
      </c>
      <c r="I701" t="e">
        <f t="shared" si="242"/>
        <v>#N/A</v>
      </c>
      <c r="J701" t="e">
        <f t="shared" si="247"/>
        <v>#N/A</v>
      </c>
      <c r="K701" t="e">
        <f t="shared" si="248"/>
        <v>#N/A</v>
      </c>
      <c r="L701" t="e">
        <f t="shared" si="249"/>
        <v>#N/A</v>
      </c>
      <c r="M701" t="e">
        <f t="shared" si="250"/>
        <v>#N/A</v>
      </c>
      <c r="N701" t="e">
        <f t="shared" si="251"/>
        <v>#N/A</v>
      </c>
      <c r="O701">
        <f t="shared" si="252"/>
        <v>4.5572263993316625E-3</v>
      </c>
      <c r="P701">
        <f t="shared" si="253"/>
        <v>4.1771094402673348E-3</v>
      </c>
      <c r="Q701">
        <f t="shared" si="254"/>
        <v>1</v>
      </c>
      <c r="R701">
        <f t="shared" si="255"/>
        <v>4.557326900518896E-3</v>
      </c>
      <c r="S701">
        <f t="shared" si="256"/>
        <v>-2.0935139249259418E-12</v>
      </c>
      <c r="T701">
        <f t="shared" si="257"/>
        <v>4.5937317188007865E-10</v>
      </c>
      <c r="U701">
        <f t="shared" si="258"/>
        <v>-4.5573273598920674E-3</v>
      </c>
      <c r="V701">
        <f t="shared" si="259"/>
        <v>4.5573268587048351E-3</v>
      </c>
      <c r="W701">
        <f t="shared" si="260"/>
        <v>2.341289822011976</v>
      </c>
      <c r="X701">
        <f t="shared" si="261"/>
        <v>2.341289822011976</v>
      </c>
    </row>
    <row r="702" spans="1:24" x14ac:dyDescent="0.25">
      <c r="A702" s="1">
        <f t="shared" si="262"/>
        <v>698</v>
      </c>
      <c r="B702" s="14">
        <f t="shared" si="263"/>
        <v>34.9</v>
      </c>
      <c r="C702" t="e">
        <f t="shared" si="240"/>
        <v>#N/A</v>
      </c>
      <c r="D702" t="e">
        <f t="shared" si="241"/>
        <v>#N/A</v>
      </c>
      <c r="E702" t="e">
        <f t="shared" si="243"/>
        <v>#N/A</v>
      </c>
      <c r="F702" t="e">
        <f t="shared" si="244"/>
        <v>#N/A</v>
      </c>
      <c r="G702" t="e">
        <f t="shared" si="245"/>
        <v>#N/A</v>
      </c>
      <c r="H702" t="e">
        <f t="shared" si="246"/>
        <v>#N/A</v>
      </c>
      <c r="I702" t="e">
        <f t="shared" si="242"/>
        <v>#N/A</v>
      </c>
      <c r="J702" t="e">
        <f t="shared" si="247"/>
        <v>#N/A</v>
      </c>
      <c r="K702" t="e">
        <f t="shared" si="248"/>
        <v>#N/A</v>
      </c>
      <c r="L702" t="e">
        <f t="shared" si="249"/>
        <v>#N/A</v>
      </c>
      <c r="M702" t="e">
        <f t="shared" si="250"/>
        <v>#N/A</v>
      </c>
      <c r="N702" t="e">
        <f t="shared" si="251"/>
        <v>#N/A</v>
      </c>
      <c r="O702">
        <f t="shared" si="252"/>
        <v>4.5659432387312182E-3</v>
      </c>
      <c r="P702">
        <f t="shared" si="253"/>
        <v>4.1736227045075123E-3</v>
      </c>
      <c r="Q702">
        <f t="shared" si="254"/>
        <v>1</v>
      </c>
      <c r="R702">
        <f t="shared" si="255"/>
        <v>4.5660437399184517E-3</v>
      </c>
      <c r="S702">
        <f t="shared" si="256"/>
        <v>-2.0917664174760872E-12</v>
      </c>
      <c r="T702">
        <f t="shared" si="257"/>
        <v>4.5811348421340159E-10</v>
      </c>
      <c r="U702">
        <f t="shared" si="258"/>
        <v>-4.5660441980319363E-3</v>
      </c>
      <c r="V702">
        <f t="shared" si="259"/>
        <v>4.5660436968447023E-3</v>
      </c>
      <c r="W702">
        <f t="shared" si="260"/>
        <v>2.3404599366461065</v>
      </c>
      <c r="X702">
        <f t="shared" si="261"/>
        <v>2.3404599366461065</v>
      </c>
    </row>
    <row r="703" spans="1:24" x14ac:dyDescent="0.25">
      <c r="A703" s="1">
        <f t="shared" si="262"/>
        <v>699</v>
      </c>
      <c r="B703" s="14">
        <f t="shared" si="263"/>
        <v>34.950000000000003</v>
      </c>
      <c r="C703" t="e">
        <f t="shared" si="240"/>
        <v>#N/A</v>
      </c>
      <c r="D703" t="e">
        <f t="shared" si="241"/>
        <v>#N/A</v>
      </c>
      <c r="E703" t="e">
        <f t="shared" si="243"/>
        <v>#N/A</v>
      </c>
      <c r="F703" t="e">
        <f t="shared" si="244"/>
        <v>#N/A</v>
      </c>
      <c r="G703" t="e">
        <f t="shared" si="245"/>
        <v>#N/A</v>
      </c>
      <c r="H703" t="e">
        <f t="shared" si="246"/>
        <v>#N/A</v>
      </c>
      <c r="I703" t="e">
        <f t="shared" si="242"/>
        <v>#N/A</v>
      </c>
      <c r="J703" t="e">
        <f t="shared" si="247"/>
        <v>#N/A</v>
      </c>
      <c r="K703" t="e">
        <f t="shared" si="248"/>
        <v>#N/A</v>
      </c>
      <c r="L703" t="e">
        <f t="shared" si="249"/>
        <v>#N/A</v>
      </c>
      <c r="M703" t="e">
        <f t="shared" si="250"/>
        <v>#N/A</v>
      </c>
      <c r="N703" t="e">
        <f t="shared" si="251"/>
        <v>#N/A</v>
      </c>
      <c r="O703">
        <f t="shared" si="252"/>
        <v>4.5746455379482897E-3</v>
      </c>
      <c r="P703">
        <f t="shared" si="253"/>
        <v>4.1701417848206837E-3</v>
      </c>
      <c r="Q703">
        <f t="shared" si="254"/>
        <v>1</v>
      </c>
      <c r="R703">
        <f t="shared" si="255"/>
        <v>4.5747460391355231E-3</v>
      </c>
      <c r="S703">
        <f t="shared" si="256"/>
        <v>-2.0900218249677669E-12</v>
      </c>
      <c r="T703">
        <f t="shared" si="257"/>
        <v>4.5686068686837111E-10</v>
      </c>
      <c r="U703">
        <f t="shared" si="258"/>
        <v>-4.5747464959962104E-3</v>
      </c>
      <c r="V703">
        <f t="shared" si="259"/>
        <v>4.5747459948089764E-3</v>
      </c>
      <c r="W703">
        <f t="shared" si="260"/>
        <v>2.3396330144096105</v>
      </c>
      <c r="X703">
        <f t="shared" si="261"/>
        <v>2.3396330144096105</v>
      </c>
    </row>
    <row r="704" spans="1:24" x14ac:dyDescent="0.25">
      <c r="A704" s="1">
        <f t="shared" si="262"/>
        <v>700</v>
      </c>
      <c r="B704" s="14">
        <f t="shared" si="263"/>
        <v>35</v>
      </c>
      <c r="C704" t="e">
        <f t="shared" si="240"/>
        <v>#N/A</v>
      </c>
      <c r="D704" t="e">
        <f t="shared" si="241"/>
        <v>#N/A</v>
      </c>
      <c r="E704" t="e">
        <f t="shared" si="243"/>
        <v>#N/A</v>
      </c>
      <c r="F704" t="e">
        <f t="shared" si="244"/>
        <v>#N/A</v>
      </c>
      <c r="G704" t="e">
        <f t="shared" si="245"/>
        <v>#N/A</v>
      </c>
      <c r="H704" t="e">
        <f t="shared" si="246"/>
        <v>#N/A</v>
      </c>
      <c r="I704" t="e">
        <f t="shared" si="242"/>
        <v>#N/A</v>
      </c>
      <c r="J704" t="e">
        <f t="shared" si="247"/>
        <v>#N/A</v>
      </c>
      <c r="K704" t="e">
        <f t="shared" si="248"/>
        <v>#N/A</v>
      </c>
      <c r="L704" t="e">
        <f t="shared" si="249"/>
        <v>#N/A</v>
      </c>
      <c r="M704" t="e">
        <f t="shared" si="250"/>
        <v>#N/A</v>
      </c>
      <c r="N704" t="e">
        <f t="shared" si="251"/>
        <v>#N/A</v>
      </c>
      <c r="O704">
        <f t="shared" si="252"/>
        <v>4.5833333333333351E-3</v>
      </c>
      <c r="P704">
        <f t="shared" si="253"/>
        <v>4.1666666666666666E-3</v>
      </c>
      <c r="Q704">
        <f t="shared" si="254"/>
        <v>1</v>
      </c>
      <c r="R704">
        <f t="shared" si="255"/>
        <v>4.5834338345205686E-3</v>
      </c>
      <c r="S704">
        <f t="shared" si="256"/>
        <v>-2.0882801401136271E-12</v>
      </c>
      <c r="T704">
        <f t="shared" si="257"/>
        <v>4.5561472216543164E-10</v>
      </c>
      <c r="U704">
        <f t="shared" si="258"/>
        <v>-4.5834342901352907E-3</v>
      </c>
      <c r="V704">
        <f t="shared" si="259"/>
        <v>4.5834337889480575E-3</v>
      </c>
      <c r="W704">
        <f t="shared" si="260"/>
        <v>2.3388090379698783</v>
      </c>
      <c r="X704">
        <f t="shared" si="261"/>
        <v>2.3388090379698783</v>
      </c>
    </row>
    <row r="705" spans="1:24" x14ac:dyDescent="0.25">
      <c r="A705" s="1">
        <f t="shared" si="262"/>
        <v>701</v>
      </c>
      <c r="B705" s="14">
        <f t="shared" si="263"/>
        <v>35.050000000000004</v>
      </c>
      <c r="C705" t="e">
        <f t="shared" si="240"/>
        <v>#N/A</v>
      </c>
      <c r="D705" t="e">
        <f t="shared" si="241"/>
        <v>#N/A</v>
      </c>
      <c r="E705" t="e">
        <f t="shared" si="243"/>
        <v>#N/A</v>
      </c>
      <c r="F705" t="e">
        <f t="shared" si="244"/>
        <v>#N/A</v>
      </c>
      <c r="G705" t="e">
        <f t="shared" si="245"/>
        <v>#N/A</v>
      </c>
      <c r="H705" t="e">
        <f t="shared" si="246"/>
        <v>#N/A</v>
      </c>
      <c r="I705" t="e">
        <f t="shared" si="242"/>
        <v>#N/A</v>
      </c>
      <c r="J705" t="e">
        <f t="shared" si="247"/>
        <v>#N/A</v>
      </c>
      <c r="K705" t="e">
        <f t="shared" si="248"/>
        <v>#N/A</v>
      </c>
      <c r="L705" t="e">
        <f t="shared" si="249"/>
        <v>#N/A</v>
      </c>
      <c r="M705" t="e">
        <f t="shared" si="250"/>
        <v>#N/A</v>
      </c>
      <c r="N705" t="e">
        <f t="shared" si="251"/>
        <v>#N/A</v>
      </c>
      <c r="O705">
        <f t="shared" si="252"/>
        <v>4.5920066611157377E-3</v>
      </c>
      <c r="P705">
        <f t="shared" si="253"/>
        <v>4.163197335553705E-3</v>
      </c>
      <c r="Q705">
        <f t="shared" si="254"/>
        <v>1</v>
      </c>
      <c r="R705">
        <f t="shared" si="255"/>
        <v>4.5921071623029712E-3</v>
      </c>
      <c r="S705">
        <f t="shared" si="256"/>
        <v>-2.0865413556505847E-12</v>
      </c>
      <c r="T705">
        <f t="shared" si="257"/>
        <v>4.5437553502711281E-10</v>
      </c>
      <c r="U705">
        <f t="shared" si="258"/>
        <v>-4.5921076166785067E-3</v>
      </c>
      <c r="V705">
        <f t="shared" si="259"/>
        <v>4.5921071154912726E-3</v>
      </c>
      <c r="W705">
        <f t="shared" si="260"/>
        <v>2.3379879901387799</v>
      </c>
      <c r="X705">
        <f t="shared" si="261"/>
        <v>2.3379879901387799</v>
      </c>
    </row>
    <row r="706" spans="1:24" x14ac:dyDescent="0.25">
      <c r="A706" s="1">
        <f t="shared" si="262"/>
        <v>702</v>
      </c>
      <c r="B706" s="14">
        <f t="shared" si="263"/>
        <v>35.1</v>
      </c>
      <c r="C706" t="e">
        <f t="shared" si="240"/>
        <v>#N/A</v>
      </c>
      <c r="D706" t="e">
        <f t="shared" si="241"/>
        <v>#N/A</v>
      </c>
      <c r="E706" t="e">
        <f t="shared" si="243"/>
        <v>#N/A</v>
      </c>
      <c r="F706" t="e">
        <f t="shared" si="244"/>
        <v>#N/A</v>
      </c>
      <c r="G706" t="e">
        <f t="shared" si="245"/>
        <v>#N/A</v>
      </c>
      <c r="H706" t="e">
        <f t="shared" si="246"/>
        <v>#N/A</v>
      </c>
      <c r="I706" t="e">
        <f t="shared" si="242"/>
        <v>#N/A</v>
      </c>
      <c r="J706" t="e">
        <f t="shared" si="247"/>
        <v>#N/A</v>
      </c>
      <c r="K706" t="e">
        <f t="shared" si="248"/>
        <v>#N/A</v>
      </c>
      <c r="L706" t="e">
        <f t="shared" si="249"/>
        <v>#N/A</v>
      </c>
      <c r="M706" t="e">
        <f t="shared" si="250"/>
        <v>#N/A</v>
      </c>
      <c r="N706" t="e">
        <f t="shared" si="251"/>
        <v>#N/A</v>
      </c>
      <c r="O706">
        <f t="shared" si="252"/>
        <v>4.6006655574043253E-3</v>
      </c>
      <c r="P706">
        <f t="shared" si="253"/>
        <v>4.1597337770382693E-3</v>
      </c>
      <c r="Q706">
        <f t="shared" si="254"/>
        <v>1</v>
      </c>
      <c r="R706">
        <f t="shared" si="255"/>
        <v>4.6007660585915587E-3</v>
      </c>
      <c r="S706">
        <f t="shared" si="256"/>
        <v>-2.0848054643397273E-12</v>
      </c>
      <c r="T706">
        <f t="shared" si="257"/>
        <v>4.5314307080962513E-10</v>
      </c>
      <c r="U706">
        <f t="shared" si="258"/>
        <v>-4.6007665117346296E-3</v>
      </c>
      <c r="V706">
        <f t="shared" si="259"/>
        <v>4.6007660105473963E-3</v>
      </c>
      <c r="W706">
        <f t="shared" si="260"/>
        <v>2.3371698538710852</v>
      </c>
      <c r="X706">
        <f t="shared" si="261"/>
        <v>2.3371698538710852</v>
      </c>
    </row>
    <row r="707" spans="1:24" x14ac:dyDescent="0.25">
      <c r="A707" s="1">
        <f t="shared" si="262"/>
        <v>703</v>
      </c>
      <c r="B707" s="14">
        <f t="shared" si="263"/>
        <v>35.15</v>
      </c>
      <c r="C707" t="e">
        <f t="shared" si="240"/>
        <v>#N/A</v>
      </c>
      <c r="D707" t="e">
        <f t="shared" si="241"/>
        <v>#N/A</v>
      </c>
      <c r="E707" t="e">
        <f t="shared" si="243"/>
        <v>#N/A</v>
      </c>
      <c r="F707" t="e">
        <f t="shared" si="244"/>
        <v>#N/A</v>
      </c>
      <c r="G707" t="e">
        <f t="shared" si="245"/>
        <v>#N/A</v>
      </c>
      <c r="H707" t="e">
        <f t="shared" si="246"/>
        <v>#N/A</v>
      </c>
      <c r="I707" t="e">
        <f t="shared" si="242"/>
        <v>#N/A</v>
      </c>
      <c r="J707" t="e">
        <f t="shared" si="247"/>
        <v>#N/A</v>
      </c>
      <c r="K707" t="e">
        <f t="shared" si="248"/>
        <v>#N/A</v>
      </c>
      <c r="L707" t="e">
        <f t="shared" si="249"/>
        <v>#N/A</v>
      </c>
      <c r="M707" t="e">
        <f t="shared" si="250"/>
        <v>#N/A</v>
      </c>
      <c r="N707" t="e">
        <f t="shared" si="251"/>
        <v>#N/A</v>
      </c>
      <c r="O707">
        <f t="shared" si="252"/>
        <v>4.6093100581878644E-3</v>
      </c>
      <c r="P707">
        <f t="shared" si="253"/>
        <v>4.1562759767248547E-3</v>
      </c>
      <c r="Q707">
        <f t="shared" si="254"/>
        <v>1</v>
      </c>
      <c r="R707">
        <f t="shared" si="255"/>
        <v>4.6094105593750979E-3</v>
      </c>
      <c r="S707">
        <f t="shared" si="256"/>
        <v>-2.0830724589662115E-12</v>
      </c>
      <c r="T707">
        <f t="shared" si="257"/>
        <v>4.5191727400181736E-10</v>
      </c>
      <c r="U707">
        <f t="shared" si="258"/>
        <v>-4.6094110112923723E-3</v>
      </c>
      <c r="V707">
        <f t="shared" si="259"/>
        <v>4.6094105101051382E-3</v>
      </c>
      <c r="W707">
        <f t="shared" si="260"/>
        <v>2.3363546122629044</v>
      </c>
      <c r="X707">
        <f t="shared" si="261"/>
        <v>2.3363546122629044</v>
      </c>
    </row>
    <row r="708" spans="1:24" x14ac:dyDescent="0.25">
      <c r="A708" s="1">
        <f t="shared" si="262"/>
        <v>704</v>
      </c>
      <c r="B708" s="14">
        <f t="shared" si="263"/>
        <v>35.200000000000003</v>
      </c>
      <c r="C708" t="e">
        <f t="shared" ref="C708:C771" si="264">IF((($AB$5*$AB$4/1000)-($AB$8*B708/1000))&gt;0,(($AB$5*$AB$4/1000)-($AB$8*B708/1000))/((B708+$AB$4)/1000),NA())</f>
        <v>#N/A</v>
      </c>
      <c r="D708" t="e">
        <f t="shared" ref="D708:D771" si="265">IF(C708&gt;0,($AB$8*B708/1000)/((B708+$AB$4)/1000),NA())</f>
        <v>#N/A</v>
      </c>
      <c r="E708" t="e">
        <f t="shared" si="243"/>
        <v>#N/A</v>
      </c>
      <c r="F708" t="e">
        <f t="shared" si="244"/>
        <v>#N/A</v>
      </c>
      <c r="G708" t="e">
        <f t="shared" si="245"/>
        <v>#N/A</v>
      </c>
      <c r="H708" t="e">
        <f t="shared" si="246"/>
        <v>#N/A</v>
      </c>
      <c r="I708" t="e">
        <f t="shared" ref="I708:I771" si="266">IF(C708&gt;0,((-F708)-SQRT(F708^(2)-4*E708*G708))/(2*E708),NA())</f>
        <v>#N/A</v>
      </c>
      <c r="J708" t="e">
        <f t="shared" si="247"/>
        <v>#N/A</v>
      </c>
      <c r="K708" t="e">
        <f t="shared" si="248"/>
        <v>#N/A</v>
      </c>
      <c r="L708" t="e">
        <f t="shared" si="249"/>
        <v>#N/A</v>
      </c>
      <c r="M708" t="e">
        <f t="shared" si="250"/>
        <v>#N/A</v>
      </c>
      <c r="N708" t="e">
        <f t="shared" si="251"/>
        <v>#N/A</v>
      </c>
      <c r="O708">
        <f t="shared" si="252"/>
        <v>4.6179401993355481E-3</v>
      </c>
      <c r="P708">
        <f t="shared" si="253"/>
        <v>4.1528239202657802E-3</v>
      </c>
      <c r="Q708">
        <f t="shared" si="254"/>
        <v>1</v>
      </c>
      <c r="R708">
        <f t="shared" si="255"/>
        <v>4.6180407005227816E-3</v>
      </c>
      <c r="S708">
        <f t="shared" si="256"/>
        <v>-2.081342332339163E-12</v>
      </c>
      <c r="T708">
        <f t="shared" si="257"/>
        <v>4.5069809126094262E-10</v>
      </c>
      <c r="U708">
        <f t="shared" si="258"/>
        <v>-4.6180411512208724E-3</v>
      </c>
      <c r="V708">
        <f t="shared" si="259"/>
        <v>4.6180406500336401E-3</v>
      </c>
      <c r="W708">
        <f t="shared" si="260"/>
        <v>2.3355422485501549</v>
      </c>
      <c r="X708">
        <f t="shared" si="261"/>
        <v>2.3355422485501549</v>
      </c>
    </row>
    <row r="709" spans="1:24" x14ac:dyDescent="0.25">
      <c r="A709" s="1">
        <f t="shared" si="262"/>
        <v>705</v>
      </c>
      <c r="B709" s="14">
        <f t="shared" si="263"/>
        <v>35.25</v>
      </c>
      <c r="C709" t="e">
        <f t="shared" si="264"/>
        <v>#N/A</v>
      </c>
      <c r="D709" t="e">
        <f t="shared" si="265"/>
        <v>#N/A</v>
      </c>
      <c r="E709" t="e">
        <f t="shared" ref="E709:E772" si="267">IF(C709&gt;0,1,NA())</f>
        <v>#N/A</v>
      </c>
      <c r="F709" t="e">
        <f t="shared" ref="F709:F772" si="268">IF(C709&gt;0,D709+10^(-7)+10^(-$AD$6),NA())</f>
        <v>#N/A</v>
      </c>
      <c r="G709" t="e">
        <f t="shared" ref="G709:G772" si="269">IF(C709&gt;0,(10^(-7)*D709)-(10^(-$AD$6)*C709),NA())</f>
        <v>#N/A</v>
      </c>
      <c r="H709" t="e">
        <f t="shared" ref="H709:H772" si="270">IF(C709&gt;0,((-F709)+SQRT(F709^(2)-4*E709*G709))/(2*E709),NA())</f>
        <v>#N/A</v>
      </c>
      <c r="I709" t="e">
        <f t="shared" si="266"/>
        <v>#N/A</v>
      </c>
      <c r="J709" t="e">
        <f t="shared" ref="J709:J772" si="271">IF(C709&gt;0,C709-H709,NA())</f>
        <v>#N/A</v>
      </c>
      <c r="K709" t="e">
        <f t="shared" ref="K709:K772" si="272">IF(C709&gt;0,H709+10^(-7),NA())</f>
        <v>#N/A</v>
      </c>
      <c r="L709" t="e">
        <f t="shared" ref="L709:L772" si="273">IF(C709&gt;0,D709+H709,NA())</f>
        <v>#N/A</v>
      </c>
      <c r="M709" t="e">
        <f t="shared" ref="M709:M772" si="274">IF(C709&gt;0,14+LOG(K709),NA())</f>
        <v>#N/A</v>
      </c>
      <c r="N709" t="e">
        <f t="shared" ref="N709:N772" si="275">IF(M709&lt;$AG$11,NA(),M709)</f>
        <v>#N/A</v>
      </c>
      <c r="O709">
        <f t="shared" ref="O709:O772" si="276">IF((($AB$8*B709/1000)-($AB$5*$AB$4/1000))&gt;0,(($AB$8*B709/1000)-($AB$5*$AB$4/1000))/((B709+$AB$4)/1000),NA())</f>
        <v>4.6265560165975094E-3</v>
      </c>
      <c r="P709">
        <f t="shared" ref="P709:P772" si="277">IF(O709&gt;0,($AB$5*$AB$4/1000)/((B709+$AB$4)/1000),NA())</f>
        <v>4.1493775933609959E-3</v>
      </c>
      <c r="Q709">
        <f t="shared" ref="Q709:Q772" si="278">IF(O709&gt;0,1,NA())</f>
        <v>1</v>
      </c>
      <c r="R709">
        <f t="shared" ref="R709:R772" si="279">IF(O709&gt;0,O709+10^(-7)+10^(-(14-$AD$6)),NA())</f>
        <v>4.6266565177847429E-3</v>
      </c>
      <c r="S709">
        <f t="shared" ref="S709:S772" si="280">IF(O709&gt;0,-(10^(-(14-$AD$6))*P709),NA())</f>
        <v>-2.0796150772915786E-12</v>
      </c>
      <c r="T709">
        <f t="shared" ref="T709:T772" si="281">IF(O709&gt;0,((-R709)+SQRT(R709^(2)-4*Q709*S709))/(2*Q709),NA())</f>
        <v>4.4948546924425403E-10</v>
      </c>
      <c r="U709">
        <f t="shared" ref="U709:U772" si="282">IF(O709&gt;0,((-R709)-SQRT(R709^(2)-4*Q709*S709))/(2*Q709),NA())</f>
        <v>-4.6266569672702117E-3</v>
      </c>
      <c r="V709">
        <f t="shared" ref="V709:V772" si="283">IF(Q709&gt;0,O709+10^(-7)+T709,NA())</f>
        <v>4.6266564660829793E-3</v>
      </c>
      <c r="W709">
        <f t="shared" ref="W709:W772" si="284">IF(O709&gt;0,-LOG(V709),NA())</f>
        <v>2.3347327461070422</v>
      </c>
      <c r="X709">
        <f t="shared" ref="X709:X772" si="285">IF(W709&gt;$AG$11,NA(),W709)</f>
        <v>2.3347327461070422</v>
      </c>
    </row>
    <row r="710" spans="1:24" x14ac:dyDescent="0.25">
      <c r="A710" s="1">
        <f t="shared" ref="A710:A773" si="286">A709+1</f>
        <v>706</v>
      </c>
      <c r="B710" s="14">
        <f t="shared" si="263"/>
        <v>35.300000000000004</v>
      </c>
      <c r="C710" t="e">
        <f t="shared" si="264"/>
        <v>#N/A</v>
      </c>
      <c r="D710" t="e">
        <f t="shared" si="265"/>
        <v>#N/A</v>
      </c>
      <c r="E710" t="e">
        <f t="shared" si="267"/>
        <v>#N/A</v>
      </c>
      <c r="F710" t="e">
        <f t="shared" si="268"/>
        <v>#N/A</v>
      </c>
      <c r="G710" t="e">
        <f t="shared" si="269"/>
        <v>#N/A</v>
      </c>
      <c r="H710" t="e">
        <f t="shared" si="270"/>
        <v>#N/A</v>
      </c>
      <c r="I710" t="e">
        <f t="shared" si="266"/>
        <v>#N/A</v>
      </c>
      <c r="J710" t="e">
        <f t="shared" si="271"/>
        <v>#N/A</v>
      </c>
      <c r="K710" t="e">
        <f t="shared" si="272"/>
        <v>#N/A</v>
      </c>
      <c r="L710" t="e">
        <f t="shared" si="273"/>
        <v>#N/A</v>
      </c>
      <c r="M710" t="e">
        <f t="shared" si="274"/>
        <v>#N/A</v>
      </c>
      <c r="N710" t="e">
        <f t="shared" si="275"/>
        <v>#N/A</v>
      </c>
      <c r="O710">
        <f t="shared" si="276"/>
        <v>4.6351575456053083E-3</v>
      </c>
      <c r="P710">
        <f t="shared" si="277"/>
        <v>4.1459369817578766E-3</v>
      </c>
      <c r="Q710">
        <f t="shared" si="278"/>
        <v>1</v>
      </c>
      <c r="R710">
        <f t="shared" si="279"/>
        <v>4.6352580467925418E-3</v>
      </c>
      <c r="S710">
        <f t="shared" si="280"/>
        <v>-2.0778906866802258E-12</v>
      </c>
      <c r="T710">
        <f t="shared" si="281"/>
        <v>4.482793546090047E-10</v>
      </c>
      <c r="U710">
        <f t="shared" si="282"/>
        <v>-4.6352584950718964E-3</v>
      </c>
      <c r="V710">
        <f t="shared" si="283"/>
        <v>4.6352579938846632E-3</v>
      </c>
      <c r="W710">
        <f t="shared" si="284"/>
        <v>2.333926088444565</v>
      </c>
      <c r="X710">
        <f t="shared" si="285"/>
        <v>2.333926088444565</v>
      </c>
    </row>
    <row r="711" spans="1:24" x14ac:dyDescent="0.25">
      <c r="A711" s="1">
        <f t="shared" si="286"/>
        <v>707</v>
      </c>
      <c r="B711" s="14">
        <f t="shared" ref="B711:B774" si="287">A711*$AB$9</f>
        <v>35.35</v>
      </c>
      <c r="C711" t="e">
        <f t="shared" si="264"/>
        <v>#N/A</v>
      </c>
      <c r="D711" t="e">
        <f t="shared" si="265"/>
        <v>#N/A</v>
      </c>
      <c r="E711" t="e">
        <f t="shared" si="267"/>
        <v>#N/A</v>
      </c>
      <c r="F711" t="e">
        <f t="shared" si="268"/>
        <v>#N/A</v>
      </c>
      <c r="G711" t="e">
        <f t="shared" si="269"/>
        <v>#N/A</v>
      </c>
      <c r="H711" t="e">
        <f t="shared" si="270"/>
        <v>#N/A</v>
      </c>
      <c r="I711" t="e">
        <f t="shared" si="266"/>
        <v>#N/A</v>
      </c>
      <c r="J711" t="e">
        <f t="shared" si="271"/>
        <v>#N/A</v>
      </c>
      <c r="K711" t="e">
        <f t="shared" si="272"/>
        <v>#N/A</v>
      </c>
      <c r="L711" t="e">
        <f t="shared" si="273"/>
        <v>#N/A</v>
      </c>
      <c r="M711" t="e">
        <f t="shared" si="274"/>
        <v>#N/A</v>
      </c>
      <c r="N711" t="e">
        <f t="shared" si="275"/>
        <v>#N/A</v>
      </c>
      <c r="O711">
        <f t="shared" si="276"/>
        <v>4.6437448218724113E-3</v>
      </c>
      <c r="P711">
        <f t="shared" si="277"/>
        <v>4.1425020712510356E-3</v>
      </c>
      <c r="Q711">
        <f t="shared" si="278"/>
        <v>1</v>
      </c>
      <c r="R711">
        <f t="shared" si="279"/>
        <v>4.6438453230596448E-3</v>
      </c>
      <c r="S711">
        <f t="shared" si="280"/>
        <v>-2.0761691533855448E-12</v>
      </c>
      <c r="T711">
        <f t="shared" si="281"/>
        <v>4.4707969574717121E-10</v>
      </c>
      <c r="U711">
        <f t="shared" si="282"/>
        <v>-4.6438457701393401E-3</v>
      </c>
      <c r="V711">
        <f t="shared" si="283"/>
        <v>4.6438452689521077E-3</v>
      </c>
      <c r="W711">
        <f t="shared" si="284"/>
        <v>2.3331222592090421</v>
      </c>
      <c r="X711">
        <f t="shared" si="285"/>
        <v>2.3331222592090421</v>
      </c>
    </row>
    <row r="712" spans="1:24" x14ac:dyDescent="0.25">
      <c r="A712" s="1">
        <f t="shared" si="286"/>
        <v>708</v>
      </c>
      <c r="B712" s="14">
        <f t="shared" si="287"/>
        <v>35.4</v>
      </c>
      <c r="C712" t="e">
        <f t="shared" si="264"/>
        <v>#N/A</v>
      </c>
      <c r="D712" t="e">
        <f t="shared" si="265"/>
        <v>#N/A</v>
      </c>
      <c r="E712" t="e">
        <f t="shared" si="267"/>
        <v>#N/A</v>
      </c>
      <c r="F712" t="e">
        <f t="shared" si="268"/>
        <v>#N/A</v>
      </c>
      <c r="G712" t="e">
        <f t="shared" si="269"/>
        <v>#N/A</v>
      </c>
      <c r="H712" t="e">
        <f t="shared" si="270"/>
        <v>#N/A</v>
      </c>
      <c r="I712" t="e">
        <f t="shared" si="266"/>
        <v>#N/A</v>
      </c>
      <c r="J712" t="e">
        <f t="shared" si="271"/>
        <v>#N/A</v>
      </c>
      <c r="K712" t="e">
        <f t="shared" si="272"/>
        <v>#N/A</v>
      </c>
      <c r="L712" t="e">
        <f t="shared" si="273"/>
        <v>#N/A</v>
      </c>
      <c r="M712" t="e">
        <f t="shared" si="274"/>
        <v>#N/A</v>
      </c>
      <c r="N712" t="e">
        <f t="shared" si="275"/>
        <v>#N/A</v>
      </c>
      <c r="O712">
        <f t="shared" si="276"/>
        <v>4.6523178807947006E-3</v>
      </c>
      <c r="P712">
        <f t="shared" si="277"/>
        <v>4.1390728476821195E-3</v>
      </c>
      <c r="Q712">
        <f t="shared" si="278"/>
        <v>1</v>
      </c>
      <c r="R712">
        <f t="shared" si="279"/>
        <v>4.6524183819819341E-3</v>
      </c>
      <c r="S712">
        <f t="shared" si="280"/>
        <v>-2.0744504703115502E-12</v>
      </c>
      <c r="T712">
        <f t="shared" si="281"/>
        <v>4.4588644018336843E-10</v>
      </c>
      <c r="U712">
        <f t="shared" si="282"/>
        <v>-4.6524188278683747E-3</v>
      </c>
      <c r="V712">
        <f t="shared" si="283"/>
        <v>4.6524183266811407E-3</v>
      </c>
      <c r="W712">
        <f t="shared" si="284"/>
        <v>2.3323212421806532</v>
      </c>
      <c r="X712">
        <f t="shared" si="285"/>
        <v>2.3323212421806532</v>
      </c>
    </row>
    <row r="713" spans="1:24" x14ac:dyDescent="0.25">
      <c r="A713" s="1">
        <f t="shared" si="286"/>
        <v>709</v>
      </c>
      <c r="B713" s="14">
        <f t="shared" si="287"/>
        <v>35.450000000000003</v>
      </c>
      <c r="C713" t="e">
        <f t="shared" si="264"/>
        <v>#N/A</v>
      </c>
      <c r="D713" t="e">
        <f t="shared" si="265"/>
        <v>#N/A</v>
      </c>
      <c r="E713" t="e">
        <f t="shared" si="267"/>
        <v>#N/A</v>
      </c>
      <c r="F713" t="e">
        <f t="shared" si="268"/>
        <v>#N/A</v>
      </c>
      <c r="G713" t="e">
        <f t="shared" si="269"/>
        <v>#N/A</v>
      </c>
      <c r="H713" t="e">
        <f t="shared" si="270"/>
        <v>#N/A</v>
      </c>
      <c r="I713" t="e">
        <f t="shared" si="266"/>
        <v>#N/A</v>
      </c>
      <c r="J713" t="e">
        <f t="shared" si="271"/>
        <v>#N/A</v>
      </c>
      <c r="K713" t="e">
        <f t="shared" si="272"/>
        <v>#N/A</v>
      </c>
      <c r="L713" t="e">
        <f t="shared" si="273"/>
        <v>#N/A</v>
      </c>
      <c r="M713" t="e">
        <f t="shared" si="274"/>
        <v>#N/A</v>
      </c>
      <c r="N713" t="e">
        <f t="shared" si="275"/>
        <v>#N/A</v>
      </c>
      <c r="O713">
        <f t="shared" si="276"/>
        <v>4.6608767576509528E-3</v>
      </c>
      <c r="P713">
        <f t="shared" si="277"/>
        <v>4.1356492969396195E-3</v>
      </c>
      <c r="Q713">
        <f t="shared" si="278"/>
        <v>1</v>
      </c>
      <c r="R713">
        <f t="shared" si="279"/>
        <v>4.6609772588381863E-3</v>
      </c>
      <c r="S713">
        <f t="shared" si="280"/>
        <v>-2.0727346303857342E-12</v>
      </c>
      <c r="T713">
        <f t="shared" si="281"/>
        <v>4.4469953804429641E-10</v>
      </c>
      <c r="U713">
        <f t="shared" si="282"/>
        <v>-4.6609777035377248E-3</v>
      </c>
      <c r="V713">
        <f t="shared" si="283"/>
        <v>4.6609772023504907E-3</v>
      </c>
      <c r="W713">
        <f t="shared" si="284"/>
        <v>2.3315230212720048</v>
      </c>
      <c r="X713">
        <f t="shared" si="285"/>
        <v>2.3315230212720048</v>
      </c>
    </row>
    <row r="714" spans="1:24" x14ac:dyDescent="0.25">
      <c r="A714" s="1">
        <f t="shared" si="286"/>
        <v>710</v>
      </c>
      <c r="B714" s="14">
        <f t="shared" si="287"/>
        <v>35.5</v>
      </c>
      <c r="C714" t="e">
        <f t="shared" si="264"/>
        <v>#N/A</v>
      </c>
      <c r="D714" t="e">
        <f t="shared" si="265"/>
        <v>#N/A</v>
      </c>
      <c r="E714" t="e">
        <f t="shared" si="267"/>
        <v>#N/A</v>
      </c>
      <c r="F714" t="e">
        <f t="shared" si="268"/>
        <v>#N/A</v>
      </c>
      <c r="G714" t="e">
        <f t="shared" si="269"/>
        <v>#N/A</v>
      </c>
      <c r="H714" t="e">
        <f t="shared" si="270"/>
        <v>#N/A</v>
      </c>
      <c r="I714" t="e">
        <f t="shared" si="266"/>
        <v>#N/A</v>
      </c>
      <c r="J714" t="e">
        <f t="shared" si="271"/>
        <v>#N/A</v>
      </c>
      <c r="K714" t="e">
        <f t="shared" si="272"/>
        <v>#N/A</v>
      </c>
      <c r="L714" t="e">
        <f t="shared" si="273"/>
        <v>#N/A</v>
      </c>
      <c r="M714" t="e">
        <f t="shared" si="274"/>
        <v>#N/A</v>
      </c>
      <c r="N714" t="e">
        <f t="shared" si="275"/>
        <v>#N/A</v>
      </c>
      <c r="O714">
        <f t="shared" si="276"/>
        <v>4.6694214876033058E-3</v>
      </c>
      <c r="P714">
        <f t="shared" si="277"/>
        <v>4.1322314049586778E-3</v>
      </c>
      <c r="Q714">
        <f t="shared" si="278"/>
        <v>1</v>
      </c>
      <c r="R714">
        <f t="shared" si="279"/>
        <v>4.6695219887905393E-3</v>
      </c>
      <c r="S714">
        <f t="shared" si="280"/>
        <v>-2.0710216265589692E-12</v>
      </c>
      <c r="T714">
        <f t="shared" si="281"/>
        <v>4.4351893728825087E-10</v>
      </c>
      <c r="U714">
        <f t="shared" si="282"/>
        <v>-4.669522432309477E-3</v>
      </c>
      <c r="V714">
        <f t="shared" si="283"/>
        <v>4.6695219311222429E-3</v>
      </c>
      <c r="W714">
        <f t="shared" si="284"/>
        <v>2.3307275805267129</v>
      </c>
      <c r="X714">
        <f t="shared" si="285"/>
        <v>2.3307275805267129</v>
      </c>
    </row>
    <row r="715" spans="1:24" x14ac:dyDescent="0.25">
      <c r="A715" s="1">
        <f t="shared" si="286"/>
        <v>711</v>
      </c>
      <c r="B715" s="14">
        <f t="shared" si="287"/>
        <v>35.550000000000004</v>
      </c>
      <c r="C715" t="e">
        <f t="shared" si="264"/>
        <v>#N/A</v>
      </c>
      <c r="D715" t="e">
        <f t="shared" si="265"/>
        <v>#N/A</v>
      </c>
      <c r="E715" t="e">
        <f t="shared" si="267"/>
        <v>#N/A</v>
      </c>
      <c r="F715" t="e">
        <f t="shared" si="268"/>
        <v>#N/A</v>
      </c>
      <c r="G715" t="e">
        <f t="shared" si="269"/>
        <v>#N/A</v>
      </c>
      <c r="H715" t="e">
        <f t="shared" si="270"/>
        <v>#N/A</v>
      </c>
      <c r="I715" t="e">
        <f t="shared" si="266"/>
        <v>#N/A</v>
      </c>
      <c r="J715" t="e">
        <f t="shared" si="271"/>
        <v>#N/A</v>
      </c>
      <c r="K715" t="e">
        <f t="shared" si="272"/>
        <v>#N/A</v>
      </c>
      <c r="L715" t="e">
        <f t="shared" si="273"/>
        <v>#N/A</v>
      </c>
      <c r="M715" t="e">
        <f t="shared" si="274"/>
        <v>#N/A</v>
      </c>
      <c r="N715" t="e">
        <f t="shared" si="275"/>
        <v>#N/A</v>
      </c>
      <c r="O715">
        <f t="shared" si="276"/>
        <v>4.6779521056977691E-3</v>
      </c>
      <c r="P715">
        <f t="shared" si="277"/>
        <v>4.1288191577208916E-3</v>
      </c>
      <c r="Q715">
        <f t="shared" si="278"/>
        <v>1</v>
      </c>
      <c r="R715">
        <f t="shared" si="279"/>
        <v>4.6780526068850026E-3</v>
      </c>
      <c r="S715">
        <f t="shared" si="280"/>
        <v>-2.0693114518054108E-12</v>
      </c>
      <c r="T715">
        <f t="shared" si="281"/>
        <v>4.4234458890929362E-10</v>
      </c>
      <c r="U715">
        <f t="shared" si="282"/>
        <v>-4.6780530492295915E-3</v>
      </c>
      <c r="V715">
        <f t="shared" si="283"/>
        <v>4.6780525480423583E-3</v>
      </c>
      <c r="W715">
        <f t="shared" si="284"/>
        <v>2.3299349041180037</v>
      </c>
      <c r="X715">
        <f t="shared" si="285"/>
        <v>2.3299349041180037</v>
      </c>
    </row>
    <row r="716" spans="1:24" x14ac:dyDescent="0.25">
      <c r="A716" s="1">
        <f t="shared" si="286"/>
        <v>712</v>
      </c>
      <c r="B716" s="14">
        <f t="shared" si="287"/>
        <v>35.6</v>
      </c>
      <c r="C716" t="e">
        <f t="shared" si="264"/>
        <v>#N/A</v>
      </c>
      <c r="D716" t="e">
        <f t="shared" si="265"/>
        <v>#N/A</v>
      </c>
      <c r="E716" t="e">
        <f t="shared" si="267"/>
        <v>#N/A</v>
      </c>
      <c r="F716" t="e">
        <f t="shared" si="268"/>
        <v>#N/A</v>
      </c>
      <c r="G716" t="e">
        <f t="shared" si="269"/>
        <v>#N/A</v>
      </c>
      <c r="H716" t="e">
        <f t="shared" si="270"/>
        <v>#N/A</v>
      </c>
      <c r="I716" t="e">
        <f t="shared" si="266"/>
        <v>#N/A</v>
      </c>
      <c r="J716" t="e">
        <f t="shared" si="271"/>
        <v>#N/A</v>
      </c>
      <c r="K716" t="e">
        <f t="shared" si="272"/>
        <v>#N/A</v>
      </c>
      <c r="L716" t="e">
        <f t="shared" si="273"/>
        <v>#N/A</v>
      </c>
      <c r="M716" t="e">
        <f t="shared" si="274"/>
        <v>#N/A</v>
      </c>
      <c r="N716" t="e">
        <f t="shared" si="275"/>
        <v>#N/A</v>
      </c>
      <c r="O716">
        <f t="shared" si="276"/>
        <v>4.6864686468646877E-3</v>
      </c>
      <c r="P716">
        <f t="shared" si="277"/>
        <v>4.125412541254125E-3</v>
      </c>
      <c r="Q716">
        <f t="shared" si="278"/>
        <v>1</v>
      </c>
      <c r="R716">
        <f t="shared" si="279"/>
        <v>4.6865691480519212E-3</v>
      </c>
      <c r="S716">
        <f t="shared" si="280"/>
        <v>-2.0676040991224027E-12</v>
      </c>
      <c r="T716">
        <f t="shared" si="281"/>
        <v>4.4117644260044386E-10</v>
      </c>
      <c r="U716">
        <f t="shared" si="282"/>
        <v>-4.6865695892283638E-3</v>
      </c>
      <c r="V716">
        <f t="shared" si="283"/>
        <v>4.6865690880411306E-3</v>
      </c>
      <c r="W716">
        <f t="shared" si="284"/>
        <v>2.3291449763473349</v>
      </c>
      <c r="X716">
        <f t="shared" si="285"/>
        <v>2.3291449763473349</v>
      </c>
    </row>
    <row r="717" spans="1:24" x14ac:dyDescent="0.25">
      <c r="A717" s="1">
        <f t="shared" si="286"/>
        <v>713</v>
      </c>
      <c r="B717" s="14">
        <f t="shared" si="287"/>
        <v>35.65</v>
      </c>
      <c r="C717" t="e">
        <f t="shared" si="264"/>
        <v>#N/A</v>
      </c>
      <c r="D717" t="e">
        <f t="shared" si="265"/>
        <v>#N/A</v>
      </c>
      <c r="E717" t="e">
        <f t="shared" si="267"/>
        <v>#N/A</v>
      </c>
      <c r="F717" t="e">
        <f t="shared" si="268"/>
        <v>#N/A</v>
      </c>
      <c r="G717" t="e">
        <f t="shared" si="269"/>
        <v>#N/A</v>
      </c>
      <c r="H717" t="e">
        <f t="shared" si="270"/>
        <v>#N/A</v>
      </c>
      <c r="I717" t="e">
        <f t="shared" si="266"/>
        <v>#N/A</v>
      </c>
      <c r="J717" t="e">
        <f t="shared" si="271"/>
        <v>#N/A</v>
      </c>
      <c r="K717" t="e">
        <f t="shared" si="272"/>
        <v>#N/A</v>
      </c>
      <c r="L717" t="e">
        <f t="shared" si="273"/>
        <v>#N/A</v>
      </c>
      <c r="M717" t="e">
        <f t="shared" si="274"/>
        <v>#N/A</v>
      </c>
      <c r="N717" t="e">
        <f t="shared" si="275"/>
        <v>#N/A</v>
      </c>
      <c r="O717">
        <f t="shared" si="276"/>
        <v>4.6949711459192082E-3</v>
      </c>
      <c r="P717">
        <f t="shared" si="277"/>
        <v>4.1220115416323172E-3</v>
      </c>
      <c r="Q717">
        <f t="shared" si="278"/>
        <v>1</v>
      </c>
      <c r="R717">
        <f t="shared" si="279"/>
        <v>4.6950716471064417E-3</v>
      </c>
      <c r="S717">
        <f t="shared" si="280"/>
        <v>-2.0658995615303816E-12</v>
      </c>
      <c r="T717">
        <f t="shared" si="281"/>
        <v>4.4001444978944426E-10</v>
      </c>
      <c r="U717">
        <f t="shared" si="282"/>
        <v>-4.6950720871208919E-3</v>
      </c>
      <c r="V717">
        <f t="shared" si="283"/>
        <v>4.6950715859336578E-3</v>
      </c>
      <c r="W717">
        <f t="shared" si="284"/>
        <v>2.3283577816430339</v>
      </c>
      <c r="X717">
        <f t="shared" si="285"/>
        <v>2.3283577816430339</v>
      </c>
    </row>
    <row r="718" spans="1:24" x14ac:dyDescent="0.25">
      <c r="A718" s="1">
        <f t="shared" si="286"/>
        <v>714</v>
      </c>
      <c r="B718" s="14">
        <f t="shared" si="287"/>
        <v>35.700000000000003</v>
      </c>
      <c r="C718" t="e">
        <f t="shared" si="264"/>
        <v>#N/A</v>
      </c>
      <c r="D718" t="e">
        <f t="shared" si="265"/>
        <v>#N/A</v>
      </c>
      <c r="E718" t="e">
        <f t="shared" si="267"/>
        <v>#N/A</v>
      </c>
      <c r="F718" t="e">
        <f t="shared" si="268"/>
        <v>#N/A</v>
      </c>
      <c r="G718" t="e">
        <f t="shared" si="269"/>
        <v>#N/A</v>
      </c>
      <c r="H718" t="e">
        <f t="shared" si="270"/>
        <v>#N/A</v>
      </c>
      <c r="I718" t="e">
        <f t="shared" si="266"/>
        <v>#N/A</v>
      </c>
      <c r="J718" t="e">
        <f t="shared" si="271"/>
        <v>#N/A</v>
      </c>
      <c r="K718" t="e">
        <f t="shared" si="272"/>
        <v>#N/A</v>
      </c>
      <c r="L718" t="e">
        <f t="shared" si="273"/>
        <v>#N/A</v>
      </c>
      <c r="M718" t="e">
        <f t="shared" si="274"/>
        <v>#N/A</v>
      </c>
      <c r="N718" t="e">
        <f t="shared" si="275"/>
        <v>#N/A</v>
      </c>
      <c r="O718">
        <f t="shared" si="276"/>
        <v>4.7034596375617778E-3</v>
      </c>
      <c r="P718">
        <f t="shared" si="277"/>
        <v>4.1186161449752881E-3</v>
      </c>
      <c r="Q718">
        <f t="shared" si="278"/>
        <v>1</v>
      </c>
      <c r="R718">
        <f t="shared" si="279"/>
        <v>4.7035601387490113E-3</v>
      </c>
      <c r="S718">
        <f t="shared" si="280"/>
        <v>-2.0641978320727779E-12</v>
      </c>
      <c r="T718">
        <f t="shared" si="281"/>
        <v>4.3885856190403749E-10</v>
      </c>
      <c r="U718">
        <f t="shared" si="282"/>
        <v>-4.7035605776075736E-3</v>
      </c>
      <c r="V718">
        <f t="shared" si="283"/>
        <v>4.7035600764203395E-3</v>
      </c>
      <c r="W718">
        <f t="shared" si="284"/>
        <v>2.3275733045589524</v>
      </c>
      <c r="X718">
        <f t="shared" si="285"/>
        <v>2.3275733045589524</v>
      </c>
    </row>
    <row r="719" spans="1:24" x14ac:dyDescent="0.25">
      <c r="A719" s="1">
        <f t="shared" si="286"/>
        <v>715</v>
      </c>
      <c r="B719" s="14">
        <f t="shared" si="287"/>
        <v>35.75</v>
      </c>
      <c r="C719" t="e">
        <f t="shared" si="264"/>
        <v>#N/A</v>
      </c>
      <c r="D719" t="e">
        <f t="shared" si="265"/>
        <v>#N/A</v>
      </c>
      <c r="E719" t="e">
        <f t="shared" si="267"/>
        <v>#N/A</v>
      </c>
      <c r="F719" t="e">
        <f t="shared" si="268"/>
        <v>#N/A</v>
      </c>
      <c r="G719" t="e">
        <f t="shared" si="269"/>
        <v>#N/A</v>
      </c>
      <c r="H719" t="e">
        <f t="shared" si="270"/>
        <v>#N/A</v>
      </c>
      <c r="I719" t="e">
        <f t="shared" si="266"/>
        <v>#N/A</v>
      </c>
      <c r="J719" t="e">
        <f t="shared" si="271"/>
        <v>#N/A</v>
      </c>
      <c r="K719" t="e">
        <f t="shared" si="272"/>
        <v>#N/A</v>
      </c>
      <c r="L719" t="e">
        <f t="shared" si="273"/>
        <v>#N/A</v>
      </c>
      <c r="M719" t="e">
        <f t="shared" si="274"/>
        <v>#N/A</v>
      </c>
      <c r="N719" t="e">
        <f t="shared" si="275"/>
        <v>#N/A</v>
      </c>
      <c r="O719">
        <f t="shared" si="276"/>
        <v>4.711934156378602E-3</v>
      </c>
      <c r="P719">
        <f t="shared" si="277"/>
        <v>4.11522633744856E-3</v>
      </c>
      <c r="Q719">
        <f t="shared" si="278"/>
        <v>1</v>
      </c>
      <c r="R719">
        <f t="shared" si="279"/>
        <v>4.7120346575658355E-3</v>
      </c>
      <c r="S719">
        <f t="shared" si="280"/>
        <v>-2.0624989038159283E-12</v>
      </c>
      <c r="T719">
        <f t="shared" si="281"/>
        <v>4.3770873123932796E-10</v>
      </c>
      <c r="U719">
        <f t="shared" si="282"/>
        <v>-4.7120350952745667E-3</v>
      </c>
      <c r="V719">
        <f t="shared" si="283"/>
        <v>4.7120345940873335E-3</v>
      </c>
      <c r="W719">
        <f t="shared" si="284"/>
        <v>2.3267915297731441</v>
      </c>
      <c r="X719">
        <f t="shared" si="285"/>
        <v>2.3267915297731441</v>
      </c>
    </row>
    <row r="720" spans="1:24" x14ac:dyDescent="0.25">
      <c r="A720" s="1">
        <f t="shared" si="286"/>
        <v>716</v>
      </c>
      <c r="B720" s="14">
        <f t="shared" si="287"/>
        <v>35.800000000000004</v>
      </c>
      <c r="C720" t="e">
        <f t="shared" si="264"/>
        <v>#N/A</v>
      </c>
      <c r="D720" t="e">
        <f t="shared" si="265"/>
        <v>#N/A</v>
      </c>
      <c r="E720" t="e">
        <f t="shared" si="267"/>
        <v>#N/A</v>
      </c>
      <c r="F720" t="e">
        <f t="shared" si="268"/>
        <v>#N/A</v>
      </c>
      <c r="G720" t="e">
        <f t="shared" si="269"/>
        <v>#N/A</v>
      </c>
      <c r="H720" t="e">
        <f t="shared" si="270"/>
        <v>#N/A</v>
      </c>
      <c r="I720" t="e">
        <f t="shared" si="266"/>
        <v>#N/A</v>
      </c>
      <c r="J720" t="e">
        <f t="shared" si="271"/>
        <v>#N/A</v>
      </c>
      <c r="K720" t="e">
        <f t="shared" si="272"/>
        <v>#N/A</v>
      </c>
      <c r="L720" t="e">
        <f t="shared" si="273"/>
        <v>#N/A</v>
      </c>
      <c r="M720" t="e">
        <f t="shared" si="274"/>
        <v>#N/A</v>
      </c>
      <c r="N720" t="e">
        <f t="shared" si="275"/>
        <v>#N/A</v>
      </c>
      <c r="O720">
        <f t="shared" si="276"/>
        <v>4.7203947368421057E-3</v>
      </c>
      <c r="P720">
        <f t="shared" si="277"/>
        <v>4.1118421052631577E-3</v>
      </c>
      <c r="Q720">
        <f t="shared" si="278"/>
        <v>1</v>
      </c>
      <c r="R720">
        <f t="shared" si="279"/>
        <v>4.7204952380293392E-3</v>
      </c>
      <c r="S720">
        <f t="shared" si="280"/>
        <v>-2.0608027698489741E-12</v>
      </c>
      <c r="T720">
        <f t="shared" si="281"/>
        <v>4.3656491009042009E-10</v>
      </c>
      <c r="U720">
        <f t="shared" si="282"/>
        <v>-4.7204956745942493E-3</v>
      </c>
      <c r="V720">
        <f t="shared" si="283"/>
        <v>4.7204951734070161E-3</v>
      </c>
      <c r="W720">
        <f t="shared" si="284"/>
        <v>2.3260124420865527</v>
      </c>
      <c r="X720">
        <f t="shared" si="285"/>
        <v>2.3260124420865527</v>
      </c>
    </row>
    <row r="721" spans="1:24" x14ac:dyDescent="0.25">
      <c r="A721" s="1">
        <f t="shared" si="286"/>
        <v>717</v>
      </c>
      <c r="B721" s="14">
        <f t="shared" si="287"/>
        <v>35.85</v>
      </c>
      <c r="C721" t="e">
        <f t="shared" si="264"/>
        <v>#N/A</v>
      </c>
      <c r="D721" t="e">
        <f t="shared" si="265"/>
        <v>#N/A</v>
      </c>
      <c r="E721" t="e">
        <f t="shared" si="267"/>
        <v>#N/A</v>
      </c>
      <c r="F721" t="e">
        <f t="shared" si="268"/>
        <v>#N/A</v>
      </c>
      <c r="G721" t="e">
        <f t="shared" si="269"/>
        <v>#N/A</v>
      </c>
      <c r="H721" t="e">
        <f t="shared" si="270"/>
        <v>#N/A</v>
      </c>
      <c r="I721" t="e">
        <f t="shared" si="266"/>
        <v>#N/A</v>
      </c>
      <c r="J721" t="e">
        <f t="shared" si="271"/>
        <v>#N/A</v>
      </c>
      <c r="K721" t="e">
        <f t="shared" si="272"/>
        <v>#N/A</v>
      </c>
      <c r="L721" t="e">
        <f t="shared" si="273"/>
        <v>#N/A</v>
      </c>
      <c r="M721" t="e">
        <f t="shared" si="274"/>
        <v>#N/A</v>
      </c>
      <c r="N721" t="e">
        <f t="shared" si="275"/>
        <v>#N/A</v>
      </c>
      <c r="O721">
        <f t="shared" si="276"/>
        <v>4.7288414133114199E-3</v>
      </c>
      <c r="P721">
        <f t="shared" si="277"/>
        <v>4.1084634346754316E-3</v>
      </c>
      <c r="Q721">
        <f t="shared" si="278"/>
        <v>1</v>
      </c>
      <c r="R721">
        <f t="shared" si="279"/>
        <v>4.7289419144986534E-3</v>
      </c>
      <c r="S721">
        <f t="shared" si="280"/>
        <v>-2.0591094232837737E-12</v>
      </c>
      <c r="T721">
        <f t="shared" si="281"/>
        <v>4.3542705118609915E-10</v>
      </c>
      <c r="U721">
        <f t="shared" si="282"/>
        <v>-4.7289423499257046E-3</v>
      </c>
      <c r="V721">
        <f t="shared" si="283"/>
        <v>4.7289418487384714E-3</v>
      </c>
      <c r="W721">
        <f t="shared" si="284"/>
        <v>2.325236026421722</v>
      </c>
      <c r="X721">
        <f t="shared" si="285"/>
        <v>2.325236026421722</v>
      </c>
    </row>
    <row r="722" spans="1:24" x14ac:dyDescent="0.25">
      <c r="A722" s="1">
        <f t="shared" si="286"/>
        <v>718</v>
      </c>
      <c r="B722" s="14">
        <f t="shared" si="287"/>
        <v>35.9</v>
      </c>
      <c r="C722" t="e">
        <f t="shared" si="264"/>
        <v>#N/A</v>
      </c>
      <c r="D722" t="e">
        <f t="shared" si="265"/>
        <v>#N/A</v>
      </c>
      <c r="E722" t="e">
        <f t="shared" si="267"/>
        <v>#N/A</v>
      </c>
      <c r="F722" t="e">
        <f t="shared" si="268"/>
        <v>#N/A</v>
      </c>
      <c r="G722" t="e">
        <f t="shared" si="269"/>
        <v>#N/A</v>
      </c>
      <c r="H722" t="e">
        <f t="shared" si="270"/>
        <v>#N/A</v>
      </c>
      <c r="I722" t="e">
        <f t="shared" si="266"/>
        <v>#N/A</v>
      </c>
      <c r="J722" t="e">
        <f t="shared" si="271"/>
        <v>#N/A</v>
      </c>
      <c r="K722" t="e">
        <f t="shared" si="272"/>
        <v>#N/A</v>
      </c>
      <c r="L722" t="e">
        <f t="shared" si="273"/>
        <v>#N/A</v>
      </c>
      <c r="M722" t="e">
        <f t="shared" si="274"/>
        <v>#N/A</v>
      </c>
      <c r="N722" t="e">
        <f t="shared" si="275"/>
        <v>#N/A</v>
      </c>
      <c r="O722">
        <f t="shared" si="276"/>
        <v>4.7372742200328414E-3</v>
      </c>
      <c r="P722">
        <f t="shared" si="277"/>
        <v>4.1050903119868639E-3</v>
      </c>
      <c r="Q722">
        <f t="shared" si="278"/>
        <v>1</v>
      </c>
      <c r="R722">
        <f t="shared" si="279"/>
        <v>4.7373747212200749E-3</v>
      </c>
      <c r="S722">
        <f t="shared" si="280"/>
        <v>-2.057418857254805E-12</v>
      </c>
      <c r="T722">
        <f t="shared" si="281"/>
        <v>4.3429510855619302E-10</v>
      </c>
      <c r="U722">
        <f t="shared" si="282"/>
        <v>-4.7373751555151835E-3</v>
      </c>
      <c r="V722">
        <f t="shared" si="283"/>
        <v>4.7373746543279503E-3</v>
      </c>
      <c r="W722">
        <f t="shared" si="284"/>
        <v>2.324462267821521</v>
      </c>
      <c r="X722">
        <f t="shared" si="285"/>
        <v>2.324462267821521</v>
      </c>
    </row>
    <row r="723" spans="1:24" x14ac:dyDescent="0.25">
      <c r="A723" s="1">
        <f t="shared" si="286"/>
        <v>719</v>
      </c>
      <c r="B723" s="14">
        <f t="shared" si="287"/>
        <v>35.950000000000003</v>
      </c>
      <c r="C723" t="e">
        <f t="shared" si="264"/>
        <v>#N/A</v>
      </c>
      <c r="D723" t="e">
        <f t="shared" si="265"/>
        <v>#N/A</v>
      </c>
      <c r="E723" t="e">
        <f t="shared" si="267"/>
        <v>#N/A</v>
      </c>
      <c r="F723" t="e">
        <f t="shared" si="268"/>
        <v>#N/A</v>
      </c>
      <c r="G723" t="e">
        <f t="shared" si="269"/>
        <v>#N/A</v>
      </c>
      <c r="H723" t="e">
        <f t="shared" si="270"/>
        <v>#N/A</v>
      </c>
      <c r="I723" t="e">
        <f t="shared" si="266"/>
        <v>#N/A</v>
      </c>
      <c r="J723" t="e">
        <f t="shared" si="271"/>
        <v>#N/A</v>
      </c>
      <c r="K723" t="e">
        <f t="shared" si="272"/>
        <v>#N/A</v>
      </c>
      <c r="L723" t="e">
        <f t="shared" si="273"/>
        <v>#N/A</v>
      </c>
      <c r="M723" t="e">
        <f t="shared" si="274"/>
        <v>#N/A</v>
      </c>
      <c r="N723" t="e">
        <f t="shared" si="275"/>
        <v>#N/A</v>
      </c>
      <c r="O723">
        <f t="shared" si="276"/>
        <v>4.7456931911402786E-3</v>
      </c>
      <c r="P723">
        <f t="shared" si="277"/>
        <v>4.1017227235438884E-3</v>
      </c>
      <c r="Q723">
        <f t="shared" si="278"/>
        <v>1</v>
      </c>
      <c r="R723">
        <f t="shared" si="279"/>
        <v>4.745793692327512E-3</v>
      </c>
      <c r="S723">
        <f t="shared" si="280"/>
        <v>-2.0557310649190751E-12</v>
      </c>
      <c r="T723">
        <f t="shared" si="281"/>
        <v>4.3316903579684873E-10</v>
      </c>
      <c r="U723">
        <f t="shared" si="282"/>
        <v>-4.7457941254965483E-3</v>
      </c>
      <c r="V723">
        <f t="shared" si="283"/>
        <v>4.7457936243093142E-3</v>
      </c>
      <c r="W723">
        <f t="shared" si="284"/>
        <v>2.3236911514478864</v>
      </c>
      <c r="X723">
        <f t="shared" si="285"/>
        <v>2.3236911514478864</v>
      </c>
    </row>
    <row r="724" spans="1:24" x14ac:dyDescent="0.25">
      <c r="A724" s="1">
        <f t="shared" si="286"/>
        <v>720</v>
      </c>
      <c r="B724" s="14">
        <f t="shared" si="287"/>
        <v>36</v>
      </c>
      <c r="C724" t="e">
        <f t="shared" si="264"/>
        <v>#N/A</v>
      </c>
      <c r="D724" t="e">
        <f t="shared" si="265"/>
        <v>#N/A</v>
      </c>
      <c r="E724" t="e">
        <f t="shared" si="267"/>
        <v>#N/A</v>
      </c>
      <c r="F724" t="e">
        <f t="shared" si="268"/>
        <v>#N/A</v>
      </c>
      <c r="G724" t="e">
        <f t="shared" si="269"/>
        <v>#N/A</v>
      </c>
      <c r="H724" t="e">
        <f t="shared" si="270"/>
        <v>#N/A</v>
      </c>
      <c r="I724" t="e">
        <f t="shared" si="266"/>
        <v>#N/A</v>
      </c>
      <c r="J724" t="e">
        <f t="shared" si="271"/>
        <v>#N/A</v>
      </c>
      <c r="K724" t="e">
        <f t="shared" si="272"/>
        <v>#N/A</v>
      </c>
      <c r="L724" t="e">
        <f t="shared" si="273"/>
        <v>#N/A</v>
      </c>
      <c r="M724" t="e">
        <f t="shared" si="274"/>
        <v>#N/A</v>
      </c>
      <c r="N724" t="e">
        <f t="shared" si="275"/>
        <v>#N/A</v>
      </c>
      <c r="O724">
        <f t="shared" si="276"/>
        <v>4.7540983606557379E-3</v>
      </c>
      <c r="P724">
        <f t="shared" si="277"/>
        <v>4.0983606557377051E-3</v>
      </c>
      <c r="Q724">
        <f t="shared" si="278"/>
        <v>1</v>
      </c>
      <c r="R724">
        <f t="shared" si="279"/>
        <v>4.7541988618429714E-3</v>
      </c>
      <c r="S724">
        <f t="shared" si="280"/>
        <v>-2.0540460394560267E-12</v>
      </c>
      <c r="T724">
        <f t="shared" si="281"/>
        <v>4.3204878737157504E-10</v>
      </c>
      <c r="U724">
        <f t="shared" si="282"/>
        <v>-4.7541992938917588E-3</v>
      </c>
      <c r="V724">
        <f t="shared" si="283"/>
        <v>4.7541987927045256E-3</v>
      </c>
      <c r="W724">
        <f t="shared" si="284"/>
        <v>2.3229226625805794</v>
      </c>
      <c r="X724">
        <f t="shared" si="285"/>
        <v>2.3229226625805794</v>
      </c>
    </row>
    <row r="725" spans="1:24" x14ac:dyDescent="0.25">
      <c r="A725" s="1">
        <f t="shared" si="286"/>
        <v>721</v>
      </c>
      <c r="B725" s="14">
        <f t="shared" si="287"/>
        <v>36.050000000000004</v>
      </c>
      <c r="C725" t="e">
        <f t="shared" si="264"/>
        <v>#N/A</v>
      </c>
      <c r="D725" t="e">
        <f t="shared" si="265"/>
        <v>#N/A</v>
      </c>
      <c r="E725" t="e">
        <f t="shared" si="267"/>
        <v>#N/A</v>
      </c>
      <c r="F725" t="e">
        <f t="shared" si="268"/>
        <v>#N/A</v>
      </c>
      <c r="G725" t="e">
        <f t="shared" si="269"/>
        <v>#N/A</v>
      </c>
      <c r="H725" t="e">
        <f t="shared" si="270"/>
        <v>#N/A</v>
      </c>
      <c r="I725" t="e">
        <f t="shared" si="266"/>
        <v>#N/A</v>
      </c>
      <c r="J725" t="e">
        <f t="shared" si="271"/>
        <v>#N/A</v>
      </c>
      <c r="K725" t="e">
        <f t="shared" si="272"/>
        <v>#N/A</v>
      </c>
      <c r="L725" t="e">
        <f t="shared" si="273"/>
        <v>#N/A</v>
      </c>
      <c r="M725" t="e">
        <f t="shared" si="274"/>
        <v>#N/A</v>
      </c>
      <c r="N725" t="e">
        <f t="shared" si="275"/>
        <v>#N/A</v>
      </c>
      <c r="O725">
        <f t="shared" si="276"/>
        <v>4.762489762489764E-3</v>
      </c>
      <c r="P725">
        <f t="shared" si="277"/>
        <v>4.095004095004095E-3</v>
      </c>
      <c r="Q725">
        <f t="shared" si="278"/>
        <v>1</v>
      </c>
      <c r="R725">
        <f t="shared" si="279"/>
        <v>4.7625902636769975E-3</v>
      </c>
      <c r="S725">
        <f t="shared" si="280"/>
        <v>-2.0523637740674469E-12</v>
      </c>
      <c r="T725">
        <f t="shared" si="281"/>
        <v>4.3093431817756156E-10</v>
      </c>
      <c r="U725">
        <f t="shared" si="282"/>
        <v>-4.7625906946113152E-3</v>
      </c>
      <c r="V725">
        <f t="shared" si="283"/>
        <v>4.7625901934240829E-3</v>
      </c>
      <c r="W725">
        <f t="shared" si="284"/>
        <v>2.3221567866159614</v>
      </c>
      <c r="X725">
        <f t="shared" si="285"/>
        <v>2.3221567866159614</v>
      </c>
    </row>
    <row r="726" spans="1:24" x14ac:dyDescent="0.25">
      <c r="A726" s="1">
        <f t="shared" si="286"/>
        <v>722</v>
      </c>
      <c r="B726" s="14">
        <f t="shared" si="287"/>
        <v>36.1</v>
      </c>
      <c r="C726" t="e">
        <f t="shared" si="264"/>
        <v>#N/A</v>
      </c>
      <c r="D726" t="e">
        <f t="shared" si="265"/>
        <v>#N/A</v>
      </c>
      <c r="E726" t="e">
        <f t="shared" si="267"/>
        <v>#N/A</v>
      </c>
      <c r="F726" t="e">
        <f t="shared" si="268"/>
        <v>#N/A</v>
      </c>
      <c r="G726" t="e">
        <f t="shared" si="269"/>
        <v>#N/A</v>
      </c>
      <c r="H726" t="e">
        <f t="shared" si="270"/>
        <v>#N/A</v>
      </c>
      <c r="I726" t="e">
        <f t="shared" si="266"/>
        <v>#N/A</v>
      </c>
      <c r="J726" t="e">
        <f t="shared" si="271"/>
        <v>#N/A</v>
      </c>
      <c r="K726" t="e">
        <f t="shared" si="272"/>
        <v>#N/A</v>
      </c>
      <c r="L726" t="e">
        <f t="shared" si="273"/>
        <v>#N/A</v>
      </c>
      <c r="M726" t="e">
        <f t="shared" si="274"/>
        <v>#N/A</v>
      </c>
      <c r="N726" t="e">
        <f t="shared" si="275"/>
        <v>#N/A</v>
      </c>
      <c r="O726">
        <f t="shared" si="276"/>
        <v>4.7708674304418981E-3</v>
      </c>
      <c r="P726">
        <f t="shared" si="277"/>
        <v>4.0916530278232409E-3</v>
      </c>
      <c r="Q726">
        <f t="shared" si="278"/>
        <v>1</v>
      </c>
      <c r="R726">
        <f t="shared" si="279"/>
        <v>4.7709679316291316E-3</v>
      </c>
      <c r="S726">
        <f t="shared" si="280"/>
        <v>-2.0506842619773753E-12</v>
      </c>
      <c r="T726">
        <f t="shared" si="281"/>
        <v>4.2982558397935966E-10</v>
      </c>
      <c r="U726">
        <f t="shared" si="282"/>
        <v>-4.7709683614547155E-3</v>
      </c>
      <c r="V726">
        <f t="shared" si="283"/>
        <v>4.7709678602674823E-3</v>
      </c>
      <c r="W726">
        <f t="shared" si="284"/>
        <v>2.3213935090657851</v>
      </c>
      <c r="X726">
        <f t="shared" si="285"/>
        <v>2.3213935090657851</v>
      </c>
    </row>
    <row r="727" spans="1:24" x14ac:dyDescent="0.25">
      <c r="A727" s="1">
        <f t="shared" si="286"/>
        <v>723</v>
      </c>
      <c r="B727" s="14">
        <f t="shared" si="287"/>
        <v>36.15</v>
      </c>
      <c r="C727" t="e">
        <f t="shared" si="264"/>
        <v>#N/A</v>
      </c>
      <c r="D727" t="e">
        <f t="shared" si="265"/>
        <v>#N/A</v>
      </c>
      <c r="E727" t="e">
        <f t="shared" si="267"/>
        <v>#N/A</v>
      </c>
      <c r="F727" t="e">
        <f t="shared" si="268"/>
        <v>#N/A</v>
      </c>
      <c r="G727" t="e">
        <f t="shared" si="269"/>
        <v>#N/A</v>
      </c>
      <c r="H727" t="e">
        <f t="shared" si="270"/>
        <v>#N/A</v>
      </c>
      <c r="I727" t="e">
        <f t="shared" si="266"/>
        <v>#N/A</v>
      </c>
      <c r="J727" t="e">
        <f t="shared" si="271"/>
        <v>#N/A</v>
      </c>
      <c r="K727" t="e">
        <f t="shared" si="272"/>
        <v>#N/A</v>
      </c>
      <c r="L727" t="e">
        <f t="shared" si="273"/>
        <v>#N/A</v>
      </c>
      <c r="M727" t="e">
        <f t="shared" si="274"/>
        <v>#N/A</v>
      </c>
      <c r="N727" t="e">
        <f t="shared" si="275"/>
        <v>#N/A</v>
      </c>
      <c r="O727">
        <f t="shared" si="276"/>
        <v>4.7792313982011449E-3</v>
      </c>
      <c r="P727">
        <f t="shared" si="277"/>
        <v>4.0883074407195427E-3</v>
      </c>
      <c r="Q727">
        <f t="shared" si="278"/>
        <v>1</v>
      </c>
      <c r="R727">
        <f t="shared" si="279"/>
        <v>4.7793318993883784E-3</v>
      </c>
      <c r="S727">
        <f t="shared" si="280"/>
        <v>-2.0490074964320139E-12</v>
      </c>
      <c r="T727">
        <f t="shared" si="281"/>
        <v>4.2872254010783983E-10</v>
      </c>
      <c r="U727">
        <f t="shared" si="282"/>
        <v>-4.7793323281109185E-3</v>
      </c>
      <c r="V727">
        <f t="shared" si="283"/>
        <v>4.7793318269236853E-3</v>
      </c>
      <c r="W727">
        <f t="shared" si="284"/>
        <v>2.3206328155559963</v>
      </c>
      <c r="X727">
        <f t="shared" si="285"/>
        <v>2.3206328155559963</v>
      </c>
    </row>
    <row r="728" spans="1:24" x14ac:dyDescent="0.25">
      <c r="A728" s="1">
        <f t="shared" si="286"/>
        <v>724</v>
      </c>
      <c r="B728" s="14">
        <f t="shared" si="287"/>
        <v>36.200000000000003</v>
      </c>
      <c r="C728" t="e">
        <f t="shared" si="264"/>
        <v>#N/A</v>
      </c>
      <c r="D728" t="e">
        <f t="shared" si="265"/>
        <v>#N/A</v>
      </c>
      <c r="E728" t="e">
        <f t="shared" si="267"/>
        <v>#N/A</v>
      </c>
      <c r="F728" t="e">
        <f t="shared" si="268"/>
        <v>#N/A</v>
      </c>
      <c r="G728" t="e">
        <f t="shared" si="269"/>
        <v>#N/A</v>
      </c>
      <c r="H728" t="e">
        <f t="shared" si="270"/>
        <v>#N/A</v>
      </c>
      <c r="I728" t="e">
        <f t="shared" si="266"/>
        <v>#N/A</v>
      </c>
      <c r="J728" t="e">
        <f t="shared" si="271"/>
        <v>#N/A</v>
      </c>
      <c r="K728" t="e">
        <f t="shared" si="272"/>
        <v>#N/A</v>
      </c>
      <c r="L728" t="e">
        <f t="shared" si="273"/>
        <v>#N/A</v>
      </c>
      <c r="M728" t="e">
        <f t="shared" si="274"/>
        <v>#N/A</v>
      </c>
      <c r="N728" t="e">
        <f t="shared" si="275"/>
        <v>#N/A</v>
      </c>
      <c r="O728">
        <f t="shared" si="276"/>
        <v>4.7875816993464063E-3</v>
      </c>
      <c r="P728">
        <f t="shared" si="277"/>
        <v>4.0849673202614373E-3</v>
      </c>
      <c r="Q728">
        <f t="shared" si="278"/>
        <v>1</v>
      </c>
      <c r="R728">
        <f t="shared" si="279"/>
        <v>4.7876822005336397E-3</v>
      </c>
      <c r="S728">
        <f t="shared" si="280"/>
        <v>-2.0473334706996341E-12</v>
      </c>
      <c r="T728">
        <f t="shared" si="281"/>
        <v>4.2762514319491518E-10</v>
      </c>
      <c r="U728">
        <f t="shared" si="282"/>
        <v>-4.7876826281587834E-3</v>
      </c>
      <c r="V728">
        <f t="shared" si="283"/>
        <v>4.7876821269715493E-3</v>
      </c>
      <c r="W728">
        <f t="shared" si="284"/>
        <v>2.3198746918255599</v>
      </c>
      <c r="X728">
        <f t="shared" si="285"/>
        <v>2.3198746918255599</v>
      </c>
    </row>
    <row r="729" spans="1:24" x14ac:dyDescent="0.25">
      <c r="A729" s="1">
        <f t="shared" si="286"/>
        <v>725</v>
      </c>
      <c r="B729" s="14">
        <f t="shared" si="287"/>
        <v>36.25</v>
      </c>
      <c r="C729" t="e">
        <f t="shared" si="264"/>
        <v>#N/A</v>
      </c>
      <c r="D729" t="e">
        <f t="shared" si="265"/>
        <v>#N/A</v>
      </c>
      <c r="E729" t="e">
        <f t="shared" si="267"/>
        <v>#N/A</v>
      </c>
      <c r="F729" t="e">
        <f t="shared" si="268"/>
        <v>#N/A</v>
      </c>
      <c r="G729" t="e">
        <f t="shared" si="269"/>
        <v>#N/A</v>
      </c>
      <c r="H729" t="e">
        <f t="shared" si="270"/>
        <v>#N/A</v>
      </c>
      <c r="I729" t="e">
        <f t="shared" si="266"/>
        <v>#N/A</v>
      </c>
      <c r="J729" t="e">
        <f t="shared" si="271"/>
        <v>#N/A</v>
      </c>
      <c r="K729" t="e">
        <f t="shared" si="272"/>
        <v>#N/A</v>
      </c>
      <c r="L729" t="e">
        <f t="shared" si="273"/>
        <v>#N/A</v>
      </c>
      <c r="M729" t="e">
        <f t="shared" si="274"/>
        <v>#N/A</v>
      </c>
      <c r="N729" t="e">
        <f t="shared" si="275"/>
        <v>#N/A</v>
      </c>
      <c r="O729">
        <f t="shared" si="276"/>
        <v>4.7959183673469382E-3</v>
      </c>
      <c r="P729">
        <f t="shared" si="277"/>
        <v>4.0816326530612249E-3</v>
      </c>
      <c r="Q729">
        <f t="shared" si="278"/>
        <v>1</v>
      </c>
      <c r="R729">
        <f t="shared" si="279"/>
        <v>4.7960188685341716E-3</v>
      </c>
      <c r="S729">
        <f t="shared" si="280"/>
        <v>-2.045662178070492E-12</v>
      </c>
      <c r="T729">
        <f t="shared" si="281"/>
        <v>4.2653335030617967E-10</v>
      </c>
      <c r="U729">
        <f t="shared" si="282"/>
        <v>-4.796019295067522E-3</v>
      </c>
      <c r="V729">
        <f t="shared" si="283"/>
        <v>4.7960187938802887E-3</v>
      </c>
      <c r="W729">
        <f t="shared" si="284"/>
        <v>2.3191191237252924</v>
      </c>
      <c r="X729">
        <f t="shared" si="285"/>
        <v>2.3191191237252924</v>
      </c>
    </row>
    <row r="730" spans="1:24" x14ac:dyDescent="0.25">
      <c r="A730" s="1">
        <f t="shared" si="286"/>
        <v>726</v>
      </c>
      <c r="B730" s="14">
        <f t="shared" si="287"/>
        <v>36.300000000000004</v>
      </c>
      <c r="C730" t="e">
        <f t="shared" si="264"/>
        <v>#N/A</v>
      </c>
      <c r="D730" t="e">
        <f t="shared" si="265"/>
        <v>#N/A</v>
      </c>
      <c r="E730" t="e">
        <f t="shared" si="267"/>
        <v>#N/A</v>
      </c>
      <c r="F730" t="e">
        <f t="shared" si="268"/>
        <v>#N/A</v>
      </c>
      <c r="G730" t="e">
        <f t="shared" si="269"/>
        <v>#N/A</v>
      </c>
      <c r="H730" t="e">
        <f t="shared" si="270"/>
        <v>#N/A</v>
      </c>
      <c r="I730" t="e">
        <f t="shared" si="266"/>
        <v>#N/A</v>
      </c>
      <c r="J730" t="e">
        <f t="shared" si="271"/>
        <v>#N/A</v>
      </c>
      <c r="K730" t="e">
        <f t="shared" si="272"/>
        <v>#N/A</v>
      </c>
      <c r="L730" t="e">
        <f t="shared" si="273"/>
        <v>#N/A</v>
      </c>
      <c r="M730" t="e">
        <f t="shared" si="274"/>
        <v>#N/A</v>
      </c>
      <c r="N730" t="e">
        <f t="shared" si="275"/>
        <v>#N/A</v>
      </c>
      <c r="O730">
        <f t="shared" si="276"/>
        <v>4.8042414355628062E-3</v>
      </c>
      <c r="P730">
        <f t="shared" si="277"/>
        <v>4.0783034257748773E-3</v>
      </c>
      <c r="Q730">
        <f t="shared" si="278"/>
        <v>1</v>
      </c>
      <c r="R730">
        <f t="shared" si="279"/>
        <v>4.8043419367500397E-3</v>
      </c>
      <c r="S730">
        <f t="shared" si="280"/>
        <v>-2.0439936118567311E-12</v>
      </c>
      <c r="T730">
        <f t="shared" si="281"/>
        <v>4.254471180735464E-10</v>
      </c>
      <c r="U730">
        <f t="shared" si="282"/>
        <v>-4.8043423621971573E-3</v>
      </c>
      <c r="V730">
        <f t="shared" si="283"/>
        <v>4.804341861009925E-3</v>
      </c>
      <c r="W730">
        <f t="shared" si="284"/>
        <v>2.3183660972167157</v>
      </c>
      <c r="X730">
        <f t="shared" si="285"/>
        <v>2.3183660972167157</v>
      </c>
    </row>
    <row r="731" spans="1:24" x14ac:dyDescent="0.25">
      <c r="A731" s="1">
        <f t="shared" si="286"/>
        <v>727</v>
      </c>
      <c r="B731" s="14">
        <f t="shared" si="287"/>
        <v>36.35</v>
      </c>
      <c r="C731" t="e">
        <f t="shared" si="264"/>
        <v>#N/A</v>
      </c>
      <c r="D731" t="e">
        <f t="shared" si="265"/>
        <v>#N/A</v>
      </c>
      <c r="E731" t="e">
        <f t="shared" si="267"/>
        <v>#N/A</v>
      </c>
      <c r="F731" t="e">
        <f t="shared" si="268"/>
        <v>#N/A</v>
      </c>
      <c r="G731" t="e">
        <f t="shared" si="269"/>
        <v>#N/A</v>
      </c>
      <c r="H731" t="e">
        <f t="shared" si="270"/>
        <v>#N/A</v>
      </c>
      <c r="I731" t="e">
        <f t="shared" si="266"/>
        <v>#N/A</v>
      </c>
      <c r="J731" t="e">
        <f t="shared" si="271"/>
        <v>#N/A</v>
      </c>
      <c r="K731" t="e">
        <f t="shared" si="272"/>
        <v>#N/A</v>
      </c>
      <c r="L731" t="e">
        <f t="shared" si="273"/>
        <v>#N/A</v>
      </c>
      <c r="M731" t="e">
        <f t="shared" si="274"/>
        <v>#N/A</v>
      </c>
      <c r="N731" t="e">
        <f t="shared" si="275"/>
        <v>#N/A</v>
      </c>
      <c r="O731">
        <f t="shared" si="276"/>
        <v>4.812550937245314E-3</v>
      </c>
      <c r="P731">
        <f t="shared" si="277"/>
        <v>4.0749796251018742E-3</v>
      </c>
      <c r="Q731">
        <f t="shared" si="278"/>
        <v>1</v>
      </c>
      <c r="R731">
        <f t="shared" si="279"/>
        <v>4.8126514384325475E-3</v>
      </c>
      <c r="S731">
        <f t="shared" si="280"/>
        <v>-2.0423277653923002E-12</v>
      </c>
      <c r="T731">
        <f t="shared" si="281"/>
        <v>4.2436640442997109E-10</v>
      </c>
      <c r="U731">
        <f t="shared" si="282"/>
        <v>-4.8126518627989515E-3</v>
      </c>
      <c r="V731">
        <f t="shared" si="283"/>
        <v>4.8126513616117191E-3</v>
      </c>
      <c r="W731">
        <f t="shared" si="284"/>
        <v>2.3176155983709203</v>
      </c>
      <c r="X731">
        <f t="shared" si="285"/>
        <v>2.3176155983709203</v>
      </c>
    </row>
    <row r="732" spans="1:24" x14ac:dyDescent="0.25">
      <c r="A732" s="1">
        <f t="shared" si="286"/>
        <v>728</v>
      </c>
      <c r="B732" s="14">
        <f t="shared" si="287"/>
        <v>36.4</v>
      </c>
      <c r="C732" t="e">
        <f t="shared" si="264"/>
        <v>#N/A</v>
      </c>
      <c r="D732" t="e">
        <f t="shared" si="265"/>
        <v>#N/A</v>
      </c>
      <c r="E732" t="e">
        <f t="shared" si="267"/>
        <v>#N/A</v>
      </c>
      <c r="F732" t="e">
        <f t="shared" si="268"/>
        <v>#N/A</v>
      </c>
      <c r="G732" t="e">
        <f t="shared" si="269"/>
        <v>#N/A</v>
      </c>
      <c r="H732" t="e">
        <f t="shared" si="270"/>
        <v>#N/A</v>
      </c>
      <c r="I732" t="e">
        <f t="shared" si="266"/>
        <v>#N/A</v>
      </c>
      <c r="J732" t="e">
        <f t="shared" si="271"/>
        <v>#N/A</v>
      </c>
      <c r="K732" t="e">
        <f t="shared" si="272"/>
        <v>#N/A</v>
      </c>
      <c r="L732" t="e">
        <f t="shared" si="273"/>
        <v>#N/A</v>
      </c>
      <c r="M732" t="e">
        <f t="shared" si="274"/>
        <v>#N/A</v>
      </c>
      <c r="N732" t="e">
        <f t="shared" si="275"/>
        <v>#N/A</v>
      </c>
      <c r="O732">
        <f t="shared" si="276"/>
        <v>4.8208469055374585E-3</v>
      </c>
      <c r="P732">
        <f t="shared" si="277"/>
        <v>4.0716612377850164E-3</v>
      </c>
      <c r="Q732">
        <f t="shared" si="278"/>
        <v>1</v>
      </c>
      <c r="R732">
        <f t="shared" si="279"/>
        <v>4.820947406724692E-3</v>
      </c>
      <c r="S732">
        <f t="shared" si="280"/>
        <v>-2.0406646320328606E-12</v>
      </c>
      <c r="T732">
        <f t="shared" si="281"/>
        <v>4.2329116687472856E-10</v>
      </c>
      <c r="U732">
        <f t="shared" si="282"/>
        <v>-4.8209478300158589E-3</v>
      </c>
      <c r="V732">
        <f t="shared" si="283"/>
        <v>4.8209473288286257E-3</v>
      </c>
      <c r="W732">
        <f t="shared" si="284"/>
        <v>2.3168676133674477</v>
      </c>
      <c r="X732">
        <f t="shared" si="285"/>
        <v>2.3168676133674477</v>
      </c>
    </row>
    <row r="733" spans="1:24" x14ac:dyDescent="0.25">
      <c r="A733" s="1">
        <f t="shared" si="286"/>
        <v>729</v>
      </c>
      <c r="B733" s="14">
        <f t="shared" si="287"/>
        <v>36.450000000000003</v>
      </c>
      <c r="C733" t="e">
        <f t="shared" si="264"/>
        <v>#N/A</v>
      </c>
      <c r="D733" t="e">
        <f t="shared" si="265"/>
        <v>#N/A</v>
      </c>
      <c r="E733" t="e">
        <f t="shared" si="267"/>
        <v>#N/A</v>
      </c>
      <c r="F733" t="e">
        <f t="shared" si="268"/>
        <v>#N/A</v>
      </c>
      <c r="G733" t="e">
        <f t="shared" si="269"/>
        <v>#N/A</v>
      </c>
      <c r="H733" t="e">
        <f t="shared" si="270"/>
        <v>#N/A</v>
      </c>
      <c r="I733" t="e">
        <f t="shared" si="266"/>
        <v>#N/A</v>
      </c>
      <c r="J733" t="e">
        <f t="shared" si="271"/>
        <v>#N/A</v>
      </c>
      <c r="K733" t="e">
        <f t="shared" si="272"/>
        <v>#N/A</v>
      </c>
      <c r="L733" t="e">
        <f t="shared" si="273"/>
        <v>#N/A</v>
      </c>
      <c r="M733" t="e">
        <f t="shared" si="274"/>
        <v>#N/A</v>
      </c>
      <c r="N733" t="e">
        <f t="shared" si="275"/>
        <v>#N/A</v>
      </c>
      <c r="O733">
        <f t="shared" si="276"/>
        <v>4.8291293734743692E-3</v>
      </c>
      <c r="P733">
        <f t="shared" si="277"/>
        <v>4.0683482506102524E-3</v>
      </c>
      <c r="Q733">
        <f t="shared" si="278"/>
        <v>1</v>
      </c>
      <c r="R733">
        <f t="shared" si="279"/>
        <v>4.8292298746616027E-3</v>
      </c>
      <c r="S733">
        <f t="shared" si="280"/>
        <v>-2.0390042051556977E-12</v>
      </c>
      <c r="T733">
        <f t="shared" si="281"/>
        <v>4.2222136464181714E-10</v>
      </c>
      <c r="U733">
        <f t="shared" si="282"/>
        <v>-4.8292302968829673E-3</v>
      </c>
      <c r="V733">
        <f t="shared" si="283"/>
        <v>4.8292297956957341E-3</v>
      </c>
      <c r="W733">
        <f t="shared" si="284"/>
        <v>2.3161221284931823</v>
      </c>
      <c r="X733">
        <f t="shared" si="285"/>
        <v>2.3161221284931823</v>
      </c>
    </row>
    <row r="734" spans="1:24" x14ac:dyDescent="0.25">
      <c r="A734" s="1">
        <f t="shared" si="286"/>
        <v>730</v>
      </c>
      <c r="B734" s="14">
        <f t="shared" si="287"/>
        <v>36.5</v>
      </c>
      <c r="C734" t="e">
        <f t="shared" si="264"/>
        <v>#N/A</v>
      </c>
      <c r="D734" t="e">
        <f t="shared" si="265"/>
        <v>#N/A</v>
      </c>
      <c r="E734" t="e">
        <f t="shared" si="267"/>
        <v>#N/A</v>
      </c>
      <c r="F734" t="e">
        <f t="shared" si="268"/>
        <v>#N/A</v>
      </c>
      <c r="G734" t="e">
        <f t="shared" si="269"/>
        <v>#N/A</v>
      </c>
      <c r="H734" t="e">
        <f t="shared" si="270"/>
        <v>#N/A</v>
      </c>
      <c r="I734" t="e">
        <f t="shared" si="266"/>
        <v>#N/A</v>
      </c>
      <c r="J734" t="e">
        <f t="shared" si="271"/>
        <v>#N/A</v>
      </c>
      <c r="K734" t="e">
        <f t="shared" si="272"/>
        <v>#N/A</v>
      </c>
      <c r="L734" t="e">
        <f t="shared" si="273"/>
        <v>#N/A</v>
      </c>
      <c r="M734" t="e">
        <f t="shared" si="274"/>
        <v>#N/A</v>
      </c>
      <c r="N734" t="e">
        <f t="shared" si="275"/>
        <v>#N/A</v>
      </c>
      <c r="O734">
        <f t="shared" si="276"/>
        <v>4.8373983739837404E-3</v>
      </c>
      <c r="P734">
        <f t="shared" si="277"/>
        <v>4.0650406504065045E-3</v>
      </c>
      <c r="Q734">
        <f t="shared" si="278"/>
        <v>1</v>
      </c>
      <c r="R734">
        <f t="shared" si="279"/>
        <v>4.8374988751709739E-3</v>
      </c>
      <c r="S734">
        <f t="shared" si="280"/>
        <v>-2.0373464781596365E-12</v>
      </c>
      <c r="T734">
        <f t="shared" si="281"/>
        <v>4.211569560978734E-10</v>
      </c>
      <c r="U734">
        <f t="shared" si="282"/>
        <v>-4.8374992963279295E-3</v>
      </c>
      <c r="V734">
        <f t="shared" si="283"/>
        <v>4.8374987951406972E-3</v>
      </c>
      <c r="W734">
        <f t="shared" si="284"/>
        <v>2.3153791301412618</v>
      </c>
      <c r="X734">
        <f t="shared" si="285"/>
        <v>2.3153791301412618</v>
      </c>
    </row>
    <row r="735" spans="1:24" x14ac:dyDescent="0.25">
      <c r="A735" s="1">
        <f t="shared" si="286"/>
        <v>731</v>
      </c>
      <c r="B735" s="14">
        <f t="shared" si="287"/>
        <v>36.550000000000004</v>
      </c>
      <c r="C735" t="e">
        <f t="shared" si="264"/>
        <v>#N/A</v>
      </c>
      <c r="D735" t="e">
        <f t="shared" si="265"/>
        <v>#N/A</v>
      </c>
      <c r="E735" t="e">
        <f t="shared" si="267"/>
        <v>#N/A</v>
      </c>
      <c r="F735" t="e">
        <f t="shared" si="268"/>
        <v>#N/A</v>
      </c>
      <c r="G735" t="e">
        <f t="shared" si="269"/>
        <v>#N/A</v>
      </c>
      <c r="H735" t="e">
        <f t="shared" si="270"/>
        <v>#N/A</v>
      </c>
      <c r="I735" t="e">
        <f t="shared" si="266"/>
        <v>#N/A</v>
      </c>
      <c r="J735" t="e">
        <f t="shared" si="271"/>
        <v>#N/A</v>
      </c>
      <c r="K735" t="e">
        <f t="shared" si="272"/>
        <v>#N/A</v>
      </c>
      <c r="L735" t="e">
        <f t="shared" si="273"/>
        <v>#N/A</v>
      </c>
      <c r="M735" t="e">
        <f t="shared" si="274"/>
        <v>#N/A</v>
      </c>
      <c r="N735" t="e">
        <f t="shared" si="275"/>
        <v>#N/A</v>
      </c>
      <c r="O735">
        <f t="shared" si="276"/>
        <v>4.8456539398862714E-3</v>
      </c>
      <c r="P735">
        <f t="shared" si="277"/>
        <v>4.0617384240454911E-3</v>
      </c>
      <c r="Q735">
        <f t="shared" si="278"/>
        <v>1</v>
      </c>
      <c r="R735">
        <f t="shared" si="279"/>
        <v>4.8457544410735048E-3</v>
      </c>
      <c r="S735">
        <f t="shared" si="280"/>
        <v>-2.035691444464949E-12</v>
      </c>
      <c r="T735">
        <f t="shared" si="281"/>
        <v>4.2009790091057653E-10</v>
      </c>
      <c r="U735">
        <f t="shared" si="282"/>
        <v>-4.8457548611714057E-3</v>
      </c>
      <c r="V735">
        <f t="shared" si="283"/>
        <v>4.8457543599841725E-3</v>
      </c>
      <c r="W735">
        <f t="shared" si="284"/>
        <v>2.3146386048099998</v>
      </c>
      <c r="X735">
        <f t="shared" si="285"/>
        <v>2.3146386048099998</v>
      </c>
    </row>
    <row r="736" spans="1:24" x14ac:dyDescent="0.25">
      <c r="A736" s="1">
        <f t="shared" si="286"/>
        <v>732</v>
      </c>
      <c r="B736" s="14">
        <f t="shared" si="287"/>
        <v>36.6</v>
      </c>
      <c r="C736" t="e">
        <f t="shared" si="264"/>
        <v>#N/A</v>
      </c>
      <c r="D736" t="e">
        <f t="shared" si="265"/>
        <v>#N/A</v>
      </c>
      <c r="E736" t="e">
        <f t="shared" si="267"/>
        <v>#N/A</v>
      </c>
      <c r="F736" t="e">
        <f t="shared" si="268"/>
        <v>#N/A</v>
      </c>
      <c r="G736" t="e">
        <f t="shared" si="269"/>
        <v>#N/A</v>
      </c>
      <c r="H736" t="e">
        <f t="shared" si="270"/>
        <v>#N/A</v>
      </c>
      <c r="I736" t="e">
        <f t="shared" si="266"/>
        <v>#N/A</v>
      </c>
      <c r="J736" t="e">
        <f t="shared" si="271"/>
        <v>#N/A</v>
      </c>
      <c r="K736" t="e">
        <f t="shared" si="272"/>
        <v>#N/A</v>
      </c>
      <c r="L736" t="e">
        <f t="shared" si="273"/>
        <v>#N/A</v>
      </c>
      <c r="M736" t="e">
        <f t="shared" si="274"/>
        <v>#N/A</v>
      </c>
      <c r="N736" t="e">
        <f t="shared" si="275"/>
        <v>#N/A</v>
      </c>
      <c r="O736">
        <f t="shared" si="276"/>
        <v>4.8538961038961034E-3</v>
      </c>
      <c r="P736">
        <f t="shared" si="277"/>
        <v>4.0584415584415581E-3</v>
      </c>
      <c r="Q736">
        <f t="shared" si="278"/>
        <v>1</v>
      </c>
      <c r="R736">
        <f t="shared" si="279"/>
        <v>4.8539966050833369E-3</v>
      </c>
      <c r="S736">
        <f t="shared" si="280"/>
        <v>-2.0340390975132729E-12</v>
      </c>
      <c r="T736">
        <f t="shared" si="281"/>
        <v>4.1904415831392483E-10</v>
      </c>
      <c r="U736">
        <f t="shared" si="282"/>
        <v>-4.8539970241274957E-3</v>
      </c>
      <c r="V736">
        <f t="shared" si="283"/>
        <v>4.8539965229402616E-3</v>
      </c>
      <c r="W736">
        <f t="shared" si="284"/>
        <v>2.3139005391018177</v>
      </c>
      <c r="X736">
        <f t="shared" si="285"/>
        <v>2.3139005391018177</v>
      </c>
    </row>
    <row r="737" spans="1:24" x14ac:dyDescent="0.25">
      <c r="A737" s="1">
        <f t="shared" si="286"/>
        <v>733</v>
      </c>
      <c r="B737" s="14">
        <f t="shared" si="287"/>
        <v>36.65</v>
      </c>
      <c r="C737" t="e">
        <f t="shared" si="264"/>
        <v>#N/A</v>
      </c>
      <c r="D737" t="e">
        <f t="shared" si="265"/>
        <v>#N/A</v>
      </c>
      <c r="E737" t="e">
        <f t="shared" si="267"/>
        <v>#N/A</v>
      </c>
      <c r="F737" t="e">
        <f t="shared" si="268"/>
        <v>#N/A</v>
      </c>
      <c r="G737" t="e">
        <f t="shared" si="269"/>
        <v>#N/A</v>
      </c>
      <c r="H737" t="e">
        <f t="shared" si="270"/>
        <v>#N/A</v>
      </c>
      <c r="I737" t="e">
        <f t="shared" si="266"/>
        <v>#N/A</v>
      </c>
      <c r="J737" t="e">
        <f t="shared" si="271"/>
        <v>#N/A</v>
      </c>
      <c r="K737" t="e">
        <f t="shared" si="272"/>
        <v>#N/A</v>
      </c>
      <c r="L737" t="e">
        <f t="shared" si="273"/>
        <v>#N/A</v>
      </c>
      <c r="M737" t="e">
        <f t="shared" si="274"/>
        <v>#N/A</v>
      </c>
      <c r="N737" t="e">
        <f t="shared" si="275"/>
        <v>#N/A</v>
      </c>
      <c r="O737">
        <f t="shared" si="276"/>
        <v>4.8621248986212492E-3</v>
      </c>
      <c r="P737">
        <f t="shared" si="277"/>
        <v>4.0551500405515009E-3</v>
      </c>
      <c r="Q737">
        <f t="shared" si="278"/>
        <v>1</v>
      </c>
      <c r="R737">
        <f t="shared" si="279"/>
        <v>4.8622253998084827E-3</v>
      </c>
      <c r="S737">
        <f t="shared" si="280"/>
        <v>-2.0323894307675205E-12</v>
      </c>
      <c r="T737">
        <f t="shared" si="281"/>
        <v>4.1799568884295923E-10</v>
      </c>
      <c r="U737">
        <f t="shared" si="282"/>
        <v>-4.8622258178041711E-3</v>
      </c>
      <c r="V737">
        <f t="shared" si="283"/>
        <v>4.8622253166169388E-3</v>
      </c>
      <c r="W737">
        <f t="shared" si="284"/>
        <v>2.3131649197221975</v>
      </c>
      <c r="X737">
        <f t="shared" si="285"/>
        <v>2.3131649197221975</v>
      </c>
    </row>
    <row r="738" spans="1:24" x14ac:dyDescent="0.25">
      <c r="A738" s="1">
        <f t="shared" si="286"/>
        <v>734</v>
      </c>
      <c r="B738" s="14">
        <f t="shared" si="287"/>
        <v>36.700000000000003</v>
      </c>
      <c r="C738" t="e">
        <f t="shared" si="264"/>
        <v>#N/A</v>
      </c>
      <c r="D738" t="e">
        <f t="shared" si="265"/>
        <v>#N/A</v>
      </c>
      <c r="E738" t="e">
        <f t="shared" si="267"/>
        <v>#N/A</v>
      </c>
      <c r="F738" t="e">
        <f t="shared" si="268"/>
        <v>#N/A</v>
      </c>
      <c r="G738" t="e">
        <f t="shared" si="269"/>
        <v>#N/A</v>
      </c>
      <c r="H738" t="e">
        <f t="shared" si="270"/>
        <v>#N/A</v>
      </c>
      <c r="I738" t="e">
        <f t="shared" si="266"/>
        <v>#N/A</v>
      </c>
      <c r="J738" t="e">
        <f t="shared" si="271"/>
        <v>#N/A</v>
      </c>
      <c r="K738" t="e">
        <f t="shared" si="272"/>
        <v>#N/A</v>
      </c>
      <c r="L738" t="e">
        <f t="shared" si="273"/>
        <v>#N/A</v>
      </c>
      <c r="M738" t="e">
        <f t="shared" si="274"/>
        <v>#N/A</v>
      </c>
      <c r="N738" t="e">
        <f t="shared" si="275"/>
        <v>#N/A</v>
      </c>
      <c r="O738">
        <f t="shared" si="276"/>
        <v>4.8703403565640187E-3</v>
      </c>
      <c r="P738">
        <f t="shared" si="277"/>
        <v>4.0518638573743921E-3</v>
      </c>
      <c r="Q738">
        <f t="shared" si="278"/>
        <v>1</v>
      </c>
      <c r="R738">
        <f t="shared" si="279"/>
        <v>4.8704408577512522E-3</v>
      </c>
      <c r="S738">
        <f t="shared" si="280"/>
        <v>-2.0307424377117931E-12</v>
      </c>
      <c r="T738">
        <f t="shared" si="281"/>
        <v>4.1695245303272066E-10</v>
      </c>
      <c r="U738">
        <f t="shared" si="282"/>
        <v>-4.8704412747037056E-3</v>
      </c>
      <c r="V738">
        <f t="shared" si="283"/>
        <v>4.8704407735164715E-3</v>
      </c>
      <c r="W738">
        <f t="shared" si="284"/>
        <v>2.3124317334786442</v>
      </c>
      <c r="X738">
        <f t="shared" si="285"/>
        <v>2.3124317334786442</v>
      </c>
    </row>
    <row r="739" spans="1:24" x14ac:dyDescent="0.25">
      <c r="A739" s="1">
        <f t="shared" si="286"/>
        <v>735</v>
      </c>
      <c r="B739" s="14">
        <f t="shared" si="287"/>
        <v>36.75</v>
      </c>
      <c r="C739" t="e">
        <f t="shared" si="264"/>
        <v>#N/A</v>
      </c>
      <c r="D739" t="e">
        <f t="shared" si="265"/>
        <v>#N/A</v>
      </c>
      <c r="E739" t="e">
        <f t="shared" si="267"/>
        <v>#N/A</v>
      </c>
      <c r="F739" t="e">
        <f t="shared" si="268"/>
        <v>#N/A</v>
      </c>
      <c r="G739" t="e">
        <f t="shared" si="269"/>
        <v>#N/A</v>
      </c>
      <c r="H739" t="e">
        <f t="shared" si="270"/>
        <v>#N/A</v>
      </c>
      <c r="I739" t="e">
        <f t="shared" si="266"/>
        <v>#N/A</v>
      </c>
      <c r="J739" t="e">
        <f t="shared" si="271"/>
        <v>#N/A</v>
      </c>
      <c r="K739" t="e">
        <f t="shared" si="272"/>
        <v>#N/A</v>
      </c>
      <c r="L739" t="e">
        <f t="shared" si="273"/>
        <v>#N/A</v>
      </c>
      <c r="M739" t="e">
        <f t="shared" si="274"/>
        <v>#N/A</v>
      </c>
      <c r="N739" t="e">
        <f t="shared" si="275"/>
        <v>#N/A</v>
      </c>
      <c r="O739">
        <f t="shared" si="276"/>
        <v>4.8785425101214568E-3</v>
      </c>
      <c r="P739">
        <f t="shared" si="277"/>
        <v>4.048582995951417E-3</v>
      </c>
      <c r="Q739">
        <f t="shared" si="278"/>
        <v>1</v>
      </c>
      <c r="R739">
        <f t="shared" si="279"/>
        <v>4.8786430113086903E-3</v>
      </c>
      <c r="S739">
        <f t="shared" si="280"/>
        <v>-2.0290981118512978E-12</v>
      </c>
      <c r="T739">
        <f t="shared" si="281"/>
        <v>4.159144118519309E-10</v>
      </c>
      <c r="U739">
        <f t="shared" si="282"/>
        <v>-4.8786434272231026E-3</v>
      </c>
      <c r="V739">
        <f t="shared" si="283"/>
        <v>4.8786429260358685E-3</v>
      </c>
      <c r="W739">
        <f t="shared" si="284"/>
        <v>2.3117009672796565</v>
      </c>
      <c r="X739">
        <f t="shared" si="285"/>
        <v>2.3117009672796565</v>
      </c>
    </row>
    <row r="740" spans="1:24" x14ac:dyDescent="0.25">
      <c r="A740" s="1">
        <f t="shared" si="286"/>
        <v>736</v>
      </c>
      <c r="B740" s="14">
        <f t="shared" si="287"/>
        <v>36.800000000000004</v>
      </c>
      <c r="C740" t="e">
        <f t="shared" si="264"/>
        <v>#N/A</v>
      </c>
      <c r="D740" t="e">
        <f t="shared" si="265"/>
        <v>#N/A</v>
      </c>
      <c r="E740" t="e">
        <f t="shared" si="267"/>
        <v>#N/A</v>
      </c>
      <c r="F740" t="e">
        <f t="shared" si="268"/>
        <v>#N/A</v>
      </c>
      <c r="G740" t="e">
        <f t="shared" si="269"/>
        <v>#N/A</v>
      </c>
      <c r="H740" t="e">
        <f t="shared" si="270"/>
        <v>#N/A</v>
      </c>
      <c r="I740" t="e">
        <f t="shared" si="266"/>
        <v>#N/A</v>
      </c>
      <c r="J740" t="e">
        <f t="shared" si="271"/>
        <v>#N/A</v>
      </c>
      <c r="K740" t="e">
        <f t="shared" si="272"/>
        <v>#N/A</v>
      </c>
      <c r="L740" t="e">
        <f t="shared" si="273"/>
        <v>#N/A</v>
      </c>
      <c r="M740" t="e">
        <f t="shared" si="274"/>
        <v>#N/A</v>
      </c>
      <c r="N740" t="e">
        <f t="shared" si="275"/>
        <v>#N/A</v>
      </c>
      <c r="O740">
        <f t="shared" si="276"/>
        <v>4.8867313915857613E-3</v>
      </c>
      <c r="P740">
        <f t="shared" si="277"/>
        <v>4.0453074433656954E-3</v>
      </c>
      <c r="Q740">
        <f t="shared" si="278"/>
        <v>1</v>
      </c>
      <c r="R740">
        <f t="shared" si="279"/>
        <v>4.8868318927729948E-3</v>
      </c>
      <c r="S740">
        <f t="shared" si="280"/>
        <v>-2.0274564467122591E-12</v>
      </c>
      <c r="T740">
        <f t="shared" si="281"/>
        <v>4.1488152626931174E-10</v>
      </c>
      <c r="U740">
        <f t="shared" si="282"/>
        <v>-4.8868323076545206E-3</v>
      </c>
      <c r="V740">
        <f t="shared" si="283"/>
        <v>4.8868318064672883E-3</v>
      </c>
      <c r="W740">
        <f t="shared" si="284"/>
        <v>2.3109726081337199</v>
      </c>
      <c r="X740">
        <f t="shared" si="285"/>
        <v>2.3109726081337199</v>
      </c>
    </row>
    <row r="741" spans="1:24" x14ac:dyDescent="0.25">
      <c r="A741" s="1">
        <f t="shared" si="286"/>
        <v>737</v>
      </c>
      <c r="B741" s="14">
        <f t="shared" si="287"/>
        <v>36.85</v>
      </c>
      <c r="C741" t="e">
        <f t="shared" si="264"/>
        <v>#N/A</v>
      </c>
      <c r="D741" t="e">
        <f t="shared" si="265"/>
        <v>#N/A</v>
      </c>
      <c r="E741" t="e">
        <f t="shared" si="267"/>
        <v>#N/A</v>
      </c>
      <c r="F741" t="e">
        <f t="shared" si="268"/>
        <v>#N/A</v>
      </c>
      <c r="G741" t="e">
        <f t="shared" si="269"/>
        <v>#N/A</v>
      </c>
      <c r="H741" t="e">
        <f t="shared" si="270"/>
        <v>#N/A</v>
      </c>
      <c r="I741" t="e">
        <f t="shared" si="266"/>
        <v>#N/A</v>
      </c>
      <c r="J741" t="e">
        <f t="shared" si="271"/>
        <v>#N/A</v>
      </c>
      <c r="K741" t="e">
        <f t="shared" si="272"/>
        <v>#N/A</v>
      </c>
      <c r="L741" t="e">
        <f t="shared" si="273"/>
        <v>#N/A</v>
      </c>
      <c r="M741" t="e">
        <f t="shared" si="274"/>
        <v>#N/A</v>
      </c>
      <c r="N741" t="e">
        <f t="shared" si="275"/>
        <v>#N/A</v>
      </c>
      <c r="O741">
        <f t="shared" si="276"/>
        <v>4.8949070331447044E-3</v>
      </c>
      <c r="P741">
        <f t="shared" si="277"/>
        <v>4.0420371867421184E-3</v>
      </c>
      <c r="Q741">
        <f t="shared" si="278"/>
        <v>1</v>
      </c>
      <c r="R741">
        <f t="shared" si="279"/>
        <v>4.8950075343319379E-3</v>
      </c>
      <c r="S741">
        <f t="shared" si="280"/>
        <v>-2.0258174358418374E-12</v>
      </c>
      <c r="T741">
        <f t="shared" si="281"/>
        <v>4.1385375812094671E-10</v>
      </c>
      <c r="U741">
        <f t="shared" si="282"/>
        <v>-4.8950079481856965E-3</v>
      </c>
      <c r="V741">
        <f t="shared" si="283"/>
        <v>4.8950074469984624E-3</v>
      </c>
      <c r="W741">
        <f t="shared" si="284"/>
        <v>2.3102466431483042</v>
      </c>
      <c r="X741">
        <f t="shared" si="285"/>
        <v>2.3102466431483042</v>
      </c>
    </row>
    <row r="742" spans="1:24" x14ac:dyDescent="0.25">
      <c r="A742" s="1">
        <f t="shared" si="286"/>
        <v>738</v>
      </c>
      <c r="B742" s="14">
        <f t="shared" si="287"/>
        <v>36.9</v>
      </c>
      <c r="C742" t="e">
        <f t="shared" si="264"/>
        <v>#N/A</v>
      </c>
      <c r="D742" t="e">
        <f t="shared" si="265"/>
        <v>#N/A</v>
      </c>
      <c r="E742" t="e">
        <f t="shared" si="267"/>
        <v>#N/A</v>
      </c>
      <c r="F742" t="e">
        <f t="shared" si="268"/>
        <v>#N/A</v>
      </c>
      <c r="G742" t="e">
        <f t="shared" si="269"/>
        <v>#N/A</v>
      </c>
      <c r="H742" t="e">
        <f t="shared" si="270"/>
        <v>#N/A</v>
      </c>
      <c r="I742" t="e">
        <f t="shared" si="266"/>
        <v>#N/A</v>
      </c>
      <c r="J742" t="e">
        <f t="shared" si="271"/>
        <v>#N/A</v>
      </c>
      <c r="K742" t="e">
        <f t="shared" si="272"/>
        <v>#N/A</v>
      </c>
      <c r="L742" t="e">
        <f t="shared" si="273"/>
        <v>#N/A</v>
      </c>
      <c r="M742" t="e">
        <f t="shared" si="274"/>
        <v>#N/A</v>
      </c>
      <c r="N742" t="e">
        <f t="shared" si="275"/>
        <v>#N/A</v>
      </c>
      <c r="O742">
        <f t="shared" si="276"/>
        <v>4.9030694668820672E-3</v>
      </c>
      <c r="P742">
        <f t="shared" si="277"/>
        <v>4.0387722132471729E-3</v>
      </c>
      <c r="Q742">
        <f t="shared" si="278"/>
        <v>1</v>
      </c>
      <c r="R742">
        <f t="shared" si="279"/>
        <v>4.9031699680693007E-3</v>
      </c>
      <c r="S742">
        <f t="shared" si="280"/>
        <v>-2.024181072808039E-12</v>
      </c>
      <c r="T742">
        <f t="shared" si="281"/>
        <v>4.1283106967660022E-10</v>
      </c>
      <c r="U742">
        <f t="shared" si="282"/>
        <v>-4.9031703809003704E-3</v>
      </c>
      <c r="V742">
        <f t="shared" si="283"/>
        <v>4.9031698797131372E-3</v>
      </c>
      <c r="W742">
        <f t="shared" si="284"/>
        <v>2.3095230595288778</v>
      </c>
      <c r="X742">
        <f t="shared" si="285"/>
        <v>2.3095230595288778</v>
      </c>
    </row>
    <row r="743" spans="1:24" x14ac:dyDescent="0.25">
      <c r="A743" s="1">
        <f t="shared" si="286"/>
        <v>739</v>
      </c>
      <c r="B743" s="14">
        <f t="shared" si="287"/>
        <v>36.950000000000003</v>
      </c>
      <c r="C743" t="e">
        <f t="shared" si="264"/>
        <v>#N/A</v>
      </c>
      <c r="D743" t="e">
        <f t="shared" si="265"/>
        <v>#N/A</v>
      </c>
      <c r="E743" t="e">
        <f t="shared" si="267"/>
        <v>#N/A</v>
      </c>
      <c r="F743" t="e">
        <f t="shared" si="268"/>
        <v>#N/A</v>
      </c>
      <c r="G743" t="e">
        <f t="shared" si="269"/>
        <v>#N/A</v>
      </c>
      <c r="H743" t="e">
        <f t="shared" si="270"/>
        <v>#N/A</v>
      </c>
      <c r="I743" t="e">
        <f t="shared" si="266"/>
        <v>#N/A</v>
      </c>
      <c r="J743" t="e">
        <f t="shared" si="271"/>
        <v>#N/A</v>
      </c>
      <c r="K743" t="e">
        <f t="shared" si="272"/>
        <v>#N/A</v>
      </c>
      <c r="L743" t="e">
        <f t="shared" si="273"/>
        <v>#N/A</v>
      </c>
      <c r="M743" t="e">
        <f t="shared" si="274"/>
        <v>#N/A</v>
      </c>
      <c r="N743" t="e">
        <f t="shared" si="275"/>
        <v>#N/A</v>
      </c>
      <c r="O743">
        <f t="shared" si="276"/>
        <v>4.9112187247780468E-3</v>
      </c>
      <c r="P743">
        <f t="shared" si="277"/>
        <v>4.0355125100887809E-3</v>
      </c>
      <c r="Q743">
        <f t="shared" si="278"/>
        <v>1</v>
      </c>
      <c r="R743">
        <f t="shared" si="279"/>
        <v>4.9113192259652803E-3</v>
      </c>
      <c r="S743">
        <f t="shared" si="280"/>
        <v>-2.0225473511996387E-12</v>
      </c>
      <c r="T743">
        <f t="shared" si="281"/>
        <v>4.1181342277235577E-10</v>
      </c>
      <c r="U743">
        <f t="shared" si="282"/>
        <v>-4.911319637778703E-3</v>
      </c>
      <c r="V743">
        <f t="shared" si="283"/>
        <v>4.9113191365914698E-3</v>
      </c>
      <c r="W743">
        <f t="shared" si="284"/>
        <v>2.308801844577931</v>
      </c>
      <c r="X743">
        <f t="shared" si="285"/>
        <v>2.308801844577931</v>
      </c>
    </row>
    <row r="744" spans="1:24" x14ac:dyDescent="0.25">
      <c r="A744" s="1">
        <f t="shared" si="286"/>
        <v>740</v>
      </c>
      <c r="B744" s="14">
        <f t="shared" si="287"/>
        <v>37</v>
      </c>
      <c r="C744" t="e">
        <f t="shared" si="264"/>
        <v>#N/A</v>
      </c>
      <c r="D744" t="e">
        <f t="shared" si="265"/>
        <v>#N/A</v>
      </c>
      <c r="E744" t="e">
        <f t="shared" si="267"/>
        <v>#N/A</v>
      </c>
      <c r="F744" t="e">
        <f t="shared" si="268"/>
        <v>#N/A</v>
      </c>
      <c r="G744" t="e">
        <f t="shared" si="269"/>
        <v>#N/A</v>
      </c>
      <c r="H744" t="e">
        <f t="shared" si="270"/>
        <v>#N/A</v>
      </c>
      <c r="I744" t="e">
        <f t="shared" si="266"/>
        <v>#N/A</v>
      </c>
      <c r="J744" t="e">
        <f t="shared" si="271"/>
        <v>#N/A</v>
      </c>
      <c r="K744" t="e">
        <f t="shared" si="272"/>
        <v>#N/A</v>
      </c>
      <c r="L744" t="e">
        <f t="shared" si="273"/>
        <v>#N/A</v>
      </c>
      <c r="M744" t="e">
        <f t="shared" si="274"/>
        <v>#N/A</v>
      </c>
      <c r="N744" t="e">
        <f t="shared" si="275"/>
        <v>#N/A</v>
      </c>
      <c r="O744">
        <f t="shared" si="276"/>
        <v>4.9193548387096763E-3</v>
      </c>
      <c r="P744">
        <f t="shared" si="277"/>
        <v>4.0322580645161289E-3</v>
      </c>
      <c r="Q744">
        <f t="shared" si="278"/>
        <v>1</v>
      </c>
      <c r="R744">
        <f t="shared" si="279"/>
        <v>4.9194553398969098E-3</v>
      </c>
      <c r="S744">
        <f t="shared" si="280"/>
        <v>-2.0209162646260906E-12</v>
      </c>
      <c r="T744">
        <f t="shared" si="281"/>
        <v>4.108007809790204E-10</v>
      </c>
      <c r="U744">
        <f t="shared" si="282"/>
        <v>-4.9194557506976912E-3</v>
      </c>
      <c r="V744">
        <f t="shared" si="283"/>
        <v>4.9194552495104571E-3</v>
      </c>
      <c r="W744">
        <f t="shared" si="284"/>
        <v>2.3080829856940159</v>
      </c>
      <c r="X744">
        <f t="shared" si="285"/>
        <v>2.3080829856940159</v>
      </c>
    </row>
    <row r="745" spans="1:24" x14ac:dyDescent="0.25">
      <c r="A745" s="1">
        <f t="shared" si="286"/>
        <v>741</v>
      </c>
      <c r="B745" s="14">
        <f t="shared" si="287"/>
        <v>37.050000000000004</v>
      </c>
      <c r="C745" t="e">
        <f t="shared" si="264"/>
        <v>#N/A</v>
      </c>
      <c r="D745" t="e">
        <f t="shared" si="265"/>
        <v>#N/A</v>
      </c>
      <c r="E745" t="e">
        <f t="shared" si="267"/>
        <v>#N/A</v>
      </c>
      <c r="F745" t="e">
        <f t="shared" si="268"/>
        <v>#N/A</v>
      </c>
      <c r="G745" t="e">
        <f t="shared" si="269"/>
        <v>#N/A</v>
      </c>
      <c r="H745" t="e">
        <f t="shared" si="270"/>
        <v>#N/A</v>
      </c>
      <c r="I745" t="e">
        <f t="shared" si="266"/>
        <v>#N/A</v>
      </c>
      <c r="J745" t="e">
        <f t="shared" si="271"/>
        <v>#N/A</v>
      </c>
      <c r="K745" t="e">
        <f t="shared" si="272"/>
        <v>#N/A</v>
      </c>
      <c r="L745" t="e">
        <f t="shared" si="273"/>
        <v>#N/A</v>
      </c>
      <c r="M745" t="e">
        <f t="shared" si="274"/>
        <v>#N/A</v>
      </c>
      <c r="N745" t="e">
        <f t="shared" si="275"/>
        <v>#N/A</v>
      </c>
      <c r="O745">
        <f t="shared" si="276"/>
        <v>4.9274778404512498E-3</v>
      </c>
      <c r="P745">
        <f t="shared" si="277"/>
        <v>4.0290088638195E-3</v>
      </c>
      <c r="Q745">
        <f t="shared" si="278"/>
        <v>1</v>
      </c>
      <c r="R745">
        <f t="shared" si="279"/>
        <v>4.9275783416384833E-3</v>
      </c>
      <c r="S745">
        <f t="shared" si="280"/>
        <v>-2.0192878067174472E-12</v>
      </c>
      <c r="T745">
        <f t="shared" si="281"/>
        <v>4.0979310700003935E-10</v>
      </c>
      <c r="U745">
        <f t="shared" si="282"/>
        <v>-4.9275787514315907E-3</v>
      </c>
      <c r="V745">
        <f t="shared" si="283"/>
        <v>4.9275782502443567E-3</v>
      </c>
      <c r="W745">
        <f t="shared" si="284"/>
        <v>2.3073664703707921</v>
      </c>
      <c r="X745">
        <f t="shared" si="285"/>
        <v>2.3073664703707921</v>
      </c>
    </row>
    <row r="746" spans="1:24" x14ac:dyDescent="0.25">
      <c r="A746" s="1">
        <f t="shared" si="286"/>
        <v>742</v>
      </c>
      <c r="B746" s="14">
        <f t="shared" si="287"/>
        <v>37.1</v>
      </c>
      <c r="C746" t="e">
        <f t="shared" si="264"/>
        <v>#N/A</v>
      </c>
      <c r="D746" t="e">
        <f t="shared" si="265"/>
        <v>#N/A</v>
      </c>
      <c r="E746" t="e">
        <f t="shared" si="267"/>
        <v>#N/A</v>
      </c>
      <c r="F746" t="e">
        <f t="shared" si="268"/>
        <v>#N/A</v>
      </c>
      <c r="G746" t="e">
        <f t="shared" si="269"/>
        <v>#N/A</v>
      </c>
      <c r="H746" t="e">
        <f t="shared" si="270"/>
        <v>#N/A</v>
      </c>
      <c r="I746" t="e">
        <f t="shared" si="266"/>
        <v>#N/A</v>
      </c>
      <c r="J746" t="e">
        <f t="shared" si="271"/>
        <v>#N/A</v>
      </c>
      <c r="K746" t="e">
        <f t="shared" si="272"/>
        <v>#N/A</v>
      </c>
      <c r="L746" t="e">
        <f t="shared" si="273"/>
        <v>#N/A</v>
      </c>
      <c r="M746" t="e">
        <f t="shared" si="274"/>
        <v>#N/A</v>
      </c>
      <c r="N746" t="e">
        <f t="shared" si="275"/>
        <v>#N/A</v>
      </c>
      <c r="O746">
        <f t="shared" si="276"/>
        <v>4.935587761674718E-3</v>
      </c>
      <c r="P746">
        <f t="shared" si="277"/>
        <v>4.0257648953301124E-3</v>
      </c>
      <c r="Q746">
        <f t="shared" si="278"/>
        <v>1</v>
      </c>
      <c r="R746">
        <f t="shared" si="279"/>
        <v>4.9356882628619515E-3</v>
      </c>
      <c r="S746">
        <f t="shared" si="280"/>
        <v>-2.0176619711242772E-12</v>
      </c>
      <c r="T746">
        <f t="shared" si="281"/>
        <v>4.0879036440621963E-10</v>
      </c>
      <c r="U746">
        <f t="shared" si="282"/>
        <v>-4.9356886716523159E-3</v>
      </c>
      <c r="V746">
        <f t="shared" si="283"/>
        <v>4.9356881704650827E-3</v>
      </c>
      <c r="W746">
        <f t="shared" si="284"/>
        <v>2.3066522861960914</v>
      </c>
      <c r="X746">
        <f t="shared" si="285"/>
        <v>2.3066522861960914</v>
      </c>
    </row>
    <row r="747" spans="1:24" x14ac:dyDescent="0.25">
      <c r="A747" s="1">
        <f t="shared" si="286"/>
        <v>743</v>
      </c>
      <c r="B747" s="14">
        <f t="shared" si="287"/>
        <v>37.15</v>
      </c>
      <c r="C747" t="e">
        <f t="shared" si="264"/>
        <v>#N/A</v>
      </c>
      <c r="D747" t="e">
        <f t="shared" si="265"/>
        <v>#N/A</v>
      </c>
      <c r="E747" t="e">
        <f t="shared" si="267"/>
        <v>#N/A</v>
      </c>
      <c r="F747" t="e">
        <f t="shared" si="268"/>
        <v>#N/A</v>
      </c>
      <c r="G747" t="e">
        <f t="shared" si="269"/>
        <v>#N/A</v>
      </c>
      <c r="H747" t="e">
        <f t="shared" si="270"/>
        <v>#N/A</v>
      </c>
      <c r="I747" t="e">
        <f t="shared" si="266"/>
        <v>#N/A</v>
      </c>
      <c r="J747" t="e">
        <f t="shared" si="271"/>
        <v>#N/A</v>
      </c>
      <c r="K747" t="e">
        <f t="shared" si="272"/>
        <v>#N/A</v>
      </c>
      <c r="L747" t="e">
        <f t="shared" si="273"/>
        <v>#N/A</v>
      </c>
      <c r="M747" t="e">
        <f t="shared" si="274"/>
        <v>#N/A</v>
      </c>
      <c r="N747" t="e">
        <f t="shared" si="275"/>
        <v>#N/A</v>
      </c>
      <c r="O747">
        <f t="shared" si="276"/>
        <v>4.9436846339501192E-3</v>
      </c>
      <c r="P747">
        <f t="shared" si="277"/>
        <v>4.0225261464199519E-3</v>
      </c>
      <c r="Q747">
        <f t="shared" si="278"/>
        <v>1</v>
      </c>
      <c r="R747">
        <f t="shared" si="279"/>
        <v>4.9437851351373527E-3</v>
      </c>
      <c r="S747">
        <f t="shared" si="280"/>
        <v>-2.0160387515175804E-12</v>
      </c>
      <c r="T747">
        <f t="shared" si="281"/>
        <v>4.0779251720204912E-10</v>
      </c>
      <c r="U747">
        <f t="shared" si="282"/>
        <v>-4.9437855429298704E-3</v>
      </c>
      <c r="V747">
        <f t="shared" si="283"/>
        <v>4.9437850417426363E-3</v>
      </c>
      <c r="W747">
        <f t="shared" si="284"/>
        <v>2.3059404208509857</v>
      </c>
      <c r="X747">
        <f t="shared" si="285"/>
        <v>2.3059404208509857</v>
      </c>
    </row>
    <row r="748" spans="1:24" x14ac:dyDescent="0.25">
      <c r="A748" s="1">
        <f t="shared" si="286"/>
        <v>744</v>
      </c>
      <c r="B748" s="14">
        <f t="shared" si="287"/>
        <v>37.200000000000003</v>
      </c>
      <c r="C748" t="e">
        <f t="shared" si="264"/>
        <v>#N/A</v>
      </c>
      <c r="D748" t="e">
        <f t="shared" si="265"/>
        <v>#N/A</v>
      </c>
      <c r="E748" t="e">
        <f t="shared" si="267"/>
        <v>#N/A</v>
      </c>
      <c r="F748" t="e">
        <f t="shared" si="268"/>
        <v>#N/A</v>
      </c>
      <c r="G748" t="e">
        <f t="shared" si="269"/>
        <v>#N/A</v>
      </c>
      <c r="H748" t="e">
        <f t="shared" si="270"/>
        <v>#N/A</v>
      </c>
      <c r="I748" t="e">
        <f t="shared" si="266"/>
        <v>#N/A</v>
      </c>
      <c r="J748" t="e">
        <f t="shared" si="271"/>
        <v>#N/A</v>
      </c>
      <c r="K748" t="e">
        <f t="shared" si="272"/>
        <v>#N/A</v>
      </c>
      <c r="L748" t="e">
        <f t="shared" si="273"/>
        <v>#N/A</v>
      </c>
      <c r="M748" t="e">
        <f t="shared" si="274"/>
        <v>#N/A</v>
      </c>
      <c r="N748" t="e">
        <f t="shared" si="275"/>
        <v>#N/A</v>
      </c>
      <c r="O748">
        <f t="shared" si="276"/>
        <v>4.9517684887459808E-3</v>
      </c>
      <c r="P748">
        <f t="shared" si="277"/>
        <v>4.0192926045016075E-3</v>
      </c>
      <c r="Q748">
        <f t="shared" si="278"/>
        <v>1</v>
      </c>
      <c r="R748">
        <f t="shared" si="279"/>
        <v>4.9518689899332143E-3</v>
      </c>
      <c r="S748">
        <f t="shared" si="280"/>
        <v>-2.0144181415887077E-12</v>
      </c>
      <c r="T748">
        <f t="shared" si="281"/>
        <v>4.0679952982569656E-10</v>
      </c>
      <c r="U748">
        <f t="shared" si="282"/>
        <v>-4.9518693967327441E-3</v>
      </c>
      <c r="V748">
        <f t="shared" si="283"/>
        <v>4.9518688955455109E-3</v>
      </c>
      <c r="W748">
        <f t="shared" si="284"/>
        <v>2.3052308621088731</v>
      </c>
      <c r="X748">
        <f t="shared" si="285"/>
        <v>2.3052308621088731</v>
      </c>
    </row>
    <row r="749" spans="1:24" x14ac:dyDescent="0.25">
      <c r="A749" s="1">
        <f t="shared" si="286"/>
        <v>745</v>
      </c>
      <c r="B749" s="14">
        <f t="shared" si="287"/>
        <v>37.25</v>
      </c>
      <c r="C749" t="e">
        <f t="shared" si="264"/>
        <v>#N/A</v>
      </c>
      <c r="D749" t="e">
        <f t="shared" si="265"/>
        <v>#N/A</v>
      </c>
      <c r="E749" t="e">
        <f t="shared" si="267"/>
        <v>#N/A</v>
      </c>
      <c r="F749" t="e">
        <f t="shared" si="268"/>
        <v>#N/A</v>
      </c>
      <c r="G749" t="e">
        <f t="shared" si="269"/>
        <v>#N/A</v>
      </c>
      <c r="H749" t="e">
        <f t="shared" si="270"/>
        <v>#N/A</v>
      </c>
      <c r="I749" t="e">
        <f t="shared" si="266"/>
        <v>#N/A</v>
      </c>
      <c r="J749" t="e">
        <f t="shared" si="271"/>
        <v>#N/A</v>
      </c>
      <c r="K749" t="e">
        <f t="shared" si="272"/>
        <v>#N/A</v>
      </c>
      <c r="L749" t="e">
        <f t="shared" si="273"/>
        <v>#N/A</v>
      </c>
      <c r="M749" t="e">
        <f t="shared" si="274"/>
        <v>#N/A</v>
      </c>
      <c r="N749" t="e">
        <f t="shared" si="275"/>
        <v>#N/A</v>
      </c>
      <c r="O749">
        <f t="shared" si="276"/>
        <v>4.9598393574297192E-3</v>
      </c>
      <c r="P749">
        <f t="shared" si="277"/>
        <v>4.0160642570281129E-3</v>
      </c>
      <c r="Q749">
        <f t="shared" si="278"/>
        <v>1</v>
      </c>
      <c r="R749">
        <f t="shared" si="279"/>
        <v>4.9599398586169527E-3</v>
      </c>
      <c r="S749">
        <f t="shared" si="280"/>
        <v>-2.0128001350492793E-12</v>
      </c>
      <c r="T749">
        <f t="shared" si="281"/>
        <v>4.0581136628164982E-10</v>
      </c>
      <c r="U749">
        <f t="shared" si="282"/>
        <v>-4.959940264428319E-3</v>
      </c>
      <c r="V749">
        <f t="shared" si="283"/>
        <v>4.9599397632410858E-3</v>
      </c>
      <c r="W749">
        <f t="shared" si="284"/>
        <v>2.3045235978345726</v>
      </c>
      <c r="X749">
        <f t="shared" si="285"/>
        <v>2.3045235978345726</v>
      </c>
    </row>
    <row r="750" spans="1:24" x14ac:dyDescent="0.25">
      <c r="A750" s="1">
        <f t="shared" si="286"/>
        <v>746</v>
      </c>
      <c r="B750" s="14">
        <f t="shared" si="287"/>
        <v>37.300000000000004</v>
      </c>
      <c r="C750" t="e">
        <f t="shared" si="264"/>
        <v>#N/A</v>
      </c>
      <c r="D750" t="e">
        <f t="shared" si="265"/>
        <v>#N/A</v>
      </c>
      <c r="E750" t="e">
        <f t="shared" si="267"/>
        <v>#N/A</v>
      </c>
      <c r="F750" t="e">
        <f t="shared" si="268"/>
        <v>#N/A</v>
      </c>
      <c r="G750" t="e">
        <f t="shared" si="269"/>
        <v>#N/A</v>
      </c>
      <c r="H750" t="e">
        <f t="shared" si="270"/>
        <v>#N/A</v>
      </c>
      <c r="I750" t="e">
        <f t="shared" si="266"/>
        <v>#N/A</v>
      </c>
      <c r="J750" t="e">
        <f t="shared" si="271"/>
        <v>#N/A</v>
      </c>
      <c r="K750" t="e">
        <f t="shared" si="272"/>
        <v>#N/A</v>
      </c>
      <c r="L750" t="e">
        <f t="shared" si="273"/>
        <v>#N/A</v>
      </c>
      <c r="M750" t="e">
        <f t="shared" si="274"/>
        <v>#N/A</v>
      </c>
      <c r="N750" t="e">
        <f t="shared" si="275"/>
        <v>#N/A</v>
      </c>
      <c r="O750">
        <f t="shared" si="276"/>
        <v>4.9678972712680573E-3</v>
      </c>
      <c r="P750">
        <f t="shared" si="277"/>
        <v>4.0128410914927765E-3</v>
      </c>
      <c r="Q750">
        <f t="shared" si="278"/>
        <v>1</v>
      </c>
      <c r="R750">
        <f t="shared" si="279"/>
        <v>4.9679977724552907E-3</v>
      </c>
      <c r="S750">
        <f t="shared" si="280"/>
        <v>-2.0111847256311015E-12</v>
      </c>
      <c r="T750">
        <f t="shared" si="281"/>
        <v>4.0482799187543939E-10</v>
      </c>
      <c r="U750">
        <f t="shared" si="282"/>
        <v>-4.9679981772832831E-3</v>
      </c>
      <c r="V750">
        <f t="shared" si="283"/>
        <v>4.967997676096049E-3</v>
      </c>
      <c r="W750">
        <f t="shared" si="284"/>
        <v>2.3038186159834284</v>
      </c>
      <c r="X750">
        <f t="shared" si="285"/>
        <v>2.3038186159834284</v>
      </c>
    </row>
    <row r="751" spans="1:24" x14ac:dyDescent="0.25">
      <c r="A751" s="1">
        <f t="shared" si="286"/>
        <v>747</v>
      </c>
      <c r="B751" s="14">
        <f t="shared" si="287"/>
        <v>37.35</v>
      </c>
      <c r="C751" t="e">
        <f t="shared" si="264"/>
        <v>#N/A</v>
      </c>
      <c r="D751" t="e">
        <f t="shared" si="265"/>
        <v>#N/A</v>
      </c>
      <c r="E751" t="e">
        <f t="shared" si="267"/>
        <v>#N/A</v>
      </c>
      <c r="F751" t="e">
        <f t="shared" si="268"/>
        <v>#N/A</v>
      </c>
      <c r="G751" t="e">
        <f t="shared" si="269"/>
        <v>#N/A</v>
      </c>
      <c r="H751" t="e">
        <f t="shared" si="270"/>
        <v>#N/A</v>
      </c>
      <c r="I751" t="e">
        <f t="shared" si="266"/>
        <v>#N/A</v>
      </c>
      <c r="J751" t="e">
        <f t="shared" si="271"/>
        <v>#N/A</v>
      </c>
      <c r="K751" t="e">
        <f t="shared" si="272"/>
        <v>#N/A</v>
      </c>
      <c r="L751" t="e">
        <f t="shared" si="273"/>
        <v>#N/A</v>
      </c>
      <c r="M751" t="e">
        <f t="shared" si="274"/>
        <v>#N/A</v>
      </c>
      <c r="N751" t="e">
        <f t="shared" si="275"/>
        <v>#N/A</v>
      </c>
      <c r="O751">
        <f t="shared" si="276"/>
        <v>4.9759422614274254E-3</v>
      </c>
      <c r="P751">
        <f t="shared" si="277"/>
        <v>4.0096230954290296E-3</v>
      </c>
      <c r="Q751">
        <f t="shared" si="278"/>
        <v>1</v>
      </c>
      <c r="R751">
        <f t="shared" si="279"/>
        <v>4.9760427626146589E-3</v>
      </c>
      <c r="S751">
        <f t="shared" si="280"/>
        <v>-2.0095719070860885E-12</v>
      </c>
      <c r="T751">
        <f t="shared" si="281"/>
        <v>4.0384937191259573E-10</v>
      </c>
      <c r="U751">
        <f t="shared" si="282"/>
        <v>-4.9760431664640312E-3</v>
      </c>
      <c r="V751">
        <f t="shared" si="283"/>
        <v>4.9760426652767972E-3</v>
      </c>
      <c r="W751">
        <f t="shared" si="284"/>
        <v>2.3031159046004279</v>
      </c>
      <c r="X751">
        <f t="shared" si="285"/>
        <v>2.3031159046004279</v>
      </c>
    </row>
    <row r="752" spans="1:24" x14ac:dyDescent="0.25">
      <c r="A752" s="1">
        <f t="shared" si="286"/>
        <v>748</v>
      </c>
      <c r="B752" s="14">
        <f t="shared" si="287"/>
        <v>37.4</v>
      </c>
      <c r="C752" t="e">
        <f t="shared" si="264"/>
        <v>#N/A</v>
      </c>
      <c r="D752" t="e">
        <f t="shared" si="265"/>
        <v>#N/A</v>
      </c>
      <c r="E752" t="e">
        <f t="shared" si="267"/>
        <v>#N/A</v>
      </c>
      <c r="F752" t="e">
        <f t="shared" si="268"/>
        <v>#N/A</v>
      </c>
      <c r="G752" t="e">
        <f t="shared" si="269"/>
        <v>#N/A</v>
      </c>
      <c r="H752" t="e">
        <f t="shared" si="270"/>
        <v>#N/A</v>
      </c>
      <c r="I752" t="e">
        <f t="shared" si="266"/>
        <v>#N/A</v>
      </c>
      <c r="J752" t="e">
        <f t="shared" si="271"/>
        <v>#N/A</v>
      </c>
      <c r="K752" t="e">
        <f t="shared" si="272"/>
        <v>#N/A</v>
      </c>
      <c r="L752" t="e">
        <f t="shared" si="273"/>
        <v>#N/A</v>
      </c>
      <c r="M752" t="e">
        <f t="shared" si="274"/>
        <v>#N/A</v>
      </c>
      <c r="N752" t="e">
        <f t="shared" si="275"/>
        <v>#N/A</v>
      </c>
      <c r="O752">
        <f t="shared" si="276"/>
        <v>4.9839743589743584E-3</v>
      </c>
      <c r="P752">
        <f t="shared" si="277"/>
        <v>4.0064102564102569E-3</v>
      </c>
      <c r="Q752">
        <f t="shared" si="278"/>
        <v>1</v>
      </c>
      <c r="R752">
        <f t="shared" si="279"/>
        <v>4.9840748601615919E-3</v>
      </c>
      <c r="S752">
        <f t="shared" si="280"/>
        <v>-2.0079616731861803E-12</v>
      </c>
      <c r="T752">
        <f t="shared" si="281"/>
        <v>4.0287547169864935E-10</v>
      </c>
      <c r="U752">
        <f t="shared" si="282"/>
        <v>-4.9840752630370636E-3</v>
      </c>
      <c r="V752">
        <f t="shared" si="283"/>
        <v>4.9840747618498304E-3</v>
      </c>
      <c r="W752">
        <f t="shared" si="284"/>
        <v>2.3024154518193281</v>
      </c>
      <c r="X752">
        <f t="shared" si="285"/>
        <v>2.3024154518193281</v>
      </c>
    </row>
    <row r="753" spans="1:24" x14ac:dyDescent="0.25">
      <c r="A753" s="1">
        <f t="shared" si="286"/>
        <v>749</v>
      </c>
      <c r="B753" s="14">
        <f t="shared" si="287"/>
        <v>37.450000000000003</v>
      </c>
      <c r="C753" t="e">
        <f t="shared" si="264"/>
        <v>#N/A</v>
      </c>
      <c r="D753" t="e">
        <f t="shared" si="265"/>
        <v>#N/A</v>
      </c>
      <c r="E753" t="e">
        <f t="shared" si="267"/>
        <v>#N/A</v>
      </c>
      <c r="F753" t="e">
        <f t="shared" si="268"/>
        <v>#N/A</v>
      </c>
      <c r="G753" t="e">
        <f t="shared" si="269"/>
        <v>#N/A</v>
      </c>
      <c r="H753" t="e">
        <f t="shared" si="270"/>
        <v>#N/A</v>
      </c>
      <c r="I753" t="e">
        <f t="shared" si="266"/>
        <v>#N/A</v>
      </c>
      <c r="J753" t="e">
        <f t="shared" si="271"/>
        <v>#N/A</v>
      </c>
      <c r="K753" t="e">
        <f t="shared" si="272"/>
        <v>#N/A</v>
      </c>
      <c r="L753" t="e">
        <f t="shared" si="273"/>
        <v>#N/A</v>
      </c>
      <c r="M753" t="e">
        <f t="shared" si="274"/>
        <v>#N/A</v>
      </c>
      <c r="N753" t="e">
        <f t="shared" si="275"/>
        <v>#N/A</v>
      </c>
      <c r="O753">
        <f t="shared" si="276"/>
        <v>4.9919935948758995E-3</v>
      </c>
      <c r="P753">
        <f t="shared" si="277"/>
        <v>4.0032025620496394E-3</v>
      </c>
      <c r="Q753">
        <f t="shared" si="278"/>
        <v>1</v>
      </c>
      <c r="R753">
        <f t="shared" si="279"/>
        <v>4.992094096063133E-3</v>
      </c>
      <c r="S753">
        <f t="shared" si="280"/>
        <v>-2.0063540177232604E-12</v>
      </c>
      <c r="T753">
        <f t="shared" si="281"/>
        <v>4.0190625784017331E-10</v>
      </c>
      <c r="U753">
        <f t="shared" si="282"/>
        <v>-4.9920944979693904E-3</v>
      </c>
      <c r="V753">
        <f t="shared" si="283"/>
        <v>4.9920939967821581E-3</v>
      </c>
      <c r="W753">
        <f t="shared" si="284"/>
        <v>2.301717245861794</v>
      </c>
      <c r="X753">
        <f t="shared" si="285"/>
        <v>2.301717245861794</v>
      </c>
    </row>
    <row r="754" spans="1:24" x14ac:dyDescent="0.25">
      <c r="A754" s="1">
        <f t="shared" si="286"/>
        <v>750</v>
      </c>
      <c r="B754" s="14">
        <f t="shared" si="287"/>
        <v>37.5</v>
      </c>
      <c r="C754" t="e">
        <f t="shared" si="264"/>
        <v>#N/A</v>
      </c>
      <c r="D754" t="e">
        <f t="shared" si="265"/>
        <v>#N/A</v>
      </c>
      <c r="E754" t="e">
        <f t="shared" si="267"/>
        <v>#N/A</v>
      </c>
      <c r="F754" t="e">
        <f t="shared" si="268"/>
        <v>#N/A</v>
      </c>
      <c r="G754" t="e">
        <f t="shared" si="269"/>
        <v>#N/A</v>
      </c>
      <c r="H754" t="e">
        <f t="shared" si="270"/>
        <v>#N/A</v>
      </c>
      <c r="I754" t="e">
        <f t="shared" si="266"/>
        <v>#N/A</v>
      </c>
      <c r="J754" t="e">
        <f t="shared" si="271"/>
        <v>#N/A</v>
      </c>
      <c r="K754" t="e">
        <f t="shared" si="272"/>
        <v>#N/A</v>
      </c>
      <c r="L754" t="e">
        <f t="shared" si="273"/>
        <v>#N/A</v>
      </c>
      <c r="M754" t="e">
        <f t="shared" si="274"/>
        <v>#N/A</v>
      </c>
      <c r="N754" t="e">
        <f t="shared" si="275"/>
        <v>#N/A</v>
      </c>
      <c r="O754">
        <f t="shared" si="276"/>
        <v>4.9999999999999992E-3</v>
      </c>
      <c r="P754">
        <f t="shared" si="277"/>
        <v>4.0000000000000001E-3</v>
      </c>
      <c r="Q754">
        <f t="shared" si="278"/>
        <v>1</v>
      </c>
      <c r="R754">
        <f t="shared" si="279"/>
        <v>5.0001005011872327E-3</v>
      </c>
      <c r="S754">
        <f t="shared" si="280"/>
        <v>-2.0047489345090822E-12</v>
      </c>
      <c r="T754">
        <f t="shared" si="281"/>
        <v>4.009416956426981E-10</v>
      </c>
      <c r="U754">
        <f t="shared" si="282"/>
        <v>-5.0001009021289284E-3</v>
      </c>
      <c r="V754">
        <f t="shared" si="283"/>
        <v>5.0001004009416952E-3</v>
      </c>
      <c r="W754">
        <f t="shared" si="284"/>
        <v>2.3010212750365455</v>
      </c>
      <c r="X754">
        <f t="shared" si="285"/>
        <v>2.3010212750365455</v>
      </c>
    </row>
    <row r="755" spans="1:24" x14ac:dyDescent="0.25">
      <c r="A755" s="1">
        <f t="shared" si="286"/>
        <v>751</v>
      </c>
      <c r="B755" s="14">
        <f t="shared" si="287"/>
        <v>37.550000000000004</v>
      </c>
      <c r="C755" t="e">
        <f t="shared" si="264"/>
        <v>#N/A</v>
      </c>
      <c r="D755" t="e">
        <f t="shared" si="265"/>
        <v>#N/A</v>
      </c>
      <c r="E755" t="e">
        <f t="shared" si="267"/>
        <v>#N/A</v>
      </c>
      <c r="F755" t="e">
        <f t="shared" si="268"/>
        <v>#N/A</v>
      </c>
      <c r="G755" t="e">
        <f t="shared" si="269"/>
        <v>#N/A</v>
      </c>
      <c r="H755" t="e">
        <f t="shared" si="270"/>
        <v>#N/A</v>
      </c>
      <c r="I755" t="e">
        <f t="shared" si="266"/>
        <v>#N/A</v>
      </c>
      <c r="J755" t="e">
        <f t="shared" si="271"/>
        <v>#N/A</v>
      </c>
      <c r="K755" t="e">
        <f t="shared" si="272"/>
        <v>#N/A</v>
      </c>
      <c r="L755" t="e">
        <f t="shared" si="273"/>
        <v>#N/A</v>
      </c>
      <c r="M755" t="e">
        <f t="shared" si="274"/>
        <v>#N/A</v>
      </c>
      <c r="N755" t="e">
        <f t="shared" si="275"/>
        <v>#N/A</v>
      </c>
      <c r="O755">
        <f t="shared" si="276"/>
        <v>5.0079936051159075E-3</v>
      </c>
      <c r="P755">
        <f t="shared" si="277"/>
        <v>3.9968025579536362E-3</v>
      </c>
      <c r="Q755">
        <f t="shared" si="278"/>
        <v>1</v>
      </c>
      <c r="R755">
        <f t="shared" si="279"/>
        <v>5.008094106303141E-3</v>
      </c>
      <c r="S755">
        <f t="shared" si="280"/>
        <v>-2.0031464173751815E-12</v>
      </c>
      <c r="T755">
        <f t="shared" si="281"/>
        <v>3.9998175258015856E-10</v>
      </c>
      <c r="U755">
        <f t="shared" si="282"/>
        <v>-5.0080945062848936E-3</v>
      </c>
      <c r="V755">
        <f t="shared" si="283"/>
        <v>5.0080940050976604E-3</v>
      </c>
      <c r="W755">
        <f t="shared" si="284"/>
        <v>2.3003275277385176</v>
      </c>
      <c r="X755">
        <f t="shared" si="285"/>
        <v>2.3003275277385176</v>
      </c>
    </row>
    <row r="756" spans="1:24" x14ac:dyDescent="0.25">
      <c r="A756" s="1">
        <f t="shared" si="286"/>
        <v>752</v>
      </c>
      <c r="B756" s="14">
        <f t="shared" si="287"/>
        <v>37.6</v>
      </c>
      <c r="C756" t="e">
        <f t="shared" si="264"/>
        <v>#N/A</v>
      </c>
      <c r="D756" t="e">
        <f t="shared" si="265"/>
        <v>#N/A</v>
      </c>
      <c r="E756" t="e">
        <f t="shared" si="267"/>
        <v>#N/A</v>
      </c>
      <c r="F756" t="e">
        <f t="shared" si="268"/>
        <v>#N/A</v>
      </c>
      <c r="G756" t="e">
        <f t="shared" si="269"/>
        <v>#N/A</v>
      </c>
      <c r="H756" t="e">
        <f t="shared" si="270"/>
        <v>#N/A</v>
      </c>
      <c r="I756" t="e">
        <f t="shared" si="266"/>
        <v>#N/A</v>
      </c>
      <c r="J756" t="e">
        <f t="shared" si="271"/>
        <v>#N/A</v>
      </c>
      <c r="K756" t="e">
        <f t="shared" si="272"/>
        <v>#N/A</v>
      </c>
      <c r="L756" t="e">
        <f t="shared" si="273"/>
        <v>#N/A</v>
      </c>
      <c r="M756" t="e">
        <f t="shared" si="274"/>
        <v>#N/A</v>
      </c>
      <c r="N756" t="e">
        <f t="shared" si="275"/>
        <v>#N/A</v>
      </c>
      <c r="O756">
        <f t="shared" si="276"/>
        <v>5.0159744408945677E-3</v>
      </c>
      <c r="P756">
        <f t="shared" si="277"/>
        <v>3.9936102236421724E-3</v>
      </c>
      <c r="Q756">
        <f t="shared" si="278"/>
        <v>1</v>
      </c>
      <c r="R756">
        <f t="shared" si="279"/>
        <v>5.0160749420818012E-3</v>
      </c>
      <c r="S756">
        <f t="shared" si="280"/>
        <v>-2.0015464601728054E-12</v>
      </c>
      <c r="T756">
        <f t="shared" si="281"/>
        <v>3.9902639482544688E-10</v>
      </c>
      <c r="U756">
        <f t="shared" si="282"/>
        <v>-5.0160753411081956E-3</v>
      </c>
      <c r="V756">
        <f t="shared" si="283"/>
        <v>5.0160748399209632E-3</v>
      </c>
      <c r="W756">
        <f t="shared" si="284"/>
        <v>2.2996359924480276</v>
      </c>
      <c r="X756">
        <f t="shared" si="285"/>
        <v>2.2996359924480276</v>
      </c>
    </row>
    <row r="757" spans="1:24" x14ac:dyDescent="0.25">
      <c r="A757" s="1">
        <f t="shared" si="286"/>
        <v>753</v>
      </c>
      <c r="B757" s="14">
        <f t="shared" si="287"/>
        <v>37.65</v>
      </c>
      <c r="C757" t="e">
        <f t="shared" si="264"/>
        <v>#N/A</v>
      </c>
      <c r="D757" t="e">
        <f t="shared" si="265"/>
        <v>#N/A</v>
      </c>
      <c r="E757" t="e">
        <f t="shared" si="267"/>
        <v>#N/A</v>
      </c>
      <c r="F757" t="e">
        <f t="shared" si="268"/>
        <v>#N/A</v>
      </c>
      <c r="G757" t="e">
        <f t="shared" si="269"/>
        <v>#N/A</v>
      </c>
      <c r="H757" t="e">
        <f t="shared" si="270"/>
        <v>#N/A</v>
      </c>
      <c r="I757" t="e">
        <f t="shared" si="266"/>
        <v>#N/A</v>
      </c>
      <c r="J757" t="e">
        <f t="shared" si="271"/>
        <v>#N/A</v>
      </c>
      <c r="K757" t="e">
        <f t="shared" si="272"/>
        <v>#N/A</v>
      </c>
      <c r="L757" t="e">
        <f t="shared" si="273"/>
        <v>#N/A</v>
      </c>
      <c r="M757" t="e">
        <f t="shared" si="274"/>
        <v>#N/A</v>
      </c>
      <c r="N757" t="e">
        <f t="shared" si="275"/>
        <v>#N/A</v>
      </c>
      <c r="O757">
        <f t="shared" si="276"/>
        <v>5.0239425379090177E-3</v>
      </c>
      <c r="P757">
        <f t="shared" si="277"/>
        <v>3.9904229848363925E-3</v>
      </c>
      <c r="Q757">
        <f t="shared" si="278"/>
        <v>1</v>
      </c>
      <c r="R757">
        <f t="shared" si="279"/>
        <v>5.0240430390962511E-3</v>
      </c>
      <c r="S757">
        <f t="shared" si="280"/>
        <v>-1.9999490567728273E-12</v>
      </c>
      <c r="T757">
        <f t="shared" si="281"/>
        <v>3.9807559028617878E-10</v>
      </c>
      <c r="U757">
        <f t="shared" si="282"/>
        <v>-5.024043437171841E-3</v>
      </c>
      <c r="V757">
        <f t="shared" si="283"/>
        <v>5.0240429359846087E-3</v>
      </c>
      <c r="W757">
        <f t="shared" si="284"/>
        <v>2.2989466577299544</v>
      </c>
      <c r="X757">
        <f t="shared" si="285"/>
        <v>2.2989466577299544</v>
      </c>
    </row>
    <row r="758" spans="1:24" x14ac:dyDescent="0.25">
      <c r="A758" s="1">
        <f t="shared" si="286"/>
        <v>754</v>
      </c>
      <c r="B758" s="14">
        <f t="shared" si="287"/>
        <v>37.700000000000003</v>
      </c>
      <c r="C758" t="e">
        <f t="shared" si="264"/>
        <v>#N/A</v>
      </c>
      <c r="D758" t="e">
        <f t="shared" si="265"/>
        <v>#N/A</v>
      </c>
      <c r="E758" t="e">
        <f t="shared" si="267"/>
        <v>#N/A</v>
      </c>
      <c r="F758" t="e">
        <f t="shared" si="268"/>
        <v>#N/A</v>
      </c>
      <c r="G758" t="e">
        <f t="shared" si="269"/>
        <v>#N/A</v>
      </c>
      <c r="H758" t="e">
        <f t="shared" si="270"/>
        <v>#N/A</v>
      </c>
      <c r="I758" t="e">
        <f t="shared" si="266"/>
        <v>#N/A</v>
      </c>
      <c r="J758" t="e">
        <f t="shared" si="271"/>
        <v>#N/A</v>
      </c>
      <c r="K758" t="e">
        <f t="shared" si="272"/>
        <v>#N/A</v>
      </c>
      <c r="L758" t="e">
        <f t="shared" si="273"/>
        <v>#N/A</v>
      </c>
      <c r="M758" t="e">
        <f t="shared" si="274"/>
        <v>#N/A</v>
      </c>
      <c r="N758" t="e">
        <f t="shared" si="275"/>
        <v>#N/A</v>
      </c>
      <c r="O758">
        <f t="shared" si="276"/>
        <v>5.0318979266347685E-3</v>
      </c>
      <c r="P758">
        <f t="shared" si="277"/>
        <v>3.9872408293460922E-3</v>
      </c>
      <c r="Q758">
        <f t="shared" si="278"/>
        <v>1</v>
      </c>
      <c r="R758">
        <f t="shared" si="279"/>
        <v>5.031998427822002E-3</v>
      </c>
      <c r="S758">
        <f t="shared" si="280"/>
        <v>-1.9983542010656718E-12</v>
      </c>
      <c r="T758">
        <f t="shared" si="281"/>
        <v>3.9712930600260821E-10</v>
      </c>
      <c r="U758">
        <f t="shared" si="282"/>
        <v>-5.031998824951308E-3</v>
      </c>
      <c r="V758">
        <f t="shared" si="283"/>
        <v>5.0319983237640748E-3</v>
      </c>
      <c r="W758">
        <f t="shared" si="284"/>
        <v>2.2982595122329252</v>
      </c>
      <c r="X758">
        <f t="shared" si="285"/>
        <v>2.2982595122329252</v>
      </c>
    </row>
    <row r="759" spans="1:24" x14ac:dyDescent="0.25">
      <c r="A759" s="1">
        <f t="shared" si="286"/>
        <v>755</v>
      </c>
      <c r="B759" s="14">
        <f t="shared" si="287"/>
        <v>37.75</v>
      </c>
      <c r="C759" t="e">
        <f t="shared" si="264"/>
        <v>#N/A</v>
      </c>
      <c r="D759" t="e">
        <f t="shared" si="265"/>
        <v>#N/A</v>
      </c>
      <c r="E759" t="e">
        <f t="shared" si="267"/>
        <v>#N/A</v>
      </c>
      <c r="F759" t="e">
        <f t="shared" si="268"/>
        <v>#N/A</v>
      </c>
      <c r="G759" t="e">
        <f t="shared" si="269"/>
        <v>#N/A</v>
      </c>
      <c r="H759" t="e">
        <f t="shared" si="270"/>
        <v>#N/A</v>
      </c>
      <c r="I759" t="e">
        <f t="shared" si="266"/>
        <v>#N/A</v>
      </c>
      <c r="J759" t="e">
        <f t="shared" si="271"/>
        <v>#N/A</v>
      </c>
      <c r="K759" t="e">
        <f t="shared" si="272"/>
        <v>#N/A</v>
      </c>
      <c r="L759" t="e">
        <f t="shared" si="273"/>
        <v>#N/A</v>
      </c>
      <c r="M759" t="e">
        <f t="shared" si="274"/>
        <v>#N/A</v>
      </c>
      <c r="N759" t="e">
        <f t="shared" si="275"/>
        <v>#N/A</v>
      </c>
      <c r="O759">
        <f t="shared" si="276"/>
        <v>5.0398406374501997E-3</v>
      </c>
      <c r="P759">
        <f t="shared" si="277"/>
        <v>3.9840637450199202E-3</v>
      </c>
      <c r="Q759">
        <f t="shared" si="278"/>
        <v>1</v>
      </c>
      <c r="R759">
        <f t="shared" si="279"/>
        <v>5.0399411386374332E-3</v>
      </c>
      <c r="S759">
        <f t="shared" si="280"/>
        <v>-1.9967618869612372E-12</v>
      </c>
      <c r="T759">
        <f t="shared" si="281"/>
        <v>3.9618750988235085E-10</v>
      </c>
      <c r="U759">
        <f t="shared" si="282"/>
        <v>-5.0399415348249431E-3</v>
      </c>
      <c r="V759">
        <f t="shared" si="283"/>
        <v>5.0399410336377098E-3</v>
      </c>
      <c r="W759">
        <f t="shared" si="284"/>
        <v>2.2975745446885161</v>
      </c>
      <c r="X759">
        <f t="shared" si="285"/>
        <v>2.2975745446885161</v>
      </c>
    </row>
    <row r="760" spans="1:24" x14ac:dyDescent="0.25">
      <c r="A760" s="1">
        <f t="shared" si="286"/>
        <v>756</v>
      </c>
      <c r="B760" s="14">
        <f t="shared" si="287"/>
        <v>37.800000000000004</v>
      </c>
      <c r="C760" t="e">
        <f t="shared" si="264"/>
        <v>#N/A</v>
      </c>
      <c r="D760" t="e">
        <f t="shared" si="265"/>
        <v>#N/A</v>
      </c>
      <c r="E760" t="e">
        <f t="shared" si="267"/>
        <v>#N/A</v>
      </c>
      <c r="F760" t="e">
        <f t="shared" si="268"/>
        <v>#N/A</v>
      </c>
      <c r="G760" t="e">
        <f t="shared" si="269"/>
        <v>#N/A</v>
      </c>
      <c r="H760" t="e">
        <f t="shared" si="270"/>
        <v>#N/A</v>
      </c>
      <c r="I760" t="e">
        <f t="shared" si="266"/>
        <v>#N/A</v>
      </c>
      <c r="J760" t="e">
        <f t="shared" si="271"/>
        <v>#N/A</v>
      </c>
      <c r="K760" t="e">
        <f t="shared" si="272"/>
        <v>#N/A</v>
      </c>
      <c r="L760" t="e">
        <f t="shared" si="273"/>
        <v>#N/A</v>
      </c>
      <c r="M760" t="e">
        <f t="shared" si="274"/>
        <v>#N/A</v>
      </c>
      <c r="N760" t="e">
        <f t="shared" si="275"/>
        <v>#N/A</v>
      </c>
      <c r="O760">
        <f t="shared" si="276"/>
        <v>5.0477707006369417E-3</v>
      </c>
      <c r="P760">
        <f t="shared" si="277"/>
        <v>3.980891719745222E-3</v>
      </c>
      <c r="Q760">
        <f t="shared" si="278"/>
        <v>1</v>
      </c>
      <c r="R760">
        <f t="shared" si="279"/>
        <v>5.0478712018241752E-3</v>
      </c>
      <c r="S760">
        <f t="shared" si="280"/>
        <v>-1.9951721083888153E-12</v>
      </c>
      <c r="T760">
        <f t="shared" si="281"/>
        <v>3.9525017026670328E-10</v>
      </c>
      <c r="U760">
        <f t="shared" si="282"/>
        <v>-5.0478715970743455E-3</v>
      </c>
      <c r="V760">
        <f t="shared" si="283"/>
        <v>5.0478710958871123E-3</v>
      </c>
      <c r="W760">
        <f t="shared" si="284"/>
        <v>2.2968917439104568</v>
      </c>
      <c r="X760">
        <f t="shared" si="285"/>
        <v>2.2968917439104568</v>
      </c>
    </row>
    <row r="761" spans="1:24" x14ac:dyDescent="0.25">
      <c r="A761" s="1">
        <f t="shared" si="286"/>
        <v>757</v>
      </c>
      <c r="B761" s="14">
        <f t="shared" si="287"/>
        <v>37.85</v>
      </c>
      <c r="C761" t="e">
        <f t="shared" si="264"/>
        <v>#N/A</v>
      </c>
      <c r="D761" t="e">
        <f t="shared" si="265"/>
        <v>#N/A</v>
      </c>
      <c r="E761" t="e">
        <f t="shared" si="267"/>
        <v>#N/A</v>
      </c>
      <c r="F761" t="e">
        <f t="shared" si="268"/>
        <v>#N/A</v>
      </c>
      <c r="G761" t="e">
        <f t="shared" si="269"/>
        <v>#N/A</v>
      </c>
      <c r="H761" t="e">
        <f t="shared" si="270"/>
        <v>#N/A</v>
      </c>
      <c r="I761" t="e">
        <f t="shared" si="266"/>
        <v>#N/A</v>
      </c>
      <c r="J761" t="e">
        <f t="shared" si="271"/>
        <v>#N/A</v>
      </c>
      <c r="K761" t="e">
        <f t="shared" si="272"/>
        <v>#N/A</v>
      </c>
      <c r="L761" t="e">
        <f t="shared" si="273"/>
        <v>#N/A</v>
      </c>
      <c r="M761" t="e">
        <f t="shared" si="274"/>
        <v>#N/A</v>
      </c>
      <c r="N761" t="e">
        <f t="shared" si="275"/>
        <v>#N/A</v>
      </c>
      <c r="O761">
        <f t="shared" si="276"/>
        <v>5.0556881463802699E-3</v>
      </c>
      <c r="P761">
        <f t="shared" si="277"/>
        <v>3.977724741447892E-3</v>
      </c>
      <c r="Q761">
        <f t="shared" si="278"/>
        <v>1</v>
      </c>
      <c r="R761">
        <f t="shared" si="279"/>
        <v>5.0557886475675034E-3</v>
      </c>
      <c r="S761">
        <f t="shared" si="280"/>
        <v>-1.9935848592970186E-12</v>
      </c>
      <c r="T761">
        <f t="shared" si="281"/>
        <v>3.9431725549696206E-10</v>
      </c>
      <c r="U761">
        <f t="shared" si="282"/>
        <v>-5.0557890418847593E-3</v>
      </c>
      <c r="V761">
        <f t="shared" si="283"/>
        <v>5.0557885406975252E-3</v>
      </c>
      <c r="W761">
        <f t="shared" si="284"/>
        <v>2.2962110987938491</v>
      </c>
      <c r="X761">
        <f t="shared" si="285"/>
        <v>2.2962110987938491</v>
      </c>
    </row>
    <row r="762" spans="1:24" x14ac:dyDescent="0.25">
      <c r="A762" s="1">
        <f t="shared" si="286"/>
        <v>758</v>
      </c>
      <c r="B762" s="14">
        <f t="shared" si="287"/>
        <v>37.9</v>
      </c>
      <c r="C762" t="e">
        <f t="shared" si="264"/>
        <v>#N/A</v>
      </c>
      <c r="D762" t="e">
        <f t="shared" si="265"/>
        <v>#N/A</v>
      </c>
      <c r="E762" t="e">
        <f t="shared" si="267"/>
        <v>#N/A</v>
      </c>
      <c r="F762" t="e">
        <f t="shared" si="268"/>
        <v>#N/A</v>
      </c>
      <c r="G762" t="e">
        <f t="shared" si="269"/>
        <v>#N/A</v>
      </c>
      <c r="H762" t="e">
        <f t="shared" si="270"/>
        <v>#N/A</v>
      </c>
      <c r="I762" t="e">
        <f t="shared" si="266"/>
        <v>#N/A</v>
      </c>
      <c r="J762" t="e">
        <f t="shared" si="271"/>
        <v>#N/A</v>
      </c>
      <c r="K762" t="e">
        <f t="shared" si="272"/>
        <v>#N/A</v>
      </c>
      <c r="L762" t="e">
        <f t="shared" si="273"/>
        <v>#N/A</v>
      </c>
      <c r="M762" t="e">
        <f t="shared" si="274"/>
        <v>#N/A</v>
      </c>
      <c r="N762" t="e">
        <f t="shared" si="275"/>
        <v>#N/A</v>
      </c>
      <c r="O762">
        <f t="shared" si="276"/>
        <v>5.0635930047694755E-3</v>
      </c>
      <c r="P762">
        <f t="shared" si="277"/>
        <v>3.9745627980922104E-3</v>
      </c>
      <c r="Q762">
        <f t="shared" si="278"/>
        <v>1</v>
      </c>
      <c r="R762">
        <f t="shared" si="279"/>
        <v>5.063693505956709E-3</v>
      </c>
      <c r="S762">
        <f t="shared" si="280"/>
        <v>-1.9920001336536987E-12</v>
      </c>
      <c r="T762">
        <f t="shared" si="281"/>
        <v>3.9338873434810462E-10</v>
      </c>
      <c r="U762">
        <f t="shared" si="282"/>
        <v>-5.0636938993454429E-3</v>
      </c>
      <c r="V762">
        <f t="shared" si="283"/>
        <v>5.0636933981582106E-3</v>
      </c>
      <c r="W762">
        <f t="shared" si="284"/>
        <v>2.2955325983143919</v>
      </c>
      <c r="X762">
        <f t="shared" si="285"/>
        <v>2.2955325983143919</v>
      </c>
    </row>
    <row r="763" spans="1:24" x14ac:dyDescent="0.25">
      <c r="A763" s="1">
        <f t="shared" si="286"/>
        <v>759</v>
      </c>
      <c r="B763" s="14">
        <f t="shared" si="287"/>
        <v>37.950000000000003</v>
      </c>
      <c r="C763" t="e">
        <f t="shared" si="264"/>
        <v>#N/A</v>
      </c>
      <c r="D763" t="e">
        <f t="shared" si="265"/>
        <v>#N/A</v>
      </c>
      <c r="E763" t="e">
        <f t="shared" si="267"/>
        <v>#N/A</v>
      </c>
      <c r="F763" t="e">
        <f t="shared" si="268"/>
        <v>#N/A</v>
      </c>
      <c r="G763" t="e">
        <f t="shared" si="269"/>
        <v>#N/A</v>
      </c>
      <c r="H763" t="e">
        <f t="shared" si="270"/>
        <v>#N/A</v>
      </c>
      <c r="I763" t="e">
        <f t="shared" si="266"/>
        <v>#N/A</v>
      </c>
      <c r="J763" t="e">
        <f t="shared" si="271"/>
        <v>#N/A</v>
      </c>
      <c r="K763" t="e">
        <f t="shared" si="272"/>
        <v>#N/A</v>
      </c>
      <c r="L763" t="e">
        <f t="shared" si="273"/>
        <v>#N/A</v>
      </c>
      <c r="M763" t="e">
        <f t="shared" si="274"/>
        <v>#N/A</v>
      </c>
      <c r="N763" t="e">
        <f t="shared" si="275"/>
        <v>#N/A</v>
      </c>
      <c r="O763">
        <f t="shared" si="276"/>
        <v>5.0714853057982519E-3</v>
      </c>
      <c r="P763">
        <f t="shared" si="277"/>
        <v>3.9714058776806989E-3</v>
      </c>
      <c r="Q763">
        <f t="shared" si="278"/>
        <v>1</v>
      </c>
      <c r="R763">
        <f t="shared" si="279"/>
        <v>5.0715858069854854E-3</v>
      </c>
      <c r="S763">
        <f t="shared" si="280"/>
        <v>-1.9904179254458717E-12</v>
      </c>
      <c r="T763">
        <f t="shared" si="281"/>
        <v>3.9246457559510839E-10</v>
      </c>
      <c r="U763">
        <f t="shared" si="282"/>
        <v>-5.071586199450061E-3</v>
      </c>
      <c r="V763">
        <f t="shared" si="283"/>
        <v>5.0715856982628277E-3</v>
      </c>
      <c r="W763">
        <f t="shared" si="284"/>
        <v>2.2948562315276178</v>
      </c>
      <c r="X763">
        <f t="shared" si="285"/>
        <v>2.2948562315276178</v>
      </c>
    </row>
    <row r="764" spans="1:24" x14ac:dyDescent="0.25">
      <c r="A764" s="1">
        <f t="shared" si="286"/>
        <v>760</v>
      </c>
      <c r="B764" s="14">
        <f t="shared" si="287"/>
        <v>38</v>
      </c>
      <c r="C764" t="e">
        <f t="shared" si="264"/>
        <v>#N/A</v>
      </c>
      <c r="D764" t="e">
        <f t="shared" si="265"/>
        <v>#N/A</v>
      </c>
      <c r="E764" t="e">
        <f t="shared" si="267"/>
        <v>#N/A</v>
      </c>
      <c r="F764" t="e">
        <f t="shared" si="268"/>
        <v>#N/A</v>
      </c>
      <c r="G764" t="e">
        <f t="shared" si="269"/>
        <v>#N/A</v>
      </c>
      <c r="H764" t="e">
        <f t="shared" si="270"/>
        <v>#N/A</v>
      </c>
      <c r="I764" t="e">
        <f t="shared" si="266"/>
        <v>#N/A</v>
      </c>
      <c r="J764" t="e">
        <f t="shared" si="271"/>
        <v>#N/A</v>
      </c>
      <c r="K764" t="e">
        <f t="shared" si="272"/>
        <v>#N/A</v>
      </c>
      <c r="L764" t="e">
        <f t="shared" si="273"/>
        <v>#N/A</v>
      </c>
      <c r="M764" t="e">
        <f t="shared" si="274"/>
        <v>#N/A</v>
      </c>
      <c r="N764" t="e">
        <f t="shared" si="275"/>
        <v>#N/A</v>
      </c>
      <c r="O764">
        <f t="shared" si="276"/>
        <v>5.0793650793650785E-3</v>
      </c>
      <c r="P764">
        <f t="shared" si="277"/>
        <v>3.968253968253968E-3</v>
      </c>
      <c r="Q764">
        <f t="shared" si="278"/>
        <v>1</v>
      </c>
      <c r="R764">
        <f t="shared" si="279"/>
        <v>5.079465580552312E-3</v>
      </c>
      <c r="S764">
        <f t="shared" si="280"/>
        <v>-1.9888382286796447E-12</v>
      </c>
      <c r="T764">
        <f t="shared" si="281"/>
        <v>3.9154474888031254E-10</v>
      </c>
      <c r="U764">
        <f t="shared" si="282"/>
        <v>-5.0794659720970609E-3</v>
      </c>
      <c r="V764">
        <f t="shared" si="283"/>
        <v>5.0794654709098276E-3</v>
      </c>
      <c r="W764">
        <f t="shared" si="284"/>
        <v>2.2941819875681366</v>
      </c>
      <c r="X764">
        <f t="shared" si="285"/>
        <v>2.2941819875681366</v>
      </c>
    </row>
    <row r="765" spans="1:24" x14ac:dyDescent="0.25">
      <c r="A765" s="1">
        <f t="shared" si="286"/>
        <v>761</v>
      </c>
      <c r="B765" s="14">
        <f t="shared" si="287"/>
        <v>38.050000000000004</v>
      </c>
      <c r="C765" t="e">
        <f t="shared" si="264"/>
        <v>#N/A</v>
      </c>
      <c r="D765" t="e">
        <f t="shared" si="265"/>
        <v>#N/A</v>
      </c>
      <c r="E765" t="e">
        <f t="shared" si="267"/>
        <v>#N/A</v>
      </c>
      <c r="F765" t="e">
        <f t="shared" si="268"/>
        <v>#N/A</v>
      </c>
      <c r="G765" t="e">
        <f t="shared" si="269"/>
        <v>#N/A</v>
      </c>
      <c r="H765" t="e">
        <f t="shared" si="270"/>
        <v>#N/A</v>
      </c>
      <c r="I765" t="e">
        <f t="shared" si="266"/>
        <v>#N/A</v>
      </c>
      <c r="J765" t="e">
        <f t="shared" si="271"/>
        <v>#N/A</v>
      </c>
      <c r="K765" t="e">
        <f t="shared" si="272"/>
        <v>#N/A</v>
      </c>
      <c r="L765" t="e">
        <f t="shared" si="273"/>
        <v>#N/A</v>
      </c>
      <c r="M765" t="e">
        <f t="shared" si="274"/>
        <v>#N/A</v>
      </c>
      <c r="N765" t="e">
        <f t="shared" si="275"/>
        <v>#N/A</v>
      </c>
      <c r="O765">
        <f t="shared" si="276"/>
        <v>5.0872323552735932E-3</v>
      </c>
      <c r="P765">
        <f t="shared" si="277"/>
        <v>3.9651070578905628E-3</v>
      </c>
      <c r="Q765">
        <f t="shared" si="278"/>
        <v>1</v>
      </c>
      <c r="R765">
        <f t="shared" si="279"/>
        <v>5.0873328564608267E-3</v>
      </c>
      <c r="S765">
        <f t="shared" si="280"/>
        <v>-1.9872610373801367E-12</v>
      </c>
      <c r="T765">
        <f t="shared" si="281"/>
        <v>3.9062922384605625E-10</v>
      </c>
      <c r="U765">
        <f t="shared" si="282"/>
        <v>-5.087333247090051E-3</v>
      </c>
      <c r="V765">
        <f t="shared" si="283"/>
        <v>5.0873327459028169E-3</v>
      </c>
      <c r="W765">
        <f t="shared" si="284"/>
        <v>2.2935098556488871</v>
      </c>
      <c r="X765">
        <f t="shared" si="285"/>
        <v>2.2935098556488871</v>
      </c>
    </row>
    <row r="766" spans="1:24" x14ac:dyDescent="0.25">
      <c r="A766" s="1">
        <f t="shared" si="286"/>
        <v>762</v>
      </c>
      <c r="B766" s="14">
        <f t="shared" si="287"/>
        <v>38.1</v>
      </c>
      <c r="C766" t="e">
        <f t="shared" si="264"/>
        <v>#N/A</v>
      </c>
      <c r="D766" t="e">
        <f t="shared" si="265"/>
        <v>#N/A</v>
      </c>
      <c r="E766" t="e">
        <f t="shared" si="267"/>
        <v>#N/A</v>
      </c>
      <c r="F766" t="e">
        <f t="shared" si="268"/>
        <v>#N/A</v>
      </c>
      <c r="G766" t="e">
        <f t="shared" si="269"/>
        <v>#N/A</v>
      </c>
      <c r="H766" t="e">
        <f t="shared" si="270"/>
        <v>#N/A</v>
      </c>
      <c r="I766" t="e">
        <f t="shared" si="266"/>
        <v>#N/A</v>
      </c>
      <c r="J766" t="e">
        <f t="shared" si="271"/>
        <v>#N/A</v>
      </c>
      <c r="K766" t="e">
        <f t="shared" si="272"/>
        <v>#N/A</v>
      </c>
      <c r="L766" t="e">
        <f t="shared" si="273"/>
        <v>#N/A</v>
      </c>
      <c r="M766" t="e">
        <f t="shared" si="274"/>
        <v>#N/A</v>
      </c>
      <c r="N766" t="e">
        <f t="shared" si="275"/>
        <v>#N/A</v>
      </c>
      <c r="O766">
        <f t="shared" si="276"/>
        <v>5.0950871632329626E-3</v>
      </c>
      <c r="P766">
        <f t="shared" si="277"/>
        <v>3.9619651347068147E-3</v>
      </c>
      <c r="Q766">
        <f t="shared" si="278"/>
        <v>1</v>
      </c>
      <c r="R766">
        <f t="shared" si="279"/>
        <v>5.0951876644201961E-3</v>
      </c>
      <c r="S766">
        <f t="shared" si="280"/>
        <v>-1.9856863455914045E-12</v>
      </c>
      <c r="T766">
        <f t="shared" si="281"/>
        <v>3.8971797013467868E-10</v>
      </c>
      <c r="U766">
        <f t="shared" si="282"/>
        <v>-5.0951880541381667E-3</v>
      </c>
      <c r="V766">
        <f t="shared" si="283"/>
        <v>5.0951875529509326E-3</v>
      </c>
      <c r="W766">
        <f t="shared" si="284"/>
        <v>2.2928398250604012</v>
      </c>
      <c r="X766">
        <f t="shared" si="285"/>
        <v>2.2928398250604012</v>
      </c>
    </row>
    <row r="767" spans="1:24" x14ac:dyDescent="0.25">
      <c r="A767" s="1">
        <f t="shared" si="286"/>
        <v>763</v>
      </c>
      <c r="B767" s="14">
        <f t="shared" si="287"/>
        <v>38.15</v>
      </c>
      <c r="C767" t="e">
        <f t="shared" si="264"/>
        <v>#N/A</v>
      </c>
      <c r="D767" t="e">
        <f t="shared" si="265"/>
        <v>#N/A</v>
      </c>
      <c r="E767" t="e">
        <f t="shared" si="267"/>
        <v>#N/A</v>
      </c>
      <c r="F767" t="e">
        <f t="shared" si="268"/>
        <v>#N/A</v>
      </c>
      <c r="G767" t="e">
        <f t="shared" si="269"/>
        <v>#N/A</v>
      </c>
      <c r="H767" t="e">
        <f t="shared" si="270"/>
        <v>#N/A</v>
      </c>
      <c r="I767" t="e">
        <f t="shared" si="266"/>
        <v>#N/A</v>
      </c>
      <c r="J767" t="e">
        <f t="shared" si="271"/>
        <v>#N/A</v>
      </c>
      <c r="K767" t="e">
        <f t="shared" si="272"/>
        <v>#N/A</v>
      </c>
      <c r="L767" t="e">
        <f t="shared" si="273"/>
        <v>#N/A</v>
      </c>
      <c r="M767" t="e">
        <f t="shared" si="274"/>
        <v>#N/A</v>
      </c>
      <c r="N767" t="e">
        <f t="shared" si="275"/>
        <v>#N/A</v>
      </c>
      <c r="O767">
        <f t="shared" si="276"/>
        <v>5.1029295328582731E-3</v>
      </c>
      <c r="P767">
        <f t="shared" si="277"/>
        <v>3.9588281868566909E-3</v>
      </c>
      <c r="Q767">
        <f t="shared" si="278"/>
        <v>1</v>
      </c>
      <c r="R767">
        <f t="shared" si="279"/>
        <v>5.1030300340455066E-3</v>
      </c>
      <c r="S767">
        <f t="shared" si="280"/>
        <v>-1.9841141473763682E-12</v>
      </c>
      <c r="T767">
        <f t="shared" si="281"/>
        <v>3.8881095782219988E-10</v>
      </c>
      <c r="U767">
        <f t="shared" si="282"/>
        <v>-5.1030304228564648E-3</v>
      </c>
      <c r="V767">
        <f t="shared" si="283"/>
        <v>5.1030299216692308E-3</v>
      </c>
      <c r="W767">
        <f t="shared" si="284"/>
        <v>2.2921718851700734</v>
      </c>
      <c r="X767">
        <f t="shared" si="285"/>
        <v>2.2921718851700734</v>
      </c>
    </row>
    <row r="768" spans="1:24" x14ac:dyDescent="0.25">
      <c r="A768" s="1">
        <f t="shared" si="286"/>
        <v>764</v>
      </c>
      <c r="B768" s="14">
        <f t="shared" si="287"/>
        <v>38.200000000000003</v>
      </c>
      <c r="C768" t="e">
        <f t="shared" si="264"/>
        <v>#N/A</v>
      </c>
      <c r="D768" t="e">
        <f t="shared" si="265"/>
        <v>#N/A</v>
      </c>
      <c r="E768" t="e">
        <f t="shared" si="267"/>
        <v>#N/A</v>
      </c>
      <c r="F768" t="e">
        <f t="shared" si="268"/>
        <v>#N/A</v>
      </c>
      <c r="G768" t="e">
        <f t="shared" si="269"/>
        <v>#N/A</v>
      </c>
      <c r="H768" t="e">
        <f t="shared" si="270"/>
        <v>#N/A</v>
      </c>
      <c r="I768" t="e">
        <f t="shared" si="266"/>
        <v>#N/A</v>
      </c>
      <c r="J768" t="e">
        <f t="shared" si="271"/>
        <v>#N/A</v>
      </c>
      <c r="K768" t="e">
        <f t="shared" si="272"/>
        <v>#N/A</v>
      </c>
      <c r="L768" t="e">
        <f t="shared" si="273"/>
        <v>#N/A</v>
      </c>
      <c r="M768" t="e">
        <f t="shared" si="274"/>
        <v>#N/A</v>
      </c>
      <c r="N768" t="e">
        <f t="shared" si="275"/>
        <v>#N/A</v>
      </c>
      <c r="O768">
        <f t="shared" si="276"/>
        <v>5.1107594936708866E-3</v>
      </c>
      <c r="P768">
        <f t="shared" si="277"/>
        <v>3.955696202531645E-3</v>
      </c>
      <c r="Q768">
        <f t="shared" si="278"/>
        <v>1</v>
      </c>
      <c r="R768">
        <f t="shared" si="279"/>
        <v>5.1108599948581201E-3</v>
      </c>
      <c r="S768">
        <f t="shared" si="280"/>
        <v>-1.9825444368167342E-12</v>
      </c>
      <c r="T768">
        <f t="shared" si="281"/>
        <v>3.8790815785200161E-10</v>
      </c>
      <c r="U768">
        <f t="shared" si="282"/>
        <v>-5.1108603827662779E-3</v>
      </c>
      <c r="V768">
        <f t="shared" si="283"/>
        <v>5.1108598815790447E-3</v>
      </c>
      <c r="W768">
        <f t="shared" si="284"/>
        <v>2.2915060254214388</v>
      </c>
      <c r="X768">
        <f t="shared" si="285"/>
        <v>2.2915060254214388</v>
      </c>
    </row>
    <row r="769" spans="1:24" x14ac:dyDescent="0.25">
      <c r="A769" s="1">
        <f t="shared" si="286"/>
        <v>765</v>
      </c>
      <c r="B769" s="14">
        <f t="shared" si="287"/>
        <v>38.25</v>
      </c>
      <c r="C769" t="e">
        <f t="shared" si="264"/>
        <v>#N/A</v>
      </c>
      <c r="D769" t="e">
        <f t="shared" si="265"/>
        <v>#N/A</v>
      </c>
      <c r="E769" t="e">
        <f t="shared" si="267"/>
        <v>#N/A</v>
      </c>
      <c r="F769" t="e">
        <f t="shared" si="268"/>
        <v>#N/A</v>
      </c>
      <c r="G769" t="e">
        <f t="shared" si="269"/>
        <v>#N/A</v>
      </c>
      <c r="H769" t="e">
        <f t="shared" si="270"/>
        <v>#N/A</v>
      </c>
      <c r="I769" t="e">
        <f t="shared" si="266"/>
        <v>#N/A</v>
      </c>
      <c r="J769" t="e">
        <f t="shared" si="271"/>
        <v>#N/A</v>
      </c>
      <c r="K769" t="e">
        <f t="shared" si="272"/>
        <v>#N/A</v>
      </c>
      <c r="L769" t="e">
        <f t="shared" si="273"/>
        <v>#N/A</v>
      </c>
      <c r="M769" t="e">
        <f t="shared" si="274"/>
        <v>#N/A</v>
      </c>
      <c r="N769" t="e">
        <f t="shared" si="275"/>
        <v>#N/A</v>
      </c>
      <c r="O769">
        <f t="shared" si="276"/>
        <v>5.1185770750988126E-3</v>
      </c>
      <c r="P769">
        <f t="shared" si="277"/>
        <v>3.952569169960474E-3</v>
      </c>
      <c r="Q769">
        <f t="shared" si="278"/>
        <v>1</v>
      </c>
      <c r="R769">
        <f t="shared" si="279"/>
        <v>5.1186775762860461E-3</v>
      </c>
      <c r="S769">
        <f t="shared" si="280"/>
        <v>-1.9809772080129268E-12</v>
      </c>
      <c r="T769">
        <f t="shared" si="281"/>
        <v>3.870095407337848E-10</v>
      </c>
      <c r="U769">
        <f t="shared" si="282"/>
        <v>-5.1186779632955868E-3</v>
      </c>
      <c r="V769">
        <f t="shared" si="283"/>
        <v>5.1186774621083536E-3</v>
      </c>
      <c r="W769">
        <f t="shared" si="284"/>
        <v>2.2908422353334621</v>
      </c>
      <c r="X769">
        <f t="shared" si="285"/>
        <v>2.2908422353334621</v>
      </c>
    </row>
    <row r="770" spans="1:24" x14ac:dyDescent="0.25">
      <c r="A770" s="1">
        <f t="shared" si="286"/>
        <v>766</v>
      </c>
      <c r="B770" s="14">
        <f t="shared" si="287"/>
        <v>38.300000000000004</v>
      </c>
      <c r="C770" t="e">
        <f t="shared" si="264"/>
        <v>#N/A</v>
      </c>
      <c r="D770" t="e">
        <f t="shared" si="265"/>
        <v>#N/A</v>
      </c>
      <c r="E770" t="e">
        <f t="shared" si="267"/>
        <v>#N/A</v>
      </c>
      <c r="F770" t="e">
        <f t="shared" si="268"/>
        <v>#N/A</v>
      </c>
      <c r="G770" t="e">
        <f t="shared" si="269"/>
        <v>#N/A</v>
      </c>
      <c r="H770" t="e">
        <f t="shared" si="270"/>
        <v>#N/A</v>
      </c>
      <c r="I770" t="e">
        <f t="shared" si="266"/>
        <v>#N/A</v>
      </c>
      <c r="J770" t="e">
        <f t="shared" si="271"/>
        <v>#N/A</v>
      </c>
      <c r="K770" t="e">
        <f t="shared" si="272"/>
        <v>#N/A</v>
      </c>
      <c r="L770" t="e">
        <f t="shared" si="273"/>
        <v>#N/A</v>
      </c>
      <c r="M770" t="e">
        <f t="shared" si="274"/>
        <v>#N/A</v>
      </c>
      <c r="N770" t="e">
        <f t="shared" si="275"/>
        <v>#N/A</v>
      </c>
      <c r="O770">
        <f t="shared" si="276"/>
        <v>5.1263823064770925E-3</v>
      </c>
      <c r="P770">
        <f t="shared" si="277"/>
        <v>3.9494470774091624E-3</v>
      </c>
      <c r="Q770">
        <f t="shared" si="278"/>
        <v>1</v>
      </c>
      <c r="R770">
        <f t="shared" si="279"/>
        <v>5.126482807664326E-3</v>
      </c>
      <c r="S770">
        <f t="shared" si="280"/>
        <v>-1.9794124550840065E-12</v>
      </c>
      <c r="T770">
        <f t="shared" si="281"/>
        <v>3.8611507741093121E-10</v>
      </c>
      <c r="U770">
        <f t="shared" si="282"/>
        <v>-5.1264831937794034E-3</v>
      </c>
      <c r="V770">
        <f t="shared" si="283"/>
        <v>5.1264826925921702E-3</v>
      </c>
      <c r="W770">
        <f t="shared" si="284"/>
        <v>2.290180504499832</v>
      </c>
      <c r="X770">
        <f t="shared" si="285"/>
        <v>2.290180504499832</v>
      </c>
    </row>
    <row r="771" spans="1:24" x14ac:dyDescent="0.25">
      <c r="A771" s="1">
        <f t="shared" si="286"/>
        <v>767</v>
      </c>
      <c r="B771" s="14">
        <f t="shared" si="287"/>
        <v>38.35</v>
      </c>
      <c r="C771" t="e">
        <f t="shared" si="264"/>
        <v>#N/A</v>
      </c>
      <c r="D771" t="e">
        <f t="shared" si="265"/>
        <v>#N/A</v>
      </c>
      <c r="E771" t="e">
        <f t="shared" si="267"/>
        <v>#N/A</v>
      </c>
      <c r="F771" t="e">
        <f t="shared" si="268"/>
        <v>#N/A</v>
      </c>
      <c r="G771" t="e">
        <f t="shared" si="269"/>
        <v>#N/A</v>
      </c>
      <c r="H771" t="e">
        <f t="shared" si="270"/>
        <v>#N/A</v>
      </c>
      <c r="I771" t="e">
        <f t="shared" si="266"/>
        <v>#N/A</v>
      </c>
      <c r="J771" t="e">
        <f t="shared" si="271"/>
        <v>#N/A</v>
      </c>
      <c r="K771" t="e">
        <f t="shared" si="272"/>
        <v>#N/A</v>
      </c>
      <c r="L771" t="e">
        <f t="shared" si="273"/>
        <v>#N/A</v>
      </c>
      <c r="M771" t="e">
        <f t="shared" si="274"/>
        <v>#N/A</v>
      </c>
      <c r="N771" t="e">
        <f t="shared" si="275"/>
        <v>#N/A</v>
      </c>
      <c r="O771">
        <f t="shared" si="276"/>
        <v>5.1341752170481455E-3</v>
      </c>
      <c r="P771">
        <f t="shared" si="277"/>
        <v>3.9463299131807421E-3</v>
      </c>
      <c r="Q771">
        <f t="shared" si="278"/>
        <v>1</v>
      </c>
      <c r="R771">
        <f t="shared" si="279"/>
        <v>5.1342757182353789E-3</v>
      </c>
      <c r="S771">
        <f t="shared" si="280"/>
        <v>-1.9778501721676025E-12</v>
      </c>
      <c r="T771">
        <f t="shared" si="281"/>
        <v>3.8522473926050349E-10</v>
      </c>
      <c r="U771">
        <f t="shared" si="282"/>
        <v>-5.1342761034601182E-3</v>
      </c>
      <c r="V771">
        <f t="shared" si="283"/>
        <v>5.134275602272885E-3</v>
      </c>
      <c r="W771">
        <f t="shared" si="284"/>
        <v>2.2895208225882655</v>
      </c>
      <c r="X771">
        <f t="shared" si="285"/>
        <v>2.2895208225882655</v>
      </c>
    </row>
    <row r="772" spans="1:24" x14ac:dyDescent="0.25">
      <c r="A772" s="1">
        <f t="shared" si="286"/>
        <v>768</v>
      </c>
      <c r="B772" s="14">
        <f t="shared" si="287"/>
        <v>38.400000000000006</v>
      </c>
      <c r="C772" t="e">
        <f t="shared" ref="C772:C835" si="288">IF((($AB$5*$AB$4/1000)-($AB$8*B772/1000))&gt;0,(($AB$5*$AB$4/1000)-($AB$8*B772/1000))/((B772+$AB$4)/1000),NA())</f>
        <v>#N/A</v>
      </c>
      <c r="D772" t="e">
        <f t="shared" ref="D772:D835" si="289">IF(C772&gt;0,($AB$8*B772/1000)/((B772+$AB$4)/1000),NA())</f>
        <v>#N/A</v>
      </c>
      <c r="E772" t="e">
        <f t="shared" si="267"/>
        <v>#N/A</v>
      </c>
      <c r="F772" t="e">
        <f t="shared" si="268"/>
        <v>#N/A</v>
      </c>
      <c r="G772" t="e">
        <f t="shared" si="269"/>
        <v>#N/A</v>
      </c>
      <c r="H772" t="e">
        <f t="shared" si="270"/>
        <v>#N/A</v>
      </c>
      <c r="I772" t="e">
        <f t="shared" ref="I772:I835" si="290">IF(C772&gt;0,((-F772)-SQRT(F772^(2)-4*E772*G772))/(2*E772),NA())</f>
        <v>#N/A</v>
      </c>
      <c r="J772" t="e">
        <f t="shared" si="271"/>
        <v>#N/A</v>
      </c>
      <c r="K772" t="e">
        <f t="shared" si="272"/>
        <v>#N/A</v>
      </c>
      <c r="L772" t="e">
        <f t="shared" si="273"/>
        <v>#N/A</v>
      </c>
      <c r="M772" t="e">
        <f t="shared" si="274"/>
        <v>#N/A</v>
      </c>
      <c r="N772" t="e">
        <f t="shared" si="275"/>
        <v>#N/A</v>
      </c>
      <c r="O772">
        <f t="shared" si="276"/>
        <v>5.1419558359621443E-3</v>
      </c>
      <c r="P772">
        <f t="shared" si="277"/>
        <v>3.9432176656151417E-3</v>
      </c>
      <c r="Q772">
        <f t="shared" si="278"/>
        <v>1</v>
      </c>
      <c r="R772">
        <f t="shared" si="279"/>
        <v>5.1420563371493777E-3</v>
      </c>
      <c r="S772">
        <f t="shared" si="280"/>
        <v>-1.9762903534198361E-12</v>
      </c>
      <c r="T772">
        <f t="shared" si="281"/>
        <v>3.8433849722588342E-10</v>
      </c>
      <c r="U772">
        <f t="shared" si="282"/>
        <v>-5.1420567214878754E-3</v>
      </c>
      <c r="V772">
        <f t="shared" si="283"/>
        <v>5.1420562203006413E-3</v>
      </c>
      <c r="W772">
        <f t="shared" si="284"/>
        <v>2.2888631793398204</v>
      </c>
      <c r="X772">
        <f t="shared" si="285"/>
        <v>2.2888631793398204</v>
      </c>
    </row>
    <row r="773" spans="1:24" x14ac:dyDescent="0.25">
      <c r="A773" s="1">
        <f t="shared" si="286"/>
        <v>769</v>
      </c>
      <c r="B773" s="14">
        <f t="shared" si="287"/>
        <v>38.450000000000003</v>
      </c>
      <c r="C773" t="e">
        <f t="shared" si="288"/>
        <v>#N/A</v>
      </c>
      <c r="D773" t="e">
        <f t="shared" si="289"/>
        <v>#N/A</v>
      </c>
      <c r="E773" t="e">
        <f t="shared" ref="E773:E836" si="291">IF(C773&gt;0,1,NA())</f>
        <v>#N/A</v>
      </c>
      <c r="F773" t="e">
        <f t="shared" ref="F773:F836" si="292">IF(C773&gt;0,D773+10^(-7)+10^(-$AD$6),NA())</f>
        <v>#N/A</v>
      </c>
      <c r="G773" t="e">
        <f t="shared" ref="G773:G836" si="293">IF(C773&gt;0,(10^(-7)*D773)-(10^(-$AD$6)*C773),NA())</f>
        <v>#N/A</v>
      </c>
      <c r="H773" t="e">
        <f t="shared" ref="H773:H836" si="294">IF(C773&gt;0,((-F773)+SQRT(F773^(2)-4*E773*G773))/(2*E773),NA())</f>
        <v>#N/A</v>
      </c>
      <c r="I773" t="e">
        <f t="shared" si="290"/>
        <v>#N/A</v>
      </c>
      <c r="J773" t="e">
        <f t="shared" ref="J773:J836" si="295">IF(C773&gt;0,C773-H773,NA())</f>
        <v>#N/A</v>
      </c>
      <c r="K773" t="e">
        <f t="shared" ref="K773:K836" si="296">IF(C773&gt;0,H773+10^(-7),NA())</f>
        <v>#N/A</v>
      </c>
      <c r="L773" t="e">
        <f t="shared" ref="L773:L836" si="297">IF(C773&gt;0,D773+H773,NA())</f>
        <v>#N/A</v>
      </c>
      <c r="M773" t="e">
        <f t="shared" ref="M773:M836" si="298">IF(C773&gt;0,14+LOG(K773),NA())</f>
        <v>#N/A</v>
      </c>
      <c r="N773" t="e">
        <f t="shared" ref="N773:N836" si="299">IF(M773&lt;$AG$11,NA(),M773)</f>
        <v>#N/A</v>
      </c>
      <c r="O773">
        <f t="shared" ref="O773:O836" si="300">IF((($AB$8*B773/1000)-($AB$5*$AB$4/1000))&gt;0,(($AB$8*B773/1000)-($AB$5*$AB$4/1000))/((B773+$AB$4)/1000),NA())</f>
        <v>5.1497241922773829E-3</v>
      </c>
      <c r="P773">
        <f t="shared" ref="P773:P836" si="301">IF(O773&gt;0,($AB$5*$AB$4/1000)/((B773+$AB$4)/1000),NA())</f>
        <v>3.9401103230890461E-3</v>
      </c>
      <c r="Q773">
        <f t="shared" ref="Q773:Q836" si="302">IF(O773&gt;0,1,NA())</f>
        <v>1</v>
      </c>
      <c r="R773">
        <f t="shared" ref="R773:R836" si="303">IF(O773&gt;0,O773+10^(-7)+10^(-(14-$AD$6)),NA())</f>
        <v>5.1498246934646164E-3</v>
      </c>
      <c r="S773">
        <f t="shared" ref="S773:S836" si="304">IF(O773&gt;0,-(10^(-(14-$AD$6))*P773),NA())</f>
        <v>-1.9747329930152499E-12</v>
      </c>
      <c r="T773">
        <f t="shared" ref="T773:T836" si="305">IF(O773&gt;0,((-R773)+SQRT(R773^(2)-4*Q773*S773))/(2*Q773),NA())</f>
        <v>3.8345632398517626E-10</v>
      </c>
      <c r="U773">
        <f t="shared" ref="U773:U836" si="306">IF(O773&gt;0,((-R773)-SQRT(R773^(2)-4*Q773*S773))/(2*Q773),NA())</f>
        <v>-5.1498250769209403E-3</v>
      </c>
      <c r="V773">
        <f t="shared" ref="V773:V836" si="307">IF(Q773&gt;0,O773+10^(-7)+T773,NA())</f>
        <v>5.1498245757337071E-3</v>
      </c>
      <c r="W773">
        <f t="shared" ref="W773:W836" si="308">IF(O773&gt;0,-LOG(V773),NA())</f>
        <v>2.2882075645682129</v>
      </c>
      <c r="X773">
        <f t="shared" ref="X773:X836" si="309">IF(W773&gt;$AG$11,NA(),W773)</f>
        <v>2.2882075645682129</v>
      </c>
    </row>
    <row r="774" spans="1:24" x14ac:dyDescent="0.25">
      <c r="A774" s="1">
        <f t="shared" ref="A774:A837" si="310">A773+1</f>
        <v>770</v>
      </c>
      <c r="B774" s="14">
        <f t="shared" si="287"/>
        <v>38.5</v>
      </c>
      <c r="C774" t="e">
        <f t="shared" si="288"/>
        <v>#N/A</v>
      </c>
      <c r="D774" t="e">
        <f t="shared" si="289"/>
        <v>#N/A</v>
      </c>
      <c r="E774" t="e">
        <f t="shared" si="291"/>
        <v>#N/A</v>
      </c>
      <c r="F774" t="e">
        <f t="shared" si="292"/>
        <v>#N/A</v>
      </c>
      <c r="G774" t="e">
        <f t="shared" si="293"/>
        <v>#N/A</v>
      </c>
      <c r="H774" t="e">
        <f t="shared" si="294"/>
        <v>#N/A</v>
      </c>
      <c r="I774" t="e">
        <f t="shared" si="290"/>
        <v>#N/A</v>
      </c>
      <c r="J774" t="e">
        <f t="shared" si="295"/>
        <v>#N/A</v>
      </c>
      <c r="K774" t="e">
        <f t="shared" si="296"/>
        <v>#N/A</v>
      </c>
      <c r="L774" t="e">
        <f t="shared" si="297"/>
        <v>#N/A</v>
      </c>
      <c r="M774" t="e">
        <f t="shared" si="298"/>
        <v>#N/A</v>
      </c>
      <c r="N774" t="e">
        <f t="shared" si="299"/>
        <v>#N/A</v>
      </c>
      <c r="O774">
        <f t="shared" si="300"/>
        <v>5.1574803149606295E-3</v>
      </c>
      <c r="P774">
        <f t="shared" si="301"/>
        <v>3.937007874015748E-3</v>
      </c>
      <c r="Q774">
        <f t="shared" si="302"/>
        <v>1</v>
      </c>
      <c r="R774">
        <f t="shared" si="303"/>
        <v>5.157580816147863E-3</v>
      </c>
      <c r="S774">
        <f t="shared" si="304"/>
        <v>-1.9731780851467342E-12</v>
      </c>
      <c r="T774">
        <f t="shared" si="305"/>
        <v>3.8257819134912552E-10</v>
      </c>
      <c r="U774">
        <f t="shared" si="306"/>
        <v>-5.1575811987260543E-3</v>
      </c>
      <c r="V774">
        <f t="shared" si="307"/>
        <v>5.1575806975388211E-3</v>
      </c>
      <c r="W774">
        <f t="shared" si="308"/>
        <v>2.287553968159147</v>
      </c>
      <c r="X774">
        <f t="shared" si="309"/>
        <v>2.287553968159147</v>
      </c>
    </row>
    <row r="775" spans="1:24" x14ac:dyDescent="0.25">
      <c r="A775" s="1">
        <f t="shared" si="310"/>
        <v>771</v>
      </c>
      <c r="B775" s="14">
        <f t="shared" ref="B775:B838" si="311">A775*$AB$9</f>
        <v>38.550000000000004</v>
      </c>
      <c r="C775" t="e">
        <f t="shared" si="288"/>
        <v>#N/A</v>
      </c>
      <c r="D775" t="e">
        <f t="shared" si="289"/>
        <v>#N/A</v>
      </c>
      <c r="E775" t="e">
        <f t="shared" si="291"/>
        <v>#N/A</v>
      </c>
      <c r="F775" t="e">
        <f t="shared" si="292"/>
        <v>#N/A</v>
      </c>
      <c r="G775" t="e">
        <f t="shared" si="293"/>
        <v>#N/A</v>
      </c>
      <c r="H775" t="e">
        <f t="shared" si="294"/>
        <v>#N/A</v>
      </c>
      <c r="I775" t="e">
        <f t="shared" si="290"/>
        <v>#N/A</v>
      </c>
      <c r="J775" t="e">
        <f t="shared" si="295"/>
        <v>#N/A</v>
      </c>
      <c r="K775" t="e">
        <f t="shared" si="296"/>
        <v>#N/A</v>
      </c>
      <c r="L775" t="e">
        <f t="shared" si="297"/>
        <v>#N/A</v>
      </c>
      <c r="M775" t="e">
        <f t="shared" si="298"/>
        <v>#N/A</v>
      </c>
      <c r="N775" t="e">
        <f t="shared" si="299"/>
        <v>#N/A</v>
      </c>
      <c r="O775">
        <f t="shared" si="300"/>
        <v>5.1652242328874892E-3</v>
      </c>
      <c r="P775">
        <f t="shared" si="301"/>
        <v>3.9339103068450031E-3</v>
      </c>
      <c r="Q775">
        <f t="shared" si="302"/>
        <v>1</v>
      </c>
      <c r="R775">
        <f t="shared" si="303"/>
        <v>5.1653247340747227E-3</v>
      </c>
      <c r="S775">
        <f t="shared" si="304"/>
        <v>-1.9716256240254541E-12</v>
      </c>
      <c r="T775">
        <f t="shared" si="305"/>
        <v>3.8170407069479384E-10</v>
      </c>
      <c r="U775">
        <f t="shared" si="306"/>
        <v>-5.1653251157787929E-3</v>
      </c>
      <c r="V775">
        <f t="shared" si="307"/>
        <v>5.1653246145915606E-3</v>
      </c>
      <c r="W775">
        <f t="shared" si="308"/>
        <v>2.2869023800696504</v>
      </c>
      <c r="X775">
        <f t="shared" si="309"/>
        <v>2.2869023800696504</v>
      </c>
    </row>
    <row r="776" spans="1:24" x14ac:dyDescent="0.25">
      <c r="A776" s="1">
        <f t="shared" si="310"/>
        <v>772</v>
      </c>
      <c r="B776" s="14">
        <f t="shared" si="311"/>
        <v>38.6</v>
      </c>
      <c r="C776" t="e">
        <f t="shared" si="288"/>
        <v>#N/A</v>
      </c>
      <c r="D776" t="e">
        <f t="shared" si="289"/>
        <v>#N/A</v>
      </c>
      <c r="E776" t="e">
        <f t="shared" si="291"/>
        <v>#N/A</v>
      </c>
      <c r="F776" t="e">
        <f t="shared" si="292"/>
        <v>#N/A</v>
      </c>
      <c r="G776" t="e">
        <f t="shared" si="293"/>
        <v>#N/A</v>
      </c>
      <c r="H776" t="e">
        <f t="shared" si="294"/>
        <v>#N/A</v>
      </c>
      <c r="I776" t="e">
        <f t="shared" si="290"/>
        <v>#N/A</v>
      </c>
      <c r="J776" t="e">
        <f t="shared" si="295"/>
        <v>#N/A</v>
      </c>
      <c r="K776" t="e">
        <f t="shared" si="296"/>
        <v>#N/A</v>
      </c>
      <c r="L776" t="e">
        <f t="shared" si="297"/>
        <v>#N/A</v>
      </c>
      <c r="M776" t="e">
        <f t="shared" si="298"/>
        <v>#N/A</v>
      </c>
      <c r="N776" t="e">
        <f t="shared" si="299"/>
        <v>#N/A</v>
      </c>
      <c r="O776">
        <f t="shared" si="300"/>
        <v>5.1729559748427663E-3</v>
      </c>
      <c r="P776">
        <f t="shared" si="301"/>
        <v>3.9308176100628931E-3</v>
      </c>
      <c r="Q776">
        <f t="shared" si="302"/>
        <v>1</v>
      </c>
      <c r="R776">
        <f t="shared" si="303"/>
        <v>5.1730564760299998E-3</v>
      </c>
      <c r="S776">
        <f t="shared" si="304"/>
        <v>-1.9700756038807804E-12</v>
      </c>
      <c r="T776">
        <f t="shared" si="305"/>
        <v>3.8083393600132909E-10</v>
      </c>
      <c r="U776">
        <f t="shared" si="306"/>
        <v>-5.1730568568639362E-3</v>
      </c>
      <c r="V776">
        <f t="shared" si="307"/>
        <v>5.1730563556767022E-3</v>
      </c>
      <c r="W776">
        <f t="shared" si="308"/>
        <v>2.2862527903274148</v>
      </c>
      <c r="X776">
        <f t="shared" si="309"/>
        <v>2.2862527903274148</v>
      </c>
    </row>
    <row r="777" spans="1:24" x14ac:dyDescent="0.25">
      <c r="A777" s="1">
        <f t="shared" si="310"/>
        <v>773</v>
      </c>
      <c r="B777" s="14">
        <f t="shared" si="311"/>
        <v>38.650000000000006</v>
      </c>
      <c r="C777" t="e">
        <f t="shared" si="288"/>
        <v>#N/A</v>
      </c>
      <c r="D777" t="e">
        <f t="shared" si="289"/>
        <v>#N/A</v>
      </c>
      <c r="E777" t="e">
        <f t="shared" si="291"/>
        <v>#N/A</v>
      </c>
      <c r="F777" t="e">
        <f t="shared" si="292"/>
        <v>#N/A</v>
      </c>
      <c r="G777" t="e">
        <f t="shared" si="293"/>
        <v>#N/A</v>
      </c>
      <c r="H777" t="e">
        <f t="shared" si="294"/>
        <v>#N/A</v>
      </c>
      <c r="I777" t="e">
        <f t="shared" si="290"/>
        <v>#N/A</v>
      </c>
      <c r="J777" t="e">
        <f t="shared" si="295"/>
        <v>#N/A</v>
      </c>
      <c r="K777" t="e">
        <f t="shared" si="296"/>
        <v>#N/A</v>
      </c>
      <c r="L777" t="e">
        <f t="shared" si="297"/>
        <v>#N/A</v>
      </c>
      <c r="M777" t="e">
        <f t="shared" si="298"/>
        <v>#N/A</v>
      </c>
      <c r="N777" t="e">
        <f t="shared" si="299"/>
        <v>#N/A</v>
      </c>
      <c r="O777">
        <f t="shared" si="300"/>
        <v>5.1806755695208168E-3</v>
      </c>
      <c r="P777">
        <f t="shared" si="301"/>
        <v>3.9277297721916722E-3</v>
      </c>
      <c r="Q777">
        <f t="shared" si="302"/>
        <v>1</v>
      </c>
      <c r="R777">
        <f t="shared" si="303"/>
        <v>5.1807760707080503E-3</v>
      </c>
      <c r="S777">
        <f t="shared" si="304"/>
        <v>-1.9685280189602135E-12</v>
      </c>
      <c r="T777">
        <f t="shared" si="305"/>
        <v>3.7996775907947478E-10</v>
      </c>
      <c r="U777">
        <f t="shared" si="306"/>
        <v>-5.180776450675809E-3</v>
      </c>
      <c r="V777">
        <f t="shared" si="307"/>
        <v>5.1807759494885766E-3</v>
      </c>
      <c r="W777">
        <f t="shared" si="308"/>
        <v>2.2856051890301488</v>
      </c>
      <c r="X777">
        <f t="shared" si="309"/>
        <v>2.2856051890301488</v>
      </c>
    </row>
    <row r="778" spans="1:24" x14ac:dyDescent="0.25">
      <c r="A778" s="1">
        <f t="shared" si="310"/>
        <v>774</v>
      </c>
      <c r="B778" s="14">
        <f t="shared" si="311"/>
        <v>38.700000000000003</v>
      </c>
      <c r="C778" t="e">
        <f t="shared" si="288"/>
        <v>#N/A</v>
      </c>
      <c r="D778" t="e">
        <f t="shared" si="289"/>
        <v>#N/A</v>
      </c>
      <c r="E778" t="e">
        <f t="shared" si="291"/>
        <v>#N/A</v>
      </c>
      <c r="F778" t="e">
        <f t="shared" si="292"/>
        <v>#N/A</v>
      </c>
      <c r="G778" t="e">
        <f t="shared" si="293"/>
        <v>#N/A</v>
      </c>
      <c r="H778" t="e">
        <f t="shared" si="294"/>
        <v>#N/A</v>
      </c>
      <c r="I778" t="e">
        <f t="shared" si="290"/>
        <v>#N/A</v>
      </c>
      <c r="J778" t="e">
        <f t="shared" si="295"/>
        <v>#N/A</v>
      </c>
      <c r="K778" t="e">
        <f t="shared" si="296"/>
        <v>#N/A</v>
      </c>
      <c r="L778" t="e">
        <f t="shared" si="297"/>
        <v>#N/A</v>
      </c>
      <c r="M778" t="e">
        <f t="shared" si="298"/>
        <v>#N/A</v>
      </c>
      <c r="N778" t="e">
        <f t="shared" si="299"/>
        <v>#N/A</v>
      </c>
      <c r="O778">
        <f t="shared" si="300"/>
        <v>5.1883830455259029E-3</v>
      </c>
      <c r="P778">
        <f t="shared" si="301"/>
        <v>3.9246467817896386E-3</v>
      </c>
      <c r="Q778">
        <f t="shared" si="302"/>
        <v>1</v>
      </c>
      <c r="R778">
        <f t="shared" si="303"/>
        <v>5.1884835467131364E-3</v>
      </c>
      <c r="S778">
        <f t="shared" si="304"/>
        <v>-1.966982863529319E-12</v>
      </c>
      <c r="T778">
        <f t="shared" si="305"/>
        <v>3.791055134746979E-10</v>
      </c>
      <c r="U778">
        <f t="shared" si="306"/>
        <v>-5.1884839258186499E-3</v>
      </c>
      <c r="V778">
        <f t="shared" si="307"/>
        <v>5.1884834246314166E-3</v>
      </c>
      <c r="W778">
        <f t="shared" si="308"/>
        <v>2.2849595663449347</v>
      </c>
      <c r="X778">
        <f t="shared" si="309"/>
        <v>2.2849595663449347</v>
      </c>
    </row>
    <row r="779" spans="1:24" x14ac:dyDescent="0.25">
      <c r="A779" s="1">
        <f t="shared" si="310"/>
        <v>775</v>
      </c>
      <c r="B779" s="14">
        <f t="shared" si="311"/>
        <v>38.75</v>
      </c>
      <c r="C779" t="e">
        <f t="shared" si="288"/>
        <v>#N/A</v>
      </c>
      <c r="D779" t="e">
        <f t="shared" si="289"/>
        <v>#N/A</v>
      </c>
      <c r="E779" t="e">
        <f t="shared" si="291"/>
        <v>#N/A</v>
      </c>
      <c r="F779" t="e">
        <f t="shared" si="292"/>
        <v>#N/A</v>
      </c>
      <c r="G779" t="e">
        <f t="shared" si="293"/>
        <v>#N/A</v>
      </c>
      <c r="H779" t="e">
        <f t="shared" si="294"/>
        <v>#N/A</v>
      </c>
      <c r="I779" t="e">
        <f t="shared" si="290"/>
        <v>#N/A</v>
      </c>
      <c r="J779" t="e">
        <f t="shared" si="295"/>
        <v>#N/A</v>
      </c>
      <c r="K779" t="e">
        <f t="shared" si="296"/>
        <v>#N/A</v>
      </c>
      <c r="L779" t="e">
        <f t="shared" si="297"/>
        <v>#N/A</v>
      </c>
      <c r="M779" t="e">
        <f t="shared" si="298"/>
        <v>#N/A</v>
      </c>
      <c r="N779" t="e">
        <f t="shared" si="299"/>
        <v>#N/A</v>
      </c>
      <c r="O779">
        <f t="shared" si="300"/>
        <v>5.1960784313725477E-3</v>
      </c>
      <c r="P779">
        <f t="shared" si="301"/>
        <v>3.9215686274509803E-3</v>
      </c>
      <c r="Q779">
        <f t="shared" si="302"/>
        <v>1</v>
      </c>
      <c r="R779">
        <f t="shared" si="303"/>
        <v>5.1961789325597812E-3</v>
      </c>
      <c r="S779">
        <f t="shared" si="304"/>
        <v>-1.9654401318716489E-12</v>
      </c>
      <c r="T779">
        <f t="shared" si="305"/>
        <v>3.7824717229878457E-10</v>
      </c>
      <c r="U779">
        <f t="shared" si="306"/>
        <v>-5.1961793108069535E-3</v>
      </c>
      <c r="V779">
        <f t="shared" si="307"/>
        <v>5.1961788096197203E-3</v>
      </c>
      <c r="W779">
        <f t="shared" si="308"/>
        <v>2.2843159125075934</v>
      </c>
      <c r="X779">
        <f t="shared" si="309"/>
        <v>2.2843159125075934</v>
      </c>
    </row>
    <row r="780" spans="1:24" x14ac:dyDescent="0.25">
      <c r="A780" s="1">
        <f t="shared" si="310"/>
        <v>776</v>
      </c>
      <c r="B780" s="14">
        <f t="shared" si="311"/>
        <v>38.800000000000004</v>
      </c>
      <c r="C780" t="e">
        <f t="shared" si="288"/>
        <v>#N/A</v>
      </c>
      <c r="D780" t="e">
        <f t="shared" si="289"/>
        <v>#N/A</v>
      </c>
      <c r="E780" t="e">
        <f t="shared" si="291"/>
        <v>#N/A</v>
      </c>
      <c r="F780" t="e">
        <f t="shared" si="292"/>
        <v>#N/A</v>
      </c>
      <c r="G780" t="e">
        <f t="shared" si="293"/>
        <v>#N/A</v>
      </c>
      <c r="H780" t="e">
        <f t="shared" si="294"/>
        <v>#N/A</v>
      </c>
      <c r="I780" t="e">
        <f t="shared" si="290"/>
        <v>#N/A</v>
      </c>
      <c r="J780" t="e">
        <f t="shared" si="295"/>
        <v>#N/A</v>
      </c>
      <c r="K780" t="e">
        <f t="shared" si="296"/>
        <v>#N/A</v>
      </c>
      <c r="L780" t="e">
        <f t="shared" si="297"/>
        <v>#N/A</v>
      </c>
      <c r="M780" t="e">
        <f t="shared" si="298"/>
        <v>#N/A</v>
      </c>
      <c r="N780" t="e">
        <f t="shared" si="299"/>
        <v>#N/A</v>
      </c>
      <c r="O780">
        <f t="shared" si="300"/>
        <v>5.2037617554858938E-3</v>
      </c>
      <c r="P780">
        <f t="shared" si="301"/>
        <v>3.9184952978056423E-3</v>
      </c>
      <c r="Q780">
        <f t="shared" si="302"/>
        <v>1</v>
      </c>
      <c r="R780">
        <f t="shared" si="303"/>
        <v>5.2038622566731273E-3</v>
      </c>
      <c r="S780">
        <f t="shared" si="304"/>
        <v>-1.9638998182886774E-12</v>
      </c>
      <c r="T780">
        <f t="shared" si="305"/>
        <v>3.773927090972018E-10</v>
      </c>
      <c r="U780">
        <f t="shared" si="306"/>
        <v>-5.2038626340658364E-3</v>
      </c>
      <c r="V780">
        <f t="shared" si="307"/>
        <v>5.2038621328786032E-3</v>
      </c>
      <c r="W780">
        <f t="shared" si="308"/>
        <v>2.2836742178220564</v>
      </c>
      <c r="X780">
        <f t="shared" si="309"/>
        <v>2.2836742178220564</v>
      </c>
    </row>
    <row r="781" spans="1:24" x14ac:dyDescent="0.25">
      <c r="A781" s="1">
        <f t="shared" si="310"/>
        <v>777</v>
      </c>
      <c r="B781" s="14">
        <f t="shared" si="311"/>
        <v>38.85</v>
      </c>
      <c r="C781" t="e">
        <f t="shared" si="288"/>
        <v>#N/A</v>
      </c>
      <c r="D781" t="e">
        <f t="shared" si="289"/>
        <v>#N/A</v>
      </c>
      <c r="E781" t="e">
        <f t="shared" si="291"/>
        <v>#N/A</v>
      </c>
      <c r="F781" t="e">
        <f t="shared" si="292"/>
        <v>#N/A</v>
      </c>
      <c r="G781" t="e">
        <f t="shared" si="293"/>
        <v>#N/A</v>
      </c>
      <c r="H781" t="e">
        <f t="shared" si="294"/>
        <v>#N/A</v>
      </c>
      <c r="I781" t="e">
        <f t="shared" si="290"/>
        <v>#N/A</v>
      </c>
      <c r="J781" t="e">
        <f t="shared" si="295"/>
        <v>#N/A</v>
      </c>
      <c r="K781" t="e">
        <f t="shared" si="296"/>
        <v>#N/A</v>
      </c>
      <c r="L781" t="e">
        <f t="shared" si="297"/>
        <v>#N/A</v>
      </c>
      <c r="M781" t="e">
        <f t="shared" si="298"/>
        <v>#N/A</v>
      </c>
      <c r="N781" t="e">
        <f t="shared" si="299"/>
        <v>#N/A</v>
      </c>
      <c r="O781">
        <f t="shared" si="300"/>
        <v>5.2114330462020367E-3</v>
      </c>
      <c r="P781">
        <f t="shared" si="301"/>
        <v>3.9154267815191858E-3</v>
      </c>
      <c r="Q781">
        <f t="shared" si="302"/>
        <v>1</v>
      </c>
      <c r="R781">
        <f t="shared" si="303"/>
        <v>5.2115335473892702E-3</v>
      </c>
      <c r="S781">
        <f t="shared" si="304"/>
        <v>-1.9623619170997281E-12</v>
      </c>
      <c r="T781">
        <f t="shared" si="305"/>
        <v>3.7654209784909742E-10</v>
      </c>
      <c r="U781">
        <f t="shared" si="306"/>
        <v>-5.211533923931368E-3</v>
      </c>
      <c r="V781">
        <f t="shared" si="307"/>
        <v>5.2115334227441348E-3</v>
      </c>
      <c r="W781">
        <f t="shared" si="308"/>
        <v>2.2830344726597467</v>
      </c>
      <c r="X781">
        <f t="shared" si="309"/>
        <v>2.2830344726597467</v>
      </c>
    </row>
    <row r="782" spans="1:24" x14ac:dyDescent="0.25">
      <c r="A782" s="1">
        <f t="shared" si="310"/>
        <v>778</v>
      </c>
      <c r="B782" s="14">
        <f t="shared" si="311"/>
        <v>38.900000000000006</v>
      </c>
      <c r="C782" t="e">
        <f t="shared" si="288"/>
        <v>#N/A</v>
      </c>
      <c r="D782" t="e">
        <f t="shared" si="289"/>
        <v>#N/A</v>
      </c>
      <c r="E782" t="e">
        <f t="shared" si="291"/>
        <v>#N/A</v>
      </c>
      <c r="F782" t="e">
        <f t="shared" si="292"/>
        <v>#N/A</v>
      </c>
      <c r="G782" t="e">
        <f t="shared" si="293"/>
        <v>#N/A</v>
      </c>
      <c r="H782" t="e">
        <f t="shared" si="294"/>
        <v>#N/A</v>
      </c>
      <c r="I782" t="e">
        <f t="shared" si="290"/>
        <v>#N/A</v>
      </c>
      <c r="J782" t="e">
        <f t="shared" si="295"/>
        <v>#N/A</v>
      </c>
      <c r="K782" t="e">
        <f t="shared" si="296"/>
        <v>#N/A</v>
      </c>
      <c r="L782" t="e">
        <f t="shared" si="297"/>
        <v>#N/A</v>
      </c>
      <c r="M782" t="e">
        <f t="shared" si="298"/>
        <v>#N/A</v>
      </c>
      <c r="N782" t="e">
        <f t="shared" si="299"/>
        <v>#N/A</v>
      </c>
      <c r="O782">
        <f t="shared" si="300"/>
        <v>5.2190923317683878E-3</v>
      </c>
      <c r="P782">
        <f t="shared" si="301"/>
        <v>3.912363067292644E-3</v>
      </c>
      <c r="Q782">
        <f t="shared" si="302"/>
        <v>1</v>
      </c>
      <c r="R782">
        <f t="shared" si="303"/>
        <v>5.2191928329556212E-3</v>
      </c>
      <c r="S782">
        <f t="shared" si="304"/>
        <v>-1.9608264226419029E-12</v>
      </c>
      <c r="T782">
        <f t="shared" si="305"/>
        <v>3.7569531209993845E-10</v>
      </c>
      <c r="U782">
        <f t="shared" si="306"/>
        <v>-5.2191932086509338E-3</v>
      </c>
      <c r="V782">
        <f t="shared" si="307"/>
        <v>5.2191927074636997E-3</v>
      </c>
      <c r="W782">
        <f t="shared" si="308"/>
        <v>2.2823966674589644</v>
      </c>
      <c r="X782">
        <f t="shared" si="309"/>
        <v>2.2823966674589644</v>
      </c>
    </row>
    <row r="783" spans="1:24" x14ac:dyDescent="0.25">
      <c r="A783" s="1">
        <f t="shared" si="310"/>
        <v>779</v>
      </c>
      <c r="B783" s="14">
        <f t="shared" si="311"/>
        <v>38.950000000000003</v>
      </c>
      <c r="C783" t="e">
        <f t="shared" si="288"/>
        <v>#N/A</v>
      </c>
      <c r="D783" t="e">
        <f t="shared" si="289"/>
        <v>#N/A</v>
      </c>
      <c r="E783" t="e">
        <f t="shared" si="291"/>
        <v>#N/A</v>
      </c>
      <c r="F783" t="e">
        <f t="shared" si="292"/>
        <v>#N/A</v>
      </c>
      <c r="G783" t="e">
        <f t="shared" si="293"/>
        <v>#N/A</v>
      </c>
      <c r="H783" t="e">
        <f t="shared" si="294"/>
        <v>#N/A</v>
      </c>
      <c r="I783" t="e">
        <f t="shared" si="290"/>
        <v>#N/A</v>
      </c>
      <c r="J783" t="e">
        <f t="shared" si="295"/>
        <v>#N/A</v>
      </c>
      <c r="K783" t="e">
        <f t="shared" si="296"/>
        <v>#N/A</v>
      </c>
      <c r="L783" t="e">
        <f t="shared" si="297"/>
        <v>#N/A</v>
      </c>
      <c r="M783" t="e">
        <f t="shared" si="298"/>
        <v>#N/A</v>
      </c>
      <c r="N783" t="e">
        <f t="shared" si="299"/>
        <v>#N/A</v>
      </c>
      <c r="O783">
        <f t="shared" si="300"/>
        <v>5.2267396403440185E-3</v>
      </c>
      <c r="P783">
        <f t="shared" si="301"/>
        <v>3.9093041438623922E-3</v>
      </c>
      <c r="Q783">
        <f t="shared" si="302"/>
        <v>1</v>
      </c>
      <c r="R783">
        <f t="shared" si="303"/>
        <v>5.226840141531252E-3</v>
      </c>
      <c r="S783">
        <f t="shared" si="304"/>
        <v>-1.9592933292700175E-12</v>
      </c>
      <c r="T783">
        <f t="shared" si="305"/>
        <v>3.7485232669623447E-10</v>
      </c>
      <c r="U783">
        <f t="shared" si="306"/>
        <v>-5.2268405163835782E-3</v>
      </c>
      <c r="V783">
        <f t="shared" si="307"/>
        <v>5.2268400151963459E-3</v>
      </c>
      <c r="W783">
        <f t="shared" si="308"/>
        <v>2.2817607927242785</v>
      </c>
      <c r="X783">
        <f t="shared" si="309"/>
        <v>2.2817607927242785</v>
      </c>
    </row>
    <row r="784" spans="1:24" x14ac:dyDescent="0.25">
      <c r="A784" s="1">
        <f t="shared" si="310"/>
        <v>780</v>
      </c>
      <c r="B784" s="14">
        <f t="shared" si="311"/>
        <v>39</v>
      </c>
      <c r="C784" t="e">
        <f t="shared" si="288"/>
        <v>#N/A</v>
      </c>
      <c r="D784" t="e">
        <f t="shared" si="289"/>
        <v>#N/A</v>
      </c>
      <c r="E784" t="e">
        <f t="shared" si="291"/>
        <v>#N/A</v>
      </c>
      <c r="F784" t="e">
        <f t="shared" si="292"/>
        <v>#N/A</v>
      </c>
      <c r="G784" t="e">
        <f t="shared" si="293"/>
        <v>#N/A</v>
      </c>
      <c r="H784" t="e">
        <f t="shared" si="294"/>
        <v>#N/A</v>
      </c>
      <c r="I784" t="e">
        <f t="shared" si="290"/>
        <v>#N/A</v>
      </c>
      <c r="J784" t="e">
        <f t="shared" si="295"/>
        <v>#N/A</v>
      </c>
      <c r="K784" t="e">
        <f t="shared" si="296"/>
        <v>#N/A</v>
      </c>
      <c r="L784" t="e">
        <f t="shared" si="297"/>
        <v>#N/A</v>
      </c>
      <c r="M784" t="e">
        <f t="shared" si="298"/>
        <v>#N/A</v>
      </c>
      <c r="N784" t="e">
        <f t="shared" si="299"/>
        <v>#N/A</v>
      </c>
      <c r="O784">
        <f t="shared" si="300"/>
        <v>5.2343750000000003E-3</v>
      </c>
      <c r="P784">
        <f t="shared" si="301"/>
        <v>3.90625E-3</v>
      </c>
      <c r="Q784">
        <f t="shared" si="302"/>
        <v>1</v>
      </c>
      <c r="R784">
        <f t="shared" si="303"/>
        <v>5.2344755011872338E-3</v>
      </c>
      <c r="S784">
        <f t="shared" si="304"/>
        <v>-1.9577626313565254E-12</v>
      </c>
      <c r="T784">
        <f t="shared" si="305"/>
        <v>3.7401311561713335E-10</v>
      </c>
      <c r="U784">
        <f t="shared" si="306"/>
        <v>-5.2344758752003494E-3</v>
      </c>
      <c r="V784">
        <f t="shared" si="307"/>
        <v>5.2344753740131162E-3</v>
      </c>
      <c r="W784">
        <f t="shared" si="308"/>
        <v>2.2811268390259301</v>
      </c>
      <c r="X784">
        <f t="shared" si="309"/>
        <v>2.2811268390259301</v>
      </c>
    </row>
    <row r="785" spans="1:24" x14ac:dyDescent="0.25">
      <c r="A785" s="1">
        <f t="shared" si="310"/>
        <v>781</v>
      </c>
      <c r="B785" s="14">
        <f t="shared" si="311"/>
        <v>39.050000000000004</v>
      </c>
      <c r="C785" t="e">
        <f t="shared" si="288"/>
        <v>#N/A</v>
      </c>
      <c r="D785" t="e">
        <f t="shared" si="289"/>
        <v>#N/A</v>
      </c>
      <c r="E785" t="e">
        <f t="shared" si="291"/>
        <v>#N/A</v>
      </c>
      <c r="F785" t="e">
        <f t="shared" si="292"/>
        <v>#N/A</v>
      </c>
      <c r="G785" t="e">
        <f t="shared" si="293"/>
        <v>#N/A</v>
      </c>
      <c r="H785" t="e">
        <f t="shared" si="294"/>
        <v>#N/A</v>
      </c>
      <c r="I785" t="e">
        <f t="shared" si="290"/>
        <v>#N/A</v>
      </c>
      <c r="J785" t="e">
        <f t="shared" si="295"/>
        <v>#N/A</v>
      </c>
      <c r="K785" t="e">
        <f t="shared" si="296"/>
        <v>#N/A</v>
      </c>
      <c r="L785" t="e">
        <f t="shared" si="297"/>
        <v>#N/A</v>
      </c>
      <c r="M785" t="e">
        <f t="shared" si="298"/>
        <v>#N/A</v>
      </c>
      <c r="N785" t="e">
        <f t="shared" si="299"/>
        <v>#N/A</v>
      </c>
      <c r="O785">
        <f t="shared" si="300"/>
        <v>5.2419984387197492E-3</v>
      </c>
      <c r="P785">
        <f t="shared" si="301"/>
        <v>3.9032006245120995E-3</v>
      </c>
      <c r="Q785">
        <f t="shared" si="302"/>
        <v>1</v>
      </c>
      <c r="R785">
        <f t="shared" si="303"/>
        <v>5.2420989399069827E-3</v>
      </c>
      <c r="S785">
        <f t="shared" si="304"/>
        <v>-1.9562343232914537E-12</v>
      </c>
      <c r="T785">
        <f t="shared" si="305"/>
        <v>3.7317765414282555E-10</v>
      </c>
      <c r="U785">
        <f t="shared" si="306"/>
        <v>-5.2420993130846364E-3</v>
      </c>
      <c r="V785">
        <f t="shared" si="307"/>
        <v>5.2420988118974041E-3</v>
      </c>
      <c r="W785">
        <f t="shared" si="308"/>
        <v>2.2804947969992364</v>
      </c>
      <c r="X785">
        <f t="shared" si="309"/>
        <v>2.2804947969992364</v>
      </c>
    </row>
    <row r="786" spans="1:24" x14ac:dyDescent="0.25">
      <c r="A786" s="1">
        <f t="shared" si="310"/>
        <v>782</v>
      </c>
      <c r="B786" s="14">
        <f t="shared" si="311"/>
        <v>39.1</v>
      </c>
      <c r="C786" t="e">
        <f t="shared" si="288"/>
        <v>#N/A</v>
      </c>
      <c r="D786" t="e">
        <f t="shared" si="289"/>
        <v>#N/A</v>
      </c>
      <c r="E786" t="e">
        <f t="shared" si="291"/>
        <v>#N/A</v>
      </c>
      <c r="F786" t="e">
        <f t="shared" si="292"/>
        <v>#N/A</v>
      </c>
      <c r="G786" t="e">
        <f t="shared" si="293"/>
        <v>#N/A</v>
      </c>
      <c r="H786" t="e">
        <f t="shared" si="294"/>
        <v>#N/A</v>
      </c>
      <c r="I786" t="e">
        <f t="shared" si="290"/>
        <v>#N/A</v>
      </c>
      <c r="J786" t="e">
        <f t="shared" si="295"/>
        <v>#N/A</v>
      </c>
      <c r="K786" t="e">
        <f t="shared" si="296"/>
        <v>#N/A</v>
      </c>
      <c r="L786" t="e">
        <f t="shared" si="297"/>
        <v>#N/A</v>
      </c>
      <c r="M786" t="e">
        <f t="shared" si="298"/>
        <v>#N/A</v>
      </c>
      <c r="N786" t="e">
        <f t="shared" si="299"/>
        <v>#N/A</v>
      </c>
      <c r="O786">
        <f t="shared" si="300"/>
        <v>5.2496099843993768E-3</v>
      </c>
      <c r="P786">
        <f t="shared" si="301"/>
        <v>3.9001560062402502E-3</v>
      </c>
      <c r="Q786">
        <f t="shared" si="302"/>
        <v>1</v>
      </c>
      <c r="R786">
        <f t="shared" si="303"/>
        <v>5.2497104855866103E-3</v>
      </c>
      <c r="S786">
        <f t="shared" si="304"/>
        <v>-1.9547083994823345E-12</v>
      </c>
      <c r="T786">
        <f t="shared" si="305"/>
        <v>3.7234591625245894E-10</v>
      </c>
      <c r="U786">
        <f t="shared" si="306"/>
        <v>-5.2497108579325266E-3</v>
      </c>
      <c r="V786">
        <f t="shared" si="307"/>
        <v>5.2497103567452933E-3</v>
      </c>
      <c r="W786">
        <f t="shared" si="308"/>
        <v>2.2798646573440062</v>
      </c>
      <c r="X786">
        <f t="shared" si="309"/>
        <v>2.2798646573440062</v>
      </c>
    </row>
    <row r="787" spans="1:24" x14ac:dyDescent="0.25">
      <c r="A787" s="1">
        <f t="shared" si="310"/>
        <v>783</v>
      </c>
      <c r="B787" s="14">
        <f t="shared" si="311"/>
        <v>39.150000000000006</v>
      </c>
      <c r="C787" t="e">
        <f t="shared" si="288"/>
        <v>#N/A</v>
      </c>
      <c r="D787" t="e">
        <f t="shared" si="289"/>
        <v>#N/A</v>
      </c>
      <c r="E787" t="e">
        <f t="shared" si="291"/>
        <v>#N/A</v>
      </c>
      <c r="F787" t="e">
        <f t="shared" si="292"/>
        <v>#N/A</v>
      </c>
      <c r="G787" t="e">
        <f t="shared" si="293"/>
        <v>#N/A</v>
      </c>
      <c r="H787" t="e">
        <f t="shared" si="294"/>
        <v>#N/A</v>
      </c>
      <c r="I787" t="e">
        <f t="shared" si="290"/>
        <v>#N/A</v>
      </c>
      <c r="J787" t="e">
        <f t="shared" si="295"/>
        <v>#N/A</v>
      </c>
      <c r="K787" t="e">
        <f t="shared" si="296"/>
        <v>#N/A</v>
      </c>
      <c r="L787" t="e">
        <f t="shared" si="297"/>
        <v>#N/A</v>
      </c>
      <c r="M787" t="e">
        <f t="shared" si="298"/>
        <v>#N/A</v>
      </c>
      <c r="N787" t="e">
        <f t="shared" si="299"/>
        <v>#N/A</v>
      </c>
      <c r="O787">
        <f t="shared" si="300"/>
        <v>5.2572096648480131E-3</v>
      </c>
      <c r="P787">
        <f t="shared" si="301"/>
        <v>3.8971161340607945E-3</v>
      </c>
      <c r="Q787">
        <f t="shared" si="302"/>
        <v>1</v>
      </c>
      <c r="R787">
        <f t="shared" si="303"/>
        <v>5.2573101660352466E-3</v>
      </c>
      <c r="S787">
        <f t="shared" si="304"/>
        <v>-1.9531848543541325E-12</v>
      </c>
      <c r="T787">
        <f t="shared" si="305"/>
        <v>3.7151787809358572E-10</v>
      </c>
      <c r="U787">
        <f t="shared" si="306"/>
        <v>-5.2573105375531247E-3</v>
      </c>
      <c r="V787">
        <f t="shared" si="307"/>
        <v>5.2573100363658915E-3</v>
      </c>
      <c r="W787">
        <f t="shared" si="308"/>
        <v>2.2792364108239593</v>
      </c>
      <c r="X787">
        <f t="shared" si="309"/>
        <v>2.2792364108239593</v>
      </c>
    </row>
    <row r="788" spans="1:24" x14ac:dyDescent="0.25">
      <c r="A788" s="1">
        <f t="shared" si="310"/>
        <v>784</v>
      </c>
      <c r="B788" s="14">
        <f t="shared" si="311"/>
        <v>39.200000000000003</v>
      </c>
      <c r="C788" t="e">
        <f t="shared" si="288"/>
        <v>#N/A</v>
      </c>
      <c r="D788" t="e">
        <f t="shared" si="289"/>
        <v>#N/A</v>
      </c>
      <c r="E788" t="e">
        <f t="shared" si="291"/>
        <v>#N/A</v>
      </c>
      <c r="F788" t="e">
        <f t="shared" si="292"/>
        <v>#N/A</v>
      </c>
      <c r="G788" t="e">
        <f t="shared" si="293"/>
        <v>#N/A</v>
      </c>
      <c r="H788" t="e">
        <f t="shared" si="294"/>
        <v>#N/A</v>
      </c>
      <c r="I788" t="e">
        <f t="shared" si="290"/>
        <v>#N/A</v>
      </c>
      <c r="J788" t="e">
        <f t="shared" si="295"/>
        <v>#N/A</v>
      </c>
      <c r="K788" t="e">
        <f t="shared" si="296"/>
        <v>#N/A</v>
      </c>
      <c r="L788" t="e">
        <f t="shared" si="297"/>
        <v>#N/A</v>
      </c>
      <c r="M788" t="e">
        <f t="shared" si="298"/>
        <v>#N/A</v>
      </c>
      <c r="N788" t="e">
        <f t="shared" si="299"/>
        <v>#N/A</v>
      </c>
      <c r="O788">
        <f t="shared" si="300"/>
        <v>5.2647975077881612E-3</v>
      </c>
      <c r="P788">
        <f t="shared" si="301"/>
        <v>3.8940809968847348E-3</v>
      </c>
      <c r="Q788">
        <f t="shared" si="302"/>
        <v>1</v>
      </c>
      <c r="R788">
        <f t="shared" si="303"/>
        <v>5.2648980089753947E-3</v>
      </c>
      <c r="S788">
        <f t="shared" si="304"/>
        <v>-1.9516636823491838E-12</v>
      </c>
      <c r="T788">
        <f t="shared" si="305"/>
        <v>3.7069351407903461E-10</v>
      </c>
      <c r="U788">
        <f t="shared" si="306"/>
        <v>-5.2648983796689088E-3</v>
      </c>
      <c r="V788">
        <f t="shared" si="307"/>
        <v>5.2648978784816756E-3</v>
      </c>
      <c r="W788">
        <f t="shared" si="308"/>
        <v>2.2786100482661524</v>
      </c>
      <c r="X788">
        <f t="shared" si="309"/>
        <v>2.2786100482661524</v>
      </c>
    </row>
    <row r="789" spans="1:24" x14ac:dyDescent="0.25">
      <c r="A789" s="1">
        <f t="shared" si="310"/>
        <v>785</v>
      </c>
      <c r="B789" s="14">
        <f t="shared" si="311"/>
        <v>39.25</v>
      </c>
      <c r="C789" t="e">
        <f t="shared" si="288"/>
        <v>#N/A</v>
      </c>
      <c r="D789" t="e">
        <f t="shared" si="289"/>
        <v>#N/A</v>
      </c>
      <c r="E789" t="e">
        <f t="shared" si="291"/>
        <v>#N/A</v>
      </c>
      <c r="F789" t="e">
        <f t="shared" si="292"/>
        <v>#N/A</v>
      </c>
      <c r="G789" t="e">
        <f t="shared" si="293"/>
        <v>#N/A</v>
      </c>
      <c r="H789" t="e">
        <f t="shared" si="294"/>
        <v>#N/A</v>
      </c>
      <c r="I789" t="e">
        <f t="shared" si="290"/>
        <v>#N/A</v>
      </c>
      <c r="J789" t="e">
        <f t="shared" si="295"/>
        <v>#N/A</v>
      </c>
      <c r="K789" t="e">
        <f t="shared" si="296"/>
        <v>#N/A</v>
      </c>
      <c r="L789" t="e">
        <f t="shared" si="297"/>
        <v>#N/A</v>
      </c>
      <c r="M789" t="e">
        <f t="shared" si="298"/>
        <v>#N/A</v>
      </c>
      <c r="N789" t="e">
        <f t="shared" si="299"/>
        <v>#N/A</v>
      </c>
      <c r="O789">
        <f t="shared" si="300"/>
        <v>5.2723735408560304E-3</v>
      </c>
      <c r="P789">
        <f t="shared" si="301"/>
        <v>3.8910505836575876E-3</v>
      </c>
      <c r="Q789">
        <f t="shared" si="302"/>
        <v>1</v>
      </c>
      <c r="R789">
        <f t="shared" si="303"/>
        <v>5.2724740420432639E-3</v>
      </c>
      <c r="S789">
        <f t="shared" si="304"/>
        <v>-1.9501448779271228E-12</v>
      </c>
      <c r="T789">
        <f t="shared" si="305"/>
        <v>3.698728007900387E-10</v>
      </c>
      <c r="U789">
        <f t="shared" si="306"/>
        <v>-5.2724744119160647E-3</v>
      </c>
      <c r="V789">
        <f t="shared" si="307"/>
        <v>5.2724739107288315E-3</v>
      </c>
      <c r="W789">
        <f t="shared" si="308"/>
        <v>2.2779855605604129</v>
      </c>
      <c r="X789">
        <f t="shared" si="309"/>
        <v>2.2779855605604129</v>
      </c>
    </row>
    <row r="790" spans="1:24" x14ac:dyDescent="0.25">
      <c r="A790" s="1">
        <f t="shared" si="310"/>
        <v>786</v>
      </c>
      <c r="B790" s="14">
        <f t="shared" si="311"/>
        <v>39.300000000000004</v>
      </c>
      <c r="C790" t="e">
        <f t="shared" si="288"/>
        <v>#N/A</v>
      </c>
      <c r="D790" t="e">
        <f t="shared" si="289"/>
        <v>#N/A</v>
      </c>
      <c r="E790" t="e">
        <f t="shared" si="291"/>
        <v>#N/A</v>
      </c>
      <c r="F790" t="e">
        <f t="shared" si="292"/>
        <v>#N/A</v>
      </c>
      <c r="G790" t="e">
        <f t="shared" si="293"/>
        <v>#N/A</v>
      </c>
      <c r="H790" t="e">
        <f t="shared" si="294"/>
        <v>#N/A</v>
      </c>
      <c r="I790" t="e">
        <f t="shared" si="290"/>
        <v>#N/A</v>
      </c>
      <c r="J790" t="e">
        <f t="shared" si="295"/>
        <v>#N/A</v>
      </c>
      <c r="K790" t="e">
        <f t="shared" si="296"/>
        <v>#N/A</v>
      </c>
      <c r="L790" t="e">
        <f t="shared" si="297"/>
        <v>#N/A</v>
      </c>
      <c r="M790" t="e">
        <f t="shared" si="298"/>
        <v>#N/A</v>
      </c>
      <c r="N790" t="e">
        <f t="shared" si="299"/>
        <v>#N/A</v>
      </c>
      <c r="O790">
        <f t="shared" si="300"/>
        <v>5.2799377916018667E-3</v>
      </c>
      <c r="P790">
        <f t="shared" si="301"/>
        <v>3.8880248833592528E-3</v>
      </c>
      <c r="Q790">
        <f t="shared" si="302"/>
        <v>1</v>
      </c>
      <c r="R790">
        <f t="shared" si="303"/>
        <v>5.2800382927891002E-3</v>
      </c>
      <c r="S790">
        <f t="shared" si="304"/>
        <v>-1.9486284355648148E-12</v>
      </c>
      <c r="T790">
        <f t="shared" si="305"/>
        <v>3.6905571350678845E-10</v>
      </c>
      <c r="U790">
        <f t="shared" si="306"/>
        <v>-5.2800386618448141E-3</v>
      </c>
      <c r="V790">
        <f t="shared" si="307"/>
        <v>5.28003816065758E-3</v>
      </c>
      <c r="W790">
        <f t="shared" si="308"/>
        <v>2.2773629386587779</v>
      </c>
      <c r="X790">
        <f t="shared" si="309"/>
        <v>2.2773629386587779</v>
      </c>
    </row>
    <row r="791" spans="1:24" x14ac:dyDescent="0.25">
      <c r="A791" s="1">
        <f t="shared" si="310"/>
        <v>787</v>
      </c>
      <c r="B791" s="14">
        <f t="shared" si="311"/>
        <v>39.35</v>
      </c>
      <c r="C791" t="e">
        <f t="shared" si="288"/>
        <v>#N/A</v>
      </c>
      <c r="D791" t="e">
        <f t="shared" si="289"/>
        <v>#N/A</v>
      </c>
      <c r="E791" t="e">
        <f t="shared" si="291"/>
        <v>#N/A</v>
      </c>
      <c r="F791" t="e">
        <f t="shared" si="292"/>
        <v>#N/A</v>
      </c>
      <c r="G791" t="e">
        <f t="shared" si="293"/>
        <v>#N/A</v>
      </c>
      <c r="H791" t="e">
        <f t="shared" si="294"/>
        <v>#N/A</v>
      </c>
      <c r="I791" t="e">
        <f t="shared" si="290"/>
        <v>#N/A</v>
      </c>
      <c r="J791" t="e">
        <f t="shared" si="295"/>
        <v>#N/A</v>
      </c>
      <c r="K791" t="e">
        <f t="shared" si="296"/>
        <v>#N/A</v>
      </c>
      <c r="L791" t="e">
        <f t="shared" si="297"/>
        <v>#N/A</v>
      </c>
      <c r="M791" t="e">
        <f t="shared" si="298"/>
        <v>#N/A</v>
      </c>
      <c r="N791" t="e">
        <f t="shared" si="299"/>
        <v>#N/A</v>
      </c>
      <c r="O791">
        <f t="shared" si="300"/>
        <v>5.2874902874902891E-3</v>
      </c>
      <c r="P791">
        <f t="shared" si="301"/>
        <v>3.8850038850038859E-3</v>
      </c>
      <c r="Q791">
        <f t="shared" si="302"/>
        <v>1</v>
      </c>
      <c r="R791">
        <f t="shared" si="303"/>
        <v>5.2875907886775226E-3</v>
      </c>
      <c r="S791">
        <f t="shared" si="304"/>
        <v>-1.9471143497562962E-12</v>
      </c>
      <c r="T791">
        <f t="shared" si="305"/>
        <v>3.6824222837683607E-10</v>
      </c>
      <c r="U791">
        <f t="shared" si="306"/>
        <v>-5.287591156919751E-3</v>
      </c>
      <c r="V791">
        <f t="shared" si="307"/>
        <v>5.2875906557325178E-3</v>
      </c>
      <c r="W791">
        <f t="shared" si="308"/>
        <v>2.2767421735749394</v>
      </c>
      <c r="X791">
        <f t="shared" si="309"/>
        <v>2.2767421735749394</v>
      </c>
    </row>
    <row r="792" spans="1:24" x14ac:dyDescent="0.25">
      <c r="A792" s="1">
        <f t="shared" si="310"/>
        <v>788</v>
      </c>
      <c r="B792" s="14">
        <f t="shared" si="311"/>
        <v>39.400000000000006</v>
      </c>
      <c r="C792" t="e">
        <f t="shared" si="288"/>
        <v>#N/A</v>
      </c>
      <c r="D792" t="e">
        <f t="shared" si="289"/>
        <v>#N/A</v>
      </c>
      <c r="E792" t="e">
        <f t="shared" si="291"/>
        <v>#N/A</v>
      </c>
      <c r="F792" t="e">
        <f t="shared" si="292"/>
        <v>#N/A</v>
      </c>
      <c r="G792" t="e">
        <f t="shared" si="293"/>
        <v>#N/A</v>
      </c>
      <c r="H792" t="e">
        <f t="shared" si="294"/>
        <v>#N/A</v>
      </c>
      <c r="I792" t="e">
        <f t="shared" si="290"/>
        <v>#N/A</v>
      </c>
      <c r="J792" t="e">
        <f t="shared" si="295"/>
        <v>#N/A</v>
      </c>
      <c r="K792" t="e">
        <f t="shared" si="296"/>
        <v>#N/A</v>
      </c>
      <c r="L792" t="e">
        <f t="shared" si="297"/>
        <v>#N/A</v>
      </c>
      <c r="M792" t="e">
        <f t="shared" si="298"/>
        <v>#N/A</v>
      </c>
      <c r="N792" t="e">
        <f t="shared" si="299"/>
        <v>#N/A</v>
      </c>
      <c r="O792">
        <f t="shared" si="300"/>
        <v>5.2950310559006222E-3</v>
      </c>
      <c r="P792">
        <f t="shared" si="301"/>
        <v>3.8819875776397515E-3</v>
      </c>
      <c r="Q792">
        <f t="shared" si="302"/>
        <v>1</v>
      </c>
      <c r="R792">
        <f t="shared" si="303"/>
        <v>5.2951315570878557E-3</v>
      </c>
      <c r="S792">
        <f t="shared" si="304"/>
        <v>-1.945602615012696E-12</v>
      </c>
      <c r="T792">
        <f t="shared" si="305"/>
        <v>3.6743232154773375E-10</v>
      </c>
      <c r="U792">
        <f t="shared" si="306"/>
        <v>-5.2951319245201772E-3</v>
      </c>
      <c r="V792">
        <f t="shared" si="307"/>
        <v>5.295131423332944E-3</v>
      </c>
      <c r="W792">
        <f t="shared" si="308"/>
        <v>2.2761232563836962</v>
      </c>
      <c r="X792">
        <f t="shared" si="309"/>
        <v>2.2761232563836962</v>
      </c>
    </row>
    <row r="793" spans="1:24" x14ac:dyDescent="0.25">
      <c r="A793" s="1">
        <f t="shared" si="310"/>
        <v>789</v>
      </c>
      <c r="B793" s="14">
        <f t="shared" si="311"/>
        <v>39.450000000000003</v>
      </c>
      <c r="C793" t="e">
        <f t="shared" si="288"/>
        <v>#N/A</v>
      </c>
      <c r="D793" t="e">
        <f t="shared" si="289"/>
        <v>#N/A</v>
      </c>
      <c r="E793" t="e">
        <f t="shared" si="291"/>
        <v>#N/A</v>
      </c>
      <c r="F793" t="e">
        <f t="shared" si="292"/>
        <v>#N/A</v>
      </c>
      <c r="G793" t="e">
        <f t="shared" si="293"/>
        <v>#N/A</v>
      </c>
      <c r="H793" t="e">
        <f t="shared" si="294"/>
        <v>#N/A</v>
      </c>
      <c r="I793" t="e">
        <f t="shared" si="290"/>
        <v>#N/A</v>
      </c>
      <c r="J793" t="e">
        <f t="shared" si="295"/>
        <v>#N/A</v>
      </c>
      <c r="K793" t="e">
        <f t="shared" si="296"/>
        <v>#N/A</v>
      </c>
      <c r="L793" t="e">
        <f t="shared" si="297"/>
        <v>#N/A</v>
      </c>
      <c r="M793" t="e">
        <f t="shared" si="298"/>
        <v>#N/A</v>
      </c>
      <c r="N793" t="e">
        <f t="shared" si="299"/>
        <v>#N/A</v>
      </c>
      <c r="O793">
        <f t="shared" si="300"/>
        <v>5.3025601241272306E-3</v>
      </c>
      <c r="P793">
        <f t="shared" si="301"/>
        <v>3.8789759503491074E-3</v>
      </c>
      <c r="Q793">
        <f t="shared" si="302"/>
        <v>1</v>
      </c>
      <c r="R793">
        <f t="shared" si="303"/>
        <v>5.3026606253144641E-3</v>
      </c>
      <c r="S793">
        <f t="shared" si="304"/>
        <v>-1.9440932258621818E-12</v>
      </c>
      <c r="T793">
        <f t="shared" si="305"/>
        <v>3.6662596916703372E-10</v>
      </c>
      <c r="U793">
        <f t="shared" si="306"/>
        <v>-5.3026609919404333E-3</v>
      </c>
      <c r="V793">
        <f t="shared" si="307"/>
        <v>5.3026604907532001E-3</v>
      </c>
      <c r="W793">
        <f t="shared" si="308"/>
        <v>2.2755061782204105</v>
      </c>
      <c r="X793">
        <f t="shared" si="309"/>
        <v>2.2755061782204105</v>
      </c>
    </row>
    <row r="794" spans="1:24" x14ac:dyDescent="0.25">
      <c r="A794" s="1">
        <f t="shared" si="310"/>
        <v>790</v>
      </c>
      <c r="B794" s="14">
        <f t="shared" si="311"/>
        <v>39.5</v>
      </c>
      <c r="C794" t="e">
        <f t="shared" si="288"/>
        <v>#N/A</v>
      </c>
      <c r="D794" t="e">
        <f t="shared" si="289"/>
        <v>#N/A</v>
      </c>
      <c r="E794" t="e">
        <f t="shared" si="291"/>
        <v>#N/A</v>
      </c>
      <c r="F794" t="e">
        <f t="shared" si="292"/>
        <v>#N/A</v>
      </c>
      <c r="G794" t="e">
        <f t="shared" si="293"/>
        <v>#N/A</v>
      </c>
      <c r="H794" t="e">
        <f t="shared" si="294"/>
        <v>#N/A</v>
      </c>
      <c r="I794" t="e">
        <f t="shared" si="290"/>
        <v>#N/A</v>
      </c>
      <c r="J794" t="e">
        <f t="shared" si="295"/>
        <v>#N/A</v>
      </c>
      <c r="K794" t="e">
        <f t="shared" si="296"/>
        <v>#N/A</v>
      </c>
      <c r="L794" t="e">
        <f t="shared" si="297"/>
        <v>#N/A</v>
      </c>
      <c r="M794" t="e">
        <f t="shared" si="298"/>
        <v>#N/A</v>
      </c>
      <c r="N794" t="e">
        <f t="shared" si="299"/>
        <v>#N/A</v>
      </c>
      <c r="O794">
        <f t="shared" si="300"/>
        <v>5.3100775193798454E-3</v>
      </c>
      <c r="P794">
        <f t="shared" si="301"/>
        <v>3.875968992248062E-3</v>
      </c>
      <c r="Q794">
        <f t="shared" si="302"/>
        <v>1</v>
      </c>
      <c r="R794">
        <f t="shared" si="303"/>
        <v>5.3101780205670789E-3</v>
      </c>
      <c r="S794">
        <f t="shared" si="304"/>
        <v>-1.9425861768498856E-12</v>
      </c>
      <c r="T794">
        <f t="shared" si="305"/>
        <v>3.6582314868333077E-10</v>
      </c>
      <c r="U794">
        <f t="shared" si="306"/>
        <v>-5.3101783863902276E-3</v>
      </c>
      <c r="V794">
        <f t="shared" si="307"/>
        <v>5.3101778852029944E-3</v>
      </c>
      <c r="W794">
        <f t="shared" si="308"/>
        <v>2.2748909302804732</v>
      </c>
      <c r="X794">
        <f t="shared" si="309"/>
        <v>2.2748909302804732</v>
      </c>
    </row>
    <row r="795" spans="1:24" x14ac:dyDescent="0.25">
      <c r="A795" s="1">
        <f t="shared" si="310"/>
        <v>791</v>
      </c>
      <c r="B795" s="14">
        <f t="shared" si="311"/>
        <v>39.550000000000004</v>
      </c>
      <c r="C795" t="e">
        <f t="shared" si="288"/>
        <v>#N/A</v>
      </c>
      <c r="D795" t="e">
        <f t="shared" si="289"/>
        <v>#N/A</v>
      </c>
      <c r="E795" t="e">
        <f t="shared" si="291"/>
        <v>#N/A</v>
      </c>
      <c r="F795" t="e">
        <f t="shared" si="292"/>
        <v>#N/A</v>
      </c>
      <c r="G795" t="e">
        <f t="shared" si="293"/>
        <v>#N/A</v>
      </c>
      <c r="H795" t="e">
        <f t="shared" si="294"/>
        <v>#N/A</v>
      </c>
      <c r="I795" t="e">
        <f t="shared" si="290"/>
        <v>#N/A</v>
      </c>
      <c r="J795" t="e">
        <f t="shared" si="295"/>
        <v>#N/A</v>
      </c>
      <c r="K795" t="e">
        <f t="shared" si="296"/>
        <v>#N/A</v>
      </c>
      <c r="L795" t="e">
        <f t="shared" si="297"/>
        <v>#N/A</v>
      </c>
      <c r="M795" t="e">
        <f t="shared" si="298"/>
        <v>#N/A</v>
      </c>
      <c r="N795" t="e">
        <f t="shared" si="299"/>
        <v>#N/A</v>
      </c>
      <c r="O795">
        <f t="shared" si="300"/>
        <v>5.3175832687838882E-3</v>
      </c>
      <c r="P795">
        <f t="shared" si="301"/>
        <v>3.8729666924864439E-3</v>
      </c>
      <c r="Q795">
        <f t="shared" si="302"/>
        <v>1</v>
      </c>
      <c r="R795">
        <f t="shared" si="303"/>
        <v>5.3176837699711217E-3</v>
      </c>
      <c r="S795">
        <f t="shared" si="304"/>
        <v>-1.9410814625378404E-12</v>
      </c>
      <c r="T795">
        <f t="shared" si="305"/>
        <v>3.6502383624417711E-10</v>
      </c>
      <c r="U795">
        <f t="shared" si="306"/>
        <v>-5.3176841349949575E-3</v>
      </c>
      <c r="V795">
        <f t="shared" si="307"/>
        <v>5.3176836338077252E-3</v>
      </c>
      <c r="W795">
        <f t="shared" si="308"/>
        <v>2.2742775038187717</v>
      </c>
      <c r="X795">
        <f t="shared" si="309"/>
        <v>2.2742775038187717</v>
      </c>
    </row>
    <row r="796" spans="1:24" x14ac:dyDescent="0.25">
      <c r="A796" s="1">
        <f t="shared" si="310"/>
        <v>792</v>
      </c>
      <c r="B796" s="14">
        <f t="shared" si="311"/>
        <v>39.6</v>
      </c>
      <c r="C796" t="e">
        <f t="shared" si="288"/>
        <v>#N/A</v>
      </c>
      <c r="D796" t="e">
        <f t="shared" si="289"/>
        <v>#N/A</v>
      </c>
      <c r="E796" t="e">
        <f t="shared" si="291"/>
        <v>#N/A</v>
      </c>
      <c r="F796" t="e">
        <f t="shared" si="292"/>
        <v>#N/A</v>
      </c>
      <c r="G796" t="e">
        <f t="shared" si="293"/>
        <v>#N/A</v>
      </c>
      <c r="H796" t="e">
        <f t="shared" si="294"/>
        <v>#N/A</v>
      </c>
      <c r="I796" t="e">
        <f t="shared" si="290"/>
        <v>#N/A</v>
      </c>
      <c r="J796" t="e">
        <f t="shared" si="295"/>
        <v>#N/A</v>
      </c>
      <c r="K796" t="e">
        <f t="shared" si="296"/>
        <v>#N/A</v>
      </c>
      <c r="L796" t="e">
        <f t="shared" si="297"/>
        <v>#N/A</v>
      </c>
      <c r="M796" t="e">
        <f t="shared" si="298"/>
        <v>#N/A</v>
      </c>
      <c r="N796" t="e">
        <f t="shared" si="299"/>
        <v>#N/A</v>
      </c>
      <c r="O796">
        <f t="shared" si="300"/>
        <v>5.3250773993808063E-3</v>
      </c>
      <c r="P796">
        <f t="shared" si="301"/>
        <v>3.8699690402476785E-3</v>
      </c>
      <c r="Q796">
        <f t="shared" si="302"/>
        <v>1</v>
      </c>
      <c r="R796">
        <f t="shared" si="303"/>
        <v>5.3251779005680398E-3</v>
      </c>
      <c r="S796">
        <f t="shared" si="304"/>
        <v>-1.9395790775049169E-12</v>
      </c>
      <c r="T796">
        <f t="shared" si="305"/>
        <v>3.6422800929816757E-10</v>
      </c>
      <c r="U796">
        <f t="shared" si="306"/>
        <v>-5.3251782647960495E-3</v>
      </c>
      <c r="V796">
        <f t="shared" si="307"/>
        <v>5.3251777636088155E-3</v>
      </c>
      <c r="W796">
        <f t="shared" si="308"/>
        <v>2.2736658901491658</v>
      </c>
      <c r="X796">
        <f t="shared" si="309"/>
        <v>2.2736658901491658</v>
      </c>
    </row>
    <row r="797" spans="1:24" x14ac:dyDescent="0.25">
      <c r="A797" s="1">
        <f t="shared" si="310"/>
        <v>793</v>
      </c>
      <c r="B797" s="14">
        <f t="shared" si="311"/>
        <v>39.650000000000006</v>
      </c>
      <c r="C797" t="e">
        <f t="shared" si="288"/>
        <v>#N/A</v>
      </c>
      <c r="D797" t="e">
        <f t="shared" si="289"/>
        <v>#N/A</v>
      </c>
      <c r="E797" t="e">
        <f t="shared" si="291"/>
        <v>#N/A</v>
      </c>
      <c r="F797" t="e">
        <f t="shared" si="292"/>
        <v>#N/A</v>
      </c>
      <c r="G797" t="e">
        <f t="shared" si="293"/>
        <v>#N/A</v>
      </c>
      <c r="H797" t="e">
        <f t="shared" si="294"/>
        <v>#N/A</v>
      </c>
      <c r="I797" t="e">
        <f t="shared" si="290"/>
        <v>#N/A</v>
      </c>
      <c r="J797" t="e">
        <f t="shared" si="295"/>
        <v>#N/A</v>
      </c>
      <c r="K797" t="e">
        <f t="shared" si="296"/>
        <v>#N/A</v>
      </c>
      <c r="L797" t="e">
        <f t="shared" si="297"/>
        <v>#N/A</v>
      </c>
      <c r="M797" t="e">
        <f t="shared" si="298"/>
        <v>#N/A</v>
      </c>
      <c r="N797" t="e">
        <f t="shared" si="299"/>
        <v>#N/A</v>
      </c>
      <c r="O797">
        <f t="shared" si="300"/>
        <v>5.3325599381283855E-3</v>
      </c>
      <c r="P797">
        <f t="shared" si="301"/>
        <v>3.8669760247486465E-3</v>
      </c>
      <c r="Q797">
        <f t="shared" si="302"/>
        <v>1</v>
      </c>
      <c r="R797">
        <f t="shared" si="303"/>
        <v>5.332660439315619E-3</v>
      </c>
      <c r="S797">
        <f t="shared" si="304"/>
        <v>-1.9380790163467538E-12</v>
      </c>
      <c r="T797">
        <f t="shared" si="305"/>
        <v>3.634356444265352E-10</v>
      </c>
      <c r="U797">
        <f t="shared" si="306"/>
        <v>-5.3326608027512634E-3</v>
      </c>
      <c r="V797">
        <f t="shared" si="307"/>
        <v>5.3326603015640302E-3</v>
      </c>
      <c r="W797">
        <f t="shared" si="308"/>
        <v>2.2730560806439688</v>
      </c>
      <c r="X797">
        <f t="shared" si="309"/>
        <v>2.2730560806439688</v>
      </c>
    </row>
    <row r="798" spans="1:24" x14ac:dyDescent="0.25">
      <c r="A798" s="1">
        <f t="shared" si="310"/>
        <v>794</v>
      </c>
      <c r="B798" s="14">
        <f t="shared" si="311"/>
        <v>39.700000000000003</v>
      </c>
      <c r="C798" t="e">
        <f t="shared" si="288"/>
        <v>#N/A</v>
      </c>
      <c r="D798" t="e">
        <f t="shared" si="289"/>
        <v>#N/A</v>
      </c>
      <c r="E798" t="e">
        <f t="shared" si="291"/>
        <v>#N/A</v>
      </c>
      <c r="F798" t="e">
        <f t="shared" si="292"/>
        <v>#N/A</v>
      </c>
      <c r="G798" t="e">
        <f t="shared" si="293"/>
        <v>#N/A</v>
      </c>
      <c r="H798" t="e">
        <f t="shared" si="294"/>
        <v>#N/A</v>
      </c>
      <c r="I798" t="e">
        <f t="shared" si="290"/>
        <v>#N/A</v>
      </c>
      <c r="J798" t="e">
        <f t="shared" si="295"/>
        <v>#N/A</v>
      </c>
      <c r="K798" t="e">
        <f t="shared" si="296"/>
        <v>#N/A</v>
      </c>
      <c r="L798" t="e">
        <f t="shared" si="297"/>
        <v>#N/A</v>
      </c>
      <c r="M798" t="e">
        <f t="shared" si="298"/>
        <v>#N/A</v>
      </c>
      <c r="N798" t="e">
        <f t="shared" si="299"/>
        <v>#N/A</v>
      </c>
      <c r="O798">
        <f t="shared" si="300"/>
        <v>5.3400309119010815E-3</v>
      </c>
      <c r="P798">
        <f t="shared" si="301"/>
        <v>3.8639876352395668E-3</v>
      </c>
      <c r="Q798">
        <f t="shared" si="302"/>
        <v>1</v>
      </c>
      <c r="R798">
        <f t="shared" si="303"/>
        <v>5.340131413088315E-3</v>
      </c>
      <c r="S798">
        <f t="shared" si="304"/>
        <v>-1.9365812736756973E-12</v>
      </c>
      <c r="T798">
        <f t="shared" si="305"/>
        <v>3.6264672037891743E-10</v>
      </c>
      <c r="U798">
        <f t="shared" si="306"/>
        <v>-5.3401317757350349E-3</v>
      </c>
      <c r="V798">
        <f t="shared" si="307"/>
        <v>5.3401312745478026E-3</v>
      </c>
      <c r="W798">
        <f t="shared" si="308"/>
        <v>2.2724480667334346</v>
      </c>
      <c r="X798">
        <f t="shared" si="309"/>
        <v>2.2724480667334346</v>
      </c>
    </row>
    <row r="799" spans="1:24" x14ac:dyDescent="0.25">
      <c r="A799" s="1">
        <f t="shared" si="310"/>
        <v>795</v>
      </c>
      <c r="B799" s="14">
        <f t="shared" si="311"/>
        <v>39.75</v>
      </c>
      <c r="C799" t="e">
        <f t="shared" si="288"/>
        <v>#N/A</v>
      </c>
      <c r="D799" t="e">
        <f t="shared" si="289"/>
        <v>#N/A</v>
      </c>
      <c r="E799" t="e">
        <f t="shared" si="291"/>
        <v>#N/A</v>
      </c>
      <c r="F799" t="e">
        <f t="shared" si="292"/>
        <v>#N/A</v>
      </c>
      <c r="G799" t="e">
        <f t="shared" si="293"/>
        <v>#N/A</v>
      </c>
      <c r="H799" t="e">
        <f t="shared" si="294"/>
        <v>#N/A</v>
      </c>
      <c r="I799" t="e">
        <f t="shared" si="290"/>
        <v>#N/A</v>
      </c>
      <c r="J799" t="e">
        <f t="shared" si="295"/>
        <v>#N/A</v>
      </c>
      <c r="K799" t="e">
        <f t="shared" si="296"/>
        <v>#N/A</v>
      </c>
      <c r="L799" t="e">
        <f t="shared" si="297"/>
        <v>#N/A</v>
      </c>
      <c r="M799" t="e">
        <f t="shared" si="298"/>
        <v>#N/A</v>
      </c>
      <c r="N799" t="e">
        <f t="shared" si="299"/>
        <v>#N/A</v>
      </c>
      <c r="O799">
        <f t="shared" si="300"/>
        <v>5.3474903474903471E-3</v>
      </c>
      <c r="P799">
        <f t="shared" si="301"/>
        <v>3.8610038610038611E-3</v>
      </c>
      <c r="Q799">
        <f t="shared" si="302"/>
        <v>1</v>
      </c>
      <c r="R799">
        <f t="shared" si="303"/>
        <v>5.3475908486775806E-3</v>
      </c>
      <c r="S799">
        <f t="shared" si="304"/>
        <v>-1.9350858441207355E-12</v>
      </c>
      <c r="T799">
        <f t="shared" si="305"/>
        <v>3.6186121330286647E-10</v>
      </c>
      <c r="U799">
        <f t="shared" si="306"/>
        <v>-5.3475912105387935E-3</v>
      </c>
      <c r="V799">
        <f t="shared" si="307"/>
        <v>5.3475907093515612E-3</v>
      </c>
      <c r="W799">
        <f t="shared" si="308"/>
        <v>2.2718418399052478</v>
      </c>
      <c r="X799">
        <f t="shared" si="309"/>
        <v>2.2718418399052478</v>
      </c>
    </row>
    <row r="800" spans="1:24" x14ac:dyDescent="0.25">
      <c r="A800" s="1">
        <f t="shared" si="310"/>
        <v>796</v>
      </c>
      <c r="B800" s="14">
        <f t="shared" si="311"/>
        <v>39.800000000000004</v>
      </c>
      <c r="C800" t="e">
        <f t="shared" si="288"/>
        <v>#N/A</v>
      </c>
      <c r="D800" t="e">
        <f t="shared" si="289"/>
        <v>#N/A</v>
      </c>
      <c r="E800" t="e">
        <f t="shared" si="291"/>
        <v>#N/A</v>
      </c>
      <c r="F800" t="e">
        <f t="shared" si="292"/>
        <v>#N/A</v>
      </c>
      <c r="G800" t="e">
        <f t="shared" si="293"/>
        <v>#N/A</v>
      </c>
      <c r="H800" t="e">
        <f t="shared" si="294"/>
        <v>#N/A</v>
      </c>
      <c r="I800" t="e">
        <f t="shared" si="290"/>
        <v>#N/A</v>
      </c>
      <c r="J800" t="e">
        <f t="shared" si="295"/>
        <v>#N/A</v>
      </c>
      <c r="K800" t="e">
        <f t="shared" si="296"/>
        <v>#N/A</v>
      </c>
      <c r="L800" t="e">
        <f t="shared" si="297"/>
        <v>#N/A</v>
      </c>
      <c r="M800" t="e">
        <f t="shared" si="298"/>
        <v>#N/A</v>
      </c>
      <c r="N800" t="e">
        <f t="shared" si="299"/>
        <v>#N/A</v>
      </c>
      <c r="O800">
        <f t="shared" si="300"/>
        <v>5.3549382716049391E-3</v>
      </c>
      <c r="P800">
        <f t="shared" si="301"/>
        <v>3.858024691358024E-3</v>
      </c>
      <c r="Q800">
        <f t="shared" si="302"/>
        <v>1</v>
      </c>
      <c r="R800">
        <f t="shared" si="303"/>
        <v>5.3550387727921726E-3</v>
      </c>
      <c r="S800">
        <f t="shared" si="304"/>
        <v>-1.9335927223274324E-12</v>
      </c>
      <c r="T800">
        <f t="shared" si="305"/>
        <v>3.610791023817006E-10</v>
      </c>
      <c r="U800">
        <f t="shared" si="306"/>
        <v>-5.355039133871275E-3</v>
      </c>
      <c r="V800">
        <f t="shared" si="307"/>
        <v>5.3550386326840418E-3</v>
      </c>
      <c r="W800">
        <f t="shared" si="308"/>
        <v>2.2712373917040249</v>
      </c>
      <c r="X800">
        <f t="shared" si="309"/>
        <v>2.2712373917040249</v>
      </c>
    </row>
    <row r="801" spans="1:24" x14ac:dyDescent="0.25">
      <c r="A801" s="1">
        <f t="shared" si="310"/>
        <v>797</v>
      </c>
      <c r="B801" s="14">
        <f t="shared" si="311"/>
        <v>39.85</v>
      </c>
      <c r="C801" t="e">
        <f t="shared" si="288"/>
        <v>#N/A</v>
      </c>
      <c r="D801" t="e">
        <f t="shared" si="289"/>
        <v>#N/A</v>
      </c>
      <c r="E801" t="e">
        <f t="shared" si="291"/>
        <v>#N/A</v>
      </c>
      <c r="F801" t="e">
        <f t="shared" si="292"/>
        <v>#N/A</v>
      </c>
      <c r="G801" t="e">
        <f t="shared" si="293"/>
        <v>#N/A</v>
      </c>
      <c r="H801" t="e">
        <f t="shared" si="294"/>
        <v>#N/A</v>
      </c>
      <c r="I801" t="e">
        <f t="shared" si="290"/>
        <v>#N/A</v>
      </c>
      <c r="J801" t="e">
        <f t="shared" si="295"/>
        <v>#N/A</v>
      </c>
      <c r="K801" t="e">
        <f t="shared" si="296"/>
        <v>#N/A</v>
      </c>
      <c r="L801" t="e">
        <f t="shared" si="297"/>
        <v>#N/A</v>
      </c>
      <c r="M801" t="e">
        <f t="shared" si="298"/>
        <v>#N/A</v>
      </c>
      <c r="N801" t="e">
        <f t="shared" si="299"/>
        <v>#N/A</v>
      </c>
      <c r="O801">
        <f t="shared" si="300"/>
        <v>5.3623747108712417E-3</v>
      </c>
      <c r="P801">
        <f t="shared" si="301"/>
        <v>3.8550501156515041E-3</v>
      </c>
      <c r="Q801">
        <f t="shared" si="302"/>
        <v>1</v>
      </c>
      <c r="R801">
        <f t="shared" si="303"/>
        <v>5.3624752120584752E-3</v>
      </c>
      <c r="S801">
        <f t="shared" si="304"/>
        <v>-1.9321019029578667E-12</v>
      </c>
      <c r="T801">
        <f t="shared" si="305"/>
        <v>3.6030036463033377E-10</v>
      </c>
      <c r="U801">
        <f t="shared" si="306"/>
        <v>-5.3624755723588394E-3</v>
      </c>
      <c r="V801">
        <f t="shared" si="307"/>
        <v>5.362475071171607E-3</v>
      </c>
      <c r="W801">
        <f t="shared" si="308"/>
        <v>2.2706347137308138</v>
      </c>
      <c r="X801">
        <f t="shared" si="309"/>
        <v>2.2706347137308138</v>
      </c>
    </row>
    <row r="802" spans="1:24" x14ac:dyDescent="0.25">
      <c r="A802" s="1">
        <f t="shared" si="310"/>
        <v>798</v>
      </c>
      <c r="B802" s="14">
        <f t="shared" si="311"/>
        <v>39.900000000000006</v>
      </c>
      <c r="C802" t="e">
        <f t="shared" si="288"/>
        <v>#N/A</v>
      </c>
      <c r="D802" t="e">
        <f t="shared" si="289"/>
        <v>#N/A</v>
      </c>
      <c r="E802" t="e">
        <f t="shared" si="291"/>
        <v>#N/A</v>
      </c>
      <c r="F802" t="e">
        <f t="shared" si="292"/>
        <v>#N/A</v>
      </c>
      <c r="G802" t="e">
        <f t="shared" si="293"/>
        <v>#N/A</v>
      </c>
      <c r="H802" t="e">
        <f t="shared" si="294"/>
        <v>#N/A</v>
      </c>
      <c r="I802" t="e">
        <f t="shared" si="290"/>
        <v>#N/A</v>
      </c>
      <c r="J802" t="e">
        <f t="shared" si="295"/>
        <v>#N/A</v>
      </c>
      <c r="K802" t="e">
        <f t="shared" si="296"/>
        <v>#N/A</v>
      </c>
      <c r="L802" t="e">
        <f t="shared" si="297"/>
        <v>#N/A</v>
      </c>
      <c r="M802" t="e">
        <f t="shared" si="298"/>
        <v>#N/A</v>
      </c>
      <c r="N802" t="e">
        <f t="shared" si="299"/>
        <v>#N/A</v>
      </c>
      <c r="O802">
        <f t="shared" si="300"/>
        <v>5.369799691833591E-3</v>
      </c>
      <c r="P802">
        <f t="shared" si="301"/>
        <v>3.852080123266564E-3</v>
      </c>
      <c r="Q802">
        <f t="shared" si="302"/>
        <v>1</v>
      </c>
      <c r="R802">
        <f t="shared" si="303"/>
        <v>5.3699001930208245E-3</v>
      </c>
      <c r="S802">
        <f t="shared" si="304"/>
        <v>-1.9306133806905643E-12</v>
      </c>
      <c r="T802">
        <f t="shared" si="305"/>
        <v>3.5952497836472253E-10</v>
      </c>
      <c r="U802">
        <f t="shared" si="306"/>
        <v>-5.3699005525458029E-3</v>
      </c>
      <c r="V802">
        <f t="shared" si="307"/>
        <v>5.3699000513585697E-3</v>
      </c>
      <c r="W802">
        <f t="shared" si="308"/>
        <v>2.2700337976426059</v>
      </c>
      <c r="X802">
        <f t="shared" si="309"/>
        <v>2.2700337976426059</v>
      </c>
    </row>
    <row r="803" spans="1:24" x14ac:dyDescent="0.25">
      <c r="A803" s="1">
        <f t="shared" si="310"/>
        <v>799</v>
      </c>
      <c r="B803" s="14">
        <f t="shared" si="311"/>
        <v>39.950000000000003</v>
      </c>
      <c r="C803" t="e">
        <f t="shared" si="288"/>
        <v>#N/A</v>
      </c>
      <c r="D803" t="e">
        <f t="shared" si="289"/>
        <v>#N/A</v>
      </c>
      <c r="E803" t="e">
        <f t="shared" si="291"/>
        <v>#N/A</v>
      </c>
      <c r="F803" t="e">
        <f t="shared" si="292"/>
        <v>#N/A</v>
      </c>
      <c r="G803" t="e">
        <f t="shared" si="293"/>
        <v>#N/A</v>
      </c>
      <c r="H803" t="e">
        <f t="shared" si="294"/>
        <v>#N/A</v>
      </c>
      <c r="I803" t="e">
        <f t="shared" si="290"/>
        <v>#N/A</v>
      </c>
      <c r="J803" t="e">
        <f t="shared" si="295"/>
        <v>#N/A</v>
      </c>
      <c r="K803" t="e">
        <f t="shared" si="296"/>
        <v>#N/A</v>
      </c>
      <c r="L803" t="e">
        <f t="shared" si="297"/>
        <v>#N/A</v>
      </c>
      <c r="M803" t="e">
        <f t="shared" si="298"/>
        <v>#N/A</v>
      </c>
      <c r="N803" t="e">
        <f t="shared" si="299"/>
        <v>#N/A</v>
      </c>
      <c r="O803">
        <f t="shared" si="300"/>
        <v>5.3772132409545806E-3</v>
      </c>
      <c r="P803">
        <f t="shared" si="301"/>
        <v>3.8491147036181675E-3</v>
      </c>
      <c r="Q803">
        <f t="shared" si="302"/>
        <v>1</v>
      </c>
      <c r="R803">
        <f t="shared" si="303"/>
        <v>5.377313742141814E-3</v>
      </c>
      <c r="S803">
        <f t="shared" si="304"/>
        <v>-1.9291271502204407E-12</v>
      </c>
      <c r="T803">
        <f t="shared" si="305"/>
        <v>3.5875292276818516E-10</v>
      </c>
      <c r="U803">
        <f t="shared" si="306"/>
        <v>-5.3773141008947364E-3</v>
      </c>
      <c r="V803">
        <f t="shared" si="307"/>
        <v>5.377313599707504E-3</v>
      </c>
      <c r="W803">
        <f t="shared" si="308"/>
        <v>2.2694346351518471</v>
      </c>
      <c r="X803">
        <f t="shared" si="309"/>
        <v>2.2694346351518471</v>
      </c>
    </row>
    <row r="804" spans="1:24" x14ac:dyDescent="0.25">
      <c r="A804" s="1">
        <f t="shared" si="310"/>
        <v>800</v>
      </c>
      <c r="B804" s="14">
        <f t="shared" si="311"/>
        <v>40</v>
      </c>
      <c r="C804" t="e">
        <f t="shared" si="288"/>
        <v>#N/A</v>
      </c>
      <c r="D804" t="e">
        <f t="shared" si="289"/>
        <v>#N/A</v>
      </c>
      <c r="E804" t="e">
        <f t="shared" si="291"/>
        <v>#N/A</v>
      </c>
      <c r="F804" t="e">
        <f t="shared" si="292"/>
        <v>#N/A</v>
      </c>
      <c r="G804" t="e">
        <f t="shared" si="293"/>
        <v>#N/A</v>
      </c>
      <c r="H804" t="e">
        <f t="shared" si="294"/>
        <v>#N/A</v>
      </c>
      <c r="I804" t="e">
        <f t="shared" si="290"/>
        <v>#N/A</v>
      </c>
      <c r="J804" t="e">
        <f t="shared" si="295"/>
        <v>#N/A</v>
      </c>
      <c r="K804" t="e">
        <f t="shared" si="296"/>
        <v>#N/A</v>
      </c>
      <c r="L804" t="e">
        <f t="shared" si="297"/>
        <v>#N/A</v>
      </c>
      <c r="M804" t="e">
        <f t="shared" si="298"/>
        <v>#N/A</v>
      </c>
      <c r="N804" t="e">
        <f t="shared" si="299"/>
        <v>#N/A</v>
      </c>
      <c r="O804">
        <f t="shared" si="300"/>
        <v>5.3846153846153835E-3</v>
      </c>
      <c r="P804">
        <f t="shared" si="301"/>
        <v>3.8461538461538459E-3</v>
      </c>
      <c r="Q804">
        <f t="shared" si="302"/>
        <v>1</v>
      </c>
      <c r="R804">
        <f t="shared" si="303"/>
        <v>5.384715885802617E-3</v>
      </c>
      <c r="S804">
        <f t="shared" si="304"/>
        <v>-1.9276432062587327E-12</v>
      </c>
      <c r="T804">
        <f t="shared" si="305"/>
        <v>3.5798417572299734E-10</v>
      </c>
      <c r="U804">
        <f t="shared" si="306"/>
        <v>-5.3847162437867923E-3</v>
      </c>
      <c r="V804">
        <f t="shared" si="307"/>
        <v>5.38471574259956E-3</v>
      </c>
      <c r="W804">
        <f t="shared" si="308"/>
        <v>2.2688372180259577</v>
      </c>
      <c r="X804">
        <f t="shared" si="309"/>
        <v>2.2688372180259577</v>
      </c>
    </row>
    <row r="805" spans="1:24" x14ac:dyDescent="0.25">
      <c r="A805" s="1">
        <f t="shared" si="310"/>
        <v>801</v>
      </c>
      <c r="B805" s="14">
        <f t="shared" si="311"/>
        <v>40.050000000000004</v>
      </c>
      <c r="C805" t="e">
        <f t="shared" si="288"/>
        <v>#N/A</v>
      </c>
      <c r="D805" t="e">
        <f t="shared" si="289"/>
        <v>#N/A</v>
      </c>
      <c r="E805" t="e">
        <f t="shared" si="291"/>
        <v>#N/A</v>
      </c>
      <c r="F805" t="e">
        <f t="shared" si="292"/>
        <v>#N/A</v>
      </c>
      <c r="G805" t="e">
        <f t="shared" si="293"/>
        <v>#N/A</v>
      </c>
      <c r="H805" t="e">
        <f t="shared" si="294"/>
        <v>#N/A</v>
      </c>
      <c r="I805" t="e">
        <f t="shared" si="290"/>
        <v>#N/A</v>
      </c>
      <c r="J805" t="e">
        <f t="shared" si="295"/>
        <v>#N/A</v>
      </c>
      <c r="K805" t="e">
        <f t="shared" si="296"/>
        <v>#N/A</v>
      </c>
      <c r="L805" t="e">
        <f t="shared" si="297"/>
        <v>#N/A</v>
      </c>
      <c r="M805" t="e">
        <f t="shared" si="298"/>
        <v>#N/A</v>
      </c>
      <c r="N805" t="e">
        <f t="shared" si="299"/>
        <v>#N/A</v>
      </c>
      <c r="O805">
        <f t="shared" si="300"/>
        <v>5.3920061491160645E-3</v>
      </c>
      <c r="P805">
        <f t="shared" si="301"/>
        <v>3.8431975403535735E-3</v>
      </c>
      <c r="Q805">
        <f t="shared" si="302"/>
        <v>1</v>
      </c>
      <c r="R805">
        <f t="shared" si="303"/>
        <v>5.392106650303298E-3</v>
      </c>
      <c r="S805">
        <f t="shared" si="304"/>
        <v>-1.9261615435329376E-12</v>
      </c>
      <c r="T805">
        <f t="shared" si="305"/>
        <v>3.5721871641247738E-10</v>
      </c>
      <c r="U805">
        <f t="shared" si="306"/>
        <v>-5.3921070075220144E-3</v>
      </c>
      <c r="V805">
        <f t="shared" si="307"/>
        <v>5.3921065063347812E-3</v>
      </c>
      <c r="W805">
        <f t="shared" si="308"/>
        <v>2.2682415380868579</v>
      </c>
      <c r="X805">
        <f t="shared" si="309"/>
        <v>2.2682415380868579</v>
      </c>
    </row>
    <row r="806" spans="1:24" x14ac:dyDescent="0.25">
      <c r="A806" s="1">
        <f t="shared" si="310"/>
        <v>802</v>
      </c>
      <c r="B806" s="14">
        <f t="shared" si="311"/>
        <v>40.1</v>
      </c>
      <c r="C806" t="e">
        <f t="shared" si="288"/>
        <v>#N/A</v>
      </c>
      <c r="D806" t="e">
        <f t="shared" si="289"/>
        <v>#N/A</v>
      </c>
      <c r="E806" t="e">
        <f t="shared" si="291"/>
        <v>#N/A</v>
      </c>
      <c r="F806" t="e">
        <f t="shared" si="292"/>
        <v>#N/A</v>
      </c>
      <c r="G806" t="e">
        <f t="shared" si="293"/>
        <v>#N/A</v>
      </c>
      <c r="H806" t="e">
        <f t="shared" si="294"/>
        <v>#N/A</v>
      </c>
      <c r="I806" t="e">
        <f t="shared" si="290"/>
        <v>#N/A</v>
      </c>
      <c r="J806" t="e">
        <f t="shared" si="295"/>
        <v>#N/A</v>
      </c>
      <c r="K806" t="e">
        <f t="shared" si="296"/>
        <v>#N/A</v>
      </c>
      <c r="L806" t="e">
        <f t="shared" si="297"/>
        <v>#N/A</v>
      </c>
      <c r="M806" t="e">
        <f t="shared" si="298"/>
        <v>#N/A</v>
      </c>
      <c r="N806" t="e">
        <f t="shared" si="299"/>
        <v>#N/A</v>
      </c>
      <c r="O806">
        <f t="shared" si="300"/>
        <v>5.3993855606758847E-3</v>
      </c>
      <c r="P806">
        <f t="shared" si="301"/>
        <v>3.8402457757296471E-3</v>
      </c>
      <c r="Q806">
        <f t="shared" si="302"/>
        <v>1</v>
      </c>
      <c r="R806">
        <f t="shared" si="303"/>
        <v>5.3994860618631181E-3</v>
      </c>
      <c r="S806">
        <f t="shared" si="304"/>
        <v>-1.9246821567867534E-12</v>
      </c>
      <c r="T806">
        <f t="shared" si="305"/>
        <v>3.5645652358626267E-10</v>
      </c>
      <c r="U806">
        <f t="shared" si="306"/>
        <v>-5.3994864183196413E-3</v>
      </c>
      <c r="V806">
        <f t="shared" si="307"/>
        <v>5.399485917132409E-3</v>
      </c>
      <c r="W806">
        <f t="shared" si="308"/>
        <v>2.2676475872104955</v>
      </c>
      <c r="X806">
        <f t="shared" si="309"/>
        <v>2.2676475872104955</v>
      </c>
    </row>
    <row r="807" spans="1:24" x14ac:dyDescent="0.25">
      <c r="A807" s="1">
        <f t="shared" si="310"/>
        <v>803</v>
      </c>
      <c r="B807" s="14">
        <f t="shared" si="311"/>
        <v>40.150000000000006</v>
      </c>
      <c r="C807" t="e">
        <f t="shared" si="288"/>
        <v>#N/A</v>
      </c>
      <c r="D807" t="e">
        <f t="shared" si="289"/>
        <v>#N/A</v>
      </c>
      <c r="E807" t="e">
        <f t="shared" si="291"/>
        <v>#N/A</v>
      </c>
      <c r="F807" t="e">
        <f t="shared" si="292"/>
        <v>#N/A</v>
      </c>
      <c r="G807" t="e">
        <f t="shared" si="293"/>
        <v>#N/A</v>
      </c>
      <c r="H807" t="e">
        <f t="shared" si="294"/>
        <v>#N/A</v>
      </c>
      <c r="I807" t="e">
        <f t="shared" si="290"/>
        <v>#N/A</v>
      </c>
      <c r="J807" t="e">
        <f t="shared" si="295"/>
        <v>#N/A</v>
      </c>
      <c r="K807" t="e">
        <f t="shared" si="296"/>
        <v>#N/A</v>
      </c>
      <c r="L807" t="e">
        <f t="shared" si="297"/>
        <v>#N/A</v>
      </c>
      <c r="M807" t="e">
        <f t="shared" si="298"/>
        <v>#N/A</v>
      </c>
      <c r="N807" t="e">
        <f t="shared" si="299"/>
        <v>#N/A</v>
      </c>
      <c r="O807">
        <f t="shared" si="300"/>
        <v>5.4067536454336148E-3</v>
      </c>
      <c r="P807">
        <f t="shared" si="301"/>
        <v>3.8372985418265544E-3</v>
      </c>
      <c r="Q807">
        <f t="shared" si="302"/>
        <v>1</v>
      </c>
      <c r="R807">
        <f t="shared" si="303"/>
        <v>5.4068541466208483E-3</v>
      </c>
      <c r="S807">
        <f t="shared" si="304"/>
        <v>-1.9232050407800096E-12</v>
      </c>
      <c r="T807">
        <f t="shared" si="305"/>
        <v>3.5569757599399066E-10</v>
      </c>
      <c r="U807">
        <f t="shared" si="306"/>
        <v>-5.4068545023184238E-3</v>
      </c>
      <c r="V807">
        <f t="shared" si="307"/>
        <v>5.4068540011311915E-3</v>
      </c>
      <c r="W807">
        <f t="shared" si="308"/>
        <v>2.2670553573263819</v>
      </c>
      <c r="X807">
        <f t="shared" si="309"/>
        <v>2.2670553573263819</v>
      </c>
    </row>
    <row r="808" spans="1:24" x14ac:dyDescent="0.25">
      <c r="A808" s="1">
        <f t="shared" si="310"/>
        <v>804</v>
      </c>
      <c r="B808" s="14">
        <f t="shared" si="311"/>
        <v>40.200000000000003</v>
      </c>
      <c r="C808" t="e">
        <f t="shared" si="288"/>
        <v>#N/A</v>
      </c>
      <c r="D808" t="e">
        <f t="shared" si="289"/>
        <v>#N/A</v>
      </c>
      <c r="E808" t="e">
        <f t="shared" si="291"/>
        <v>#N/A</v>
      </c>
      <c r="F808" t="e">
        <f t="shared" si="292"/>
        <v>#N/A</v>
      </c>
      <c r="G808" t="e">
        <f t="shared" si="293"/>
        <v>#N/A</v>
      </c>
      <c r="H808" t="e">
        <f t="shared" si="294"/>
        <v>#N/A</v>
      </c>
      <c r="I808" t="e">
        <f t="shared" si="290"/>
        <v>#N/A</v>
      </c>
      <c r="J808" t="e">
        <f t="shared" si="295"/>
        <v>#N/A</v>
      </c>
      <c r="K808" t="e">
        <f t="shared" si="296"/>
        <v>#N/A</v>
      </c>
      <c r="L808" t="e">
        <f t="shared" si="297"/>
        <v>#N/A</v>
      </c>
      <c r="M808" t="e">
        <f t="shared" si="298"/>
        <v>#N/A</v>
      </c>
      <c r="N808" t="e">
        <f t="shared" si="299"/>
        <v>#N/A</v>
      </c>
      <c r="O808">
        <f t="shared" si="300"/>
        <v>5.414110429447852E-3</v>
      </c>
      <c r="P808">
        <f t="shared" si="301"/>
        <v>3.8343558282208584E-3</v>
      </c>
      <c r="Q808">
        <f t="shared" si="302"/>
        <v>1</v>
      </c>
      <c r="R808">
        <f t="shared" si="303"/>
        <v>5.4142109306350855E-3</v>
      </c>
      <c r="S808">
        <f t="shared" si="304"/>
        <v>-1.9217301902886135E-12</v>
      </c>
      <c r="T808">
        <f t="shared" si="305"/>
        <v>3.5494185368634135E-10</v>
      </c>
      <c r="U808">
        <f t="shared" si="306"/>
        <v>-5.4142112855769392E-3</v>
      </c>
      <c r="V808">
        <f t="shared" si="307"/>
        <v>5.414210784389706E-3</v>
      </c>
      <c r="W808">
        <f t="shared" si="308"/>
        <v>2.2664648404171293</v>
      </c>
      <c r="X808">
        <f t="shared" si="309"/>
        <v>2.2664648404171293</v>
      </c>
    </row>
    <row r="809" spans="1:24" x14ac:dyDescent="0.25">
      <c r="A809" s="1">
        <f t="shared" si="310"/>
        <v>805</v>
      </c>
      <c r="B809" s="14">
        <f t="shared" si="311"/>
        <v>40.25</v>
      </c>
      <c r="C809" t="e">
        <f t="shared" si="288"/>
        <v>#N/A</v>
      </c>
      <c r="D809" t="e">
        <f t="shared" si="289"/>
        <v>#N/A</v>
      </c>
      <c r="E809" t="e">
        <f t="shared" si="291"/>
        <v>#N/A</v>
      </c>
      <c r="F809" t="e">
        <f t="shared" si="292"/>
        <v>#N/A</v>
      </c>
      <c r="G809" t="e">
        <f t="shared" si="293"/>
        <v>#N/A</v>
      </c>
      <c r="H809" t="e">
        <f t="shared" si="294"/>
        <v>#N/A</v>
      </c>
      <c r="I809" t="e">
        <f t="shared" si="290"/>
        <v>#N/A</v>
      </c>
      <c r="J809" t="e">
        <f t="shared" si="295"/>
        <v>#N/A</v>
      </c>
      <c r="K809" t="e">
        <f t="shared" si="296"/>
        <v>#N/A</v>
      </c>
      <c r="L809" t="e">
        <f t="shared" si="297"/>
        <v>#N/A</v>
      </c>
      <c r="M809" t="e">
        <f t="shared" si="298"/>
        <v>#N/A</v>
      </c>
      <c r="N809" t="e">
        <f t="shared" si="299"/>
        <v>#N/A</v>
      </c>
      <c r="O809">
        <f t="shared" si="300"/>
        <v>5.4214559386973182E-3</v>
      </c>
      <c r="P809">
        <f t="shared" si="301"/>
        <v>3.8314176245210726E-3</v>
      </c>
      <c r="Q809">
        <f t="shared" si="302"/>
        <v>1</v>
      </c>
      <c r="R809">
        <f t="shared" si="303"/>
        <v>5.4215564398845516E-3</v>
      </c>
      <c r="S809">
        <f t="shared" si="304"/>
        <v>-1.9202576001044844E-12</v>
      </c>
      <c r="T809">
        <f t="shared" si="305"/>
        <v>3.5418933584663304E-10</v>
      </c>
      <c r="U809">
        <f t="shared" si="306"/>
        <v>-5.4215567940738875E-3</v>
      </c>
      <c r="V809">
        <f t="shared" si="307"/>
        <v>5.4215562928866543E-3</v>
      </c>
      <c r="W809">
        <f t="shared" si="308"/>
        <v>2.2658760285179973</v>
      </c>
      <c r="X809">
        <f t="shared" si="309"/>
        <v>2.2658760285179973</v>
      </c>
    </row>
    <row r="810" spans="1:24" x14ac:dyDescent="0.25">
      <c r="A810" s="1">
        <f t="shared" si="310"/>
        <v>806</v>
      </c>
      <c r="B810" s="14">
        <f t="shared" si="311"/>
        <v>40.300000000000004</v>
      </c>
      <c r="C810" t="e">
        <f t="shared" si="288"/>
        <v>#N/A</v>
      </c>
      <c r="D810" t="e">
        <f t="shared" si="289"/>
        <v>#N/A</v>
      </c>
      <c r="E810" t="e">
        <f t="shared" si="291"/>
        <v>#N/A</v>
      </c>
      <c r="F810" t="e">
        <f t="shared" si="292"/>
        <v>#N/A</v>
      </c>
      <c r="G810" t="e">
        <f t="shared" si="293"/>
        <v>#N/A</v>
      </c>
      <c r="H810" t="e">
        <f t="shared" si="294"/>
        <v>#N/A</v>
      </c>
      <c r="I810" t="e">
        <f t="shared" si="290"/>
        <v>#N/A</v>
      </c>
      <c r="J810" t="e">
        <f t="shared" si="295"/>
        <v>#N/A</v>
      </c>
      <c r="K810" t="e">
        <f t="shared" si="296"/>
        <v>#N/A</v>
      </c>
      <c r="L810" t="e">
        <f t="shared" si="297"/>
        <v>#N/A</v>
      </c>
      <c r="M810" t="e">
        <f t="shared" si="298"/>
        <v>#N/A</v>
      </c>
      <c r="N810" t="e">
        <f t="shared" si="299"/>
        <v>#N/A</v>
      </c>
      <c r="O810">
        <f t="shared" si="300"/>
        <v>5.4287901990811632E-3</v>
      </c>
      <c r="P810">
        <f t="shared" si="301"/>
        <v>3.8284839203675341E-3</v>
      </c>
      <c r="Q810">
        <f t="shared" si="302"/>
        <v>1</v>
      </c>
      <c r="R810">
        <f t="shared" si="303"/>
        <v>5.4288907002683967E-3</v>
      </c>
      <c r="S810">
        <f t="shared" si="304"/>
        <v>-1.9187872650354917E-12</v>
      </c>
      <c r="T810">
        <f t="shared" si="305"/>
        <v>3.5344000209186488E-10</v>
      </c>
      <c r="U810">
        <f t="shared" si="306"/>
        <v>-5.4288910537083988E-3</v>
      </c>
      <c r="V810">
        <f t="shared" si="307"/>
        <v>5.4288905525211656E-3</v>
      </c>
      <c r="W810">
        <f t="shared" si="308"/>
        <v>2.2652889137164411</v>
      </c>
      <c r="X810">
        <f t="shared" si="309"/>
        <v>2.2652889137164411</v>
      </c>
    </row>
    <row r="811" spans="1:24" x14ac:dyDescent="0.25">
      <c r="A811" s="1">
        <f t="shared" si="310"/>
        <v>807</v>
      </c>
      <c r="B811" s="14">
        <f t="shared" si="311"/>
        <v>40.35</v>
      </c>
      <c r="C811" t="e">
        <f t="shared" si="288"/>
        <v>#N/A</v>
      </c>
      <c r="D811" t="e">
        <f t="shared" si="289"/>
        <v>#N/A</v>
      </c>
      <c r="E811" t="e">
        <f t="shared" si="291"/>
        <v>#N/A</v>
      </c>
      <c r="F811" t="e">
        <f t="shared" si="292"/>
        <v>#N/A</v>
      </c>
      <c r="G811" t="e">
        <f t="shared" si="293"/>
        <v>#N/A</v>
      </c>
      <c r="H811" t="e">
        <f t="shared" si="294"/>
        <v>#N/A</v>
      </c>
      <c r="I811" t="e">
        <f t="shared" si="290"/>
        <v>#N/A</v>
      </c>
      <c r="J811" t="e">
        <f t="shared" si="295"/>
        <v>#N/A</v>
      </c>
      <c r="K811" t="e">
        <f t="shared" si="296"/>
        <v>#N/A</v>
      </c>
      <c r="L811" t="e">
        <f t="shared" si="297"/>
        <v>#N/A</v>
      </c>
      <c r="M811" t="e">
        <f t="shared" si="298"/>
        <v>#N/A</v>
      </c>
      <c r="N811" t="e">
        <f t="shared" si="299"/>
        <v>#N/A</v>
      </c>
      <c r="O811">
        <f t="shared" si="300"/>
        <v>5.4361132364192811E-3</v>
      </c>
      <c r="P811">
        <f t="shared" si="301"/>
        <v>3.8255547054322882E-3</v>
      </c>
      <c r="Q811">
        <f t="shared" si="302"/>
        <v>1</v>
      </c>
      <c r="R811">
        <f t="shared" si="303"/>
        <v>5.4362137376065146E-3</v>
      </c>
      <c r="S811">
        <f t="shared" si="304"/>
        <v>-1.9173191799053964E-12</v>
      </c>
      <c r="T811">
        <f t="shared" si="305"/>
        <v>3.5269383203903604E-10</v>
      </c>
      <c r="U811">
        <f t="shared" si="306"/>
        <v>-5.436214090300347E-3</v>
      </c>
      <c r="V811">
        <f t="shared" si="307"/>
        <v>5.436213589113113E-3</v>
      </c>
      <c r="W811">
        <f t="shared" si="308"/>
        <v>2.2647034881516639</v>
      </c>
      <c r="X811">
        <f t="shared" si="309"/>
        <v>2.2647034881516639</v>
      </c>
    </row>
    <row r="812" spans="1:24" x14ac:dyDescent="0.25">
      <c r="A812" s="1">
        <f t="shared" si="310"/>
        <v>808</v>
      </c>
      <c r="B812" s="14">
        <f t="shared" si="311"/>
        <v>40.400000000000006</v>
      </c>
      <c r="C812" t="e">
        <f t="shared" si="288"/>
        <v>#N/A</v>
      </c>
      <c r="D812" t="e">
        <f t="shared" si="289"/>
        <v>#N/A</v>
      </c>
      <c r="E812" t="e">
        <f t="shared" si="291"/>
        <v>#N/A</v>
      </c>
      <c r="F812" t="e">
        <f t="shared" si="292"/>
        <v>#N/A</v>
      </c>
      <c r="G812" t="e">
        <f t="shared" si="293"/>
        <v>#N/A</v>
      </c>
      <c r="H812" t="e">
        <f t="shared" si="294"/>
        <v>#N/A</v>
      </c>
      <c r="I812" t="e">
        <f t="shared" si="290"/>
        <v>#N/A</v>
      </c>
      <c r="J812" t="e">
        <f t="shared" si="295"/>
        <v>#N/A</v>
      </c>
      <c r="K812" t="e">
        <f t="shared" si="296"/>
        <v>#N/A</v>
      </c>
      <c r="L812" t="e">
        <f t="shared" si="297"/>
        <v>#N/A</v>
      </c>
      <c r="M812" t="e">
        <f t="shared" si="298"/>
        <v>#N/A</v>
      </c>
      <c r="N812" t="e">
        <f t="shared" si="299"/>
        <v>#N/A</v>
      </c>
      <c r="O812">
        <f t="shared" si="300"/>
        <v>5.4434250764526003E-3</v>
      </c>
      <c r="P812">
        <f t="shared" si="301"/>
        <v>3.8226299694189602E-3</v>
      </c>
      <c r="Q812">
        <f t="shared" si="302"/>
        <v>1</v>
      </c>
      <c r="R812">
        <f t="shared" si="303"/>
        <v>5.4435255776398338E-3</v>
      </c>
      <c r="S812">
        <f t="shared" si="304"/>
        <v>-1.9158533395537861E-12</v>
      </c>
      <c r="T812">
        <f t="shared" si="305"/>
        <v>3.519508061725074E-10</v>
      </c>
      <c r="U812">
        <f t="shared" si="306"/>
        <v>-5.44352592959064E-3</v>
      </c>
      <c r="V812">
        <f t="shared" si="307"/>
        <v>5.4435254284034068E-3</v>
      </c>
      <c r="W812">
        <f t="shared" si="308"/>
        <v>2.2641197440141783</v>
      </c>
      <c r="X812">
        <f t="shared" si="309"/>
        <v>2.2641197440141783</v>
      </c>
    </row>
    <row r="813" spans="1:24" x14ac:dyDescent="0.25">
      <c r="A813" s="1">
        <f t="shared" si="310"/>
        <v>809</v>
      </c>
      <c r="B813" s="14">
        <f t="shared" si="311"/>
        <v>40.450000000000003</v>
      </c>
      <c r="C813" t="e">
        <f t="shared" si="288"/>
        <v>#N/A</v>
      </c>
      <c r="D813" t="e">
        <f t="shared" si="289"/>
        <v>#N/A</v>
      </c>
      <c r="E813" t="e">
        <f t="shared" si="291"/>
        <v>#N/A</v>
      </c>
      <c r="F813" t="e">
        <f t="shared" si="292"/>
        <v>#N/A</v>
      </c>
      <c r="G813" t="e">
        <f t="shared" si="293"/>
        <v>#N/A</v>
      </c>
      <c r="H813" t="e">
        <f t="shared" si="294"/>
        <v>#N/A</v>
      </c>
      <c r="I813" t="e">
        <f t="shared" si="290"/>
        <v>#N/A</v>
      </c>
      <c r="J813" t="e">
        <f t="shared" si="295"/>
        <v>#N/A</v>
      </c>
      <c r="K813" t="e">
        <f t="shared" si="296"/>
        <v>#N/A</v>
      </c>
      <c r="L813" t="e">
        <f t="shared" si="297"/>
        <v>#N/A</v>
      </c>
      <c r="M813" t="e">
        <f t="shared" si="298"/>
        <v>#N/A</v>
      </c>
      <c r="N813" t="e">
        <f t="shared" si="299"/>
        <v>#N/A</v>
      </c>
      <c r="O813">
        <f t="shared" si="300"/>
        <v>5.450725744843391E-3</v>
      </c>
      <c r="P813">
        <f t="shared" si="301"/>
        <v>3.819709702062643E-3</v>
      </c>
      <c r="Q813">
        <f t="shared" si="302"/>
        <v>1</v>
      </c>
      <c r="R813">
        <f t="shared" si="303"/>
        <v>5.4508262460306245E-3</v>
      </c>
      <c r="S813">
        <f t="shared" si="304"/>
        <v>-1.9143897388360216E-12</v>
      </c>
      <c r="T813">
        <f t="shared" si="305"/>
        <v>3.5121090410927813E-10</v>
      </c>
      <c r="U813">
        <f t="shared" si="306"/>
        <v>-5.4508265972415286E-3</v>
      </c>
      <c r="V813">
        <f t="shared" si="307"/>
        <v>5.4508260960542954E-3</v>
      </c>
      <c r="W813">
        <f t="shared" si="308"/>
        <v>2.2635376735453683</v>
      </c>
      <c r="X813">
        <f t="shared" si="309"/>
        <v>2.2635376735453683</v>
      </c>
    </row>
    <row r="814" spans="1:24" x14ac:dyDescent="0.25">
      <c r="A814" s="1">
        <f t="shared" si="310"/>
        <v>810</v>
      </c>
      <c r="B814" s="14">
        <f t="shared" si="311"/>
        <v>40.5</v>
      </c>
      <c r="C814" t="e">
        <f t="shared" si="288"/>
        <v>#N/A</v>
      </c>
      <c r="D814" t="e">
        <f t="shared" si="289"/>
        <v>#N/A</v>
      </c>
      <c r="E814" t="e">
        <f t="shared" si="291"/>
        <v>#N/A</v>
      </c>
      <c r="F814" t="e">
        <f t="shared" si="292"/>
        <v>#N/A</v>
      </c>
      <c r="G814" t="e">
        <f t="shared" si="293"/>
        <v>#N/A</v>
      </c>
      <c r="H814" t="e">
        <f t="shared" si="294"/>
        <v>#N/A</v>
      </c>
      <c r="I814" t="e">
        <f t="shared" si="290"/>
        <v>#N/A</v>
      </c>
      <c r="J814" t="e">
        <f t="shared" si="295"/>
        <v>#N/A</v>
      </c>
      <c r="K814" t="e">
        <f t="shared" si="296"/>
        <v>#N/A</v>
      </c>
      <c r="L814" t="e">
        <f t="shared" si="297"/>
        <v>#N/A</v>
      </c>
      <c r="M814" t="e">
        <f t="shared" si="298"/>
        <v>#N/A</v>
      </c>
      <c r="N814" t="e">
        <f t="shared" si="299"/>
        <v>#N/A</v>
      </c>
      <c r="O814">
        <f t="shared" si="300"/>
        <v>5.4580152671755717E-3</v>
      </c>
      <c r="P814">
        <f t="shared" si="301"/>
        <v>3.8167938931297708E-3</v>
      </c>
      <c r="Q814">
        <f t="shared" si="302"/>
        <v>1</v>
      </c>
      <c r="R814">
        <f t="shared" si="303"/>
        <v>5.4581157683628052E-3</v>
      </c>
      <c r="S814">
        <f t="shared" si="304"/>
        <v>-1.9129283726231699E-12</v>
      </c>
      <c r="T814">
        <f t="shared" si="305"/>
        <v>3.5047410720107086E-10</v>
      </c>
      <c r="U814">
        <f t="shared" si="306"/>
        <v>-5.4581161188369124E-3</v>
      </c>
      <c r="V814">
        <f t="shared" si="307"/>
        <v>5.4581156176496792E-3</v>
      </c>
      <c r="W814">
        <f t="shared" si="308"/>
        <v>2.262957269037055</v>
      </c>
      <c r="X814">
        <f t="shared" si="309"/>
        <v>2.262957269037055</v>
      </c>
    </row>
    <row r="815" spans="1:24" x14ac:dyDescent="0.25">
      <c r="A815" s="1">
        <f t="shared" si="310"/>
        <v>811</v>
      </c>
      <c r="B815" s="14">
        <f t="shared" si="311"/>
        <v>40.550000000000004</v>
      </c>
      <c r="C815" t="e">
        <f t="shared" si="288"/>
        <v>#N/A</v>
      </c>
      <c r="D815" t="e">
        <f t="shared" si="289"/>
        <v>#N/A</v>
      </c>
      <c r="E815" t="e">
        <f t="shared" si="291"/>
        <v>#N/A</v>
      </c>
      <c r="F815" t="e">
        <f t="shared" si="292"/>
        <v>#N/A</v>
      </c>
      <c r="G815" t="e">
        <f t="shared" si="293"/>
        <v>#N/A</v>
      </c>
      <c r="H815" t="e">
        <f t="shared" si="294"/>
        <v>#N/A</v>
      </c>
      <c r="I815" t="e">
        <f t="shared" si="290"/>
        <v>#N/A</v>
      </c>
      <c r="J815" t="e">
        <f t="shared" si="295"/>
        <v>#N/A</v>
      </c>
      <c r="K815" t="e">
        <f t="shared" si="296"/>
        <v>#N/A</v>
      </c>
      <c r="L815" t="e">
        <f t="shared" si="297"/>
        <v>#N/A</v>
      </c>
      <c r="M815" t="e">
        <f t="shared" si="298"/>
        <v>#N/A</v>
      </c>
      <c r="N815" t="e">
        <f t="shared" si="299"/>
        <v>#N/A</v>
      </c>
      <c r="O815">
        <f t="shared" si="300"/>
        <v>5.465293668954996E-3</v>
      </c>
      <c r="P815">
        <f t="shared" si="301"/>
        <v>3.813882532418001E-3</v>
      </c>
      <c r="Q815">
        <f t="shared" si="302"/>
        <v>1</v>
      </c>
      <c r="R815">
        <f t="shared" si="303"/>
        <v>5.4653941701422295E-3</v>
      </c>
      <c r="S815">
        <f t="shared" si="304"/>
        <v>-1.9114692358019465E-12</v>
      </c>
      <c r="T815">
        <f t="shared" si="305"/>
        <v>3.4974039463120388E-10</v>
      </c>
      <c r="U815">
        <f t="shared" si="306"/>
        <v>-5.4653945198826241E-3</v>
      </c>
      <c r="V815">
        <f t="shared" si="307"/>
        <v>5.4653940186953909E-3</v>
      </c>
      <c r="W815">
        <f t="shared" si="308"/>
        <v>2.262378522831074</v>
      </c>
      <c r="X815">
        <f t="shared" si="309"/>
        <v>2.262378522831074</v>
      </c>
    </row>
    <row r="816" spans="1:24" x14ac:dyDescent="0.25">
      <c r="A816" s="1">
        <f t="shared" si="310"/>
        <v>812</v>
      </c>
      <c r="B816" s="14">
        <f t="shared" si="311"/>
        <v>40.6</v>
      </c>
      <c r="C816" t="e">
        <f t="shared" si="288"/>
        <v>#N/A</v>
      </c>
      <c r="D816" t="e">
        <f t="shared" si="289"/>
        <v>#N/A</v>
      </c>
      <c r="E816" t="e">
        <f t="shared" si="291"/>
        <v>#N/A</v>
      </c>
      <c r="F816" t="e">
        <f t="shared" si="292"/>
        <v>#N/A</v>
      </c>
      <c r="G816" t="e">
        <f t="shared" si="293"/>
        <v>#N/A</v>
      </c>
      <c r="H816" t="e">
        <f t="shared" si="294"/>
        <v>#N/A</v>
      </c>
      <c r="I816" t="e">
        <f t="shared" si="290"/>
        <v>#N/A</v>
      </c>
      <c r="J816" t="e">
        <f t="shared" si="295"/>
        <v>#N/A</v>
      </c>
      <c r="K816" t="e">
        <f t="shared" si="296"/>
        <v>#N/A</v>
      </c>
      <c r="L816" t="e">
        <f t="shared" si="297"/>
        <v>#N/A</v>
      </c>
      <c r="M816" t="e">
        <f t="shared" si="298"/>
        <v>#N/A</v>
      </c>
      <c r="N816" t="e">
        <f t="shared" si="299"/>
        <v>#N/A</v>
      </c>
      <c r="O816">
        <f t="shared" si="300"/>
        <v>5.4725609756097558E-3</v>
      </c>
      <c r="P816">
        <f t="shared" si="301"/>
        <v>3.8109756097560979E-3</v>
      </c>
      <c r="Q816">
        <f t="shared" si="302"/>
        <v>1</v>
      </c>
      <c r="R816">
        <f t="shared" si="303"/>
        <v>5.4726614767969892E-3</v>
      </c>
      <c r="S816">
        <f t="shared" si="304"/>
        <v>-1.9100123232746592E-12</v>
      </c>
      <c r="T816">
        <f t="shared" si="305"/>
        <v>3.4900974775139981E-10</v>
      </c>
      <c r="U816">
        <f t="shared" si="306"/>
        <v>-5.4726618258067374E-3</v>
      </c>
      <c r="V816">
        <f t="shared" si="307"/>
        <v>5.4726613246195033E-3</v>
      </c>
      <c r="W816">
        <f t="shared" si="308"/>
        <v>2.2618014273188471</v>
      </c>
      <c r="X816">
        <f t="shared" si="309"/>
        <v>2.2618014273188471</v>
      </c>
    </row>
    <row r="817" spans="1:24" x14ac:dyDescent="0.25">
      <c r="A817" s="1">
        <f t="shared" si="310"/>
        <v>813</v>
      </c>
      <c r="B817" s="14">
        <f t="shared" si="311"/>
        <v>40.650000000000006</v>
      </c>
      <c r="C817" t="e">
        <f t="shared" si="288"/>
        <v>#N/A</v>
      </c>
      <c r="D817" t="e">
        <f t="shared" si="289"/>
        <v>#N/A</v>
      </c>
      <c r="E817" t="e">
        <f t="shared" si="291"/>
        <v>#N/A</v>
      </c>
      <c r="F817" t="e">
        <f t="shared" si="292"/>
        <v>#N/A</v>
      </c>
      <c r="G817" t="e">
        <f t="shared" si="293"/>
        <v>#N/A</v>
      </c>
      <c r="H817" t="e">
        <f t="shared" si="294"/>
        <v>#N/A</v>
      </c>
      <c r="I817" t="e">
        <f t="shared" si="290"/>
        <v>#N/A</v>
      </c>
      <c r="J817" t="e">
        <f t="shared" si="295"/>
        <v>#N/A</v>
      </c>
      <c r="K817" t="e">
        <f t="shared" si="296"/>
        <v>#N/A</v>
      </c>
      <c r="L817" t="e">
        <f t="shared" si="297"/>
        <v>#N/A</v>
      </c>
      <c r="M817" t="e">
        <f t="shared" si="298"/>
        <v>#N/A</v>
      </c>
      <c r="N817" t="e">
        <f t="shared" si="299"/>
        <v>#N/A</v>
      </c>
      <c r="O817">
        <f t="shared" si="300"/>
        <v>5.4798172124904806E-3</v>
      </c>
      <c r="P817">
        <f t="shared" si="301"/>
        <v>3.8080731150038081E-3</v>
      </c>
      <c r="Q817">
        <f t="shared" si="302"/>
        <v>1</v>
      </c>
      <c r="R817">
        <f t="shared" si="303"/>
        <v>5.4799177136777141E-3</v>
      </c>
      <c r="S817">
        <f t="shared" si="304"/>
        <v>-1.9085576299591412E-12</v>
      </c>
      <c r="T817">
        <f t="shared" si="305"/>
        <v>3.4828214747970043E-10</v>
      </c>
      <c r="U817">
        <f t="shared" si="306"/>
        <v>-5.4799180619598611E-3</v>
      </c>
      <c r="V817">
        <f t="shared" si="307"/>
        <v>5.4799175607726288E-3</v>
      </c>
      <c r="W817">
        <f t="shared" si="308"/>
        <v>2.2612259749409676</v>
      </c>
      <c r="X817">
        <f t="shared" si="309"/>
        <v>2.2612259749409676</v>
      </c>
    </row>
    <row r="818" spans="1:24" x14ac:dyDescent="0.25">
      <c r="A818" s="1">
        <f t="shared" si="310"/>
        <v>814</v>
      </c>
      <c r="B818" s="14">
        <f t="shared" si="311"/>
        <v>40.700000000000003</v>
      </c>
      <c r="C818" t="e">
        <f t="shared" si="288"/>
        <v>#N/A</v>
      </c>
      <c r="D818" t="e">
        <f t="shared" si="289"/>
        <v>#N/A</v>
      </c>
      <c r="E818" t="e">
        <f t="shared" si="291"/>
        <v>#N/A</v>
      </c>
      <c r="F818" t="e">
        <f t="shared" si="292"/>
        <v>#N/A</v>
      </c>
      <c r="G818" t="e">
        <f t="shared" si="293"/>
        <v>#N/A</v>
      </c>
      <c r="H818" t="e">
        <f t="shared" si="294"/>
        <v>#N/A</v>
      </c>
      <c r="I818" t="e">
        <f t="shared" si="290"/>
        <v>#N/A</v>
      </c>
      <c r="J818" t="e">
        <f t="shared" si="295"/>
        <v>#N/A</v>
      </c>
      <c r="K818" t="e">
        <f t="shared" si="296"/>
        <v>#N/A</v>
      </c>
      <c r="L818" t="e">
        <f t="shared" si="297"/>
        <v>#N/A</v>
      </c>
      <c r="M818" t="e">
        <f t="shared" si="298"/>
        <v>#N/A</v>
      </c>
      <c r="N818" t="e">
        <f t="shared" si="299"/>
        <v>#N/A</v>
      </c>
      <c r="O818">
        <f t="shared" si="300"/>
        <v>5.487062404870624E-3</v>
      </c>
      <c r="P818">
        <f t="shared" si="301"/>
        <v>3.8051750380517502E-3</v>
      </c>
      <c r="Q818">
        <f t="shared" si="302"/>
        <v>1</v>
      </c>
      <c r="R818">
        <f t="shared" si="303"/>
        <v>5.4871629060578575E-3</v>
      </c>
      <c r="S818">
        <f t="shared" si="304"/>
        <v>-1.9071051507887005E-12</v>
      </c>
      <c r="T818">
        <f t="shared" si="305"/>
        <v>3.4755757430046663E-10</v>
      </c>
      <c r="U818">
        <f t="shared" si="306"/>
        <v>-5.4871632536154322E-3</v>
      </c>
      <c r="V818">
        <f t="shared" si="307"/>
        <v>5.4871627524281982E-3</v>
      </c>
      <c r="W818">
        <f t="shared" si="308"/>
        <v>2.2606521581867836</v>
      </c>
      <c r="X818">
        <f t="shared" si="309"/>
        <v>2.2606521581867836</v>
      </c>
    </row>
    <row r="819" spans="1:24" x14ac:dyDescent="0.25">
      <c r="A819" s="1">
        <f t="shared" si="310"/>
        <v>815</v>
      </c>
      <c r="B819" s="14">
        <f t="shared" si="311"/>
        <v>40.75</v>
      </c>
      <c r="C819" t="e">
        <f t="shared" si="288"/>
        <v>#N/A</v>
      </c>
      <c r="D819" t="e">
        <f t="shared" si="289"/>
        <v>#N/A</v>
      </c>
      <c r="E819" t="e">
        <f t="shared" si="291"/>
        <v>#N/A</v>
      </c>
      <c r="F819" t="e">
        <f t="shared" si="292"/>
        <v>#N/A</v>
      </c>
      <c r="G819" t="e">
        <f t="shared" si="293"/>
        <v>#N/A</v>
      </c>
      <c r="H819" t="e">
        <f t="shared" si="294"/>
        <v>#N/A</v>
      </c>
      <c r="I819" t="e">
        <f t="shared" si="290"/>
        <v>#N/A</v>
      </c>
      <c r="J819" t="e">
        <f t="shared" si="295"/>
        <v>#N/A</v>
      </c>
      <c r="K819" t="e">
        <f t="shared" si="296"/>
        <v>#N/A</v>
      </c>
      <c r="L819" t="e">
        <f t="shared" si="297"/>
        <v>#N/A</v>
      </c>
      <c r="M819" t="e">
        <f t="shared" si="298"/>
        <v>#N/A</v>
      </c>
      <c r="N819" t="e">
        <f t="shared" si="299"/>
        <v>#N/A</v>
      </c>
      <c r="O819">
        <f t="shared" si="300"/>
        <v>5.4942965779467669E-3</v>
      </c>
      <c r="P819">
        <f t="shared" si="301"/>
        <v>3.8022813688212928E-3</v>
      </c>
      <c r="Q819">
        <f t="shared" si="302"/>
        <v>1</v>
      </c>
      <c r="R819">
        <f t="shared" si="303"/>
        <v>5.4943970791340004E-3</v>
      </c>
      <c r="S819">
        <f t="shared" si="304"/>
        <v>-1.905654880712055E-12</v>
      </c>
      <c r="T819">
        <f t="shared" si="305"/>
        <v>3.4683600999910191E-10</v>
      </c>
      <c r="U819">
        <f t="shared" si="306"/>
        <v>-5.4943974259700108E-3</v>
      </c>
      <c r="V819">
        <f t="shared" si="307"/>
        <v>5.4943969247827767E-3</v>
      </c>
      <c r="W819">
        <f t="shared" si="308"/>
        <v>2.2600799695939893</v>
      </c>
      <c r="X819">
        <f t="shared" si="309"/>
        <v>2.2600799695939893</v>
      </c>
    </row>
    <row r="820" spans="1:24" x14ac:dyDescent="0.25">
      <c r="A820" s="1">
        <f t="shared" si="310"/>
        <v>816</v>
      </c>
      <c r="B820" s="14">
        <f t="shared" si="311"/>
        <v>40.800000000000004</v>
      </c>
      <c r="C820" t="e">
        <f t="shared" si="288"/>
        <v>#N/A</v>
      </c>
      <c r="D820" t="e">
        <f t="shared" si="289"/>
        <v>#N/A</v>
      </c>
      <c r="E820" t="e">
        <f t="shared" si="291"/>
        <v>#N/A</v>
      </c>
      <c r="F820" t="e">
        <f t="shared" si="292"/>
        <v>#N/A</v>
      </c>
      <c r="G820" t="e">
        <f t="shared" si="293"/>
        <v>#N/A</v>
      </c>
      <c r="H820" t="e">
        <f t="shared" si="294"/>
        <v>#N/A</v>
      </c>
      <c r="I820" t="e">
        <f t="shared" si="290"/>
        <v>#N/A</v>
      </c>
      <c r="J820" t="e">
        <f t="shared" si="295"/>
        <v>#N/A</v>
      </c>
      <c r="K820" t="e">
        <f t="shared" si="296"/>
        <v>#N/A</v>
      </c>
      <c r="L820" t="e">
        <f t="shared" si="297"/>
        <v>#N/A</v>
      </c>
      <c r="M820" t="e">
        <f t="shared" si="298"/>
        <v>#N/A</v>
      </c>
      <c r="N820" t="e">
        <f t="shared" si="299"/>
        <v>#N/A</v>
      </c>
      <c r="O820">
        <f t="shared" si="300"/>
        <v>5.5015197568389048E-3</v>
      </c>
      <c r="P820">
        <f t="shared" si="301"/>
        <v>3.7993920972644369E-3</v>
      </c>
      <c r="Q820">
        <f t="shared" si="302"/>
        <v>1</v>
      </c>
      <c r="R820">
        <f t="shared" si="303"/>
        <v>5.5016202580261383E-3</v>
      </c>
      <c r="S820">
        <f t="shared" si="304"/>
        <v>-1.9042068146932765E-12</v>
      </c>
      <c r="T820">
        <f t="shared" si="305"/>
        <v>3.4611743549364804E-10</v>
      </c>
      <c r="U820">
        <f t="shared" si="306"/>
        <v>-5.5016206041435742E-3</v>
      </c>
      <c r="V820">
        <f t="shared" si="307"/>
        <v>5.5016201029563401E-3</v>
      </c>
      <c r="W820">
        <f t="shared" si="308"/>
        <v>2.2595094017482178</v>
      </c>
      <c r="X820">
        <f t="shared" si="309"/>
        <v>2.2595094017482178</v>
      </c>
    </row>
    <row r="821" spans="1:24" x14ac:dyDescent="0.25">
      <c r="A821" s="1">
        <f t="shared" si="310"/>
        <v>817</v>
      </c>
      <c r="B821" s="14">
        <f t="shared" si="311"/>
        <v>40.85</v>
      </c>
      <c r="C821" t="e">
        <f t="shared" si="288"/>
        <v>#N/A</v>
      </c>
      <c r="D821" t="e">
        <f t="shared" si="289"/>
        <v>#N/A</v>
      </c>
      <c r="E821" t="e">
        <f t="shared" si="291"/>
        <v>#N/A</v>
      </c>
      <c r="F821" t="e">
        <f t="shared" si="292"/>
        <v>#N/A</v>
      </c>
      <c r="G821" t="e">
        <f t="shared" si="293"/>
        <v>#N/A</v>
      </c>
      <c r="H821" t="e">
        <f t="shared" si="294"/>
        <v>#N/A</v>
      </c>
      <c r="I821" t="e">
        <f t="shared" si="290"/>
        <v>#N/A</v>
      </c>
      <c r="J821" t="e">
        <f t="shared" si="295"/>
        <v>#N/A</v>
      </c>
      <c r="K821" t="e">
        <f t="shared" si="296"/>
        <v>#N/A</v>
      </c>
      <c r="L821" t="e">
        <f t="shared" si="297"/>
        <v>#N/A</v>
      </c>
      <c r="M821" t="e">
        <f t="shared" si="298"/>
        <v>#N/A</v>
      </c>
      <c r="N821" t="e">
        <f t="shared" si="299"/>
        <v>#N/A</v>
      </c>
      <c r="O821">
        <f t="shared" si="300"/>
        <v>5.5087319665907374E-3</v>
      </c>
      <c r="P821">
        <f t="shared" si="301"/>
        <v>3.7965072133637058E-3</v>
      </c>
      <c r="Q821">
        <f t="shared" si="302"/>
        <v>1</v>
      </c>
      <c r="R821">
        <f t="shared" si="303"/>
        <v>5.5088324677779708E-3</v>
      </c>
      <c r="S821">
        <f t="shared" si="304"/>
        <v>-1.9027609477117333E-12</v>
      </c>
      <c r="T821">
        <f t="shared" si="305"/>
        <v>3.4540183256950852E-10</v>
      </c>
      <c r="U821">
        <f t="shared" si="306"/>
        <v>-5.508832813179803E-3</v>
      </c>
      <c r="V821">
        <f t="shared" si="307"/>
        <v>5.5088323119925706E-3</v>
      </c>
      <c r="W821">
        <f t="shared" si="308"/>
        <v>2.258940447282642</v>
      </c>
      <c r="X821">
        <f t="shared" si="309"/>
        <v>2.258940447282642</v>
      </c>
    </row>
    <row r="822" spans="1:24" x14ac:dyDescent="0.25">
      <c r="A822" s="1">
        <f t="shared" si="310"/>
        <v>818</v>
      </c>
      <c r="B822" s="14">
        <f t="shared" si="311"/>
        <v>40.900000000000006</v>
      </c>
      <c r="C822" t="e">
        <f t="shared" si="288"/>
        <v>#N/A</v>
      </c>
      <c r="D822" t="e">
        <f t="shared" si="289"/>
        <v>#N/A</v>
      </c>
      <c r="E822" t="e">
        <f t="shared" si="291"/>
        <v>#N/A</v>
      </c>
      <c r="F822" t="e">
        <f t="shared" si="292"/>
        <v>#N/A</v>
      </c>
      <c r="G822" t="e">
        <f t="shared" si="293"/>
        <v>#N/A</v>
      </c>
      <c r="H822" t="e">
        <f t="shared" si="294"/>
        <v>#N/A</v>
      </c>
      <c r="I822" t="e">
        <f t="shared" si="290"/>
        <v>#N/A</v>
      </c>
      <c r="J822" t="e">
        <f t="shared" si="295"/>
        <v>#N/A</v>
      </c>
      <c r="K822" t="e">
        <f t="shared" si="296"/>
        <v>#N/A</v>
      </c>
      <c r="L822" t="e">
        <f t="shared" si="297"/>
        <v>#N/A</v>
      </c>
      <c r="M822" t="e">
        <f t="shared" si="298"/>
        <v>#N/A</v>
      </c>
      <c r="N822" t="e">
        <f t="shared" si="299"/>
        <v>#N/A</v>
      </c>
      <c r="O822">
        <f t="shared" si="300"/>
        <v>5.515933232169954E-3</v>
      </c>
      <c r="P822">
        <f t="shared" si="301"/>
        <v>3.7936267071320183E-3</v>
      </c>
      <c r="Q822">
        <f t="shared" si="302"/>
        <v>1</v>
      </c>
      <c r="R822">
        <f t="shared" si="303"/>
        <v>5.5160337333571875E-3</v>
      </c>
      <c r="S822">
        <f t="shared" si="304"/>
        <v>-1.9013172747620279E-12</v>
      </c>
      <c r="T822">
        <f t="shared" si="305"/>
        <v>3.446891821447251E-10</v>
      </c>
      <c r="U822">
        <f t="shared" si="306"/>
        <v>-5.5160340780463692E-3</v>
      </c>
      <c r="V822">
        <f t="shared" si="307"/>
        <v>5.5160335768591369E-3</v>
      </c>
      <c r="W822">
        <f t="shared" si="308"/>
        <v>2.2583730988775765</v>
      </c>
      <c r="X822">
        <f t="shared" si="309"/>
        <v>2.2583730988775765</v>
      </c>
    </row>
    <row r="823" spans="1:24" x14ac:dyDescent="0.25">
      <c r="A823" s="1">
        <f t="shared" si="310"/>
        <v>819</v>
      </c>
      <c r="B823" s="14">
        <f t="shared" si="311"/>
        <v>40.950000000000003</v>
      </c>
      <c r="C823" t="e">
        <f t="shared" si="288"/>
        <v>#N/A</v>
      </c>
      <c r="D823" t="e">
        <f t="shared" si="289"/>
        <v>#N/A</v>
      </c>
      <c r="E823" t="e">
        <f t="shared" si="291"/>
        <v>#N/A</v>
      </c>
      <c r="F823" t="e">
        <f t="shared" si="292"/>
        <v>#N/A</v>
      </c>
      <c r="G823" t="e">
        <f t="shared" si="293"/>
        <v>#N/A</v>
      </c>
      <c r="H823" t="e">
        <f t="shared" si="294"/>
        <v>#N/A</v>
      </c>
      <c r="I823" t="e">
        <f t="shared" si="290"/>
        <v>#N/A</v>
      </c>
      <c r="J823" t="e">
        <f t="shared" si="295"/>
        <v>#N/A</v>
      </c>
      <c r="K823" t="e">
        <f t="shared" si="296"/>
        <v>#N/A</v>
      </c>
      <c r="L823" t="e">
        <f t="shared" si="297"/>
        <v>#N/A</v>
      </c>
      <c r="M823" t="e">
        <f t="shared" si="298"/>
        <v>#N/A</v>
      </c>
      <c r="N823" t="e">
        <f t="shared" si="299"/>
        <v>#N/A</v>
      </c>
      <c r="O823">
        <f t="shared" si="300"/>
        <v>5.5231235784685374E-3</v>
      </c>
      <c r="P823">
        <f t="shared" si="301"/>
        <v>3.7907505686125848E-3</v>
      </c>
      <c r="Q823">
        <f t="shared" si="302"/>
        <v>1</v>
      </c>
      <c r="R823">
        <f t="shared" si="303"/>
        <v>5.5232240796557709E-3</v>
      </c>
      <c r="S823">
        <f t="shared" si="304"/>
        <v>-1.8998757908539441E-12</v>
      </c>
      <c r="T823">
        <f t="shared" si="305"/>
        <v>3.4397946643838218E-10</v>
      </c>
      <c r="U823">
        <f t="shared" si="306"/>
        <v>-5.5232244236352373E-3</v>
      </c>
      <c r="V823">
        <f t="shared" si="307"/>
        <v>5.5232239224480041E-3</v>
      </c>
      <c r="W823">
        <f t="shared" si="308"/>
        <v>2.2578073492600823</v>
      </c>
      <c r="X823">
        <f t="shared" si="309"/>
        <v>2.2578073492600823</v>
      </c>
    </row>
    <row r="824" spans="1:24" x14ac:dyDescent="0.25">
      <c r="A824" s="1">
        <f t="shared" si="310"/>
        <v>820</v>
      </c>
      <c r="B824" s="14">
        <f t="shared" si="311"/>
        <v>41</v>
      </c>
      <c r="C824" t="e">
        <f t="shared" si="288"/>
        <v>#N/A</v>
      </c>
      <c r="D824" t="e">
        <f t="shared" si="289"/>
        <v>#N/A</v>
      </c>
      <c r="E824" t="e">
        <f t="shared" si="291"/>
        <v>#N/A</v>
      </c>
      <c r="F824" t="e">
        <f t="shared" si="292"/>
        <v>#N/A</v>
      </c>
      <c r="G824" t="e">
        <f t="shared" si="293"/>
        <v>#N/A</v>
      </c>
      <c r="H824" t="e">
        <f t="shared" si="294"/>
        <v>#N/A</v>
      </c>
      <c r="I824" t="e">
        <f t="shared" si="290"/>
        <v>#N/A</v>
      </c>
      <c r="J824" t="e">
        <f t="shared" si="295"/>
        <v>#N/A</v>
      </c>
      <c r="K824" t="e">
        <f t="shared" si="296"/>
        <v>#N/A</v>
      </c>
      <c r="L824" t="e">
        <f t="shared" si="297"/>
        <v>#N/A</v>
      </c>
      <c r="M824" t="e">
        <f t="shared" si="298"/>
        <v>#N/A</v>
      </c>
      <c r="N824" t="e">
        <f t="shared" si="299"/>
        <v>#N/A</v>
      </c>
      <c r="O824">
        <f t="shared" si="300"/>
        <v>5.5303030303030295E-3</v>
      </c>
      <c r="P824">
        <f t="shared" si="301"/>
        <v>3.787878787878788E-3</v>
      </c>
      <c r="Q824">
        <f t="shared" si="302"/>
        <v>1</v>
      </c>
      <c r="R824">
        <f t="shared" si="303"/>
        <v>5.530403531490263E-3</v>
      </c>
      <c r="S824">
        <f t="shared" si="304"/>
        <v>-1.8984364910123883E-12</v>
      </c>
      <c r="T824">
        <f t="shared" si="305"/>
        <v>3.432726676695641E-10</v>
      </c>
      <c r="U824">
        <f t="shared" si="306"/>
        <v>-5.5304038747629302E-3</v>
      </c>
      <c r="V824">
        <f t="shared" si="307"/>
        <v>5.5304033735756979E-3</v>
      </c>
      <c r="W824">
        <f t="shared" si="308"/>
        <v>2.2572431912035809</v>
      </c>
      <c r="X824">
        <f t="shared" si="309"/>
        <v>2.2572431912035809</v>
      </c>
    </row>
    <row r="825" spans="1:24" x14ac:dyDescent="0.25">
      <c r="A825" s="1">
        <f t="shared" si="310"/>
        <v>821</v>
      </c>
      <c r="B825" s="14">
        <f t="shared" si="311"/>
        <v>41.050000000000004</v>
      </c>
      <c r="C825" t="e">
        <f t="shared" si="288"/>
        <v>#N/A</v>
      </c>
      <c r="D825" t="e">
        <f t="shared" si="289"/>
        <v>#N/A</v>
      </c>
      <c r="E825" t="e">
        <f t="shared" si="291"/>
        <v>#N/A</v>
      </c>
      <c r="F825" t="e">
        <f t="shared" si="292"/>
        <v>#N/A</v>
      </c>
      <c r="G825" t="e">
        <f t="shared" si="293"/>
        <v>#N/A</v>
      </c>
      <c r="H825" t="e">
        <f t="shared" si="294"/>
        <v>#N/A</v>
      </c>
      <c r="I825" t="e">
        <f t="shared" si="290"/>
        <v>#N/A</v>
      </c>
      <c r="J825" t="e">
        <f t="shared" si="295"/>
        <v>#N/A</v>
      </c>
      <c r="K825" t="e">
        <f t="shared" si="296"/>
        <v>#N/A</v>
      </c>
      <c r="L825" t="e">
        <f t="shared" si="297"/>
        <v>#N/A</v>
      </c>
      <c r="M825" t="e">
        <f t="shared" si="298"/>
        <v>#N/A</v>
      </c>
      <c r="N825" t="e">
        <f t="shared" si="299"/>
        <v>#N/A</v>
      </c>
      <c r="O825">
        <f t="shared" si="300"/>
        <v>5.5374716124148363E-3</v>
      </c>
      <c r="P825">
        <f t="shared" si="301"/>
        <v>3.7850113550340647E-3</v>
      </c>
      <c r="Q825">
        <f t="shared" si="302"/>
        <v>1</v>
      </c>
      <c r="R825">
        <f t="shared" si="303"/>
        <v>5.5375721136020697E-3</v>
      </c>
      <c r="S825">
        <f t="shared" si="304"/>
        <v>-1.8969993702773296E-12</v>
      </c>
      <c r="T825">
        <f t="shared" si="305"/>
        <v>3.4256876762367439E-10</v>
      </c>
      <c r="U825">
        <f t="shared" si="306"/>
        <v>-5.5375724561708374E-3</v>
      </c>
      <c r="V825">
        <f t="shared" si="307"/>
        <v>5.5375719549836042E-3</v>
      </c>
      <c r="W825">
        <f t="shared" si="308"/>
        <v>2.2566806175274663</v>
      </c>
      <c r="X825">
        <f t="shared" si="309"/>
        <v>2.2566806175274663</v>
      </c>
    </row>
    <row r="826" spans="1:24" x14ac:dyDescent="0.25">
      <c r="A826" s="1">
        <f t="shared" si="310"/>
        <v>822</v>
      </c>
      <c r="B826" s="14">
        <f t="shared" si="311"/>
        <v>41.1</v>
      </c>
      <c r="C826" t="e">
        <f t="shared" si="288"/>
        <v>#N/A</v>
      </c>
      <c r="D826" t="e">
        <f t="shared" si="289"/>
        <v>#N/A</v>
      </c>
      <c r="E826" t="e">
        <f t="shared" si="291"/>
        <v>#N/A</v>
      </c>
      <c r="F826" t="e">
        <f t="shared" si="292"/>
        <v>#N/A</v>
      </c>
      <c r="G826" t="e">
        <f t="shared" si="293"/>
        <v>#N/A</v>
      </c>
      <c r="H826" t="e">
        <f t="shared" si="294"/>
        <v>#N/A</v>
      </c>
      <c r="I826" t="e">
        <f t="shared" si="290"/>
        <v>#N/A</v>
      </c>
      <c r="J826" t="e">
        <f t="shared" si="295"/>
        <v>#N/A</v>
      </c>
      <c r="K826" t="e">
        <f t="shared" si="296"/>
        <v>#N/A</v>
      </c>
      <c r="L826" t="e">
        <f t="shared" si="297"/>
        <v>#N/A</v>
      </c>
      <c r="M826" t="e">
        <f t="shared" si="298"/>
        <v>#N/A</v>
      </c>
      <c r="N826" t="e">
        <f t="shared" si="299"/>
        <v>#N/A</v>
      </c>
      <c r="O826">
        <f t="shared" si="300"/>
        <v>5.5446293494705009E-3</v>
      </c>
      <c r="P826">
        <f t="shared" si="301"/>
        <v>3.7821482602118008E-3</v>
      </c>
      <c r="Q826">
        <f t="shared" si="302"/>
        <v>1</v>
      </c>
      <c r="R826">
        <f t="shared" si="303"/>
        <v>5.5447298506577343E-3</v>
      </c>
      <c r="S826">
        <f t="shared" si="304"/>
        <v>-1.8955644237037464E-12</v>
      </c>
      <c r="T826">
        <f t="shared" si="305"/>
        <v>3.4186774808611653E-10</v>
      </c>
      <c r="U826">
        <f t="shared" si="306"/>
        <v>-5.5447301925254829E-3</v>
      </c>
      <c r="V826">
        <f t="shared" si="307"/>
        <v>5.5447296913382488E-3</v>
      </c>
      <c r="W826">
        <f t="shared" si="308"/>
        <v>2.256119621096726</v>
      </c>
      <c r="X826">
        <f t="shared" si="309"/>
        <v>2.256119621096726</v>
      </c>
    </row>
    <row r="827" spans="1:24" x14ac:dyDescent="0.25">
      <c r="A827" s="1">
        <f t="shared" si="310"/>
        <v>823</v>
      </c>
      <c r="B827" s="14">
        <f t="shared" si="311"/>
        <v>41.150000000000006</v>
      </c>
      <c r="C827" t="e">
        <f t="shared" si="288"/>
        <v>#N/A</v>
      </c>
      <c r="D827" t="e">
        <f t="shared" si="289"/>
        <v>#N/A</v>
      </c>
      <c r="E827" t="e">
        <f t="shared" si="291"/>
        <v>#N/A</v>
      </c>
      <c r="F827" t="e">
        <f t="shared" si="292"/>
        <v>#N/A</v>
      </c>
      <c r="G827" t="e">
        <f t="shared" si="293"/>
        <v>#N/A</v>
      </c>
      <c r="H827" t="e">
        <f t="shared" si="294"/>
        <v>#N/A</v>
      </c>
      <c r="I827" t="e">
        <f t="shared" si="290"/>
        <v>#N/A</v>
      </c>
      <c r="J827" t="e">
        <f t="shared" si="295"/>
        <v>#N/A</v>
      </c>
      <c r="K827" t="e">
        <f t="shared" si="296"/>
        <v>#N/A</v>
      </c>
      <c r="L827" t="e">
        <f t="shared" si="297"/>
        <v>#N/A</v>
      </c>
      <c r="M827" t="e">
        <f t="shared" si="298"/>
        <v>#N/A</v>
      </c>
      <c r="N827" t="e">
        <f t="shared" si="299"/>
        <v>#N/A</v>
      </c>
      <c r="O827">
        <f t="shared" si="300"/>
        <v>5.5517762660619811E-3</v>
      </c>
      <c r="P827">
        <f t="shared" si="301"/>
        <v>3.779289493575208E-3</v>
      </c>
      <c r="Q827">
        <f t="shared" si="302"/>
        <v>1</v>
      </c>
      <c r="R827">
        <f t="shared" si="303"/>
        <v>5.5518767672492145E-3</v>
      </c>
      <c r="S827">
        <f t="shared" si="304"/>
        <v>-1.8941316463615664E-12</v>
      </c>
      <c r="T827">
        <f t="shared" si="305"/>
        <v>3.4116959170965577E-10</v>
      </c>
      <c r="U827">
        <f t="shared" si="306"/>
        <v>-5.5518771084188063E-3</v>
      </c>
      <c r="V827">
        <f t="shared" si="307"/>
        <v>5.551876607231573E-3</v>
      </c>
      <c r="W827">
        <f t="shared" si="308"/>
        <v>2.2555601948215638</v>
      </c>
      <c r="X827">
        <f t="shared" si="309"/>
        <v>2.2555601948215638</v>
      </c>
    </row>
    <row r="828" spans="1:24" x14ac:dyDescent="0.25">
      <c r="A828" s="1">
        <f t="shared" si="310"/>
        <v>824</v>
      </c>
      <c r="B828" s="14">
        <f t="shared" si="311"/>
        <v>41.2</v>
      </c>
      <c r="C828" t="e">
        <f t="shared" si="288"/>
        <v>#N/A</v>
      </c>
      <c r="D828" t="e">
        <f t="shared" si="289"/>
        <v>#N/A</v>
      </c>
      <c r="E828" t="e">
        <f t="shared" si="291"/>
        <v>#N/A</v>
      </c>
      <c r="F828" t="e">
        <f t="shared" si="292"/>
        <v>#N/A</v>
      </c>
      <c r="G828" t="e">
        <f t="shared" si="293"/>
        <v>#N/A</v>
      </c>
      <c r="H828" t="e">
        <f t="shared" si="294"/>
        <v>#N/A</v>
      </c>
      <c r="I828" t="e">
        <f t="shared" si="290"/>
        <v>#N/A</v>
      </c>
      <c r="J828" t="e">
        <f t="shared" si="295"/>
        <v>#N/A</v>
      </c>
      <c r="K828" t="e">
        <f t="shared" si="296"/>
        <v>#N/A</v>
      </c>
      <c r="L828" t="e">
        <f t="shared" si="297"/>
        <v>#N/A</v>
      </c>
      <c r="M828" t="e">
        <f t="shared" si="298"/>
        <v>#N/A</v>
      </c>
      <c r="N828" t="e">
        <f t="shared" si="299"/>
        <v>#N/A</v>
      </c>
      <c r="O828">
        <f t="shared" si="300"/>
        <v>5.5589123867069469E-3</v>
      </c>
      <c r="P828">
        <f t="shared" si="301"/>
        <v>3.7764350453172203E-3</v>
      </c>
      <c r="Q828">
        <f t="shared" si="302"/>
        <v>1</v>
      </c>
      <c r="R828">
        <f t="shared" si="303"/>
        <v>5.5590128878941804E-3</v>
      </c>
      <c r="S828">
        <f t="shared" si="304"/>
        <v>-1.8927010333356137E-12</v>
      </c>
      <c r="T828">
        <f t="shared" si="305"/>
        <v>3.4047428114705736E-10</v>
      </c>
      <c r="U828">
        <f t="shared" si="306"/>
        <v>-5.5590132283684611E-3</v>
      </c>
      <c r="V828">
        <f t="shared" si="307"/>
        <v>5.5590127271812288E-3</v>
      </c>
      <c r="W828">
        <f t="shared" si="308"/>
        <v>2.2550023316570238</v>
      </c>
      <c r="X828">
        <f t="shared" si="309"/>
        <v>2.2550023316570238</v>
      </c>
    </row>
    <row r="829" spans="1:24" x14ac:dyDescent="0.25">
      <c r="A829" s="1">
        <f t="shared" si="310"/>
        <v>825</v>
      </c>
      <c r="B829" s="14">
        <f t="shared" si="311"/>
        <v>41.25</v>
      </c>
      <c r="C829" t="e">
        <f t="shared" si="288"/>
        <v>#N/A</v>
      </c>
      <c r="D829" t="e">
        <f t="shared" si="289"/>
        <v>#N/A</v>
      </c>
      <c r="E829" t="e">
        <f t="shared" si="291"/>
        <v>#N/A</v>
      </c>
      <c r="F829" t="e">
        <f t="shared" si="292"/>
        <v>#N/A</v>
      </c>
      <c r="G829" t="e">
        <f t="shared" si="293"/>
        <v>#N/A</v>
      </c>
      <c r="H829" t="e">
        <f t="shared" si="294"/>
        <v>#N/A</v>
      </c>
      <c r="I829" t="e">
        <f t="shared" si="290"/>
        <v>#N/A</v>
      </c>
      <c r="J829" t="e">
        <f t="shared" si="295"/>
        <v>#N/A</v>
      </c>
      <c r="K829" t="e">
        <f t="shared" si="296"/>
        <v>#N/A</v>
      </c>
      <c r="L829" t="e">
        <f t="shared" si="297"/>
        <v>#N/A</v>
      </c>
      <c r="M829" t="e">
        <f t="shared" si="298"/>
        <v>#N/A</v>
      </c>
      <c r="N829" t="e">
        <f t="shared" si="299"/>
        <v>#N/A</v>
      </c>
      <c r="O829">
        <f t="shared" si="300"/>
        <v>5.5660377358490573E-3</v>
      </c>
      <c r="P829">
        <f t="shared" si="301"/>
        <v>3.7735849056603774E-3</v>
      </c>
      <c r="Q829">
        <f t="shared" si="302"/>
        <v>1</v>
      </c>
      <c r="R829">
        <f t="shared" si="303"/>
        <v>5.5661382370362908E-3</v>
      </c>
      <c r="S829">
        <f t="shared" si="304"/>
        <v>-1.8912725797255489E-12</v>
      </c>
      <c r="T829">
        <f t="shared" si="305"/>
        <v>3.3978179905108652E-10</v>
      </c>
      <c r="U829">
        <f t="shared" si="306"/>
        <v>-5.5661385768180898E-3</v>
      </c>
      <c r="V829">
        <f t="shared" si="307"/>
        <v>5.5661380756308566E-3</v>
      </c>
      <c r="W829">
        <f t="shared" si="308"/>
        <v>2.2544460246026232</v>
      </c>
      <c r="X829">
        <f t="shared" si="309"/>
        <v>2.2544460246026232</v>
      </c>
    </row>
    <row r="830" spans="1:24" x14ac:dyDescent="0.25">
      <c r="A830" s="1">
        <f t="shared" si="310"/>
        <v>826</v>
      </c>
      <c r="B830" s="14">
        <f t="shared" si="311"/>
        <v>41.300000000000004</v>
      </c>
      <c r="C830" t="e">
        <f t="shared" si="288"/>
        <v>#N/A</v>
      </c>
      <c r="D830" t="e">
        <f t="shared" si="289"/>
        <v>#N/A</v>
      </c>
      <c r="E830" t="e">
        <f t="shared" si="291"/>
        <v>#N/A</v>
      </c>
      <c r="F830" t="e">
        <f t="shared" si="292"/>
        <v>#N/A</v>
      </c>
      <c r="G830" t="e">
        <f t="shared" si="293"/>
        <v>#N/A</v>
      </c>
      <c r="H830" t="e">
        <f t="shared" si="294"/>
        <v>#N/A</v>
      </c>
      <c r="I830" t="e">
        <f t="shared" si="290"/>
        <v>#N/A</v>
      </c>
      <c r="J830" t="e">
        <f t="shared" si="295"/>
        <v>#N/A</v>
      </c>
      <c r="K830" t="e">
        <f t="shared" si="296"/>
        <v>#N/A</v>
      </c>
      <c r="L830" t="e">
        <f t="shared" si="297"/>
        <v>#N/A</v>
      </c>
      <c r="M830" t="e">
        <f t="shared" si="298"/>
        <v>#N/A</v>
      </c>
      <c r="N830" t="e">
        <f t="shared" si="299"/>
        <v>#N/A</v>
      </c>
      <c r="O830">
        <f t="shared" si="300"/>
        <v>5.5731523378582202E-3</v>
      </c>
      <c r="P830">
        <f t="shared" si="301"/>
        <v>3.7707390648567115E-3</v>
      </c>
      <c r="Q830">
        <f t="shared" si="302"/>
        <v>1</v>
      </c>
      <c r="R830">
        <f t="shared" si="303"/>
        <v>5.5732528390454537E-3</v>
      </c>
      <c r="S830">
        <f t="shared" si="304"/>
        <v>-1.8898462806458162E-12</v>
      </c>
      <c r="T830">
        <f t="shared" si="305"/>
        <v>3.390921280745085E-10</v>
      </c>
      <c r="U830">
        <f t="shared" si="306"/>
        <v>-5.5732531781375813E-3</v>
      </c>
      <c r="V830">
        <f t="shared" si="307"/>
        <v>5.573252676950349E-3</v>
      </c>
      <c r="W830">
        <f t="shared" si="308"/>
        <v>2.2538912667019866</v>
      </c>
      <c r="X830">
        <f t="shared" si="309"/>
        <v>2.2538912667019866</v>
      </c>
    </row>
    <row r="831" spans="1:24" x14ac:dyDescent="0.25">
      <c r="A831" s="1">
        <f t="shared" si="310"/>
        <v>827</v>
      </c>
      <c r="B831" s="14">
        <f t="shared" si="311"/>
        <v>41.35</v>
      </c>
      <c r="C831" t="e">
        <f t="shared" si="288"/>
        <v>#N/A</v>
      </c>
      <c r="D831" t="e">
        <f t="shared" si="289"/>
        <v>#N/A</v>
      </c>
      <c r="E831" t="e">
        <f t="shared" si="291"/>
        <v>#N/A</v>
      </c>
      <c r="F831" t="e">
        <f t="shared" si="292"/>
        <v>#N/A</v>
      </c>
      <c r="G831" t="e">
        <f t="shared" si="293"/>
        <v>#N/A</v>
      </c>
      <c r="H831" t="e">
        <f t="shared" si="294"/>
        <v>#N/A</v>
      </c>
      <c r="I831" t="e">
        <f t="shared" si="290"/>
        <v>#N/A</v>
      </c>
      <c r="J831" t="e">
        <f t="shared" si="295"/>
        <v>#N/A</v>
      </c>
      <c r="K831" t="e">
        <f t="shared" si="296"/>
        <v>#N/A</v>
      </c>
      <c r="L831" t="e">
        <f t="shared" si="297"/>
        <v>#N/A</v>
      </c>
      <c r="M831" t="e">
        <f t="shared" si="298"/>
        <v>#N/A</v>
      </c>
      <c r="N831" t="e">
        <f t="shared" si="299"/>
        <v>#N/A</v>
      </c>
      <c r="O831">
        <f t="shared" si="300"/>
        <v>5.5802562170308963E-3</v>
      </c>
      <c r="P831">
        <f t="shared" si="301"/>
        <v>3.7678975131876418E-3</v>
      </c>
      <c r="Q831">
        <f t="shared" si="302"/>
        <v>1</v>
      </c>
      <c r="R831">
        <f t="shared" si="303"/>
        <v>5.5803567182181298E-3</v>
      </c>
      <c r="S831">
        <f t="shared" si="304"/>
        <v>-1.888422131225586E-12</v>
      </c>
      <c r="T831">
        <f t="shared" si="305"/>
        <v>3.3840525130376942E-10</v>
      </c>
      <c r="U831">
        <f t="shared" si="306"/>
        <v>-5.5803570566233807E-3</v>
      </c>
      <c r="V831">
        <f t="shared" si="307"/>
        <v>5.5803565554361483E-3</v>
      </c>
      <c r="W831">
        <f t="shared" si="308"/>
        <v>2.2533380510424834</v>
      </c>
      <c r="X831">
        <f t="shared" si="309"/>
        <v>2.2533380510424834</v>
      </c>
    </row>
    <row r="832" spans="1:24" x14ac:dyDescent="0.25">
      <c r="A832" s="1">
        <f t="shared" si="310"/>
        <v>828</v>
      </c>
      <c r="B832" s="14">
        <f t="shared" si="311"/>
        <v>41.400000000000006</v>
      </c>
      <c r="C832" t="e">
        <f t="shared" si="288"/>
        <v>#N/A</v>
      </c>
      <c r="D832" t="e">
        <f t="shared" si="289"/>
        <v>#N/A</v>
      </c>
      <c r="E832" t="e">
        <f t="shared" si="291"/>
        <v>#N/A</v>
      </c>
      <c r="F832" t="e">
        <f t="shared" si="292"/>
        <v>#N/A</v>
      </c>
      <c r="G832" t="e">
        <f t="shared" si="293"/>
        <v>#N/A</v>
      </c>
      <c r="H832" t="e">
        <f t="shared" si="294"/>
        <v>#N/A</v>
      </c>
      <c r="I832" t="e">
        <f t="shared" si="290"/>
        <v>#N/A</v>
      </c>
      <c r="J832" t="e">
        <f t="shared" si="295"/>
        <v>#N/A</v>
      </c>
      <c r="K832" t="e">
        <f t="shared" si="296"/>
        <v>#N/A</v>
      </c>
      <c r="L832" t="e">
        <f t="shared" si="297"/>
        <v>#N/A</v>
      </c>
      <c r="M832" t="e">
        <f t="shared" si="298"/>
        <v>#N/A</v>
      </c>
      <c r="N832" t="e">
        <f t="shared" si="299"/>
        <v>#N/A</v>
      </c>
      <c r="O832">
        <f t="shared" si="300"/>
        <v>5.5873493975903635E-3</v>
      </c>
      <c r="P832">
        <f t="shared" si="301"/>
        <v>3.7650602409638554E-3</v>
      </c>
      <c r="Q832">
        <f t="shared" si="302"/>
        <v>1</v>
      </c>
      <c r="R832">
        <f t="shared" si="303"/>
        <v>5.587449898777597E-3</v>
      </c>
      <c r="S832">
        <f t="shared" si="304"/>
        <v>-1.8870001266086991E-12</v>
      </c>
      <c r="T832">
        <f t="shared" si="305"/>
        <v>3.377211513916345E-10</v>
      </c>
      <c r="U832">
        <f t="shared" si="306"/>
        <v>-5.5874502364987484E-3</v>
      </c>
      <c r="V832">
        <f t="shared" si="307"/>
        <v>5.5874497353115152E-3</v>
      </c>
      <c r="W832">
        <f t="shared" si="308"/>
        <v>2.2527863707548677</v>
      </c>
      <c r="X832">
        <f t="shared" si="309"/>
        <v>2.2527863707548677</v>
      </c>
    </row>
    <row r="833" spans="1:24" x14ac:dyDescent="0.25">
      <c r="A833" s="1">
        <f t="shared" si="310"/>
        <v>829</v>
      </c>
      <c r="B833" s="14">
        <f t="shared" si="311"/>
        <v>41.45</v>
      </c>
      <c r="C833" t="e">
        <f t="shared" si="288"/>
        <v>#N/A</v>
      </c>
      <c r="D833" t="e">
        <f t="shared" si="289"/>
        <v>#N/A</v>
      </c>
      <c r="E833" t="e">
        <f t="shared" si="291"/>
        <v>#N/A</v>
      </c>
      <c r="F833" t="e">
        <f t="shared" si="292"/>
        <v>#N/A</v>
      </c>
      <c r="G833" t="e">
        <f t="shared" si="293"/>
        <v>#N/A</v>
      </c>
      <c r="H833" t="e">
        <f t="shared" si="294"/>
        <v>#N/A</v>
      </c>
      <c r="I833" t="e">
        <f t="shared" si="290"/>
        <v>#N/A</v>
      </c>
      <c r="J833" t="e">
        <f t="shared" si="295"/>
        <v>#N/A</v>
      </c>
      <c r="K833" t="e">
        <f t="shared" si="296"/>
        <v>#N/A</v>
      </c>
      <c r="L833" t="e">
        <f t="shared" si="297"/>
        <v>#N/A</v>
      </c>
      <c r="M833" t="e">
        <f t="shared" si="298"/>
        <v>#N/A</v>
      </c>
      <c r="N833" t="e">
        <f t="shared" si="299"/>
        <v>#N/A</v>
      </c>
      <c r="O833">
        <f t="shared" si="300"/>
        <v>5.5944319036869824E-3</v>
      </c>
      <c r="P833">
        <f t="shared" si="301"/>
        <v>3.7622272385252065E-3</v>
      </c>
      <c r="Q833">
        <f t="shared" si="302"/>
        <v>1</v>
      </c>
      <c r="R833">
        <f t="shared" si="303"/>
        <v>5.5945324048742159E-3</v>
      </c>
      <c r="S833">
        <f t="shared" si="304"/>
        <v>-1.8855802619536136E-12</v>
      </c>
      <c r="T833">
        <f t="shared" si="305"/>
        <v>3.3703981185823073E-10</v>
      </c>
      <c r="U833">
        <f t="shared" si="306"/>
        <v>-5.5945327419140278E-3</v>
      </c>
      <c r="V833">
        <f t="shared" si="307"/>
        <v>5.5945322407267946E-3</v>
      </c>
      <c r="W833">
        <f t="shared" si="308"/>
        <v>2.2522362190129273</v>
      </c>
      <c r="X833">
        <f t="shared" si="309"/>
        <v>2.2522362190129273</v>
      </c>
    </row>
    <row r="834" spans="1:24" x14ac:dyDescent="0.25">
      <c r="A834" s="1">
        <f t="shared" si="310"/>
        <v>830</v>
      </c>
      <c r="B834" s="14">
        <f t="shared" si="311"/>
        <v>41.5</v>
      </c>
      <c r="C834" t="e">
        <f t="shared" si="288"/>
        <v>#N/A</v>
      </c>
      <c r="D834" t="e">
        <f t="shared" si="289"/>
        <v>#N/A</v>
      </c>
      <c r="E834" t="e">
        <f t="shared" si="291"/>
        <v>#N/A</v>
      </c>
      <c r="F834" t="e">
        <f t="shared" si="292"/>
        <v>#N/A</v>
      </c>
      <c r="G834" t="e">
        <f t="shared" si="293"/>
        <v>#N/A</v>
      </c>
      <c r="H834" t="e">
        <f t="shared" si="294"/>
        <v>#N/A</v>
      </c>
      <c r="I834" t="e">
        <f t="shared" si="290"/>
        <v>#N/A</v>
      </c>
      <c r="J834" t="e">
        <f t="shared" si="295"/>
        <v>#N/A</v>
      </c>
      <c r="K834" t="e">
        <f t="shared" si="296"/>
        <v>#N/A</v>
      </c>
      <c r="L834" t="e">
        <f t="shared" si="297"/>
        <v>#N/A</v>
      </c>
      <c r="M834" t="e">
        <f t="shared" si="298"/>
        <v>#N/A</v>
      </c>
      <c r="N834" t="e">
        <f t="shared" si="299"/>
        <v>#N/A</v>
      </c>
      <c r="O834">
        <f t="shared" si="300"/>
        <v>5.6015037593984945E-3</v>
      </c>
      <c r="P834">
        <f t="shared" si="301"/>
        <v>3.7593984962406013E-3</v>
      </c>
      <c r="Q834">
        <f t="shared" si="302"/>
        <v>1</v>
      </c>
      <c r="R834">
        <f t="shared" si="303"/>
        <v>5.601604260585728E-3</v>
      </c>
      <c r="S834">
        <f t="shared" si="304"/>
        <v>-1.8841625324333477E-12</v>
      </c>
      <c r="T834">
        <f t="shared" si="305"/>
        <v>3.3636121579000422E-10</v>
      </c>
      <c r="U834">
        <f t="shared" si="306"/>
        <v>-5.6016045969469437E-3</v>
      </c>
      <c r="V834">
        <f t="shared" si="307"/>
        <v>5.6016040957597105E-3</v>
      </c>
      <c r="W834">
        <f t="shared" si="308"/>
        <v>2.2516875890331289</v>
      </c>
      <c r="X834">
        <f t="shared" si="309"/>
        <v>2.2516875890331289</v>
      </c>
    </row>
    <row r="835" spans="1:24" x14ac:dyDescent="0.25">
      <c r="A835" s="1">
        <f t="shared" si="310"/>
        <v>831</v>
      </c>
      <c r="B835" s="14">
        <f t="shared" si="311"/>
        <v>41.550000000000004</v>
      </c>
      <c r="C835" t="e">
        <f t="shared" si="288"/>
        <v>#N/A</v>
      </c>
      <c r="D835" t="e">
        <f t="shared" si="289"/>
        <v>#N/A</v>
      </c>
      <c r="E835" t="e">
        <f t="shared" si="291"/>
        <v>#N/A</v>
      </c>
      <c r="F835" t="e">
        <f t="shared" si="292"/>
        <v>#N/A</v>
      </c>
      <c r="G835" t="e">
        <f t="shared" si="293"/>
        <v>#N/A</v>
      </c>
      <c r="H835" t="e">
        <f t="shared" si="294"/>
        <v>#N/A</v>
      </c>
      <c r="I835" t="e">
        <f t="shared" si="290"/>
        <v>#N/A</v>
      </c>
      <c r="J835" t="e">
        <f t="shared" si="295"/>
        <v>#N/A</v>
      </c>
      <c r="K835" t="e">
        <f t="shared" si="296"/>
        <v>#N/A</v>
      </c>
      <c r="L835" t="e">
        <f t="shared" si="297"/>
        <v>#N/A</v>
      </c>
      <c r="M835" t="e">
        <f t="shared" si="298"/>
        <v>#N/A</v>
      </c>
      <c r="N835" t="e">
        <f t="shared" si="299"/>
        <v>#N/A</v>
      </c>
      <c r="O835">
        <f t="shared" si="300"/>
        <v>5.6085649887302781E-3</v>
      </c>
      <c r="P835">
        <f t="shared" si="301"/>
        <v>3.7565740045078884E-3</v>
      </c>
      <c r="Q835">
        <f t="shared" si="302"/>
        <v>1</v>
      </c>
      <c r="R835">
        <f t="shared" si="303"/>
        <v>5.6086654899175116E-3</v>
      </c>
      <c r="S835">
        <f t="shared" si="304"/>
        <v>-1.882746933235426E-12</v>
      </c>
      <c r="T835">
        <f t="shared" si="305"/>
        <v>3.3568534714076281E-10</v>
      </c>
      <c r="U835">
        <f t="shared" si="306"/>
        <v>-5.6086658256028592E-3</v>
      </c>
      <c r="V835">
        <f t="shared" si="307"/>
        <v>5.6086653244156251E-3</v>
      </c>
      <c r="W835">
        <f t="shared" si="308"/>
        <v>2.2511404740742718</v>
      </c>
      <c r="X835">
        <f t="shared" si="309"/>
        <v>2.2511404740742718</v>
      </c>
    </row>
    <row r="836" spans="1:24" x14ac:dyDescent="0.25">
      <c r="A836" s="1">
        <f t="shared" si="310"/>
        <v>832</v>
      </c>
      <c r="B836" s="14">
        <f t="shared" si="311"/>
        <v>41.6</v>
      </c>
      <c r="C836" t="e">
        <f t="shared" ref="C836:C899" si="312">IF((($AB$5*$AB$4/1000)-($AB$8*B836/1000))&gt;0,(($AB$5*$AB$4/1000)-($AB$8*B836/1000))/((B836+$AB$4)/1000),NA())</f>
        <v>#N/A</v>
      </c>
      <c r="D836" t="e">
        <f t="shared" ref="D836:D899" si="313">IF(C836&gt;0,($AB$8*B836/1000)/((B836+$AB$4)/1000),NA())</f>
        <v>#N/A</v>
      </c>
      <c r="E836" t="e">
        <f t="shared" si="291"/>
        <v>#N/A</v>
      </c>
      <c r="F836" t="e">
        <f t="shared" si="292"/>
        <v>#N/A</v>
      </c>
      <c r="G836" t="e">
        <f t="shared" si="293"/>
        <v>#N/A</v>
      </c>
      <c r="H836" t="e">
        <f t="shared" si="294"/>
        <v>#N/A</v>
      </c>
      <c r="I836" t="e">
        <f t="shared" ref="I836:I899" si="314">IF(C836&gt;0,((-F836)-SQRT(F836^(2)-4*E836*G836))/(2*E836),NA())</f>
        <v>#N/A</v>
      </c>
      <c r="J836" t="e">
        <f t="shared" si="295"/>
        <v>#N/A</v>
      </c>
      <c r="K836" t="e">
        <f t="shared" si="296"/>
        <v>#N/A</v>
      </c>
      <c r="L836" t="e">
        <f t="shared" si="297"/>
        <v>#N/A</v>
      </c>
      <c r="M836" t="e">
        <f t="shared" si="298"/>
        <v>#N/A</v>
      </c>
      <c r="N836" t="e">
        <f t="shared" si="299"/>
        <v>#N/A</v>
      </c>
      <c r="O836">
        <f t="shared" si="300"/>
        <v>5.6156156156156158E-3</v>
      </c>
      <c r="P836">
        <f t="shared" si="301"/>
        <v>3.7537537537537542E-3</v>
      </c>
      <c r="Q836">
        <f t="shared" si="302"/>
        <v>1</v>
      </c>
      <c r="R836">
        <f t="shared" si="303"/>
        <v>5.6157161168028493E-3</v>
      </c>
      <c r="S836">
        <f t="shared" si="304"/>
        <v>-1.8813334595618266E-12</v>
      </c>
      <c r="T836">
        <f t="shared" si="305"/>
        <v>3.3501218856327175E-10</v>
      </c>
      <c r="U836">
        <f t="shared" si="306"/>
        <v>-5.6157164518150383E-3</v>
      </c>
      <c r="V836">
        <f t="shared" si="307"/>
        <v>5.6157159506278042E-3</v>
      </c>
      <c r="W836">
        <f t="shared" si="308"/>
        <v>2.2505948674371457</v>
      </c>
      <c r="X836">
        <f t="shared" si="309"/>
        <v>2.2505948674371457</v>
      </c>
    </row>
    <row r="837" spans="1:24" x14ac:dyDescent="0.25">
      <c r="A837" s="1">
        <f t="shared" si="310"/>
        <v>833</v>
      </c>
      <c r="B837" s="14">
        <f t="shared" si="311"/>
        <v>41.650000000000006</v>
      </c>
      <c r="C837" t="e">
        <f t="shared" si="312"/>
        <v>#N/A</v>
      </c>
      <c r="D837" t="e">
        <f t="shared" si="313"/>
        <v>#N/A</v>
      </c>
      <c r="E837" t="e">
        <f t="shared" ref="E837:E900" si="315">IF(C837&gt;0,1,NA())</f>
        <v>#N/A</v>
      </c>
      <c r="F837" t="e">
        <f t="shared" ref="F837:F900" si="316">IF(C837&gt;0,D837+10^(-7)+10^(-$AD$6),NA())</f>
        <v>#N/A</v>
      </c>
      <c r="G837" t="e">
        <f t="shared" ref="G837:G900" si="317">IF(C837&gt;0,(10^(-7)*D837)-(10^(-$AD$6)*C837),NA())</f>
        <v>#N/A</v>
      </c>
      <c r="H837" t="e">
        <f t="shared" ref="H837:H900" si="318">IF(C837&gt;0,((-F837)+SQRT(F837^(2)-4*E837*G837))/(2*E837),NA())</f>
        <v>#N/A</v>
      </c>
      <c r="I837" t="e">
        <f t="shared" si="314"/>
        <v>#N/A</v>
      </c>
      <c r="J837" t="e">
        <f t="shared" ref="J837:J900" si="319">IF(C837&gt;0,C837-H837,NA())</f>
        <v>#N/A</v>
      </c>
      <c r="K837" t="e">
        <f t="shared" ref="K837:K900" si="320">IF(C837&gt;0,H837+10^(-7),NA())</f>
        <v>#N/A</v>
      </c>
      <c r="L837" t="e">
        <f t="shared" ref="L837:L900" si="321">IF(C837&gt;0,D837+H837,NA())</f>
        <v>#N/A</v>
      </c>
      <c r="M837" t="e">
        <f t="shared" ref="M837:M900" si="322">IF(C837&gt;0,14+LOG(K837),NA())</f>
        <v>#N/A</v>
      </c>
      <c r="N837" t="e">
        <f t="shared" ref="N837:N900" si="323">IF(M837&lt;$AG$11,NA(),M837)</f>
        <v>#N/A</v>
      </c>
      <c r="O837">
        <f t="shared" ref="O837:O900" si="324">IF((($AB$8*B837/1000)-($AB$5*$AB$4/1000))&gt;0,(($AB$8*B837/1000)-($AB$5*$AB$4/1000))/((B837+$AB$4)/1000),NA())</f>
        <v>5.6226556639159785E-3</v>
      </c>
      <c r="P837">
        <f t="shared" ref="P837:P900" si="325">IF(O837&gt;0,($AB$5*$AB$4/1000)/((B837+$AB$4)/1000),NA())</f>
        <v>3.7509377344336083E-3</v>
      </c>
      <c r="Q837">
        <f t="shared" ref="Q837:Q900" si="326">IF(O837&gt;0,1,NA())</f>
        <v>1</v>
      </c>
      <c r="R837">
        <f t="shared" ref="R837:R900" si="327">IF(O837&gt;0,O837+10^(-7)+10^(-(14-$AD$6)),NA())</f>
        <v>5.6227561651032119E-3</v>
      </c>
      <c r="S837">
        <f t="shared" ref="S837:S900" si="328">IF(O837&gt;0,-(10^(-(14-$AD$6))*P837),NA())</f>
        <v>-1.8799221066289216E-12</v>
      </c>
      <c r="T837">
        <f t="shared" ref="T837:T900" si="329">IF(O837&gt;0,((-R837)+SQRT(R837^(2)-4*Q837*S837))/(2*Q837),NA())</f>
        <v>3.3434172487870062E-10</v>
      </c>
      <c r="U837">
        <f t="shared" ref="U837:U900" si="330">IF(O837&gt;0,((-R837)-SQRT(R837^(2)-4*Q837*S837))/(2*Q837),NA())</f>
        <v>-5.6227564994449364E-3</v>
      </c>
      <c r="V837">
        <f t="shared" ref="V837:V900" si="331">IF(Q837&gt;0,O837+10^(-7)+T837,NA())</f>
        <v>5.622755998257704E-3</v>
      </c>
      <c r="W837">
        <f t="shared" ref="W837:W900" si="332">IF(O837&gt;0,-LOG(V837),NA())</f>
        <v>2.2500507624641868</v>
      </c>
      <c r="X837">
        <f t="shared" ref="X837:X900" si="333">IF(W837&gt;$AG$11,NA(),W837)</f>
        <v>2.2500507624641868</v>
      </c>
    </row>
    <row r="838" spans="1:24" x14ac:dyDescent="0.25">
      <c r="A838" s="1">
        <f t="shared" ref="A838:A901" si="334">A837+1</f>
        <v>834</v>
      </c>
      <c r="B838" s="14">
        <f t="shared" si="311"/>
        <v>41.7</v>
      </c>
      <c r="C838" t="e">
        <f t="shared" si="312"/>
        <v>#N/A</v>
      </c>
      <c r="D838" t="e">
        <f t="shared" si="313"/>
        <v>#N/A</v>
      </c>
      <c r="E838" t="e">
        <f t="shared" si="315"/>
        <v>#N/A</v>
      </c>
      <c r="F838" t="e">
        <f t="shared" si="316"/>
        <v>#N/A</v>
      </c>
      <c r="G838" t="e">
        <f t="shared" si="317"/>
        <v>#N/A</v>
      </c>
      <c r="H838" t="e">
        <f t="shared" si="318"/>
        <v>#N/A</v>
      </c>
      <c r="I838" t="e">
        <f t="shared" si="314"/>
        <v>#N/A</v>
      </c>
      <c r="J838" t="e">
        <f t="shared" si="319"/>
        <v>#N/A</v>
      </c>
      <c r="K838" t="e">
        <f t="shared" si="320"/>
        <v>#N/A</v>
      </c>
      <c r="L838" t="e">
        <f t="shared" si="321"/>
        <v>#N/A</v>
      </c>
      <c r="M838" t="e">
        <f t="shared" si="322"/>
        <v>#N/A</v>
      </c>
      <c r="N838" t="e">
        <f t="shared" si="323"/>
        <v>#N/A</v>
      </c>
      <c r="O838">
        <f t="shared" si="324"/>
        <v>5.6296851574212893E-3</v>
      </c>
      <c r="P838">
        <f t="shared" si="325"/>
        <v>3.7481259370314838E-3</v>
      </c>
      <c r="Q838">
        <f t="shared" si="326"/>
        <v>1</v>
      </c>
      <c r="R838">
        <f t="shared" si="327"/>
        <v>5.6297856586085228E-3</v>
      </c>
      <c r="S838">
        <f t="shared" si="328"/>
        <v>-1.8785128696674306E-12</v>
      </c>
      <c r="T838">
        <f t="shared" si="329"/>
        <v>3.336739396071764E-10</v>
      </c>
      <c r="U838">
        <f t="shared" si="330"/>
        <v>-5.6297859922824628E-3</v>
      </c>
      <c r="V838">
        <f t="shared" si="331"/>
        <v>5.6297854910952287E-3</v>
      </c>
      <c r="W838">
        <f t="shared" si="332"/>
        <v>2.2495081525391427</v>
      </c>
      <c r="X838">
        <f t="shared" si="333"/>
        <v>2.2495081525391427</v>
      </c>
    </row>
    <row r="839" spans="1:24" x14ac:dyDescent="0.25">
      <c r="A839" s="1">
        <f t="shared" si="334"/>
        <v>835</v>
      </c>
      <c r="B839" s="14">
        <f t="shared" ref="B839:B902" si="335">A839*$AB$9</f>
        <v>41.75</v>
      </c>
      <c r="C839" t="e">
        <f t="shared" si="312"/>
        <v>#N/A</v>
      </c>
      <c r="D839" t="e">
        <f t="shared" si="313"/>
        <v>#N/A</v>
      </c>
      <c r="E839" t="e">
        <f t="shared" si="315"/>
        <v>#N/A</v>
      </c>
      <c r="F839" t="e">
        <f t="shared" si="316"/>
        <v>#N/A</v>
      </c>
      <c r="G839" t="e">
        <f t="shared" si="317"/>
        <v>#N/A</v>
      </c>
      <c r="H839" t="e">
        <f t="shared" si="318"/>
        <v>#N/A</v>
      </c>
      <c r="I839" t="e">
        <f t="shared" si="314"/>
        <v>#N/A</v>
      </c>
      <c r="J839" t="e">
        <f t="shared" si="319"/>
        <v>#N/A</v>
      </c>
      <c r="K839" t="e">
        <f t="shared" si="320"/>
        <v>#N/A</v>
      </c>
      <c r="L839" t="e">
        <f t="shared" si="321"/>
        <v>#N/A</v>
      </c>
      <c r="M839" t="e">
        <f t="shared" si="322"/>
        <v>#N/A</v>
      </c>
      <c r="N839" t="e">
        <f t="shared" si="323"/>
        <v>#N/A</v>
      </c>
      <c r="O839">
        <f t="shared" si="324"/>
        <v>5.6367041198501864E-3</v>
      </c>
      <c r="P839">
        <f t="shared" si="325"/>
        <v>3.7453183520599251E-3</v>
      </c>
      <c r="Q839">
        <f t="shared" si="326"/>
        <v>1</v>
      </c>
      <c r="R839">
        <f t="shared" si="327"/>
        <v>5.6368046210374199E-3</v>
      </c>
      <c r="S839">
        <f t="shared" si="328"/>
        <v>-1.8771057439223614E-12</v>
      </c>
      <c r="T839">
        <f t="shared" si="329"/>
        <v>3.3300881583514519E-10</v>
      </c>
      <c r="U839">
        <f t="shared" si="330"/>
        <v>-5.6368049540462357E-3</v>
      </c>
      <c r="V839">
        <f t="shared" si="331"/>
        <v>5.6368044528590025E-3</v>
      </c>
      <c r="W839">
        <f t="shared" si="332"/>
        <v>2.248967031086738</v>
      </c>
      <c r="X839">
        <f t="shared" si="333"/>
        <v>2.248967031086738</v>
      </c>
    </row>
    <row r="840" spans="1:24" x14ac:dyDescent="0.25">
      <c r="A840" s="1">
        <f t="shared" si="334"/>
        <v>836</v>
      </c>
      <c r="B840" s="14">
        <f t="shared" si="335"/>
        <v>41.800000000000004</v>
      </c>
      <c r="C840" t="e">
        <f t="shared" si="312"/>
        <v>#N/A</v>
      </c>
      <c r="D840" t="e">
        <f t="shared" si="313"/>
        <v>#N/A</v>
      </c>
      <c r="E840" t="e">
        <f t="shared" si="315"/>
        <v>#N/A</v>
      </c>
      <c r="F840" t="e">
        <f t="shared" si="316"/>
        <v>#N/A</v>
      </c>
      <c r="G840" t="e">
        <f t="shared" si="317"/>
        <v>#N/A</v>
      </c>
      <c r="H840" t="e">
        <f t="shared" si="318"/>
        <v>#N/A</v>
      </c>
      <c r="I840" t="e">
        <f t="shared" si="314"/>
        <v>#N/A</v>
      </c>
      <c r="J840" t="e">
        <f t="shared" si="319"/>
        <v>#N/A</v>
      </c>
      <c r="K840" t="e">
        <f t="shared" si="320"/>
        <v>#N/A</v>
      </c>
      <c r="L840" t="e">
        <f t="shared" si="321"/>
        <v>#N/A</v>
      </c>
      <c r="M840" t="e">
        <f t="shared" si="322"/>
        <v>#N/A</v>
      </c>
      <c r="N840" t="e">
        <f t="shared" si="323"/>
        <v>#N/A</v>
      </c>
      <c r="O840">
        <f t="shared" si="324"/>
        <v>5.643712574850298E-3</v>
      </c>
      <c r="P840">
        <f t="shared" si="325"/>
        <v>3.7425149700598798E-3</v>
      </c>
      <c r="Q840">
        <f t="shared" si="326"/>
        <v>1</v>
      </c>
      <c r="R840">
        <f t="shared" si="327"/>
        <v>5.6438130760375314E-3</v>
      </c>
      <c r="S840">
        <f t="shared" si="328"/>
        <v>-1.8757007246529583E-12</v>
      </c>
      <c r="T840">
        <f t="shared" si="329"/>
        <v>3.3234633881745745E-10</v>
      </c>
      <c r="U840">
        <f t="shared" si="330"/>
        <v>-5.6438134083838703E-3</v>
      </c>
      <c r="V840">
        <f t="shared" si="331"/>
        <v>5.643812907196637E-3</v>
      </c>
      <c r="W840">
        <f t="shared" si="332"/>
        <v>2.2484273915723438</v>
      </c>
      <c r="X840">
        <f t="shared" si="333"/>
        <v>2.2484273915723438</v>
      </c>
    </row>
    <row r="841" spans="1:24" x14ac:dyDescent="0.25">
      <c r="A841" s="1">
        <f t="shared" si="334"/>
        <v>837</v>
      </c>
      <c r="B841" s="14">
        <f t="shared" si="335"/>
        <v>41.85</v>
      </c>
      <c r="C841" t="e">
        <f t="shared" si="312"/>
        <v>#N/A</v>
      </c>
      <c r="D841" t="e">
        <f t="shared" si="313"/>
        <v>#N/A</v>
      </c>
      <c r="E841" t="e">
        <f t="shared" si="315"/>
        <v>#N/A</v>
      </c>
      <c r="F841" t="e">
        <f t="shared" si="316"/>
        <v>#N/A</v>
      </c>
      <c r="G841" t="e">
        <f t="shared" si="317"/>
        <v>#N/A</v>
      </c>
      <c r="H841" t="e">
        <f t="shared" si="318"/>
        <v>#N/A</v>
      </c>
      <c r="I841" t="e">
        <f t="shared" si="314"/>
        <v>#N/A</v>
      </c>
      <c r="J841" t="e">
        <f t="shared" si="319"/>
        <v>#N/A</v>
      </c>
      <c r="K841" t="e">
        <f t="shared" si="320"/>
        <v>#N/A</v>
      </c>
      <c r="L841" t="e">
        <f t="shared" si="321"/>
        <v>#N/A</v>
      </c>
      <c r="M841" t="e">
        <f t="shared" si="322"/>
        <v>#N/A</v>
      </c>
      <c r="N841" t="e">
        <f t="shared" si="323"/>
        <v>#N/A</v>
      </c>
      <c r="O841">
        <f t="shared" si="324"/>
        <v>5.6507105459985057E-3</v>
      </c>
      <c r="P841">
        <f t="shared" si="325"/>
        <v>3.7397157816005987E-3</v>
      </c>
      <c r="Q841">
        <f t="shared" si="326"/>
        <v>1</v>
      </c>
      <c r="R841">
        <f t="shared" si="327"/>
        <v>5.6508110471857392E-3</v>
      </c>
      <c r="S841">
        <f t="shared" si="328"/>
        <v>-1.8742978071326497E-12</v>
      </c>
      <c r="T841">
        <f t="shared" si="329"/>
        <v>3.3168649294160191E-10</v>
      </c>
      <c r="U841">
        <f t="shared" si="330"/>
        <v>-5.6508113788722326E-3</v>
      </c>
      <c r="V841">
        <f t="shared" si="331"/>
        <v>5.6508108776849985E-3</v>
      </c>
      <c r="W841">
        <f t="shared" si="332"/>
        <v>2.2478892275016498</v>
      </c>
      <c r="X841">
        <f t="shared" si="333"/>
        <v>2.2478892275016498</v>
      </c>
    </row>
    <row r="842" spans="1:24" x14ac:dyDescent="0.25">
      <c r="A842" s="1">
        <f t="shared" si="334"/>
        <v>838</v>
      </c>
      <c r="B842" s="14">
        <f t="shared" si="335"/>
        <v>41.900000000000006</v>
      </c>
      <c r="C842" t="e">
        <f t="shared" si="312"/>
        <v>#N/A</v>
      </c>
      <c r="D842" t="e">
        <f t="shared" si="313"/>
        <v>#N/A</v>
      </c>
      <c r="E842" t="e">
        <f t="shared" si="315"/>
        <v>#N/A</v>
      </c>
      <c r="F842" t="e">
        <f t="shared" si="316"/>
        <v>#N/A</v>
      </c>
      <c r="G842" t="e">
        <f t="shared" si="317"/>
        <v>#N/A</v>
      </c>
      <c r="H842" t="e">
        <f t="shared" si="318"/>
        <v>#N/A</v>
      </c>
      <c r="I842" t="e">
        <f t="shared" si="314"/>
        <v>#N/A</v>
      </c>
      <c r="J842" t="e">
        <f t="shared" si="319"/>
        <v>#N/A</v>
      </c>
      <c r="K842" t="e">
        <f t="shared" si="320"/>
        <v>#N/A</v>
      </c>
      <c r="L842" t="e">
        <f t="shared" si="321"/>
        <v>#N/A</v>
      </c>
      <c r="M842" t="e">
        <f t="shared" si="322"/>
        <v>#N/A</v>
      </c>
      <c r="N842" t="e">
        <f t="shared" si="323"/>
        <v>#N/A</v>
      </c>
      <c r="O842">
        <f t="shared" si="324"/>
        <v>5.6576980568011966E-3</v>
      </c>
      <c r="P842">
        <f t="shared" si="325"/>
        <v>3.7369207772795215E-3</v>
      </c>
      <c r="Q842">
        <f t="shared" si="326"/>
        <v>1</v>
      </c>
      <c r="R842">
        <f t="shared" si="327"/>
        <v>5.6577985579884301E-3</v>
      </c>
      <c r="S842">
        <f t="shared" si="328"/>
        <v>-1.8728969866489928E-12</v>
      </c>
      <c r="T842">
        <f t="shared" si="329"/>
        <v>3.3102926129402466E-10</v>
      </c>
      <c r="U842">
        <f t="shared" si="330"/>
        <v>-5.6577988890176914E-3</v>
      </c>
      <c r="V842">
        <f t="shared" si="331"/>
        <v>5.6577983878304582E-3</v>
      </c>
      <c r="W842">
        <f t="shared" si="332"/>
        <v>2.2473525324203418</v>
      </c>
      <c r="X842">
        <f t="shared" si="333"/>
        <v>2.2473525324203418</v>
      </c>
    </row>
    <row r="843" spans="1:24" x14ac:dyDescent="0.25">
      <c r="A843" s="1">
        <f t="shared" si="334"/>
        <v>839</v>
      </c>
      <c r="B843" s="14">
        <f t="shared" si="335"/>
        <v>41.95</v>
      </c>
      <c r="C843" t="e">
        <f t="shared" si="312"/>
        <v>#N/A</v>
      </c>
      <c r="D843" t="e">
        <f t="shared" si="313"/>
        <v>#N/A</v>
      </c>
      <c r="E843" t="e">
        <f t="shared" si="315"/>
        <v>#N/A</v>
      </c>
      <c r="F843" t="e">
        <f t="shared" si="316"/>
        <v>#N/A</v>
      </c>
      <c r="G843" t="e">
        <f t="shared" si="317"/>
        <v>#N/A</v>
      </c>
      <c r="H843" t="e">
        <f t="shared" si="318"/>
        <v>#N/A</v>
      </c>
      <c r="I843" t="e">
        <f t="shared" si="314"/>
        <v>#N/A</v>
      </c>
      <c r="J843" t="e">
        <f t="shared" si="319"/>
        <v>#N/A</v>
      </c>
      <c r="K843" t="e">
        <f t="shared" si="320"/>
        <v>#N/A</v>
      </c>
      <c r="L843" t="e">
        <f t="shared" si="321"/>
        <v>#N/A</v>
      </c>
      <c r="M843" t="e">
        <f t="shared" si="322"/>
        <v>#N/A</v>
      </c>
      <c r="N843" t="e">
        <f t="shared" si="323"/>
        <v>#N/A</v>
      </c>
      <c r="O843">
        <f t="shared" si="324"/>
        <v>5.6646751306945464E-3</v>
      </c>
      <c r="P843">
        <f t="shared" si="325"/>
        <v>3.7341299477221803E-3</v>
      </c>
      <c r="Q843">
        <f t="shared" si="326"/>
        <v>1</v>
      </c>
      <c r="R843">
        <f t="shared" si="327"/>
        <v>5.6647756318817799E-3</v>
      </c>
      <c r="S843">
        <f t="shared" si="328"/>
        <v>-1.8714982585036239E-12</v>
      </c>
      <c r="T843">
        <f t="shared" si="329"/>
        <v>3.3037462912957616E-10</v>
      </c>
      <c r="U843">
        <f t="shared" si="330"/>
        <v>-5.6647759622564086E-3</v>
      </c>
      <c r="V843">
        <f t="shared" si="331"/>
        <v>5.6647754610691763E-3</v>
      </c>
      <c r="W843">
        <f t="shared" si="332"/>
        <v>2.246817299913781</v>
      </c>
      <c r="X843">
        <f t="shared" si="333"/>
        <v>2.246817299913781</v>
      </c>
    </row>
    <row r="844" spans="1:24" x14ac:dyDescent="0.25">
      <c r="A844" s="1">
        <f t="shared" si="334"/>
        <v>840</v>
      </c>
      <c r="B844" s="14">
        <f t="shared" si="335"/>
        <v>42</v>
      </c>
      <c r="C844" t="e">
        <f t="shared" si="312"/>
        <v>#N/A</v>
      </c>
      <c r="D844" t="e">
        <f t="shared" si="313"/>
        <v>#N/A</v>
      </c>
      <c r="E844" t="e">
        <f t="shared" si="315"/>
        <v>#N/A</v>
      </c>
      <c r="F844" t="e">
        <f t="shared" si="316"/>
        <v>#N/A</v>
      </c>
      <c r="G844" t="e">
        <f t="shared" si="317"/>
        <v>#N/A</v>
      </c>
      <c r="H844" t="e">
        <f t="shared" si="318"/>
        <v>#N/A</v>
      </c>
      <c r="I844" t="e">
        <f t="shared" si="314"/>
        <v>#N/A</v>
      </c>
      <c r="J844" t="e">
        <f t="shared" si="319"/>
        <v>#N/A</v>
      </c>
      <c r="K844" t="e">
        <f t="shared" si="320"/>
        <v>#N/A</v>
      </c>
      <c r="L844" t="e">
        <f t="shared" si="321"/>
        <v>#N/A</v>
      </c>
      <c r="M844" t="e">
        <f t="shared" si="322"/>
        <v>#N/A</v>
      </c>
      <c r="N844" t="e">
        <f t="shared" si="323"/>
        <v>#N/A</v>
      </c>
      <c r="O844">
        <f t="shared" si="324"/>
        <v>5.6716417910447764E-3</v>
      </c>
      <c r="P844">
        <f t="shared" si="325"/>
        <v>3.7313432835820895E-3</v>
      </c>
      <c r="Q844">
        <f t="shared" si="326"/>
        <v>1</v>
      </c>
      <c r="R844">
        <f t="shared" si="327"/>
        <v>5.6717422922320099E-3</v>
      </c>
      <c r="S844">
        <f t="shared" si="328"/>
        <v>-1.8701016180122032E-12</v>
      </c>
      <c r="T844">
        <f t="shared" si="329"/>
        <v>3.29722581269426E-10</v>
      </c>
      <c r="U844">
        <f t="shared" si="330"/>
        <v>-5.6717426219545907E-3</v>
      </c>
      <c r="V844">
        <f t="shared" si="331"/>
        <v>5.6717421207673584E-3</v>
      </c>
      <c r="W844">
        <f t="shared" si="332"/>
        <v>2.2462835236066834</v>
      </c>
      <c r="X844">
        <f t="shared" si="333"/>
        <v>2.2462835236066834</v>
      </c>
    </row>
    <row r="845" spans="1:24" x14ac:dyDescent="0.25">
      <c r="A845" s="1">
        <f t="shared" si="334"/>
        <v>841</v>
      </c>
      <c r="B845" s="14">
        <f t="shared" si="335"/>
        <v>42.050000000000004</v>
      </c>
      <c r="C845" t="e">
        <f t="shared" si="312"/>
        <v>#N/A</v>
      </c>
      <c r="D845" t="e">
        <f t="shared" si="313"/>
        <v>#N/A</v>
      </c>
      <c r="E845" t="e">
        <f t="shared" si="315"/>
        <v>#N/A</v>
      </c>
      <c r="F845" t="e">
        <f t="shared" si="316"/>
        <v>#N/A</v>
      </c>
      <c r="G845" t="e">
        <f t="shared" si="317"/>
        <v>#N/A</v>
      </c>
      <c r="H845" t="e">
        <f t="shared" si="318"/>
        <v>#N/A</v>
      </c>
      <c r="I845" t="e">
        <f t="shared" si="314"/>
        <v>#N/A</v>
      </c>
      <c r="J845" t="e">
        <f t="shared" si="319"/>
        <v>#N/A</v>
      </c>
      <c r="K845" t="e">
        <f t="shared" si="320"/>
        <v>#N/A</v>
      </c>
      <c r="L845" t="e">
        <f t="shared" si="321"/>
        <v>#N/A</v>
      </c>
      <c r="M845" t="e">
        <f t="shared" si="322"/>
        <v>#N/A</v>
      </c>
      <c r="N845" t="e">
        <f t="shared" si="323"/>
        <v>#N/A</v>
      </c>
      <c r="O845">
        <f t="shared" si="324"/>
        <v>5.6785980611483962E-3</v>
      </c>
      <c r="P845">
        <f t="shared" si="325"/>
        <v>3.7285607755406405E-3</v>
      </c>
      <c r="Q845">
        <f t="shared" si="326"/>
        <v>1</v>
      </c>
      <c r="R845">
        <f t="shared" si="327"/>
        <v>5.6786985623356297E-3</v>
      </c>
      <c r="S845">
        <f t="shared" si="328"/>
        <v>-1.8687070605043637E-12</v>
      </c>
      <c r="T845">
        <f t="shared" si="329"/>
        <v>3.2907310253474376E-10</v>
      </c>
      <c r="U845">
        <f t="shared" si="330"/>
        <v>-5.6786988914087327E-3</v>
      </c>
      <c r="V845">
        <f t="shared" si="331"/>
        <v>5.6786983902214986E-3</v>
      </c>
      <c r="W845">
        <f t="shared" si="332"/>
        <v>2.2457511971628104</v>
      </c>
      <c r="X845">
        <f t="shared" si="333"/>
        <v>2.2457511971628104</v>
      </c>
    </row>
    <row r="846" spans="1:24" x14ac:dyDescent="0.25">
      <c r="A846" s="1">
        <f t="shared" si="334"/>
        <v>842</v>
      </c>
      <c r="B846" s="14">
        <f t="shared" si="335"/>
        <v>42.1</v>
      </c>
      <c r="C846" t="e">
        <f t="shared" si="312"/>
        <v>#N/A</v>
      </c>
      <c r="D846" t="e">
        <f t="shared" si="313"/>
        <v>#N/A</v>
      </c>
      <c r="E846" t="e">
        <f t="shared" si="315"/>
        <v>#N/A</v>
      </c>
      <c r="F846" t="e">
        <f t="shared" si="316"/>
        <v>#N/A</v>
      </c>
      <c r="G846" t="e">
        <f t="shared" si="317"/>
        <v>#N/A</v>
      </c>
      <c r="H846" t="e">
        <f t="shared" si="318"/>
        <v>#N/A</v>
      </c>
      <c r="I846" t="e">
        <f t="shared" si="314"/>
        <v>#N/A</v>
      </c>
      <c r="J846" t="e">
        <f t="shared" si="319"/>
        <v>#N/A</v>
      </c>
      <c r="K846" t="e">
        <f t="shared" si="320"/>
        <v>#N/A</v>
      </c>
      <c r="L846" t="e">
        <f t="shared" si="321"/>
        <v>#N/A</v>
      </c>
      <c r="M846" t="e">
        <f t="shared" si="322"/>
        <v>#N/A</v>
      </c>
      <c r="N846" t="e">
        <f t="shared" si="323"/>
        <v>#N/A</v>
      </c>
      <c r="O846">
        <f t="shared" si="324"/>
        <v>5.6855439642324876E-3</v>
      </c>
      <c r="P846">
        <f t="shared" si="325"/>
        <v>3.7257824143070049E-3</v>
      </c>
      <c r="Q846">
        <f t="shared" si="326"/>
        <v>1</v>
      </c>
      <c r="R846">
        <f t="shared" si="327"/>
        <v>5.6856444654197211E-3</v>
      </c>
      <c r="S846">
        <f t="shared" si="328"/>
        <v>-1.8673145813236607E-12</v>
      </c>
      <c r="T846">
        <f t="shared" si="329"/>
        <v>3.2842617644565641E-10</v>
      </c>
      <c r="U846">
        <f t="shared" si="330"/>
        <v>-5.6856447938458971E-3</v>
      </c>
      <c r="V846">
        <f t="shared" si="331"/>
        <v>5.6856442926586648E-3</v>
      </c>
      <c r="W846">
        <f t="shared" si="332"/>
        <v>2.2452203142846523</v>
      </c>
      <c r="X846">
        <f t="shared" si="333"/>
        <v>2.2452203142846523</v>
      </c>
    </row>
    <row r="847" spans="1:24" x14ac:dyDescent="0.25">
      <c r="A847" s="1">
        <f t="shared" si="334"/>
        <v>843</v>
      </c>
      <c r="B847" s="14">
        <f t="shared" si="335"/>
        <v>42.150000000000006</v>
      </c>
      <c r="C847" t="e">
        <f t="shared" si="312"/>
        <v>#N/A</v>
      </c>
      <c r="D847" t="e">
        <f t="shared" si="313"/>
        <v>#N/A</v>
      </c>
      <c r="E847" t="e">
        <f t="shared" si="315"/>
        <v>#N/A</v>
      </c>
      <c r="F847" t="e">
        <f t="shared" si="316"/>
        <v>#N/A</v>
      </c>
      <c r="G847" t="e">
        <f t="shared" si="317"/>
        <v>#N/A</v>
      </c>
      <c r="H847" t="e">
        <f t="shared" si="318"/>
        <v>#N/A</v>
      </c>
      <c r="I847" t="e">
        <f t="shared" si="314"/>
        <v>#N/A</v>
      </c>
      <c r="J847" t="e">
        <f t="shared" si="319"/>
        <v>#N/A</v>
      </c>
      <c r="K847" t="e">
        <f t="shared" si="320"/>
        <v>#N/A</v>
      </c>
      <c r="L847" t="e">
        <f t="shared" si="321"/>
        <v>#N/A</v>
      </c>
      <c r="M847" t="e">
        <f t="shared" si="322"/>
        <v>#N/A</v>
      </c>
      <c r="N847" t="e">
        <f t="shared" si="323"/>
        <v>#N/A</v>
      </c>
      <c r="O847">
        <f t="shared" si="324"/>
        <v>5.6924795234549533E-3</v>
      </c>
      <c r="P847">
        <f t="shared" si="325"/>
        <v>3.7230081906180195E-3</v>
      </c>
      <c r="Q847">
        <f t="shared" si="326"/>
        <v>1</v>
      </c>
      <c r="R847">
        <f t="shared" si="327"/>
        <v>5.6925800246421868E-3</v>
      </c>
      <c r="S847">
        <f t="shared" si="328"/>
        <v>-1.8659241758275148E-12</v>
      </c>
      <c r="T847">
        <f t="shared" si="329"/>
        <v>3.2778178955805704E-10</v>
      </c>
      <c r="U847">
        <f t="shared" si="330"/>
        <v>-5.6925803524239763E-3</v>
      </c>
      <c r="V847">
        <f t="shared" si="331"/>
        <v>5.6925798512367431E-3</v>
      </c>
      <c r="W847">
        <f t="shared" si="332"/>
        <v>2.2446908687131244</v>
      </c>
      <c r="X847">
        <f t="shared" si="333"/>
        <v>2.2446908687131244</v>
      </c>
    </row>
    <row r="848" spans="1:24" x14ac:dyDescent="0.25">
      <c r="A848" s="1">
        <f t="shared" si="334"/>
        <v>844</v>
      </c>
      <c r="B848" s="14">
        <f t="shared" si="335"/>
        <v>42.2</v>
      </c>
      <c r="C848" t="e">
        <f t="shared" si="312"/>
        <v>#N/A</v>
      </c>
      <c r="D848" t="e">
        <f t="shared" si="313"/>
        <v>#N/A</v>
      </c>
      <c r="E848" t="e">
        <f t="shared" si="315"/>
        <v>#N/A</v>
      </c>
      <c r="F848" t="e">
        <f t="shared" si="316"/>
        <v>#N/A</v>
      </c>
      <c r="G848" t="e">
        <f t="shared" si="317"/>
        <v>#N/A</v>
      </c>
      <c r="H848" t="e">
        <f t="shared" si="318"/>
        <v>#N/A</v>
      </c>
      <c r="I848" t="e">
        <f t="shared" si="314"/>
        <v>#N/A</v>
      </c>
      <c r="J848" t="e">
        <f t="shared" si="319"/>
        <v>#N/A</v>
      </c>
      <c r="K848" t="e">
        <f t="shared" si="320"/>
        <v>#N/A</v>
      </c>
      <c r="L848" t="e">
        <f t="shared" si="321"/>
        <v>#N/A</v>
      </c>
      <c r="M848" t="e">
        <f t="shared" si="322"/>
        <v>#N/A</v>
      </c>
      <c r="N848" t="e">
        <f t="shared" si="323"/>
        <v>#N/A</v>
      </c>
      <c r="O848">
        <f t="shared" si="324"/>
        <v>5.6994047619047606E-3</v>
      </c>
      <c r="P848">
        <f t="shared" si="325"/>
        <v>3.7202380952380946E-3</v>
      </c>
      <c r="Q848">
        <f t="shared" si="326"/>
        <v>1</v>
      </c>
      <c r="R848">
        <f t="shared" si="327"/>
        <v>5.699505263091994E-3</v>
      </c>
      <c r="S848">
        <f t="shared" si="328"/>
        <v>-1.8645358393871666E-12</v>
      </c>
      <c r="T848">
        <f t="shared" si="329"/>
        <v>3.2713992625943433E-10</v>
      </c>
      <c r="U848">
        <f t="shared" si="330"/>
        <v>-5.6995055902319203E-3</v>
      </c>
      <c r="V848">
        <f t="shared" si="331"/>
        <v>5.6995050890446871E-3</v>
      </c>
      <c r="W848">
        <f t="shared" si="332"/>
        <v>2.2441628542272598</v>
      </c>
      <c r="X848">
        <f t="shared" si="333"/>
        <v>2.2441628542272598</v>
      </c>
    </row>
    <row r="849" spans="1:24" x14ac:dyDescent="0.25">
      <c r="A849" s="1">
        <f t="shared" si="334"/>
        <v>845</v>
      </c>
      <c r="B849" s="14">
        <f t="shared" si="335"/>
        <v>42.25</v>
      </c>
      <c r="C849" t="e">
        <f t="shared" si="312"/>
        <v>#N/A</v>
      </c>
      <c r="D849" t="e">
        <f t="shared" si="313"/>
        <v>#N/A</v>
      </c>
      <c r="E849" t="e">
        <f t="shared" si="315"/>
        <v>#N/A</v>
      </c>
      <c r="F849" t="e">
        <f t="shared" si="316"/>
        <v>#N/A</v>
      </c>
      <c r="G849" t="e">
        <f t="shared" si="317"/>
        <v>#N/A</v>
      </c>
      <c r="H849" t="e">
        <f t="shared" si="318"/>
        <v>#N/A</v>
      </c>
      <c r="I849" t="e">
        <f t="shared" si="314"/>
        <v>#N/A</v>
      </c>
      <c r="J849" t="e">
        <f t="shared" si="319"/>
        <v>#N/A</v>
      </c>
      <c r="K849" t="e">
        <f t="shared" si="320"/>
        <v>#N/A</v>
      </c>
      <c r="L849" t="e">
        <f t="shared" si="321"/>
        <v>#N/A</v>
      </c>
      <c r="M849" t="e">
        <f t="shared" si="322"/>
        <v>#N/A</v>
      </c>
      <c r="N849" t="e">
        <f t="shared" si="323"/>
        <v>#N/A</v>
      </c>
      <c r="O849">
        <f t="shared" si="324"/>
        <v>5.7063197026022278E-3</v>
      </c>
      <c r="P849">
        <f t="shared" si="325"/>
        <v>3.7174721189591076E-3</v>
      </c>
      <c r="Q849">
        <f t="shared" si="326"/>
        <v>1</v>
      </c>
      <c r="R849">
        <f t="shared" si="327"/>
        <v>5.7064202037894612E-3</v>
      </c>
      <c r="S849">
        <f t="shared" si="328"/>
        <v>-1.8631495673876228E-12</v>
      </c>
      <c r="T849">
        <f t="shared" si="329"/>
        <v>3.2650057223831963E-10</v>
      </c>
      <c r="U849">
        <f t="shared" si="330"/>
        <v>-5.7064205302900335E-3</v>
      </c>
      <c r="V849">
        <f t="shared" si="331"/>
        <v>5.7064200291028003E-3</v>
      </c>
      <c r="W849">
        <f t="shared" si="332"/>
        <v>2.2436362646439068</v>
      </c>
      <c r="X849">
        <f t="shared" si="333"/>
        <v>2.2436362646439068</v>
      </c>
    </row>
    <row r="850" spans="1:24" x14ac:dyDescent="0.25">
      <c r="A850" s="1">
        <f t="shared" si="334"/>
        <v>846</v>
      </c>
      <c r="B850" s="14">
        <f t="shared" si="335"/>
        <v>42.300000000000004</v>
      </c>
      <c r="C850" t="e">
        <f t="shared" si="312"/>
        <v>#N/A</v>
      </c>
      <c r="D850" t="e">
        <f t="shared" si="313"/>
        <v>#N/A</v>
      </c>
      <c r="E850" t="e">
        <f t="shared" si="315"/>
        <v>#N/A</v>
      </c>
      <c r="F850" t="e">
        <f t="shared" si="316"/>
        <v>#N/A</v>
      </c>
      <c r="G850" t="e">
        <f t="shared" si="317"/>
        <v>#N/A</v>
      </c>
      <c r="H850" t="e">
        <f t="shared" si="318"/>
        <v>#N/A</v>
      </c>
      <c r="I850" t="e">
        <f t="shared" si="314"/>
        <v>#N/A</v>
      </c>
      <c r="J850" t="e">
        <f t="shared" si="319"/>
        <v>#N/A</v>
      </c>
      <c r="K850" t="e">
        <f t="shared" si="320"/>
        <v>#N/A</v>
      </c>
      <c r="L850" t="e">
        <f t="shared" si="321"/>
        <v>#N/A</v>
      </c>
      <c r="M850" t="e">
        <f t="shared" si="322"/>
        <v>#N/A</v>
      </c>
      <c r="N850" t="e">
        <f t="shared" si="323"/>
        <v>#N/A</v>
      </c>
      <c r="O850">
        <f t="shared" si="324"/>
        <v>5.7132243684992574E-3</v>
      </c>
      <c r="P850">
        <f t="shared" si="325"/>
        <v>3.7147102526002966E-3</v>
      </c>
      <c r="Q850">
        <f t="shared" si="326"/>
        <v>1</v>
      </c>
      <c r="R850">
        <f t="shared" si="327"/>
        <v>5.7133248696864909E-3</v>
      </c>
      <c r="S850">
        <f t="shared" si="328"/>
        <v>-1.8617653552276019E-12</v>
      </c>
      <c r="T850">
        <f t="shared" si="329"/>
        <v>3.2586371188220165E-10</v>
      </c>
      <c r="U850">
        <f t="shared" si="330"/>
        <v>-5.7133251955502028E-3</v>
      </c>
      <c r="V850">
        <f t="shared" si="331"/>
        <v>5.7133246943629696E-3</v>
      </c>
      <c r="W850">
        <f t="shared" si="332"/>
        <v>2.2431110938174297</v>
      </c>
      <c r="X850">
        <f t="shared" si="333"/>
        <v>2.2431110938174297</v>
      </c>
    </row>
    <row r="851" spans="1:24" x14ac:dyDescent="0.25">
      <c r="A851" s="1">
        <f t="shared" si="334"/>
        <v>847</v>
      </c>
      <c r="B851" s="14">
        <f t="shared" si="335"/>
        <v>42.35</v>
      </c>
      <c r="C851" t="e">
        <f t="shared" si="312"/>
        <v>#N/A</v>
      </c>
      <c r="D851" t="e">
        <f t="shared" si="313"/>
        <v>#N/A</v>
      </c>
      <c r="E851" t="e">
        <f t="shared" si="315"/>
        <v>#N/A</v>
      </c>
      <c r="F851" t="e">
        <f t="shared" si="316"/>
        <v>#N/A</v>
      </c>
      <c r="G851" t="e">
        <f t="shared" si="317"/>
        <v>#N/A</v>
      </c>
      <c r="H851" t="e">
        <f t="shared" si="318"/>
        <v>#N/A</v>
      </c>
      <c r="I851" t="e">
        <f t="shared" si="314"/>
        <v>#N/A</v>
      </c>
      <c r="J851" t="e">
        <f t="shared" si="319"/>
        <v>#N/A</v>
      </c>
      <c r="K851" t="e">
        <f t="shared" si="320"/>
        <v>#N/A</v>
      </c>
      <c r="L851" t="e">
        <f t="shared" si="321"/>
        <v>#N/A</v>
      </c>
      <c r="M851" t="e">
        <f t="shared" si="322"/>
        <v>#N/A</v>
      </c>
      <c r="N851" t="e">
        <f t="shared" si="323"/>
        <v>#N/A</v>
      </c>
      <c r="O851">
        <f t="shared" si="324"/>
        <v>5.7201187824795843E-3</v>
      </c>
      <c r="P851">
        <f t="shared" si="325"/>
        <v>3.7119524870081666E-3</v>
      </c>
      <c r="Q851">
        <f t="shared" si="326"/>
        <v>1</v>
      </c>
      <c r="R851">
        <f t="shared" si="327"/>
        <v>5.7202192836668178E-3</v>
      </c>
      <c r="S851">
        <f t="shared" si="328"/>
        <v>-1.8603831983194897E-12</v>
      </c>
      <c r="T851">
        <f t="shared" si="329"/>
        <v>3.2522933131329257E-10</v>
      </c>
      <c r="U851">
        <f t="shared" si="330"/>
        <v>-5.7202196088961491E-3</v>
      </c>
      <c r="V851">
        <f t="shared" si="331"/>
        <v>5.7202191077089159E-3</v>
      </c>
      <c r="W851">
        <f t="shared" si="332"/>
        <v>2.2425873356394153</v>
      </c>
      <c r="X851">
        <f t="shared" si="333"/>
        <v>2.2425873356394153</v>
      </c>
    </row>
    <row r="852" spans="1:24" x14ac:dyDescent="0.25">
      <c r="A852" s="1">
        <f t="shared" si="334"/>
        <v>848</v>
      </c>
      <c r="B852" s="14">
        <f t="shared" si="335"/>
        <v>42.400000000000006</v>
      </c>
      <c r="C852" t="e">
        <f t="shared" si="312"/>
        <v>#N/A</v>
      </c>
      <c r="D852" t="e">
        <f t="shared" si="313"/>
        <v>#N/A</v>
      </c>
      <c r="E852" t="e">
        <f t="shared" si="315"/>
        <v>#N/A</v>
      </c>
      <c r="F852" t="e">
        <f t="shared" si="316"/>
        <v>#N/A</v>
      </c>
      <c r="G852" t="e">
        <f t="shared" si="317"/>
        <v>#N/A</v>
      </c>
      <c r="H852" t="e">
        <f t="shared" si="318"/>
        <v>#N/A</v>
      </c>
      <c r="I852" t="e">
        <f t="shared" si="314"/>
        <v>#N/A</v>
      </c>
      <c r="J852" t="e">
        <f t="shared" si="319"/>
        <v>#N/A</v>
      </c>
      <c r="K852" t="e">
        <f t="shared" si="320"/>
        <v>#N/A</v>
      </c>
      <c r="L852" t="e">
        <f t="shared" si="321"/>
        <v>#N/A</v>
      </c>
      <c r="M852" t="e">
        <f t="shared" si="322"/>
        <v>#N/A</v>
      </c>
      <c r="N852" t="e">
        <f t="shared" si="323"/>
        <v>#N/A</v>
      </c>
      <c r="O852">
        <f t="shared" si="324"/>
        <v>5.7270029673590515E-3</v>
      </c>
      <c r="P852">
        <f t="shared" si="325"/>
        <v>3.70919881305638E-3</v>
      </c>
      <c r="Q852">
        <f t="shared" si="326"/>
        <v>1</v>
      </c>
      <c r="R852">
        <f t="shared" si="327"/>
        <v>5.727103468546285E-3</v>
      </c>
      <c r="S852">
        <f t="shared" si="328"/>
        <v>-1.8590030920892823E-12</v>
      </c>
      <c r="T852">
        <f t="shared" si="329"/>
        <v>3.2459741578644286E-10</v>
      </c>
      <c r="U852">
        <f t="shared" si="330"/>
        <v>-5.7271037931437008E-3</v>
      </c>
      <c r="V852">
        <f t="shared" si="331"/>
        <v>5.7271032919564676E-3</v>
      </c>
      <c r="W852">
        <f t="shared" si="332"/>
        <v>2.2420649840383757</v>
      </c>
      <c r="X852">
        <f t="shared" si="333"/>
        <v>2.2420649840383757</v>
      </c>
    </row>
    <row r="853" spans="1:24" x14ac:dyDescent="0.25">
      <c r="A853" s="1">
        <f t="shared" si="334"/>
        <v>849</v>
      </c>
      <c r="B853" s="14">
        <f t="shared" si="335"/>
        <v>42.45</v>
      </c>
      <c r="C853" t="e">
        <f t="shared" si="312"/>
        <v>#N/A</v>
      </c>
      <c r="D853" t="e">
        <f t="shared" si="313"/>
        <v>#N/A</v>
      </c>
      <c r="E853" t="e">
        <f t="shared" si="315"/>
        <v>#N/A</v>
      </c>
      <c r="F853" t="e">
        <f t="shared" si="316"/>
        <v>#N/A</v>
      </c>
      <c r="G853" t="e">
        <f t="shared" si="317"/>
        <v>#N/A</v>
      </c>
      <c r="H853" t="e">
        <f t="shared" si="318"/>
        <v>#N/A</v>
      </c>
      <c r="I853" t="e">
        <f t="shared" si="314"/>
        <v>#N/A</v>
      </c>
      <c r="J853" t="e">
        <f t="shared" si="319"/>
        <v>#N/A</v>
      </c>
      <c r="K853" t="e">
        <f t="shared" si="320"/>
        <v>#N/A</v>
      </c>
      <c r="L853" t="e">
        <f t="shared" si="321"/>
        <v>#N/A</v>
      </c>
      <c r="M853" t="e">
        <f t="shared" si="322"/>
        <v>#N/A</v>
      </c>
      <c r="N853" t="e">
        <f t="shared" si="323"/>
        <v>#N/A</v>
      </c>
      <c r="O853">
        <f t="shared" si="324"/>
        <v>5.7338769458858425E-3</v>
      </c>
      <c r="P853">
        <f t="shared" si="325"/>
        <v>3.7064492216456637E-3</v>
      </c>
      <c r="Q853">
        <f t="shared" si="326"/>
        <v>1</v>
      </c>
      <c r="R853">
        <f t="shared" si="327"/>
        <v>5.733977447073076E-3</v>
      </c>
      <c r="S853">
        <f t="shared" si="328"/>
        <v>-1.8576250319765402E-12</v>
      </c>
      <c r="T853">
        <f t="shared" si="329"/>
        <v>3.239679514238647E-10</v>
      </c>
      <c r="U853">
        <f t="shared" si="330"/>
        <v>-5.7339777710410274E-3</v>
      </c>
      <c r="V853">
        <f t="shared" si="331"/>
        <v>5.7339772698537942E-3</v>
      </c>
      <c r="W853">
        <f t="shared" si="332"/>
        <v>2.2415440329794603</v>
      </c>
      <c r="X853">
        <f t="shared" si="333"/>
        <v>2.2415440329794603</v>
      </c>
    </row>
    <row r="854" spans="1:24" x14ac:dyDescent="0.25">
      <c r="A854" s="1">
        <f t="shared" si="334"/>
        <v>850</v>
      </c>
      <c r="B854" s="14">
        <f t="shared" si="335"/>
        <v>42.5</v>
      </c>
      <c r="C854" t="e">
        <f t="shared" si="312"/>
        <v>#N/A</v>
      </c>
      <c r="D854" t="e">
        <f t="shared" si="313"/>
        <v>#N/A</v>
      </c>
      <c r="E854" t="e">
        <f t="shared" si="315"/>
        <v>#N/A</v>
      </c>
      <c r="F854" t="e">
        <f t="shared" si="316"/>
        <v>#N/A</v>
      </c>
      <c r="G854" t="e">
        <f t="shared" si="317"/>
        <v>#N/A</v>
      </c>
      <c r="H854" t="e">
        <f t="shared" si="318"/>
        <v>#N/A</v>
      </c>
      <c r="I854" t="e">
        <f t="shared" si="314"/>
        <v>#N/A</v>
      </c>
      <c r="J854" t="e">
        <f t="shared" si="319"/>
        <v>#N/A</v>
      </c>
      <c r="K854" t="e">
        <f t="shared" si="320"/>
        <v>#N/A</v>
      </c>
      <c r="L854" t="e">
        <f t="shared" si="321"/>
        <v>#N/A</v>
      </c>
      <c r="M854" t="e">
        <f t="shared" si="322"/>
        <v>#N/A</v>
      </c>
      <c r="N854" t="e">
        <f t="shared" si="323"/>
        <v>#N/A</v>
      </c>
      <c r="O854">
        <f t="shared" si="324"/>
        <v>5.740740740740739E-3</v>
      </c>
      <c r="P854">
        <f t="shared" si="325"/>
        <v>3.7037037037037034E-3</v>
      </c>
      <c r="Q854">
        <f t="shared" si="326"/>
        <v>1</v>
      </c>
      <c r="R854">
        <f t="shared" si="327"/>
        <v>5.7408412419279724E-3</v>
      </c>
      <c r="S854">
        <f t="shared" si="328"/>
        <v>-1.856249013434335E-12</v>
      </c>
      <c r="T854">
        <f t="shared" si="329"/>
        <v>3.2334092348040855E-10</v>
      </c>
      <c r="U854">
        <f t="shared" si="330"/>
        <v>-5.7408415652688959E-3</v>
      </c>
      <c r="V854">
        <f t="shared" si="331"/>
        <v>5.7408410640816627E-3</v>
      </c>
      <c r="W854">
        <f t="shared" si="332"/>
        <v>2.2410244764641667</v>
      </c>
      <c r="X854">
        <f t="shared" si="333"/>
        <v>2.2410244764641667</v>
      </c>
    </row>
    <row r="855" spans="1:24" x14ac:dyDescent="0.25">
      <c r="A855" s="1">
        <f t="shared" si="334"/>
        <v>851</v>
      </c>
      <c r="B855" s="14">
        <f t="shared" si="335"/>
        <v>42.550000000000004</v>
      </c>
      <c r="C855" t="e">
        <f t="shared" si="312"/>
        <v>#N/A</v>
      </c>
      <c r="D855" t="e">
        <f t="shared" si="313"/>
        <v>#N/A</v>
      </c>
      <c r="E855" t="e">
        <f t="shared" si="315"/>
        <v>#N/A</v>
      </c>
      <c r="F855" t="e">
        <f t="shared" si="316"/>
        <v>#N/A</v>
      </c>
      <c r="G855" t="e">
        <f t="shared" si="317"/>
        <v>#N/A</v>
      </c>
      <c r="H855" t="e">
        <f t="shared" si="318"/>
        <v>#N/A</v>
      </c>
      <c r="I855" t="e">
        <f t="shared" si="314"/>
        <v>#N/A</v>
      </c>
      <c r="J855" t="e">
        <f t="shared" si="319"/>
        <v>#N/A</v>
      </c>
      <c r="K855" t="e">
        <f t="shared" si="320"/>
        <v>#N/A</v>
      </c>
      <c r="L855" t="e">
        <f t="shared" si="321"/>
        <v>#N/A</v>
      </c>
      <c r="M855" t="e">
        <f t="shared" si="322"/>
        <v>#N/A</v>
      </c>
      <c r="N855" t="e">
        <f t="shared" si="323"/>
        <v>#N/A</v>
      </c>
      <c r="O855">
        <f t="shared" si="324"/>
        <v>5.7475943745373811E-3</v>
      </c>
      <c r="P855">
        <f t="shared" si="325"/>
        <v>3.7009622501850475E-3</v>
      </c>
      <c r="Q855">
        <f t="shared" si="326"/>
        <v>1</v>
      </c>
      <c r="R855">
        <f t="shared" si="327"/>
        <v>5.7476948757246146E-3</v>
      </c>
      <c r="S855">
        <f t="shared" si="328"/>
        <v>-1.8548750319292021E-12</v>
      </c>
      <c r="T855">
        <f t="shared" si="329"/>
        <v>3.227163180782866E-10</v>
      </c>
      <c r="U855">
        <f t="shared" si="330"/>
        <v>-5.7476951984409327E-3</v>
      </c>
      <c r="V855">
        <f t="shared" si="331"/>
        <v>5.7476946972536995E-3</v>
      </c>
      <c r="W855">
        <f t="shared" si="332"/>
        <v>2.2405063085300561</v>
      </c>
      <c r="X855">
        <f t="shared" si="333"/>
        <v>2.2405063085300561</v>
      </c>
    </row>
    <row r="856" spans="1:24" x14ac:dyDescent="0.25">
      <c r="A856" s="1">
        <f t="shared" si="334"/>
        <v>852</v>
      </c>
      <c r="B856" s="14">
        <f t="shared" si="335"/>
        <v>42.6</v>
      </c>
      <c r="C856" t="e">
        <f t="shared" si="312"/>
        <v>#N/A</v>
      </c>
      <c r="D856" t="e">
        <f t="shared" si="313"/>
        <v>#N/A</v>
      </c>
      <c r="E856" t="e">
        <f t="shared" si="315"/>
        <v>#N/A</v>
      </c>
      <c r="F856" t="e">
        <f t="shared" si="316"/>
        <v>#N/A</v>
      </c>
      <c r="G856" t="e">
        <f t="shared" si="317"/>
        <v>#N/A</v>
      </c>
      <c r="H856" t="e">
        <f t="shared" si="318"/>
        <v>#N/A</v>
      </c>
      <c r="I856" t="e">
        <f t="shared" si="314"/>
        <v>#N/A</v>
      </c>
      <c r="J856" t="e">
        <f t="shared" si="319"/>
        <v>#N/A</v>
      </c>
      <c r="K856" t="e">
        <f t="shared" si="320"/>
        <v>#N/A</v>
      </c>
      <c r="L856" t="e">
        <f t="shared" si="321"/>
        <v>#N/A</v>
      </c>
      <c r="M856" t="e">
        <f t="shared" si="322"/>
        <v>#N/A</v>
      </c>
      <c r="N856" t="e">
        <f t="shared" si="323"/>
        <v>#N/A</v>
      </c>
      <c r="O856">
        <f t="shared" si="324"/>
        <v>5.754437869822486E-3</v>
      </c>
      <c r="P856">
        <f t="shared" si="325"/>
        <v>3.6982248520710062E-3</v>
      </c>
      <c r="Q856">
        <f t="shared" si="326"/>
        <v>1</v>
      </c>
      <c r="R856">
        <f t="shared" si="327"/>
        <v>5.7545383710097195E-3</v>
      </c>
      <c r="S856">
        <f t="shared" si="328"/>
        <v>-1.8535030829410893E-12</v>
      </c>
      <c r="T856">
        <f t="shared" si="329"/>
        <v>3.2209412090603018E-10</v>
      </c>
      <c r="U856">
        <f t="shared" si="330"/>
        <v>-5.75453869310384E-3</v>
      </c>
      <c r="V856">
        <f t="shared" si="331"/>
        <v>5.7545381919166076E-3</v>
      </c>
      <c r="W856">
        <f t="shared" si="332"/>
        <v>2.2399895232504727</v>
      </c>
      <c r="X856">
        <f t="shared" si="333"/>
        <v>2.2399895232504727</v>
      </c>
    </row>
    <row r="857" spans="1:24" x14ac:dyDescent="0.25">
      <c r="A857" s="1">
        <f t="shared" si="334"/>
        <v>853</v>
      </c>
      <c r="B857" s="14">
        <f t="shared" si="335"/>
        <v>42.650000000000006</v>
      </c>
      <c r="C857" t="e">
        <f t="shared" si="312"/>
        <v>#N/A</v>
      </c>
      <c r="D857" t="e">
        <f t="shared" si="313"/>
        <v>#N/A</v>
      </c>
      <c r="E857" t="e">
        <f t="shared" si="315"/>
        <v>#N/A</v>
      </c>
      <c r="F857" t="e">
        <f t="shared" si="316"/>
        <v>#N/A</v>
      </c>
      <c r="G857" t="e">
        <f t="shared" si="317"/>
        <v>#N/A</v>
      </c>
      <c r="H857" t="e">
        <f t="shared" si="318"/>
        <v>#N/A</v>
      </c>
      <c r="I857" t="e">
        <f t="shared" si="314"/>
        <v>#N/A</v>
      </c>
      <c r="J857" t="e">
        <f t="shared" si="319"/>
        <v>#N/A</v>
      </c>
      <c r="K857" t="e">
        <f t="shared" si="320"/>
        <v>#N/A</v>
      </c>
      <c r="L857" t="e">
        <f t="shared" si="321"/>
        <v>#N/A</v>
      </c>
      <c r="M857" t="e">
        <f t="shared" si="322"/>
        <v>#N/A</v>
      </c>
      <c r="N857" t="e">
        <f t="shared" si="323"/>
        <v>#N/A</v>
      </c>
      <c r="O857">
        <f t="shared" si="324"/>
        <v>5.761271249076127E-3</v>
      </c>
      <c r="P857">
        <f t="shared" si="325"/>
        <v>3.6954915003695491E-3</v>
      </c>
      <c r="Q857">
        <f t="shared" si="326"/>
        <v>1</v>
      </c>
      <c r="R857">
        <f t="shared" si="327"/>
        <v>5.7613717502633605E-3</v>
      </c>
      <c r="S857">
        <f t="shared" si="328"/>
        <v>-1.8521331619633055E-12</v>
      </c>
      <c r="T857">
        <f t="shared" si="329"/>
        <v>3.2147431851953234E-10</v>
      </c>
      <c r="U857">
        <f t="shared" si="330"/>
        <v>-5.761372071737679E-3</v>
      </c>
      <c r="V857">
        <f t="shared" si="331"/>
        <v>5.7613715705504458E-3</v>
      </c>
      <c r="W857">
        <f t="shared" si="332"/>
        <v>2.2394741147342616</v>
      </c>
      <c r="X857">
        <f t="shared" si="333"/>
        <v>2.2394741147342616</v>
      </c>
    </row>
    <row r="858" spans="1:24" x14ac:dyDescent="0.25">
      <c r="A858" s="1">
        <f t="shared" si="334"/>
        <v>854</v>
      </c>
      <c r="B858" s="14">
        <f t="shared" si="335"/>
        <v>42.7</v>
      </c>
      <c r="C858" t="e">
        <f t="shared" si="312"/>
        <v>#N/A</v>
      </c>
      <c r="D858" t="e">
        <f t="shared" si="313"/>
        <v>#N/A</v>
      </c>
      <c r="E858" t="e">
        <f t="shared" si="315"/>
        <v>#N/A</v>
      </c>
      <c r="F858" t="e">
        <f t="shared" si="316"/>
        <v>#N/A</v>
      </c>
      <c r="G858" t="e">
        <f t="shared" si="317"/>
        <v>#N/A</v>
      </c>
      <c r="H858" t="e">
        <f t="shared" si="318"/>
        <v>#N/A</v>
      </c>
      <c r="I858" t="e">
        <f t="shared" si="314"/>
        <v>#N/A</v>
      </c>
      <c r="J858" t="e">
        <f t="shared" si="319"/>
        <v>#N/A</v>
      </c>
      <c r="K858" t="e">
        <f t="shared" si="320"/>
        <v>#N/A</v>
      </c>
      <c r="L858" t="e">
        <f t="shared" si="321"/>
        <v>#N/A</v>
      </c>
      <c r="M858" t="e">
        <f t="shared" si="322"/>
        <v>#N/A</v>
      </c>
      <c r="N858" t="e">
        <f t="shared" si="323"/>
        <v>#N/A</v>
      </c>
      <c r="O858">
        <f t="shared" si="324"/>
        <v>5.7680945347119662E-3</v>
      </c>
      <c r="P858">
        <f t="shared" si="325"/>
        <v>3.6927621861152144E-3</v>
      </c>
      <c r="Q858">
        <f t="shared" si="326"/>
        <v>1</v>
      </c>
      <c r="R858">
        <f t="shared" si="327"/>
        <v>5.7681950358991997E-3</v>
      </c>
      <c r="S858">
        <f t="shared" si="328"/>
        <v>-1.8507652645024761E-12</v>
      </c>
      <c r="T858">
        <f t="shared" si="329"/>
        <v>3.2085689704100528E-10</v>
      </c>
      <c r="U858">
        <f t="shared" si="330"/>
        <v>-5.7681953567560972E-3</v>
      </c>
      <c r="V858">
        <f t="shared" si="331"/>
        <v>5.7681948555688631E-3</v>
      </c>
      <c r="W858">
        <f t="shared" si="332"/>
        <v>2.2389600771254936</v>
      </c>
      <c r="X858">
        <f t="shared" si="333"/>
        <v>2.2389600771254936</v>
      </c>
    </row>
    <row r="859" spans="1:24" x14ac:dyDescent="0.25">
      <c r="A859" s="1">
        <f t="shared" si="334"/>
        <v>855</v>
      </c>
      <c r="B859" s="14">
        <f t="shared" si="335"/>
        <v>42.75</v>
      </c>
      <c r="C859" t="e">
        <f t="shared" si="312"/>
        <v>#N/A</v>
      </c>
      <c r="D859" t="e">
        <f t="shared" si="313"/>
        <v>#N/A</v>
      </c>
      <c r="E859" t="e">
        <f t="shared" si="315"/>
        <v>#N/A</v>
      </c>
      <c r="F859" t="e">
        <f t="shared" si="316"/>
        <v>#N/A</v>
      </c>
      <c r="G859" t="e">
        <f t="shared" si="317"/>
        <v>#N/A</v>
      </c>
      <c r="H859" t="e">
        <f t="shared" si="318"/>
        <v>#N/A</v>
      </c>
      <c r="I859" t="e">
        <f t="shared" si="314"/>
        <v>#N/A</v>
      </c>
      <c r="J859" t="e">
        <f t="shared" si="319"/>
        <v>#N/A</v>
      </c>
      <c r="K859" t="e">
        <f t="shared" si="320"/>
        <v>#N/A</v>
      </c>
      <c r="L859" t="e">
        <f t="shared" si="321"/>
        <v>#N/A</v>
      </c>
      <c r="M859" t="e">
        <f t="shared" si="322"/>
        <v>#N/A</v>
      </c>
      <c r="N859" t="e">
        <f t="shared" si="323"/>
        <v>#N/A</v>
      </c>
      <c r="O859">
        <f t="shared" si="324"/>
        <v>5.7749077490774903E-3</v>
      </c>
      <c r="P859">
        <f t="shared" si="325"/>
        <v>3.6900369003690036E-3</v>
      </c>
      <c r="Q859">
        <f t="shared" si="326"/>
        <v>1</v>
      </c>
      <c r="R859">
        <f t="shared" si="327"/>
        <v>5.7750082502647238E-3</v>
      </c>
      <c r="S859">
        <f t="shared" si="328"/>
        <v>-1.8493993860784887E-12</v>
      </c>
      <c r="T859">
        <f t="shared" si="329"/>
        <v>3.202418425926612E-10</v>
      </c>
      <c r="U859">
        <f t="shared" si="330"/>
        <v>-5.7750085705065663E-3</v>
      </c>
      <c r="V859">
        <f t="shared" si="331"/>
        <v>5.7750080693193331E-3</v>
      </c>
      <c r="W859">
        <f t="shared" si="332"/>
        <v>2.238447404603193</v>
      </c>
      <c r="X859">
        <f t="shared" si="333"/>
        <v>2.238447404603193</v>
      </c>
    </row>
    <row r="860" spans="1:24" x14ac:dyDescent="0.25">
      <c r="A860" s="1">
        <f t="shared" si="334"/>
        <v>856</v>
      </c>
      <c r="B860" s="14">
        <f t="shared" si="335"/>
        <v>42.800000000000004</v>
      </c>
      <c r="C860" t="e">
        <f t="shared" si="312"/>
        <v>#N/A</v>
      </c>
      <c r="D860" t="e">
        <f t="shared" si="313"/>
        <v>#N/A</v>
      </c>
      <c r="E860" t="e">
        <f t="shared" si="315"/>
        <v>#N/A</v>
      </c>
      <c r="F860" t="e">
        <f t="shared" si="316"/>
        <v>#N/A</v>
      </c>
      <c r="G860" t="e">
        <f t="shared" si="317"/>
        <v>#N/A</v>
      </c>
      <c r="H860" t="e">
        <f t="shared" si="318"/>
        <v>#N/A</v>
      </c>
      <c r="I860" t="e">
        <f t="shared" si="314"/>
        <v>#N/A</v>
      </c>
      <c r="J860" t="e">
        <f t="shared" si="319"/>
        <v>#N/A</v>
      </c>
      <c r="K860" t="e">
        <f t="shared" si="320"/>
        <v>#N/A</v>
      </c>
      <c r="L860" t="e">
        <f t="shared" si="321"/>
        <v>#N/A</v>
      </c>
      <c r="M860" t="e">
        <f t="shared" si="322"/>
        <v>#N/A</v>
      </c>
      <c r="N860" t="e">
        <f t="shared" si="323"/>
        <v>#N/A</v>
      </c>
      <c r="O860">
        <f t="shared" si="324"/>
        <v>5.781710914454276E-3</v>
      </c>
      <c r="P860">
        <f t="shared" si="325"/>
        <v>3.6873156342182886E-3</v>
      </c>
      <c r="Q860">
        <f t="shared" si="326"/>
        <v>1</v>
      </c>
      <c r="R860">
        <f t="shared" si="327"/>
        <v>5.7818114156415095E-3</v>
      </c>
      <c r="S860">
        <f t="shared" si="328"/>
        <v>-1.8480355222244485E-12</v>
      </c>
      <c r="T860">
        <f t="shared" si="329"/>
        <v>3.1962914173039314E-10</v>
      </c>
      <c r="U860">
        <f t="shared" si="330"/>
        <v>-5.7818117352706512E-3</v>
      </c>
      <c r="V860">
        <f t="shared" si="331"/>
        <v>5.781811234083418E-3</v>
      </c>
      <c r="W860">
        <f t="shared" si="332"/>
        <v>2.2379360913810613</v>
      </c>
      <c r="X860">
        <f t="shared" si="333"/>
        <v>2.2379360913810613</v>
      </c>
    </row>
    <row r="861" spans="1:24" x14ac:dyDescent="0.25">
      <c r="A861" s="1">
        <f t="shared" si="334"/>
        <v>857</v>
      </c>
      <c r="B861" s="14">
        <f t="shared" si="335"/>
        <v>42.85</v>
      </c>
      <c r="C861" t="e">
        <f t="shared" si="312"/>
        <v>#N/A</v>
      </c>
      <c r="D861" t="e">
        <f t="shared" si="313"/>
        <v>#N/A</v>
      </c>
      <c r="E861" t="e">
        <f t="shared" si="315"/>
        <v>#N/A</v>
      </c>
      <c r="F861" t="e">
        <f t="shared" si="316"/>
        <v>#N/A</v>
      </c>
      <c r="G861" t="e">
        <f t="shared" si="317"/>
        <v>#N/A</v>
      </c>
      <c r="H861" t="e">
        <f t="shared" si="318"/>
        <v>#N/A</v>
      </c>
      <c r="I861" t="e">
        <f t="shared" si="314"/>
        <v>#N/A</v>
      </c>
      <c r="J861" t="e">
        <f t="shared" si="319"/>
        <v>#N/A</v>
      </c>
      <c r="K861" t="e">
        <f t="shared" si="320"/>
        <v>#N/A</v>
      </c>
      <c r="L861" t="e">
        <f t="shared" si="321"/>
        <v>#N/A</v>
      </c>
      <c r="M861" t="e">
        <f t="shared" si="322"/>
        <v>#N/A</v>
      </c>
      <c r="N861" t="e">
        <f t="shared" si="323"/>
        <v>#N/A</v>
      </c>
      <c r="O861">
        <f t="shared" si="324"/>
        <v>5.7885040530582183E-3</v>
      </c>
      <c r="P861">
        <f t="shared" si="325"/>
        <v>3.6845983787767139E-3</v>
      </c>
      <c r="Q861">
        <f t="shared" si="326"/>
        <v>1</v>
      </c>
      <c r="R861">
        <f t="shared" si="327"/>
        <v>5.7886045542454518E-3</v>
      </c>
      <c r="S861">
        <f t="shared" si="328"/>
        <v>-1.8466736684866271E-12</v>
      </c>
      <c r="T861">
        <f t="shared" si="329"/>
        <v>3.1901878057641331E-10</v>
      </c>
      <c r="U861">
        <f t="shared" si="330"/>
        <v>-5.7886048732642328E-3</v>
      </c>
      <c r="V861">
        <f t="shared" si="331"/>
        <v>5.7886043720769987E-3</v>
      </c>
      <c r="W861">
        <f t="shared" si="332"/>
        <v>2.2374261317072133</v>
      </c>
      <c r="X861">
        <f t="shared" si="333"/>
        <v>2.2374261317072133</v>
      </c>
    </row>
    <row r="862" spans="1:24" x14ac:dyDescent="0.25">
      <c r="A862" s="1">
        <f t="shared" si="334"/>
        <v>858</v>
      </c>
      <c r="B862" s="14">
        <f t="shared" si="335"/>
        <v>42.900000000000006</v>
      </c>
      <c r="C862" t="e">
        <f t="shared" si="312"/>
        <v>#N/A</v>
      </c>
      <c r="D862" t="e">
        <f t="shared" si="313"/>
        <v>#N/A</v>
      </c>
      <c r="E862" t="e">
        <f t="shared" si="315"/>
        <v>#N/A</v>
      </c>
      <c r="F862" t="e">
        <f t="shared" si="316"/>
        <v>#N/A</v>
      </c>
      <c r="G862" t="e">
        <f t="shared" si="317"/>
        <v>#N/A</v>
      </c>
      <c r="H862" t="e">
        <f t="shared" si="318"/>
        <v>#N/A</v>
      </c>
      <c r="I862" t="e">
        <f t="shared" si="314"/>
        <v>#N/A</v>
      </c>
      <c r="J862" t="e">
        <f t="shared" si="319"/>
        <v>#N/A</v>
      </c>
      <c r="K862" t="e">
        <f t="shared" si="320"/>
        <v>#N/A</v>
      </c>
      <c r="L862" t="e">
        <f t="shared" si="321"/>
        <v>#N/A</v>
      </c>
      <c r="M862" t="e">
        <f t="shared" si="322"/>
        <v>#N/A</v>
      </c>
      <c r="N862" t="e">
        <f t="shared" si="323"/>
        <v>#N/A</v>
      </c>
      <c r="O862">
        <f t="shared" si="324"/>
        <v>5.7952871870397653E-3</v>
      </c>
      <c r="P862">
        <f t="shared" si="325"/>
        <v>3.6818851251840942E-3</v>
      </c>
      <c r="Q862">
        <f t="shared" si="326"/>
        <v>1</v>
      </c>
      <c r="R862">
        <f t="shared" si="327"/>
        <v>5.7953876882269988E-3</v>
      </c>
      <c r="S862">
        <f t="shared" si="328"/>
        <v>-1.8453138204244126E-12</v>
      </c>
      <c r="T862">
        <f t="shared" si="329"/>
        <v>3.184107465539765E-10</v>
      </c>
      <c r="U862">
        <f t="shared" si="330"/>
        <v>-5.7953880066377453E-3</v>
      </c>
      <c r="V862">
        <f t="shared" si="331"/>
        <v>5.7953875054505121E-3</v>
      </c>
      <c r="W862">
        <f t="shared" si="332"/>
        <v>2.2369175198639089</v>
      </c>
      <c r="X862">
        <f t="shared" si="333"/>
        <v>2.2369175198639089</v>
      </c>
    </row>
    <row r="863" spans="1:24" x14ac:dyDescent="0.25">
      <c r="A863" s="1">
        <f t="shared" si="334"/>
        <v>859</v>
      </c>
      <c r="B863" s="14">
        <f t="shared" si="335"/>
        <v>42.95</v>
      </c>
      <c r="C863" t="e">
        <f t="shared" si="312"/>
        <v>#N/A</v>
      </c>
      <c r="D863" t="e">
        <f t="shared" si="313"/>
        <v>#N/A</v>
      </c>
      <c r="E863" t="e">
        <f t="shared" si="315"/>
        <v>#N/A</v>
      </c>
      <c r="F863" t="e">
        <f t="shared" si="316"/>
        <v>#N/A</v>
      </c>
      <c r="G863" t="e">
        <f t="shared" si="317"/>
        <v>#N/A</v>
      </c>
      <c r="H863" t="e">
        <f t="shared" si="318"/>
        <v>#N/A</v>
      </c>
      <c r="I863" t="e">
        <f t="shared" si="314"/>
        <v>#N/A</v>
      </c>
      <c r="J863" t="e">
        <f t="shared" si="319"/>
        <v>#N/A</v>
      </c>
      <c r="K863" t="e">
        <f t="shared" si="320"/>
        <v>#N/A</v>
      </c>
      <c r="L863" t="e">
        <f t="shared" si="321"/>
        <v>#N/A</v>
      </c>
      <c r="M863" t="e">
        <f t="shared" si="322"/>
        <v>#N/A</v>
      </c>
      <c r="N863" t="e">
        <f t="shared" si="323"/>
        <v>#N/A</v>
      </c>
      <c r="O863">
        <f t="shared" si="324"/>
        <v>5.8020603384841794E-3</v>
      </c>
      <c r="P863">
        <f t="shared" si="325"/>
        <v>3.6791758646063286E-3</v>
      </c>
      <c r="Q863">
        <f t="shared" si="326"/>
        <v>1</v>
      </c>
      <c r="R863">
        <f t="shared" si="327"/>
        <v>5.8021608396714129E-3</v>
      </c>
      <c r="S863">
        <f t="shared" si="328"/>
        <v>-1.8439559736102669E-12</v>
      </c>
      <c r="T863">
        <f t="shared" si="329"/>
        <v>3.1780502535161403E-10</v>
      </c>
      <c r="U863">
        <f t="shared" si="330"/>
        <v>-5.8021611574764383E-3</v>
      </c>
      <c r="V863">
        <f t="shared" si="331"/>
        <v>5.8021606562892051E-3</v>
      </c>
      <c r="W863">
        <f t="shared" si="332"/>
        <v>2.2364102501672889</v>
      </c>
      <c r="X863">
        <f t="shared" si="333"/>
        <v>2.2364102501672889</v>
      </c>
    </row>
    <row r="864" spans="1:24" x14ac:dyDescent="0.25">
      <c r="A864" s="1">
        <f t="shared" si="334"/>
        <v>860</v>
      </c>
      <c r="B864" s="14">
        <f t="shared" si="335"/>
        <v>43</v>
      </c>
      <c r="C864" t="e">
        <f t="shared" si="312"/>
        <v>#N/A</v>
      </c>
      <c r="D864" t="e">
        <f t="shared" si="313"/>
        <v>#N/A</v>
      </c>
      <c r="E864" t="e">
        <f t="shared" si="315"/>
        <v>#N/A</v>
      </c>
      <c r="F864" t="e">
        <f t="shared" si="316"/>
        <v>#N/A</v>
      </c>
      <c r="G864" t="e">
        <f t="shared" si="317"/>
        <v>#N/A</v>
      </c>
      <c r="H864" t="e">
        <f t="shared" si="318"/>
        <v>#N/A</v>
      </c>
      <c r="I864" t="e">
        <f t="shared" si="314"/>
        <v>#N/A</v>
      </c>
      <c r="J864" t="e">
        <f t="shared" si="319"/>
        <v>#N/A</v>
      </c>
      <c r="K864" t="e">
        <f t="shared" si="320"/>
        <v>#N/A</v>
      </c>
      <c r="L864" t="e">
        <f t="shared" si="321"/>
        <v>#N/A</v>
      </c>
      <c r="M864" t="e">
        <f t="shared" si="322"/>
        <v>#N/A</v>
      </c>
      <c r="N864" t="e">
        <f t="shared" si="323"/>
        <v>#N/A</v>
      </c>
      <c r="O864">
        <f t="shared" si="324"/>
        <v>5.8088235294117656E-3</v>
      </c>
      <c r="P864">
        <f t="shared" si="325"/>
        <v>3.6764705882352941E-3</v>
      </c>
      <c r="Q864">
        <f t="shared" si="326"/>
        <v>1</v>
      </c>
      <c r="R864">
        <f t="shared" si="327"/>
        <v>5.8089240305989991E-3</v>
      </c>
      <c r="S864">
        <f t="shared" si="328"/>
        <v>-1.842600123629671E-12</v>
      </c>
      <c r="T864">
        <f t="shared" si="329"/>
        <v>3.1720160439258072E-10</v>
      </c>
      <c r="U864">
        <f t="shared" si="330"/>
        <v>-5.8089243478006035E-3</v>
      </c>
      <c r="V864">
        <f t="shared" si="331"/>
        <v>5.8089238466133702E-3</v>
      </c>
      <c r="W864">
        <f t="shared" si="332"/>
        <v>2.2359043169671144</v>
      </c>
      <c r="X864">
        <f t="shared" si="333"/>
        <v>2.2359043169671144</v>
      </c>
    </row>
    <row r="865" spans="1:24" x14ac:dyDescent="0.25">
      <c r="A865" s="1">
        <f t="shared" si="334"/>
        <v>861</v>
      </c>
      <c r="B865" s="14">
        <f t="shared" si="335"/>
        <v>43.050000000000004</v>
      </c>
      <c r="C865" t="e">
        <f t="shared" si="312"/>
        <v>#N/A</v>
      </c>
      <c r="D865" t="e">
        <f t="shared" si="313"/>
        <v>#N/A</v>
      </c>
      <c r="E865" t="e">
        <f t="shared" si="315"/>
        <v>#N/A</v>
      </c>
      <c r="F865" t="e">
        <f t="shared" si="316"/>
        <v>#N/A</v>
      </c>
      <c r="G865" t="e">
        <f t="shared" si="317"/>
        <v>#N/A</v>
      </c>
      <c r="H865" t="e">
        <f t="shared" si="318"/>
        <v>#N/A</v>
      </c>
      <c r="I865" t="e">
        <f t="shared" si="314"/>
        <v>#N/A</v>
      </c>
      <c r="J865" t="e">
        <f t="shared" si="319"/>
        <v>#N/A</v>
      </c>
      <c r="K865" t="e">
        <f t="shared" si="320"/>
        <v>#N/A</v>
      </c>
      <c r="L865" t="e">
        <f t="shared" si="321"/>
        <v>#N/A</v>
      </c>
      <c r="M865" t="e">
        <f t="shared" si="322"/>
        <v>#N/A</v>
      </c>
      <c r="N865" t="e">
        <f t="shared" si="323"/>
        <v>#N/A</v>
      </c>
      <c r="O865">
        <f t="shared" si="324"/>
        <v>5.8155767817781043E-3</v>
      </c>
      <c r="P865">
        <f t="shared" si="325"/>
        <v>3.6737692872887578E-3</v>
      </c>
      <c r="Q865">
        <f t="shared" si="326"/>
        <v>1</v>
      </c>
      <c r="R865">
        <f t="shared" si="327"/>
        <v>5.8156772829653378E-3</v>
      </c>
      <c r="S865">
        <f t="shared" si="328"/>
        <v>-1.8412462660810817E-12</v>
      </c>
      <c r="T865">
        <f t="shared" si="329"/>
        <v>3.1660047066645047E-10</v>
      </c>
      <c r="U865">
        <f t="shared" si="330"/>
        <v>-5.8156775995658085E-3</v>
      </c>
      <c r="V865">
        <f t="shared" si="331"/>
        <v>5.8156770983785753E-3</v>
      </c>
      <c r="W865">
        <f t="shared" si="332"/>
        <v>2.2353997146465083</v>
      </c>
      <c r="X865">
        <f t="shared" si="333"/>
        <v>2.2353997146465083</v>
      </c>
    </row>
    <row r="866" spans="1:24" x14ac:dyDescent="0.25">
      <c r="A866" s="1">
        <f t="shared" si="334"/>
        <v>862</v>
      </c>
      <c r="B866" s="14">
        <f t="shared" si="335"/>
        <v>43.1</v>
      </c>
      <c r="C866" t="e">
        <f t="shared" si="312"/>
        <v>#N/A</v>
      </c>
      <c r="D866" t="e">
        <f t="shared" si="313"/>
        <v>#N/A</v>
      </c>
      <c r="E866" t="e">
        <f t="shared" si="315"/>
        <v>#N/A</v>
      </c>
      <c r="F866" t="e">
        <f t="shared" si="316"/>
        <v>#N/A</v>
      </c>
      <c r="G866" t="e">
        <f t="shared" si="317"/>
        <v>#N/A</v>
      </c>
      <c r="H866" t="e">
        <f t="shared" si="318"/>
        <v>#N/A</v>
      </c>
      <c r="I866" t="e">
        <f t="shared" si="314"/>
        <v>#N/A</v>
      </c>
      <c r="J866" t="e">
        <f t="shared" si="319"/>
        <v>#N/A</v>
      </c>
      <c r="K866" t="e">
        <f t="shared" si="320"/>
        <v>#N/A</v>
      </c>
      <c r="L866" t="e">
        <f t="shared" si="321"/>
        <v>#N/A</v>
      </c>
      <c r="M866" t="e">
        <f t="shared" si="322"/>
        <v>#N/A</v>
      </c>
      <c r="N866" t="e">
        <f t="shared" si="323"/>
        <v>#N/A</v>
      </c>
      <c r="O866">
        <f t="shared" si="324"/>
        <v>5.8223201174743017E-3</v>
      </c>
      <c r="P866">
        <f t="shared" si="325"/>
        <v>3.6710719530102793E-3</v>
      </c>
      <c r="Q866">
        <f t="shared" si="326"/>
        <v>1</v>
      </c>
      <c r="R866">
        <f t="shared" si="327"/>
        <v>5.8224206186615352E-3</v>
      </c>
      <c r="S866">
        <f t="shared" si="328"/>
        <v>-1.8398943965758829E-12</v>
      </c>
      <c r="T866">
        <f t="shared" si="329"/>
        <v>3.1600161116279724E-10</v>
      </c>
      <c r="U866">
        <f t="shared" si="330"/>
        <v>-5.8224209346631464E-3</v>
      </c>
      <c r="V866">
        <f t="shared" si="331"/>
        <v>5.8224204334759132E-3</v>
      </c>
      <c r="W866">
        <f t="shared" si="332"/>
        <v>2.2348964376216993</v>
      </c>
      <c r="X866">
        <f t="shared" si="333"/>
        <v>2.2348964376216993</v>
      </c>
    </row>
    <row r="867" spans="1:24" x14ac:dyDescent="0.25">
      <c r="A867" s="1">
        <f t="shared" si="334"/>
        <v>863</v>
      </c>
      <c r="B867" s="14">
        <f t="shared" si="335"/>
        <v>43.150000000000006</v>
      </c>
      <c r="C867" t="e">
        <f t="shared" si="312"/>
        <v>#N/A</v>
      </c>
      <c r="D867" t="e">
        <f t="shared" si="313"/>
        <v>#N/A</v>
      </c>
      <c r="E867" t="e">
        <f t="shared" si="315"/>
        <v>#N/A</v>
      </c>
      <c r="F867" t="e">
        <f t="shared" si="316"/>
        <v>#N/A</v>
      </c>
      <c r="G867" t="e">
        <f t="shared" si="317"/>
        <v>#N/A</v>
      </c>
      <c r="H867" t="e">
        <f t="shared" si="318"/>
        <v>#N/A</v>
      </c>
      <c r="I867" t="e">
        <f t="shared" si="314"/>
        <v>#N/A</v>
      </c>
      <c r="J867" t="e">
        <f t="shared" si="319"/>
        <v>#N/A</v>
      </c>
      <c r="K867" t="e">
        <f t="shared" si="320"/>
        <v>#N/A</v>
      </c>
      <c r="L867" t="e">
        <f t="shared" si="321"/>
        <v>#N/A</v>
      </c>
      <c r="M867" t="e">
        <f t="shared" si="322"/>
        <v>#N/A</v>
      </c>
      <c r="N867" t="e">
        <f t="shared" si="323"/>
        <v>#N/A</v>
      </c>
      <c r="O867">
        <f t="shared" si="324"/>
        <v>5.8290535583272211E-3</v>
      </c>
      <c r="P867">
        <f t="shared" si="325"/>
        <v>3.6683785766691121E-3</v>
      </c>
      <c r="Q867">
        <f t="shared" si="326"/>
        <v>1</v>
      </c>
      <c r="R867">
        <f t="shared" si="327"/>
        <v>5.8291540595144546E-3</v>
      </c>
      <c r="S867">
        <f t="shared" si="328"/>
        <v>-1.8385445107383365E-12</v>
      </c>
      <c r="T867">
        <f t="shared" si="329"/>
        <v>3.1540501287119493E-10</v>
      </c>
      <c r="U867">
        <f t="shared" si="330"/>
        <v>-5.8291543749194675E-3</v>
      </c>
      <c r="V867">
        <f t="shared" si="331"/>
        <v>5.8291538737322342E-3</v>
      </c>
      <c r="W867">
        <f t="shared" si="332"/>
        <v>2.2343944803417677</v>
      </c>
      <c r="X867">
        <f t="shared" si="333"/>
        <v>2.2343944803417677</v>
      </c>
    </row>
    <row r="868" spans="1:24" x14ac:dyDescent="0.25">
      <c r="A868" s="1">
        <f t="shared" si="334"/>
        <v>864</v>
      </c>
      <c r="B868" s="14">
        <f t="shared" si="335"/>
        <v>43.2</v>
      </c>
      <c r="C868" t="e">
        <f t="shared" si="312"/>
        <v>#N/A</v>
      </c>
      <c r="D868" t="e">
        <f t="shared" si="313"/>
        <v>#N/A</v>
      </c>
      <c r="E868" t="e">
        <f t="shared" si="315"/>
        <v>#N/A</v>
      </c>
      <c r="F868" t="e">
        <f t="shared" si="316"/>
        <v>#N/A</v>
      </c>
      <c r="G868" t="e">
        <f t="shared" si="317"/>
        <v>#N/A</v>
      </c>
      <c r="H868" t="e">
        <f t="shared" si="318"/>
        <v>#N/A</v>
      </c>
      <c r="I868" t="e">
        <f t="shared" si="314"/>
        <v>#N/A</v>
      </c>
      <c r="J868" t="e">
        <f t="shared" si="319"/>
        <v>#N/A</v>
      </c>
      <c r="K868" t="e">
        <f t="shared" si="320"/>
        <v>#N/A</v>
      </c>
      <c r="L868" t="e">
        <f t="shared" si="321"/>
        <v>#N/A</v>
      </c>
      <c r="M868" t="e">
        <f t="shared" si="322"/>
        <v>#N/A</v>
      </c>
      <c r="N868" t="e">
        <f t="shared" si="323"/>
        <v>#N/A</v>
      </c>
      <c r="O868">
        <f t="shared" si="324"/>
        <v>5.8357771260997074E-3</v>
      </c>
      <c r="P868">
        <f t="shared" si="325"/>
        <v>3.6656891495601175E-3</v>
      </c>
      <c r="Q868">
        <f t="shared" si="326"/>
        <v>1</v>
      </c>
      <c r="R868">
        <f t="shared" si="327"/>
        <v>5.8358776272869409E-3</v>
      </c>
      <c r="S868">
        <f t="shared" si="328"/>
        <v>-1.8371966042055372E-12</v>
      </c>
      <c r="T868">
        <f t="shared" si="329"/>
        <v>3.1481066321489837E-10</v>
      </c>
      <c r="U868">
        <f t="shared" si="330"/>
        <v>-5.8358779420976045E-3</v>
      </c>
      <c r="V868">
        <f t="shared" si="331"/>
        <v>5.8358774409103704E-3</v>
      </c>
      <c r="W868">
        <f t="shared" si="332"/>
        <v>2.2338938372883934</v>
      </c>
      <c r="X868">
        <f t="shared" si="333"/>
        <v>2.2338938372883934</v>
      </c>
    </row>
    <row r="869" spans="1:24" x14ac:dyDescent="0.25">
      <c r="A869" s="1">
        <f t="shared" si="334"/>
        <v>865</v>
      </c>
      <c r="B869" s="14">
        <f t="shared" si="335"/>
        <v>43.25</v>
      </c>
      <c r="C869" t="e">
        <f t="shared" si="312"/>
        <v>#N/A</v>
      </c>
      <c r="D869" t="e">
        <f t="shared" si="313"/>
        <v>#N/A</v>
      </c>
      <c r="E869" t="e">
        <f t="shared" si="315"/>
        <v>#N/A</v>
      </c>
      <c r="F869" t="e">
        <f t="shared" si="316"/>
        <v>#N/A</v>
      </c>
      <c r="G869" t="e">
        <f t="shared" si="317"/>
        <v>#N/A</v>
      </c>
      <c r="H869" t="e">
        <f t="shared" si="318"/>
        <v>#N/A</v>
      </c>
      <c r="I869" t="e">
        <f t="shared" si="314"/>
        <v>#N/A</v>
      </c>
      <c r="J869" t="e">
        <f t="shared" si="319"/>
        <v>#N/A</v>
      </c>
      <c r="K869" t="e">
        <f t="shared" si="320"/>
        <v>#N/A</v>
      </c>
      <c r="L869" t="e">
        <f t="shared" si="321"/>
        <v>#N/A</v>
      </c>
      <c r="M869" t="e">
        <f t="shared" si="322"/>
        <v>#N/A</v>
      </c>
      <c r="N869" t="e">
        <f t="shared" si="323"/>
        <v>#N/A</v>
      </c>
      <c r="O869">
        <f t="shared" si="324"/>
        <v>5.8424908424908406E-3</v>
      </c>
      <c r="P869">
        <f t="shared" si="325"/>
        <v>3.663003663003663E-3</v>
      </c>
      <c r="Q869">
        <f t="shared" si="326"/>
        <v>1</v>
      </c>
      <c r="R869">
        <f t="shared" si="327"/>
        <v>5.8425913436780741E-3</v>
      </c>
      <c r="S869">
        <f t="shared" si="328"/>
        <v>-1.8358506726273646E-12</v>
      </c>
      <c r="T869">
        <f t="shared" si="329"/>
        <v>3.142185487498006E-10</v>
      </c>
      <c r="U869">
        <f t="shared" si="330"/>
        <v>-5.8425916578966229E-3</v>
      </c>
      <c r="V869">
        <f t="shared" si="331"/>
        <v>5.8425911567093897E-3</v>
      </c>
      <c r="W869">
        <f t="shared" si="332"/>
        <v>2.2333945029756088</v>
      </c>
      <c r="X869">
        <f t="shared" si="333"/>
        <v>2.2333945029756088</v>
      </c>
    </row>
    <row r="870" spans="1:24" x14ac:dyDescent="0.25">
      <c r="A870" s="1">
        <f t="shared" si="334"/>
        <v>866</v>
      </c>
      <c r="B870" s="14">
        <f t="shared" si="335"/>
        <v>43.300000000000004</v>
      </c>
      <c r="C870" t="e">
        <f t="shared" si="312"/>
        <v>#N/A</v>
      </c>
      <c r="D870" t="e">
        <f t="shared" si="313"/>
        <v>#N/A</v>
      </c>
      <c r="E870" t="e">
        <f t="shared" si="315"/>
        <v>#N/A</v>
      </c>
      <c r="F870" t="e">
        <f t="shared" si="316"/>
        <v>#N/A</v>
      </c>
      <c r="G870" t="e">
        <f t="shared" si="317"/>
        <v>#N/A</v>
      </c>
      <c r="H870" t="e">
        <f t="shared" si="318"/>
        <v>#N/A</v>
      </c>
      <c r="I870" t="e">
        <f t="shared" si="314"/>
        <v>#N/A</v>
      </c>
      <c r="J870" t="e">
        <f t="shared" si="319"/>
        <v>#N/A</v>
      </c>
      <c r="K870" t="e">
        <f t="shared" si="320"/>
        <v>#N/A</v>
      </c>
      <c r="L870" t="e">
        <f t="shared" si="321"/>
        <v>#N/A</v>
      </c>
      <c r="M870" t="e">
        <f t="shared" si="322"/>
        <v>#N/A</v>
      </c>
      <c r="N870" t="e">
        <f t="shared" si="323"/>
        <v>#N/A</v>
      </c>
      <c r="O870">
        <f t="shared" si="324"/>
        <v>5.8491947291361649E-3</v>
      </c>
      <c r="P870">
        <f t="shared" si="325"/>
        <v>3.6603221083455336E-3</v>
      </c>
      <c r="Q870">
        <f t="shared" si="326"/>
        <v>1</v>
      </c>
      <c r="R870">
        <f t="shared" si="327"/>
        <v>5.8492952303233984E-3</v>
      </c>
      <c r="S870">
        <f t="shared" si="328"/>
        <v>-1.8345067116664364E-12</v>
      </c>
      <c r="T870">
        <f t="shared" si="329"/>
        <v>3.1362865776651816E-10</v>
      </c>
      <c r="U870">
        <f t="shared" si="330"/>
        <v>-5.8492955439520562E-3</v>
      </c>
      <c r="V870">
        <f t="shared" si="331"/>
        <v>5.8492950427648229E-3</v>
      </c>
      <c r="W870">
        <f t="shared" si="332"/>
        <v>2.2328964719495499</v>
      </c>
      <c r="X870">
        <f t="shared" si="333"/>
        <v>2.2328964719495499</v>
      </c>
    </row>
    <row r="871" spans="1:24" x14ac:dyDescent="0.25">
      <c r="A871" s="1">
        <f t="shared" si="334"/>
        <v>867</v>
      </c>
      <c r="B871" s="14">
        <f t="shared" si="335"/>
        <v>43.35</v>
      </c>
      <c r="C871" t="e">
        <f t="shared" si="312"/>
        <v>#N/A</v>
      </c>
      <c r="D871" t="e">
        <f t="shared" si="313"/>
        <v>#N/A</v>
      </c>
      <c r="E871" t="e">
        <f t="shared" si="315"/>
        <v>#N/A</v>
      </c>
      <c r="F871" t="e">
        <f t="shared" si="316"/>
        <v>#N/A</v>
      </c>
      <c r="G871" t="e">
        <f t="shared" si="317"/>
        <v>#N/A</v>
      </c>
      <c r="H871" t="e">
        <f t="shared" si="318"/>
        <v>#N/A</v>
      </c>
      <c r="I871" t="e">
        <f t="shared" si="314"/>
        <v>#N/A</v>
      </c>
      <c r="J871" t="e">
        <f t="shared" si="319"/>
        <v>#N/A</v>
      </c>
      <c r="K871" t="e">
        <f t="shared" si="320"/>
        <v>#N/A</v>
      </c>
      <c r="L871" t="e">
        <f t="shared" si="321"/>
        <v>#N/A</v>
      </c>
      <c r="M871" t="e">
        <f t="shared" si="322"/>
        <v>#N/A</v>
      </c>
      <c r="N871" t="e">
        <f t="shared" si="323"/>
        <v>#N/A</v>
      </c>
      <c r="O871">
        <f t="shared" si="324"/>
        <v>5.8558888076079008E-3</v>
      </c>
      <c r="P871">
        <f t="shared" si="325"/>
        <v>3.6576444769568402E-3</v>
      </c>
      <c r="Q871">
        <f t="shared" si="326"/>
        <v>1</v>
      </c>
      <c r="R871">
        <f t="shared" si="327"/>
        <v>5.8559893087951342E-3</v>
      </c>
      <c r="S871">
        <f t="shared" si="328"/>
        <v>-1.8331647169980633E-12</v>
      </c>
      <c r="T871">
        <f t="shared" si="329"/>
        <v>3.1304097768830585E-10</v>
      </c>
      <c r="U871">
        <f t="shared" si="330"/>
        <v>-5.8559896218361119E-3</v>
      </c>
      <c r="V871">
        <f t="shared" si="331"/>
        <v>5.8559891206488787E-3</v>
      </c>
      <c r="W871">
        <f t="shared" si="332"/>
        <v>2.2323997387882142</v>
      </c>
      <c r="X871">
        <f t="shared" si="333"/>
        <v>2.2323997387882142</v>
      </c>
    </row>
    <row r="872" spans="1:24" x14ac:dyDescent="0.25">
      <c r="A872" s="1">
        <f t="shared" si="334"/>
        <v>868</v>
      </c>
      <c r="B872" s="14">
        <f t="shared" si="335"/>
        <v>43.400000000000006</v>
      </c>
      <c r="C872" t="e">
        <f t="shared" si="312"/>
        <v>#N/A</v>
      </c>
      <c r="D872" t="e">
        <f t="shared" si="313"/>
        <v>#N/A</v>
      </c>
      <c r="E872" t="e">
        <f t="shared" si="315"/>
        <v>#N/A</v>
      </c>
      <c r="F872" t="e">
        <f t="shared" si="316"/>
        <v>#N/A</v>
      </c>
      <c r="G872" t="e">
        <f t="shared" si="317"/>
        <v>#N/A</v>
      </c>
      <c r="H872" t="e">
        <f t="shared" si="318"/>
        <v>#N/A</v>
      </c>
      <c r="I872" t="e">
        <f t="shared" si="314"/>
        <v>#N/A</v>
      </c>
      <c r="J872" t="e">
        <f t="shared" si="319"/>
        <v>#N/A</v>
      </c>
      <c r="K872" t="e">
        <f t="shared" si="320"/>
        <v>#N/A</v>
      </c>
      <c r="L872" t="e">
        <f t="shared" si="321"/>
        <v>#N/A</v>
      </c>
      <c r="M872" t="e">
        <f t="shared" si="322"/>
        <v>#N/A</v>
      </c>
      <c r="N872" t="e">
        <f t="shared" si="323"/>
        <v>#N/A</v>
      </c>
      <c r="O872">
        <f t="shared" si="324"/>
        <v>5.8625730994152046E-3</v>
      </c>
      <c r="P872">
        <f t="shared" si="325"/>
        <v>3.6549707602339179E-3</v>
      </c>
      <c r="Q872">
        <f t="shared" si="326"/>
        <v>1</v>
      </c>
      <c r="R872">
        <f t="shared" si="327"/>
        <v>5.8626736006024381E-3</v>
      </c>
      <c r="S872">
        <f t="shared" si="328"/>
        <v>-1.8318246843101989E-12</v>
      </c>
      <c r="T872">
        <f t="shared" si="329"/>
        <v>3.1245549550473761E-10</v>
      </c>
      <c r="U872">
        <f t="shared" si="330"/>
        <v>-5.8626739130579336E-3</v>
      </c>
      <c r="V872">
        <f t="shared" si="331"/>
        <v>5.8626734118707004E-3</v>
      </c>
      <c r="W872">
        <f t="shared" si="332"/>
        <v>2.2319042981012172</v>
      </c>
      <c r="X872">
        <f t="shared" si="333"/>
        <v>2.2319042981012172</v>
      </c>
    </row>
    <row r="873" spans="1:24" x14ac:dyDescent="0.25">
      <c r="A873" s="1">
        <f t="shared" si="334"/>
        <v>869</v>
      </c>
      <c r="B873" s="14">
        <f t="shared" si="335"/>
        <v>43.45</v>
      </c>
      <c r="C873" t="e">
        <f t="shared" si="312"/>
        <v>#N/A</v>
      </c>
      <c r="D873" t="e">
        <f t="shared" si="313"/>
        <v>#N/A</v>
      </c>
      <c r="E873" t="e">
        <f t="shared" si="315"/>
        <v>#N/A</v>
      </c>
      <c r="F873" t="e">
        <f t="shared" si="316"/>
        <v>#N/A</v>
      </c>
      <c r="G873" t="e">
        <f t="shared" si="317"/>
        <v>#N/A</v>
      </c>
      <c r="H873" t="e">
        <f t="shared" si="318"/>
        <v>#N/A</v>
      </c>
      <c r="I873" t="e">
        <f t="shared" si="314"/>
        <v>#N/A</v>
      </c>
      <c r="J873" t="e">
        <f t="shared" si="319"/>
        <v>#N/A</v>
      </c>
      <c r="K873" t="e">
        <f t="shared" si="320"/>
        <v>#N/A</v>
      </c>
      <c r="L873" t="e">
        <f t="shared" si="321"/>
        <v>#N/A</v>
      </c>
      <c r="M873" t="e">
        <f t="shared" si="322"/>
        <v>#N/A</v>
      </c>
      <c r="N873" t="e">
        <f t="shared" si="323"/>
        <v>#N/A</v>
      </c>
      <c r="O873">
        <f t="shared" si="324"/>
        <v>5.8692476260043839E-3</v>
      </c>
      <c r="P873">
        <f t="shared" si="325"/>
        <v>3.6523009495982471E-3</v>
      </c>
      <c r="Q873">
        <f t="shared" si="326"/>
        <v>1</v>
      </c>
      <c r="R873">
        <f t="shared" si="327"/>
        <v>5.8693481271916174E-3</v>
      </c>
      <c r="S873">
        <f t="shared" si="328"/>
        <v>-1.8304866093033984E-12</v>
      </c>
      <c r="T873">
        <f t="shared" si="329"/>
        <v>3.1187219994011084E-10</v>
      </c>
      <c r="U873">
        <f t="shared" si="330"/>
        <v>-5.8693484390638173E-3</v>
      </c>
      <c r="V873">
        <f t="shared" si="331"/>
        <v>5.8693479378765841E-3</v>
      </c>
      <c r="W873">
        <f t="shared" si="332"/>
        <v>2.2314101445295527</v>
      </c>
      <c r="X873">
        <f t="shared" si="333"/>
        <v>2.2314101445295527</v>
      </c>
    </row>
    <row r="874" spans="1:24" x14ac:dyDescent="0.25">
      <c r="A874" s="1">
        <f t="shared" si="334"/>
        <v>870</v>
      </c>
      <c r="B874" s="14">
        <f t="shared" si="335"/>
        <v>43.5</v>
      </c>
      <c r="C874" t="e">
        <f t="shared" si="312"/>
        <v>#N/A</v>
      </c>
      <c r="D874" t="e">
        <f t="shared" si="313"/>
        <v>#N/A</v>
      </c>
      <c r="E874" t="e">
        <f t="shared" si="315"/>
        <v>#N/A</v>
      </c>
      <c r="F874" t="e">
        <f t="shared" si="316"/>
        <v>#N/A</v>
      </c>
      <c r="G874" t="e">
        <f t="shared" si="317"/>
        <v>#N/A</v>
      </c>
      <c r="H874" t="e">
        <f t="shared" si="318"/>
        <v>#N/A</v>
      </c>
      <c r="I874" t="e">
        <f t="shared" si="314"/>
        <v>#N/A</v>
      </c>
      <c r="J874" t="e">
        <f t="shared" si="319"/>
        <v>#N/A</v>
      </c>
      <c r="K874" t="e">
        <f t="shared" si="320"/>
        <v>#N/A</v>
      </c>
      <c r="L874" t="e">
        <f t="shared" si="321"/>
        <v>#N/A</v>
      </c>
      <c r="M874" t="e">
        <f t="shared" si="322"/>
        <v>#N/A</v>
      </c>
      <c r="N874" t="e">
        <f t="shared" si="323"/>
        <v>#N/A</v>
      </c>
      <c r="O874">
        <f t="shared" si="324"/>
        <v>5.8759124087591234E-3</v>
      </c>
      <c r="P874">
        <f t="shared" si="325"/>
        <v>3.6496350364963502E-3</v>
      </c>
      <c r="Q874">
        <f t="shared" si="326"/>
        <v>1</v>
      </c>
      <c r="R874">
        <f t="shared" si="327"/>
        <v>5.8760129099463569E-3</v>
      </c>
      <c r="S874">
        <f t="shared" si="328"/>
        <v>-1.8291504876907681E-12</v>
      </c>
      <c r="T874">
        <f t="shared" si="329"/>
        <v>3.112910775503186E-10</v>
      </c>
      <c r="U874">
        <f t="shared" si="330"/>
        <v>-5.876013221237434E-3</v>
      </c>
      <c r="V874">
        <f t="shared" si="331"/>
        <v>5.8760127200502017E-3</v>
      </c>
      <c r="W874">
        <f t="shared" si="332"/>
        <v>2.2309172727453563</v>
      </c>
      <c r="X874">
        <f t="shared" si="333"/>
        <v>2.2309172727453563</v>
      </c>
    </row>
    <row r="875" spans="1:24" x14ac:dyDescent="0.25">
      <c r="A875" s="1">
        <f t="shared" si="334"/>
        <v>871</v>
      </c>
      <c r="B875" s="14">
        <f t="shared" si="335"/>
        <v>43.550000000000004</v>
      </c>
      <c r="C875" t="e">
        <f t="shared" si="312"/>
        <v>#N/A</v>
      </c>
      <c r="D875" t="e">
        <f t="shared" si="313"/>
        <v>#N/A</v>
      </c>
      <c r="E875" t="e">
        <f t="shared" si="315"/>
        <v>#N/A</v>
      </c>
      <c r="F875" t="e">
        <f t="shared" si="316"/>
        <v>#N/A</v>
      </c>
      <c r="G875" t="e">
        <f t="shared" si="317"/>
        <v>#N/A</v>
      </c>
      <c r="H875" t="e">
        <f t="shared" si="318"/>
        <v>#N/A</v>
      </c>
      <c r="I875" t="e">
        <f t="shared" si="314"/>
        <v>#N/A</v>
      </c>
      <c r="J875" t="e">
        <f t="shared" si="319"/>
        <v>#N/A</v>
      </c>
      <c r="K875" t="e">
        <f t="shared" si="320"/>
        <v>#N/A</v>
      </c>
      <c r="L875" t="e">
        <f t="shared" si="321"/>
        <v>#N/A</v>
      </c>
      <c r="M875" t="e">
        <f t="shared" si="322"/>
        <v>#N/A</v>
      </c>
      <c r="N875" t="e">
        <f t="shared" si="323"/>
        <v>#N/A</v>
      </c>
      <c r="O875">
        <f t="shared" si="324"/>
        <v>5.882567469000728E-3</v>
      </c>
      <c r="P875">
        <f t="shared" si="325"/>
        <v>3.6469730123997075E-3</v>
      </c>
      <c r="Q875">
        <f t="shared" si="326"/>
        <v>1</v>
      </c>
      <c r="R875">
        <f t="shared" si="327"/>
        <v>5.8826679701879615E-3</v>
      </c>
      <c r="S875">
        <f t="shared" si="328"/>
        <v>-1.8278163151979227E-12</v>
      </c>
      <c r="T875">
        <f t="shared" si="329"/>
        <v>3.1071211705965829E-10</v>
      </c>
      <c r="U875">
        <f t="shared" si="330"/>
        <v>-5.8826682809000781E-3</v>
      </c>
      <c r="V875">
        <f t="shared" si="331"/>
        <v>5.8826677797128458E-3</v>
      </c>
      <c r="W875">
        <f t="shared" si="332"/>
        <v>2.2304256774516689</v>
      </c>
      <c r="X875">
        <f t="shared" si="333"/>
        <v>2.2304256774516689</v>
      </c>
    </row>
    <row r="876" spans="1:24" x14ac:dyDescent="0.25">
      <c r="A876" s="1">
        <f t="shared" si="334"/>
        <v>872</v>
      </c>
      <c r="B876" s="14">
        <f t="shared" si="335"/>
        <v>43.6</v>
      </c>
      <c r="C876" t="e">
        <f t="shared" si="312"/>
        <v>#N/A</v>
      </c>
      <c r="D876" t="e">
        <f t="shared" si="313"/>
        <v>#N/A</v>
      </c>
      <c r="E876" t="e">
        <f t="shared" si="315"/>
        <v>#N/A</v>
      </c>
      <c r="F876" t="e">
        <f t="shared" si="316"/>
        <v>#N/A</v>
      </c>
      <c r="G876" t="e">
        <f t="shared" si="317"/>
        <v>#N/A</v>
      </c>
      <c r="H876" t="e">
        <f t="shared" si="318"/>
        <v>#N/A</v>
      </c>
      <c r="I876" t="e">
        <f t="shared" si="314"/>
        <v>#N/A</v>
      </c>
      <c r="J876" t="e">
        <f t="shared" si="319"/>
        <v>#N/A</v>
      </c>
      <c r="K876" t="e">
        <f t="shared" si="320"/>
        <v>#N/A</v>
      </c>
      <c r="L876" t="e">
        <f t="shared" si="321"/>
        <v>#N/A</v>
      </c>
      <c r="M876" t="e">
        <f t="shared" si="322"/>
        <v>#N/A</v>
      </c>
      <c r="N876" t="e">
        <f t="shared" si="323"/>
        <v>#N/A</v>
      </c>
      <c r="O876">
        <f t="shared" si="324"/>
        <v>5.8892128279883398E-3</v>
      </c>
      <c r="P876">
        <f t="shared" si="325"/>
        <v>3.644314868804665E-3</v>
      </c>
      <c r="Q876">
        <f t="shared" si="326"/>
        <v>1</v>
      </c>
      <c r="R876">
        <f t="shared" si="327"/>
        <v>5.8893133291755733E-3</v>
      </c>
      <c r="S876">
        <f t="shared" si="328"/>
        <v>-1.8264840875629393E-12</v>
      </c>
      <c r="T876">
        <f t="shared" si="329"/>
        <v>3.1013530632506559E-10</v>
      </c>
      <c r="U876">
        <f t="shared" si="330"/>
        <v>-5.8893136393108796E-3</v>
      </c>
      <c r="V876">
        <f t="shared" si="331"/>
        <v>5.8893131381236464E-3</v>
      </c>
      <c r="W876">
        <f t="shared" si="332"/>
        <v>2.2299353533822051</v>
      </c>
      <c r="X876">
        <f t="shared" si="333"/>
        <v>2.2299353533822051</v>
      </c>
    </row>
    <row r="877" spans="1:24" x14ac:dyDescent="0.25">
      <c r="A877" s="1">
        <f t="shared" si="334"/>
        <v>873</v>
      </c>
      <c r="B877" s="14">
        <f t="shared" si="335"/>
        <v>43.650000000000006</v>
      </c>
      <c r="C877" t="e">
        <f t="shared" si="312"/>
        <v>#N/A</v>
      </c>
      <c r="D877" t="e">
        <f t="shared" si="313"/>
        <v>#N/A</v>
      </c>
      <c r="E877" t="e">
        <f t="shared" si="315"/>
        <v>#N/A</v>
      </c>
      <c r="F877" t="e">
        <f t="shared" si="316"/>
        <v>#N/A</v>
      </c>
      <c r="G877" t="e">
        <f t="shared" si="317"/>
        <v>#N/A</v>
      </c>
      <c r="H877" t="e">
        <f t="shared" si="318"/>
        <v>#N/A</v>
      </c>
      <c r="I877" t="e">
        <f t="shared" si="314"/>
        <v>#N/A</v>
      </c>
      <c r="J877" t="e">
        <f t="shared" si="319"/>
        <v>#N/A</v>
      </c>
      <c r="K877" t="e">
        <f t="shared" si="320"/>
        <v>#N/A</v>
      </c>
      <c r="L877" t="e">
        <f t="shared" si="321"/>
        <v>#N/A</v>
      </c>
      <c r="M877" t="e">
        <f t="shared" si="322"/>
        <v>#N/A</v>
      </c>
      <c r="N877" t="e">
        <f t="shared" si="323"/>
        <v>#N/A</v>
      </c>
      <c r="O877">
        <f t="shared" si="324"/>
        <v>5.8958485069191555E-3</v>
      </c>
      <c r="P877">
        <f t="shared" si="325"/>
        <v>3.6416605972323379E-3</v>
      </c>
      <c r="Q877">
        <f t="shared" si="326"/>
        <v>1</v>
      </c>
      <c r="R877">
        <f t="shared" si="327"/>
        <v>5.895949008106389E-3</v>
      </c>
      <c r="S877">
        <f t="shared" si="328"/>
        <v>-1.825153800536309E-12</v>
      </c>
      <c r="T877">
        <f t="shared" si="329"/>
        <v>3.0956063276979529E-10</v>
      </c>
      <c r="U877">
        <f t="shared" si="330"/>
        <v>-5.8959493176670222E-3</v>
      </c>
      <c r="V877">
        <f t="shared" si="331"/>
        <v>5.8959488164797881E-3</v>
      </c>
      <c r="W877">
        <f t="shared" si="332"/>
        <v>2.2294462953011212</v>
      </c>
      <c r="X877">
        <f t="shared" si="333"/>
        <v>2.2294462953011212</v>
      </c>
    </row>
    <row r="878" spans="1:24" x14ac:dyDescent="0.25">
      <c r="A878" s="1">
        <f t="shared" si="334"/>
        <v>874</v>
      </c>
      <c r="B878" s="14">
        <f t="shared" si="335"/>
        <v>43.7</v>
      </c>
      <c r="C878" t="e">
        <f t="shared" si="312"/>
        <v>#N/A</v>
      </c>
      <c r="D878" t="e">
        <f t="shared" si="313"/>
        <v>#N/A</v>
      </c>
      <c r="E878" t="e">
        <f t="shared" si="315"/>
        <v>#N/A</v>
      </c>
      <c r="F878" t="e">
        <f t="shared" si="316"/>
        <v>#N/A</v>
      </c>
      <c r="G878" t="e">
        <f t="shared" si="317"/>
        <v>#N/A</v>
      </c>
      <c r="H878" t="e">
        <f t="shared" si="318"/>
        <v>#N/A</v>
      </c>
      <c r="I878" t="e">
        <f t="shared" si="314"/>
        <v>#N/A</v>
      </c>
      <c r="J878" t="e">
        <f t="shared" si="319"/>
        <v>#N/A</v>
      </c>
      <c r="K878" t="e">
        <f t="shared" si="320"/>
        <v>#N/A</v>
      </c>
      <c r="L878" t="e">
        <f t="shared" si="321"/>
        <v>#N/A</v>
      </c>
      <c r="M878" t="e">
        <f t="shared" si="322"/>
        <v>#N/A</v>
      </c>
      <c r="N878" t="e">
        <f t="shared" si="323"/>
        <v>#N/A</v>
      </c>
      <c r="O878">
        <f t="shared" si="324"/>
        <v>5.9024745269286747E-3</v>
      </c>
      <c r="P878">
        <f t="shared" si="325"/>
        <v>3.6390101892285302E-3</v>
      </c>
      <c r="Q878">
        <f t="shared" si="326"/>
        <v>1</v>
      </c>
      <c r="R878">
        <f t="shared" si="327"/>
        <v>5.9025750281159082E-3</v>
      </c>
      <c r="S878">
        <f t="shared" si="328"/>
        <v>-1.823825449880897E-12</v>
      </c>
      <c r="T878">
        <f t="shared" si="329"/>
        <v>3.089880851181448E-10</v>
      </c>
      <c r="U878">
        <f t="shared" si="330"/>
        <v>-5.9025753371039933E-3</v>
      </c>
      <c r="V878">
        <f t="shared" si="331"/>
        <v>5.9025748359167601E-3</v>
      </c>
      <c r="W878">
        <f t="shared" si="332"/>
        <v>2.2289584980027866</v>
      </c>
      <c r="X878">
        <f t="shared" si="333"/>
        <v>2.2289584980027866</v>
      </c>
    </row>
    <row r="879" spans="1:24" x14ac:dyDescent="0.25">
      <c r="A879" s="1">
        <f t="shared" si="334"/>
        <v>875</v>
      </c>
      <c r="B879" s="14">
        <f t="shared" si="335"/>
        <v>43.75</v>
      </c>
      <c r="C879" t="e">
        <f t="shared" si="312"/>
        <v>#N/A</v>
      </c>
      <c r="D879" t="e">
        <f t="shared" si="313"/>
        <v>#N/A</v>
      </c>
      <c r="E879" t="e">
        <f t="shared" si="315"/>
        <v>#N/A</v>
      </c>
      <c r="F879" t="e">
        <f t="shared" si="316"/>
        <v>#N/A</v>
      </c>
      <c r="G879" t="e">
        <f t="shared" si="317"/>
        <v>#N/A</v>
      </c>
      <c r="H879" t="e">
        <f t="shared" si="318"/>
        <v>#N/A</v>
      </c>
      <c r="I879" t="e">
        <f t="shared" si="314"/>
        <v>#N/A</v>
      </c>
      <c r="J879" t="e">
        <f t="shared" si="319"/>
        <v>#N/A</v>
      </c>
      <c r="K879" t="e">
        <f t="shared" si="320"/>
        <v>#N/A</v>
      </c>
      <c r="L879" t="e">
        <f t="shared" si="321"/>
        <v>#N/A</v>
      </c>
      <c r="M879" t="e">
        <f t="shared" si="322"/>
        <v>#N/A</v>
      </c>
      <c r="N879" t="e">
        <f t="shared" si="323"/>
        <v>#N/A</v>
      </c>
      <c r="O879">
        <f t="shared" si="324"/>
        <v>5.909090909090909E-3</v>
      </c>
      <c r="P879">
        <f t="shared" si="325"/>
        <v>3.6363636363636364E-3</v>
      </c>
      <c r="Q879">
        <f t="shared" si="326"/>
        <v>1</v>
      </c>
      <c r="R879">
        <f t="shared" si="327"/>
        <v>5.9091914102781425E-3</v>
      </c>
      <c r="S879">
        <f t="shared" si="328"/>
        <v>-1.8224990313718928E-12</v>
      </c>
      <c r="T879">
        <f t="shared" si="329"/>
        <v>3.0841765166073065E-10</v>
      </c>
      <c r="U879">
        <f t="shared" si="330"/>
        <v>-5.9091917186957941E-3</v>
      </c>
      <c r="V879">
        <f t="shared" si="331"/>
        <v>5.9091912175085609E-3</v>
      </c>
      <c r="W879">
        <f t="shared" si="332"/>
        <v>2.2284719563115569</v>
      </c>
      <c r="X879">
        <f t="shared" si="333"/>
        <v>2.2284719563115569</v>
      </c>
    </row>
    <row r="880" spans="1:24" x14ac:dyDescent="0.25">
      <c r="A880" s="1">
        <f t="shared" si="334"/>
        <v>876</v>
      </c>
      <c r="B880" s="14">
        <f t="shared" si="335"/>
        <v>43.800000000000004</v>
      </c>
      <c r="C880" t="e">
        <f t="shared" si="312"/>
        <v>#N/A</v>
      </c>
      <c r="D880" t="e">
        <f t="shared" si="313"/>
        <v>#N/A</v>
      </c>
      <c r="E880" t="e">
        <f t="shared" si="315"/>
        <v>#N/A</v>
      </c>
      <c r="F880" t="e">
        <f t="shared" si="316"/>
        <v>#N/A</v>
      </c>
      <c r="G880" t="e">
        <f t="shared" si="317"/>
        <v>#N/A</v>
      </c>
      <c r="H880" t="e">
        <f t="shared" si="318"/>
        <v>#N/A</v>
      </c>
      <c r="I880" t="e">
        <f t="shared" si="314"/>
        <v>#N/A</v>
      </c>
      <c r="J880" t="e">
        <f t="shared" si="319"/>
        <v>#N/A</v>
      </c>
      <c r="K880" t="e">
        <f t="shared" si="320"/>
        <v>#N/A</v>
      </c>
      <c r="L880" t="e">
        <f t="shared" si="321"/>
        <v>#N/A</v>
      </c>
      <c r="M880" t="e">
        <f t="shared" si="322"/>
        <v>#N/A</v>
      </c>
      <c r="N880" t="e">
        <f t="shared" si="323"/>
        <v>#N/A</v>
      </c>
      <c r="O880">
        <f t="shared" si="324"/>
        <v>5.9156976744186036E-3</v>
      </c>
      <c r="P880">
        <f t="shared" si="325"/>
        <v>3.6337209302325577E-3</v>
      </c>
      <c r="Q880">
        <f t="shared" si="326"/>
        <v>1</v>
      </c>
      <c r="R880">
        <f t="shared" si="327"/>
        <v>5.9157981756058371E-3</v>
      </c>
      <c r="S880">
        <f t="shared" si="328"/>
        <v>-1.8211745407967677E-12</v>
      </c>
      <c r="T880">
        <f t="shared" si="329"/>
        <v>3.0784931982080765E-10</v>
      </c>
      <c r="U880">
        <f t="shared" si="330"/>
        <v>-5.9157984834551569E-3</v>
      </c>
      <c r="V880">
        <f t="shared" si="331"/>
        <v>5.9157979822679237E-3</v>
      </c>
      <c r="W880">
        <f t="shared" si="332"/>
        <v>2.2279866650815512</v>
      </c>
      <c r="X880">
        <f t="shared" si="333"/>
        <v>2.2279866650815512</v>
      </c>
    </row>
    <row r="881" spans="1:24" x14ac:dyDescent="0.25">
      <c r="A881" s="1">
        <f t="shared" si="334"/>
        <v>877</v>
      </c>
      <c r="B881" s="14">
        <f t="shared" si="335"/>
        <v>43.85</v>
      </c>
      <c r="C881" t="e">
        <f t="shared" si="312"/>
        <v>#N/A</v>
      </c>
      <c r="D881" t="e">
        <f t="shared" si="313"/>
        <v>#N/A</v>
      </c>
      <c r="E881" t="e">
        <f t="shared" si="315"/>
        <v>#N/A</v>
      </c>
      <c r="F881" t="e">
        <f t="shared" si="316"/>
        <v>#N/A</v>
      </c>
      <c r="G881" t="e">
        <f t="shared" si="317"/>
        <v>#N/A</v>
      </c>
      <c r="H881" t="e">
        <f t="shared" si="318"/>
        <v>#N/A</v>
      </c>
      <c r="I881" t="e">
        <f t="shared" si="314"/>
        <v>#N/A</v>
      </c>
      <c r="J881" t="e">
        <f t="shared" si="319"/>
        <v>#N/A</v>
      </c>
      <c r="K881" t="e">
        <f t="shared" si="320"/>
        <v>#N/A</v>
      </c>
      <c r="L881" t="e">
        <f t="shared" si="321"/>
        <v>#N/A</v>
      </c>
      <c r="M881" t="e">
        <f t="shared" si="322"/>
        <v>#N/A</v>
      </c>
      <c r="N881" t="e">
        <f t="shared" si="323"/>
        <v>#N/A</v>
      </c>
      <c r="O881">
        <f t="shared" si="324"/>
        <v>5.9222948438634702E-3</v>
      </c>
      <c r="P881">
        <f t="shared" si="325"/>
        <v>3.6310820624546117E-3</v>
      </c>
      <c r="Q881">
        <f t="shared" si="326"/>
        <v>1</v>
      </c>
      <c r="R881">
        <f t="shared" si="327"/>
        <v>5.9223953450507037E-3</v>
      </c>
      <c r="S881">
        <f t="shared" si="328"/>
        <v>-1.8198519739552306E-12</v>
      </c>
      <c r="T881">
        <f t="shared" si="329"/>
        <v>3.0728307962371582E-10</v>
      </c>
      <c r="U881">
        <f t="shared" si="330"/>
        <v>-5.9223956523337829E-3</v>
      </c>
      <c r="V881">
        <f t="shared" si="331"/>
        <v>5.9223951511465506E-3</v>
      </c>
      <c r="W881">
        <f t="shared" si="332"/>
        <v>2.2275026191964269</v>
      </c>
      <c r="X881">
        <f t="shared" si="333"/>
        <v>2.2275026191964269</v>
      </c>
    </row>
    <row r="882" spans="1:24" x14ac:dyDescent="0.25">
      <c r="A882" s="1">
        <f t="shared" si="334"/>
        <v>878</v>
      </c>
      <c r="B882" s="14">
        <f t="shared" si="335"/>
        <v>43.900000000000006</v>
      </c>
      <c r="C882" t="e">
        <f t="shared" si="312"/>
        <v>#N/A</v>
      </c>
      <c r="D882" t="e">
        <f t="shared" si="313"/>
        <v>#N/A</v>
      </c>
      <c r="E882" t="e">
        <f t="shared" si="315"/>
        <v>#N/A</v>
      </c>
      <c r="F882" t="e">
        <f t="shared" si="316"/>
        <v>#N/A</v>
      </c>
      <c r="G882" t="e">
        <f t="shared" si="317"/>
        <v>#N/A</v>
      </c>
      <c r="H882" t="e">
        <f t="shared" si="318"/>
        <v>#N/A</v>
      </c>
      <c r="I882" t="e">
        <f t="shared" si="314"/>
        <v>#N/A</v>
      </c>
      <c r="J882" t="e">
        <f t="shared" si="319"/>
        <v>#N/A</v>
      </c>
      <c r="K882" t="e">
        <f t="shared" si="320"/>
        <v>#N/A</v>
      </c>
      <c r="L882" t="e">
        <f t="shared" si="321"/>
        <v>#N/A</v>
      </c>
      <c r="M882" t="e">
        <f t="shared" si="322"/>
        <v>#N/A</v>
      </c>
      <c r="N882" t="e">
        <f t="shared" si="323"/>
        <v>#N/A</v>
      </c>
      <c r="O882">
        <f t="shared" si="324"/>
        <v>5.9288824383164022E-3</v>
      </c>
      <c r="P882">
        <f t="shared" si="325"/>
        <v>3.6284470246734399E-3</v>
      </c>
      <c r="Q882">
        <f t="shared" si="326"/>
        <v>1</v>
      </c>
      <c r="R882">
        <f t="shared" si="327"/>
        <v>5.9289829395036357E-3</v>
      </c>
      <c r="S882">
        <f t="shared" si="328"/>
        <v>-1.8185313266591818E-12</v>
      </c>
      <c r="T882">
        <f t="shared" si="329"/>
        <v>3.0671891805902907E-10</v>
      </c>
      <c r="U882">
        <f t="shared" si="330"/>
        <v>-5.9289832462225533E-3</v>
      </c>
      <c r="V882">
        <f t="shared" si="331"/>
        <v>5.9289827450353209E-3</v>
      </c>
      <c r="W882">
        <f t="shared" si="332"/>
        <v>2.2270198135691617</v>
      </c>
      <c r="X882">
        <f t="shared" si="333"/>
        <v>2.2270198135691617</v>
      </c>
    </row>
    <row r="883" spans="1:24" x14ac:dyDescent="0.25">
      <c r="A883" s="1">
        <f t="shared" si="334"/>
        <v>879</v>
      </c>
      <c r="B883" s="14">
        <f t="shared" si="335"/>
        <v>43.95</v>
      </c>
      <c r="C883" t="e">
        <f t="shared" si="312"/>
        <v>#N/A</v>
      </c>
      <c r="D883" t="e">
        <f t="shared" si="313"/>
        <v>#N/A</v>
      </c>
      <c r="E883" t="e">
        <f t="shared" si="315"/>
        <v>#N/A</v>
      </c>
      <c r="F883" t="e">
        <f t="shared" si="316"/>
        <v>#N/A</v>
      </c>
      <c r="G883" t="e">
        <f t="shared" si="317"/>
        <v>#N/A</v>
      </c>
      <c r="H883" t="e">
        <f t="shared" si="318"/>
        <v>#N/A</v>
      </c>
      <c r="I883" t="e">
        <f t="shared" si="314"/>
        <v>#N/A</v>
      </c>
      <c r="J883" t="e">
        <f t="shared" si="319"/>
        <v>#N/A</v>
      </c>
      <c r="K883" t="e">
        <f t="shared" si="320"/>
        <v>#N/A</v>
      </c>
      <c r="L883" t="e">
        <f t="shared" si="321"/>
        <v>#N/A</v>
      </c>
      <c r="M883" t="e">
        <f t="shared" si="322"/>
        <v>#N/A</v>
      </c>
      <c r="N883" t="e">
        <f t="shared" si="323"/>
        <v>#N/A</v>
      </c>
      <c r="O883">
        <f t="shared" si="324"/>
        <v>5.9354604786076874E-3</v>
      </c>
      <c r="P883">
        <f t="shared" si="325"/>
        <v>3.6258158085569255E-3</v>
      </c>
      <c r="Q883">
        <f t="shared" si="326"/>
        <v>1</v>
      </c>
      <c r="R883">
        <f t="shared" si="327"/>
        <v>5.9355609797949209E-3</v>
      </c>
      <c r="S883">
        <f t="shared" si="328"/>
        <v>-1.8172125947326705E-12</v>
      </c>
      <c r="T883">
        <f t="shared" si="329"/>
        <v>3.0615682428472568E-10</v>
      </c>
      <c r="U883">
        <f t="shared" si="330"/>
        <v>-5.9355612859517456E-3</v>
      </c>
      <c r="V883">
        <f t="shared" si="331"/>
        <v>5.9355607847645115E-3</v>
      </c>
      <c r="W883">
        <f t="shared" si="332"/>
        <v>2.2265382431418339</v>
      </c>
      <c r="X883">
        <f t="shared" si="333"/>
        <v>2.2265382431418339</v>
      </c>
    </row>
    <row r="884" spans="1:24" x14ac:dyDescent="0.25">
      <c r="A884" s="1">
        <f t="shared" si="334"/>
        <v>880</v>
      </c>
      <c r="B884" s="14">
        <f t="shared" si="335"/>
        <v>44</v>
      </c>
      <c r="C884" t="e">
        <f t="shared" si="312"/>
        <v>#N/A</v>
      </c>
      <c r="D884" t="e">
        <f t="shared" si="313"/>
        <v>#N/A</v>
      </c>
      <c r="E884" t="e">
        <f t="shared" si="315"/>
        <v>#N/A</v>
      </c>
      <c r="F884" t="e">
        <f t="shared" si="316"/>
        <v>#N/A</v>
      </c>
      <c r="G884" t="e">
        <f t="shared" si="317"/>
        <v>#N/A</v>
      </c>
      <c r="H884" t="e">
        <f t="shared" si="318"/>
        <v>#N/A</v>
      </c>
      <c r="I884" t="e">
        <f t="shared" si="314"/>
        <v>#N/A</v>
      </c>
      <c r="J884" t="e">
        <f t="shared" si="319"/>
        <v>#N/A</v>
      </c>
      <c r="K884" t="e">
        <f t="shared" si="320"/>
        <v>#N/A</v>
      </c>
      <c r="L884" t="e">
        <f t="shared" si="321"/>
        <v>#N/A</v>
      </c>
      <c r="M884" t="e">
        <f t="shared" si="322"/>
        <v>#N/A</v>
      </c>
      <c r="N884" t="e">
        <f t="shared" si="323"/>
        <v>#N/A</v>
      </c>
      <c r="O884">
        <f t="shared" si="324"/>
        <v>5.9420289855072438E-3</v>
      </c>
      <c r="P884">
        <f t="shared" si="325"/>
        <v>3.6231884057971011E-3</v>
      </c>
      <c r="Q884">
        <f t="shared" si="326"/>
        <v>1</v>
      </c>
      <c r="R884">
        <f t="shared" si="327"/>
        <v>5.9421294866944772E-3</v>
      </c>
      <c r="S884">
        <f t="shared" si="328"/>
        <v>-1.8158957740118495E-12</v>
      </c>
      <c r="T884">
        <f t="shared" si="329"/>
        <v>3.0559678702510307E-10</v>
      </c>
      <c r="U884">
        <f t="shared" si="330"/>
        <v>-5.9421297922912647E-3</v>
      </c>
      <c r="V884">
        <f t="shared" si="331"/>
        <v>5.9421292911040306E-3</v>
      </c>
      <c r="W884">
        <f t="shared" si="332"/>
        <v>2.2260579028854068</v>
      </c>
      <c r="X884">
        <f t="shared" si="333"/>
        <v>2.2260579028854068</v>
      </c>
    </row>
    <row r="885" spans="1:24" x14ac:dyDescent="0.25">
      <c r="A885" s="1">
        <f t="shared" si="334"/>
        <v>881</v>
      </c>
      <c r="B885" s="14">
        <f t="shared" si="335"/>
        <v>44.050000000000004</v>
      </c>
      <c r="C885" t="e">
        <f t="shared" si="312"/>
        <v>#N/A</v>
      </c>
      <c r="D885" t="e">
        <f t="shared" si="313"/>
        <v>#N/A</v>
      </c>
      <c r="E885" t="e">
        <f t="shared" si="315"/>
        <v>#N/A</v>
      </c>
      <c r="F885" t="e">
        <f t="shared" si="316"/>
        <v>#N/A</v>
      </c>
      <c r="G885" t="e">
        <f t="shared" si="317"/>
        <v>#N/A</v>
      </c>
      <c r="H885" t="e">
        <f t="shared" si="318"/>
        <v>#N/A</v>
      </c>
      <c r="I885" t="e">
        <f t="shared" si="314"/>
        <v>#N/A</v>
      </c>
      <c r="J885" t="e">
        <f t="shared" si="319"/>
        <v>#N/A</v>
      </c>
      <c r="K885" t="e">
        <f t="shared" si="320"/>
        <v>#N/A</v>
      </c>
      <c r="L885" t="e">
        <f t="shared" si="321"/>
        <v>#N/A</v>
      </c>
      <c r="M885" t="e">
        <f t="shared" si="322"/>
        <v>#N/A</v>
      </c>
      <c r="N885" t="e">
        <f t="shared" si="323"/>
        <v>#N/A</v>
      </c>
      <c r="O885">
        <f t="shared" si="324"/>
        <v>5.9485879797248368E-3</v>
      </c>
      <c r="P885">
        <f t="shared" si="325"/>
        <v>3.6205648081100647E-3</v>
      </c>
      <c r="Q885">
        <f t="shared" si="326"/>
        <v>1</v>
      </c>
      <c r="R885">
        <f t="shared" si="327"/>
        <v>5.9486884809120703E-3</v>
      </c>
      <c r="S885">
        <f t="shared" si="328"/>
        <v>-1.8145808603449328E-12</v>
      </c>
      <c r="T885">
        <f t="shared" si="329"/>
        <v>3.0503879500445863E-10</v>
      </c>
      <c r="U885">
        <f t="shared" si="330"/>
        <v>-5.9486887859508657E-3</v>
      </c>
      <c r="V885">
        <f t="shared" si="331"/>
        <v>5.9486882847636317E-3</v>
      </c>
      <c r="W885">
        <f t="shared" si="332"/>
        <v>2.2255787877995128</v>
      </c>
      <c r="X885">
        <f t="shared" si="333"/>
        <v>2.2255787877995128</v>
      </c>
    </row>
    <row r="886" spans="1:24" x14ac:dyDescent="0.25">
      <c r="A886" s="1">
        <f t="shared" si="334"/>
        <v>882</v>
      </c>
      <c r="B886" s="14">
        <f t="shared" si="335"/>
        <v>44.1</v>
      </c>
      <c r="C886" t="e">
        <f t="shared" si="312"/>
        <v>#N/A</v>
      </c>
      <c r="D886" t="e">
        <f t="shared" si="313"/>
        <v>#N/A</v>
      </c>
      <c r="E886" t="e">
        <f t="shared" si="315"/>
        <v>#N/A</v>
      </c>
      <c r="F886" t="e">
        <f t="shared" si="316"/>
        <v>#N/A</v>
      </c>
      <c r="G886" t="e">
        <f t="shared" si="317"/>
        <v>#N/A</v>
      </c>
      <c r="H886" t="e">
        <f t="shared" si="318"/>
        <v>#N/A</v>
      </c>
      <c r="I886" t="e">
        <f t="shared" si="314"/>
        <v>#N/A</v>
      </c>
      <c r="J886" t="e">
        <f t="shared" si="319"/>
        <v>#N/A</v>
      </c>
      <c r="K886" t="e">
        <f t="shared" si="320"/>
        <v>#N/A</v>
      </c>
      <c r="L886" t="e">
        <f t="shared" si="321"/>
        <v>#N/A</v>
      </c>
      <c r="M886" t="e">
        <f t="shared" si="322"/>
        <v>#N/A</v>
      </c>
      <c r="N886" t="e">
        <f t="shared" si="323"/>
        <v>#N/A</v>
      </c>
      <c r="O886">
        <f t="shared" si="324"/>
        <v>5.9551374819102748E-3</v>
      </c>
      <c r="P886">
        <f t="shared" si="325"/>
        <v>3.6179450072358903E-3</v>
      </c>
      <c r="Q886">
        <f t="shared" si="326"/>
        <v>1</v>
      </c>
      <c r="R886">
        <f t="shared" si="327"/>
        <v>5.9552379830975083E-3</v>
      </c>
      <c r="S886">
        <f t="shared" si="328"/>
        <v>-1.8132678495921511E-12</v>
      </c>
      <c r="T886">
        <f t="shared" si="329"/>
        <v>3.0448283738077064E-10</v>
      </c>
      <c r="U886">
        <f t="shared" si="330"/>
        <v>-5.9552382875803457E-3</v>
      </c>
      <c r="V886">
        <f t="shared" si="331"/>
        <v>5.9552377863931125E-3</v>
      </c>
      <c r="W886">
        <f t="shared" si="332"/>
        <v>2.225100892912244</v>
      </c>
      <c r="X886">
        <f t="shared" si="333"/>
        <v>2.225100892912244</v>
      </c>
    </row>
    <row r="887" spans="1:24" x14ac:dyDescent="0.25">
      <c r="A887" s="1">
        <f t="shared" si="334"/>
        <v>883</v>
      </c>
      <c r="B887" s="14">
        <f t="shared" si="335"/>
        <v>44.150000000000006</v>
      </c>
      <c r="C887" t="e">
        <f t="shared" si="312"/>
        <v>#N/A</v>
      </c>
      <c r="D887" t="e">
        <f t="shared" si="313"/>
        <v>#N/A</v>
      </c>
      <c r="E887" t="e">
        <f t="shared" si="315"/>
        <v>#N/A</v>
      </c>
      <c r="F887" t="e">
        <f t="shared" si="316"/>
        <v>#N/A</v>
      </c>
      <c r="G887" t="e">
        <f t="shared" si="317"/>
        <v>#N/A</v>
      </c>
      <c r="H887" t="e">
        <f t="shared" si="318"/>
        <v>#N/A</v>
      </c>
      <c r="I887" t="e">
        <f t="shared" si="314"/>
        <v>#N/A</v>
      </c>
      <c r="J887" t="e">
        <f t="shared" si="319"/>
        <v>#N/A</v>
      </c>
      <c r="K887" t="e">
        <f t="shared" si="320"/>
        <v>#N/A</v>
      </c>
      <c r="L887" t="e">
        <f t="shared" si="321"/>
        <v>#N/A</v>
      </c>
      <c r="M887" t="e">
        <f t="shared" si="322"/>
        <v>#N/A</v>
      </c>
      <c r="N887" t="e">
        <f t="shared" si="323"/>
        <v>#N/A</v>
      </c>
      <c r="O887">
        <f t="shared" si="324"/>
        <v>5.9616775126536507E-3</v>
      </c>
      <c r="P887">
        <f t="shared" si="325"/>
        <v>3.6153289949385392E-3</v>
      </c>
      <c r="Q887">
        <f t="shared" si="326"/>
        <v>1</v>
      </c>
      <c r="R887">
        <f t="shared" si="327"/>
        <v>5.9617780138408842E-3</v>
      </c>
      <c r="S887">
        <f t="shared" si="328"/>
        <v>-1.8119567376257066E-12</v>
      </c>
      <c r="T887">
        <f t="shared" si="329"/>
        <v>3.0392890201097478E-10</v>
      </c>
      <c r="U887">
        <f t="shared" si="330"/>
        <v>-5.9617783177697862E-3</v>
      </c>
      <c r="V887">
        <f t="shared" si="331"/>
        <v>5.961777816582553E-3</v>
      </c>
      <c r="W887">
        <f t="shared" si="332"/>
        <v>2.224624213279939</v>
      </c>
      <c r="X887">
        <f t="shared" si="333"/>
        <v>2.224624213279939</v>
      </c>
    </row>
    <row r="888" spans="1:24" x14ac:dyDescent="0.25">
      <c r="A888" s="1">
        <f t="shared" si="334"/>
        <v>884</v>
      </c>
      <c r="B888" s="14">
        <f t="shared" si="335"/>
        <v>44.2</v>
      </c>
      <c r="C888" t="e">
        <f t="shared" si="312"/>
        <v>#N/A</v>
      </c>
      <c r="D888" t="e">
        <f t="shared" si="313"/>
        <v>#N/A</v>
      </c>
      <c r="E888" t="e">
        <f t="shared" si="315"/>
        <v>#N/A</v>
      </c>
      <c r="F888" t="e">
        <f t="shared" si="316"/>
        <v>#N/A</v>
      </c>
      <c r="G888" t="e">
        <f t="shared" si="317"/>
        <v>#N/A</v>
      </c>
      <c r="H888" t="e">
        <f t="shared" si="318"/>
        <v>#N/A</v>
      </c>
      <c r="I888" t="e">
        <f t="shared" si="314"/>
        <v>#N/A</v>
      </c>
      <c r="J888" t="e">
        <f t="shared" si="319"/>
        <v>#N/A</v>
      </c>
      <c r="K888" t="e">
        <f t="shared" si="320"/>
        <v>#N/A</v>
      </c>
      <c r="L888" t="e">
        <f t="shared" si="321"/>
        <v>#N/A</v>
      </c>
      <c r="M888" t="e">
        <f t="shared" si="322"/>
        <v>#N/A</v>
      </c>
      <c r="N888" t="e">
        <f t="shared" si="323"/>
        <v>#N/A</v>
      </c>
      <c r="O888">
        <f t="shared" si="324"/>
        <v>5.9682080924855505E-3</v>
      </c>
      <c r="P888">
        <f t="shared" si="325"/>
        <v>3.6127167630057807E-3</v>
      </c>
      <c r="Q888">
        <f t="shared" si="326"/>
        <v>1</v>
      </c>
      <c r="R888">
        <f t="shared" si="327"/>
        <v>5.968308593672784E-3</v>
      </c>
      <c r="S888">
        <f t="shared" si="328"/>
        <v>-1.8106475203297346E-12</v>
      </c>
      <c r="T888">
        <f t="shared" si="329"/>
        <v>3.0337697848673018E-10</v>
      </c>
      <c r="U888">
        <f t="shared" si="330"/>
        <v>-5.9683088970497629E-3</v>
      </c>
      <c r="V888">
        <f t="shared" si="331"/>
        <v>5.9683083958625288E-3</v>
      </c>
      <c r="W888">
        <f t="shared" si="332"/>
        <v>2.2241487439869747</v>
      </c>
      <c r="X888">
        <f t="shared" si="333"/>
        <v>2.2241487439869747</v>
      </c>
    </row>
    <row r="889" spans="1:24" x14ac:dyDescent="0.25">
      <c r="A889" s="1">
        <f t="shared" si="334"/>
        <v>885</v>
      </c>
      <c r="B889" s="14">
        <f t="shared" si="335"/>
        <v>44.25</v>
      </c>
      <c r="C889" t="e">
        <f t="shared" si="312"/>
        <v>#N/A</v>
      </c>
      <c r="D889" t="e">
        <f t="shared" si="313"/>
        <v>#N/A</v>
      </c>
      <c r="E889" t="e">
        <f t="shared" si="315"/>
        <v>#N/A</v>
      </c>
      <c r="F889" t="e">
        <f t="shared" si="316"/>
        <v>#N/A</v>
      </c>
      <c r="G889" t="e">
        <f t="shared" si="317"/>
        <v>#N/A</v>
      </c>
      <c r="H889" t="e">
        <f t="shared" si="318"/>
        <v>#N/A</v>
      </c>
      <c r="I889" t="e">
        <f t="shared" si="314"/>
        <v>#N/A</v>
      </c>
      <c r="J889" t="e">
        <f t="shared" si="319"/>
        <v>#N/A</v>
      </c>
      <c r="K889" t="e">
        <f t="shared" si="320"/>
        <v>#N/A</v>
      </c>
      <c r="L889" t="e">
        <f t="shared" si="321"/>
        <v>#N/A</v>
      </c>
      <c r="M889" t="e">
        <f t="shared" si="322"/>
        <v>#N/A</v>
      </c>
      <c r="N889" t="e">
        <f t="shared" si="323"/>
        <v>#N/A</v>
      </c>
      <c r="O889">
        <f t="shared" si="324"/>
        <v>5.974729241877255E-3</v>
      </c>
      <c r="P889">
        <f t="shared" si="325"/>
        <v>3.6101083032490972E-3</v>
      </c>
      <c r="Q889">
        <f t="shared" si="326"/>
        <v>1</v>
      </c>
      <c r="R889">
        <f t="shared" si="327"/>
        <v>5.9748297430644885E-3</v>
      </c>
      <c r="S889">
        <f t="shared" si="328"/>
        <v>-1.8093401936002544E-12</v>
      </c>
      <c r="T889">
        <f t="shared" si="329"/>
        <v>3.0282705639969598E-10</v>
      </c>
      <c r="U889">
        <f t="shared" si="330"/>
        <v>-5.9748300458915445E-3</v>
      </c>
      <c r="V889">
        <f t="shared" si="331"/>
        <v>5.9748295447043121E-3</v>
      </c>
      <c r="W889">
        <f t="shared" si="332"/>
        <v>2.2236744801455628</v>
      </c>
      <c r="X889">
        <f t="shared" si="333"/>
        <v>2.2236744801455628</v>
      </c>
    </row>
    <row r="890" spans="1:24" x14ac:dyDescent="0.25">
      <c r="A890" s="1">
        <f t="shared" si="334"/>
        <v>886</v>
      </c>
      <c r="B890" s="14">
        <f t="shared" si="335"/>
        <v>44.300000000000004</v>
      </c>
      <c r="C890" t="e">
        <f t="shared" si="312"/>
        <v>#N/A</v>
      </c>
      <c r="D890" t="e">
        <f t="shared" si="313"/>
        <v>#N/A</v>
      </c>
      <c r="E890" t="e">
        <f t="shared" si="315"/>
        <v>#N/A</v>
      </c>
      <c r="F890" t="e">
        <f t="shared" si="316"/>
        <v>#N/A</v>
      </c>
      <c r="G890" t="e">
        <f t="shared" si="317"/>
        <v>#N/A</v>
      </c>
      <c r="H890" t="e">
        <f t="shared" si="318"/>
        <v>#N/A</v>
      </c>
      <c r="I890" t="e">
        <f t="shared" si="314"/>
        <v>#N/A</v>
      </c>
      <c r="J890" t="e">
        <f t="shared" si="319"/>
        <v>#N/A</v>
      </c>
      <c r="K890" t="e">
        <f t="shared" si="320"/>
        <v>#N/A</v>
      </c>
      <c r="L890" t="e">
        <f t="shared" si="321"/>
        <v>#N/A</v>
      </c>
      <c r="M890" t="e">
        <f t="shared" si="322"/>
        <v>#N/A</v>
      </c>
      <c r="N890" t="e">
        <f t="shared" si="323"/>
        <v>#N/A</v>
      </c>
      <c r="O890">
        <f t="shared" si="324"/>
        <v>5.9812409812409805E-3</v>
      </c>
      <c r="P890">
        <f t="shared" si="325"/>
        <v>3.6075036075036066E-3</v>
      </c>
      <c r="Q890">
        <f t="shared" si="326"/>
        <v>1</v>
      </c>
      <c r="R890">
        <f t="shared" si="327"/>
        <v>5.981341482428214E-3</v>
      </c>
      <c r="S890">
        <f t="shared" si="328"/>
        <v>-1.8080347533451312E-12</v>
      </c>
      <c r="T890">
        <f t="shared" si="329"/>
        <v>3.0227912360680786E-10</v>
      </c>
      <c r="U890">
        <f t="shared" si="330"/>
        <v>-5.9813417847073376E-3</v>
      </c>
      <c r="V890">
        <f t="shared" si="331"/>
        <v>5.9813412835201044E-3</v>
      </c>
      <c r="W890">
        <f t="shared" si="332"/>
        <v>2.2232014168955399</v>
      </c>
      <c r="X890">
        <f t="shared" si="333"/>
        <v>2.2232014168955399</v>
      </c>
    </row>
    <row r="891" spans="1:24" x14ac:dyDescent="0.25">
      <c r="A891" s="1">
        <f t="shared" si="334"/>
        <v>887</v>
      </c>
      <c r="B891" s="14">
        <f t="shared" si="335"/>
        <v>44.35</v>
      </c>
      <c r="C891" t="e">
        <f t="shared" si="312"/>
        <v>#N/A</v>
      </c>
      <c r="D891" t="e">
        <f t="shared" si="313"/>
        <v>#N/A</v>
      </c>
      <c r="E891" t="e">
        <f t="shared" si="315"/>
        <v>#N/A</v>
      </c>
      <c r="F891" t="e">
        <f t="shared" si="316"/>
        <v>#N/A</v>
      </c>
      <c r="G891" t="e">
        <f t="shared" si="317"/>
        <v>#N/A</v>
      </c>
      <c r="H891" t="e">
        <f t="shared" si="318"/>
        <v>#N/A</v>
      </c>
      <c r="I891" t="e">
        <f t="shared" si="314"/>
        <v>#N/A</v>
      </c>
      <c r="J891" t="e">
        <f t="shared" si="319"/>
        <v>#N/A</v>
      </c>
      <c r="K891" t="e">
        <f t="shared" si="320"/>
        <v>#N/A</v>
      </c>
      <c r="L891" t="e">
        <f t="shared" si="321"/>
        <v>#N/A</v>
      </c>
      <c r="M891" t="e">
        <f t="shared" si="322"/>
        <v>#N/A</v>
      </c>
      <c r="N891" t="e">
        <f t="shared" si="323"/>
        <v>#N/A</v>
      </c>
      <c r="O891">
        <f t="shared" si="324"/>
        <v>5.9877433309300657E-3</v>
      </c>
      <c r="P891">
        <f t="shared" si="325"/>
        <v>3.6049026676279743E-3</v>
      </c>
      <c r="Q891">
        <f t="shared" si="326"/>
        <v>1</v>
      </c>
      <c r="R891">
        <f t="shared" si="327"/>
        <v>5.9878438321172992E-3</v>
      </c>
      <c r="S891">
        <f t="shared" si="328"/>
        <v>-1.8067311954840323E-12</v>
      </c>
      <c r="T891">
        <f t="shared" si="329"/>
        <v>3.0173317056708671E-10</v>
      </c>
      <c r="U891">
        <f t="shared" si="330"/>
        <v>-5.9878441338504697E-3</v>
      </c>
      <c r="V891">
        <f t="shared" si="331"/>
        <v>5.9878436326632365E-3</v>
      </c>
      <c r="W891">
        <f t="shared" si="332"/>
        <v>2.2227295494041686</v>
      </c>
      <c r="X891">
        <f t="shared" si="333"/>
        <v>2.2227295494041686</v>
      </c>
    </row>
    <row r="892" spans="1:24" x14ac:dyDescent="0.25">
      <c r="A892" s="1">
        <f t="shared" si="334"/>
        <v>888</v>
      </c>
      <c r="B892" s="14">
        <f t="shared" si="335"/>
        <v>44.400000000000006</v>
      </c>
      <c r="C892" t="e">
        <f t="shared" si="312"/>
        <v>#N/A</v>
      </c>
      <c r="D892" t="e">
        <f t="shared" si="313"/>
        <v>#N/A</v>
      </c>
      <c r="E892" t="e">
        <f t="shared" si="315"/>
        <v>#N/A</v>
      </c>
      <c r="F892" t="e">
        <f t="shared" si="316"/>
        <v>#N/A</v>
      </c>
      <c r="G892" t="e">
        <f t="shared" si="317"/>
        <v>#N/A</v>
      </c>
      <c r="H892" t="e">
        <f t="shared" si="318"/>
        <v>#N/A</v>
      </c>
      <c r="I892" t="e">
        <f t="shared" si="314"/>
        <v>#N/A</v>
      </c>
      <c r="J892" t="e">
        <f t="shared" si="319"/>
        <v>#N/A</v>
      </c>
      <c r="K892" t="e">
        <f t="shared" si="320"/>
        <v>#N/A</v>
      </c>
      <c r="L892" t="e">
        <f t="shared" si="321"/>
        <v>#N/A</v>
      </c>
      <c r="M892" t="e">
        <f t="shared" si="322"/>
        <v>#N/A</v>
      </c>
      <c r="N892" t="e">
        <f t="shared" si="323"/>
        <v>#N/A</v>
      </c>
      <c r="O892">
        <f t="shared" si="324"/>
        <v>5.9942363112391933E-3</v>
      </c>
      <c r="P892">
        <f t="shared" si="325"/>
        <v>3.6023054755043226E-3</v>
      </c>
      <c r="Q892">
        <f t="shared" si="326"/>
        <v>1</v>
      </c>
      <c r="R892">
        <f t="shared" si="327"/>
        <v>5.9943368124264268E-3</v>
      </c>
      <c r="S892">
        <f t="shared" si="328"/>
        <v>-1.8054295159483807E-12</v>
      </c>
      <c r="T892">
        <f t="shared" si="329"/>
        <v>3.0118918600482991E-10</v>
      </c>
      <c r="U892">
        <f t="shared" si="330"/>
        <v>-5.9943371136156123E-3</v>
      </c>
      <c r="V892">
        <f t="shared" si="331"/>
        <v>5.99433661242838E-3</v>
      </c>
      <c r="W892">
        <f t="shared" si="332"/>
        <v>2.2222588728659356</v>
      </c>
      <c r="X892">
        <f t="shared" si="333"/>
        <v>2.2222588728659356</v>
      </c>
    </row>
    <row r="893" spans="1:24" x14ac:dyDescent="0.25">
      <c r="A893" s="1">
        <f t="shared" si="334"/>
        <v>889</v>
      </c>
      <c r="B893" s="14">
        <f t="shared" si="335"/>
        <v>44.45</v>
      </c>
      <c r="C893" t="e">
        <f t="shared" si="312"/>
        <v>#N/A</v>
      </c>
      <c r="D893" t="e">
        <f t="shared" si="313"/>
        <v>#N/A</v>
      </c>
      <c r="E893" t="e">
        <f t="shared" si="315"/>
        <v>#N/A</v>
      </c>
      <c r="F893" t="e">
        <f t="shared" si="316"/>
        <v>#N/A</v>
      </c>
      <c r="G893" t="e">
        <f t="shared" si="317"/>
        <v>#N/A</v>
      </c>
      <c r="H893" t="e">
        <f t="shared" si="318"/>
        <v>#N/A</v>
      </c>
      <c r="I893" t="e">
        <f t="shared" si="314"/>
        <v>#N/A</v>
      </c>
      <c r="J893" t="e">
        <f t="shared" si="319"/>
        <v>#N/A</v>
      </c>
      <c r="K893" t="e">
        <f t="shared" si="320"/>
        <v>#N/A</v>
      </c>
      <c r="L893" t="e">
        <f t="shared" si="321"/>
        <v>#N/A</v>
      </c>
      <c r="M893" t="e">
        <f t="shared" si="322"/>
        <v>#N/A</v>
      </c>
      <c r="N893" t="e">
        <f t="shared" si="323"/>
        <v>#N/A</v>
      </c>
      <c r="O893">
        <f t="shared" si="324"/>
        <v>6.0007199424046082E-3</v>
      </c>
      <c r="P893">
        <f t="shared" si="325"/>
        <v>3.599712023038157E-3</v>
      </c>
      <c r="Q893">
        <f t="shared" si="326"/>
        <v>1</v>
      </c>
      <c r="R893">
        <f t="shared" si="327"/>
        <v>6.0008204435918417E-3</v>
      </c>
      <c r="S893">
        <f t="shared" si="328"/>
        <v>-1.8041297106813194E-12</v>
      </c>
      <c r="T893">
        <f t="shared" si="329"/>
        <v>3.0064715951169663E-10</v>
      </c>
      <c r="U893">
        <f t="shared" si="330"/>
        <v>-6.0008207442390007E-3</v>
      </c>
      <c r="V893">
        <f t="shared" si="331"/>
        <v>6.0008202430517684E-3</v>
      </c>
      <c r="W893">
        <f t="shared" si="332"/>
        <v>2.2217893825023523</v>
      </c>
      <c r="X893">
        <f t="shared" si="333"/>
        <v>2.2217893825023523</v>
      </c>
    </row>
    <row r="894" spans="1:24" x14ac:dyDescent="0.25">
      <c r="A894" s="1">
        <f t="shared" si="334"/>
        <v>890</v>
      </c>
      <c r="B894" s="14">
        <f t="shared" si="335"/>
        <v>44.5</v>
      </c>
      <c r="C894" t="e">
        <f t="shared" si="312"/>
        <v>#N/A</v>
      </c>
      <c r="D894" t="e">
        <f t="shared" si="313"/>
        <v>#N/A</v>
      </c>
      <c r="E894" t="e">
        <f t="shared" si="315"/>
        <v>#N/A</v>
      </c>
      <c r="F894" t="e">
        <f t="shared" si="316"/>
        <v>#N/A</v>
      </c>
      <c r="G894" t="e">
        <f t="shared" si="317"/>
        <v>#N/A</v>
      </c>
      <c r="H894" t="e">
        <f t="shared" si="318"/>
        <v>#N/A</v>
      </c>
      <c r="I894" t="e">
        <f t="shared" si="314"/>
        <v>#N/A</v>
      </c>
      <c r="J894" t="e">
        <f t="shared" si="319"/>
        <v>#N/A</v>
      </c>
      <c r="K894" t="e">
        <f t="shared" si="320"/>
        <v>#N/A</v>
      </c>
      <c r="L894" t="e">
        <f t="shared" si="321"/>
        <v>#N/A</v>
      </c>
      <c r="M894" t="e">
        <f t="shared" si="322"/>
        <v>#N/A</v>
      </c>
      <c r="N894" t="e">
        <f t="shared" si="323"/>
        <v>#N/A</v>
      </c>
      <c r="O894">
        <f t="shared" si="324"/>
        <v>6.0071942446043164E-3</v>
      </c>
      <c r="P894">
        <f t="shared" si="325"/>
        <v>3.5971223021582731E-3</v>
      </c>
      <c r="Q894">
        <f t="shared" si="326"/>
        <v>1</v>
      </c>
      <c r="R894">
        <f t="shared" si="327"/>
        <v>6.0072947457915499E-3</v>
      </c>
      <c r="S894">
        <f t="shared" si="328"/>
        <v>-1.8028317756376635E-12</v>
      </c>
      <c r="T894">
        <f t="shared" si="329"/>
        <v>3.0010708024566513E-10</v>
      </c>
      <c r="U894">
        <f t="shared" si="330"/>
        <v>-6.0072950458986297E-3</v>
      </c>
      <c r="V894">
        <f t="shared" si="331"/>
        <v>6.0072945447113973E-3</v>
      </c>
      <c r="W894">
        <f t="shared" si="332"/>
        <v>2.2213210735617559</v>
      </c>
      <c r="X894">
        <f t="shared" si="333"/>
        <v>2.2213210735617559</v>
      </c>
    </row>
    <row r="895" spans="1:24" x14ac:dyDescent="0.25">
      <c r="A895" s="1">
        <f t="shared" si="334"/>
        <v>891</v>
      </c>
      <c r="B895" s="14">
        <f t="shared" si="335"/>
        <v>44.550000000000004</v>
      </c>
      <c r="C895" t="e">
        <f t="shared" si="312"/>
        <v>#N/A</v>
      </c>
      <c r="D895" t="e">
        <f t="shared" si="313"/>
        <v>#N/A</v>
      </c>
      <c r="E895" t="e">
        <f t="shared" si="315"/>
        <v>#N/A</v>
      </c>
      <c r="F895" t="e">
        <f t="shared" si="316"/>
        <v>#N/A</v>
      </c>
      <c r="G895" t="e">
        <f t="shared" si="317"/>
        <v>#N/A</v>
      </c>
      <c r="H895" t="e">
        <f t="shared" si="318"/>
        <v>#N/A</v>
      </c>
      <c r="I895" t="e">
        <f t="shared" si="314"/>
        <v>#N/A</v>
      </c>
      <c r="J895" t="e">
        <f t="shared" si="319"/>
        <v>#N/A</v>
      </c>
      <c r="K895" t="e">
        <f t="shared" si="320"/>
        <v>#N/A</v>
      </c>
      <c r="L895" t="e">
        <f t="shared" si="321"/>
        <v>#N/A</v>
      </c>
      <c r="M895" t="e">
        <f t="shared" si="322"/>
        <v>#N/A</v>
      </c>
      <c r="N895" t="e">
        <f t="shared" si="323"/>
        <v>#N/A</v>
      </c>
      <c r="O895">
        <f t="shared" si="324"/>
        <v>6.0136592379583026E-3</v>
      </c>
      <c r="P895">
        <f t="shared" si="325"/>
        <v>3.5945363048166781E-3</v>
      </c>
      <c r="Q895">
        <f t="shared" si="326"/>
        <v>1</v>
      </c>
      <c r="R895">
        <f t="shared" si="327"/>
        <v>6.013759739145536E-3</v>
      </c>
      <c r="S895">
        <f t="shared" si="328"/>
        <v>-1.801535706783862E-12</v>
      </c>
      <c r="T895">
        <f t="shared" si="329"/>
        <v>2.9956893779839455E-10</v>
      </c>
      <c r="U895">
        <f t="shared" si="330"/>
        <v>-6.0137600387144743E-3</v>
      </c>
      <c r="V895">
        <f t="shared" si="331"/>
        <v>6.0137595375272402E-3</v>
      </c>
      <c r="W895">
        <f t="shared" si="332"/>
        <v>2.2208539413191168</v>
      </c>
      <c r="X895">
        <f t="shared" si="333"/>
        <v>2.2208539413191168</v>
      </c>
    </row>
    <row r="896" spans="1:24" x14ac:dyDescent="0.25">
      <c r="A896" s="1">
        <f t="shared" si="334"/>
        <v>892</v>
      </c>
      <c r="B896" s="14">
        <f t="shared" si="335"/>
        <v>44.6</v>
      </c>
      <c r="C896" t="e">
        <f t="shared" si="312"/>
        <v>#N/A</v>
      </c>
      <c r="D896" t="e">
        <f t="shared" si="313"/>
        <v>#N/A</v>
      </c>
      <c r="E896" t="e">
        <f t="shared" si="315"/>
        <v>#N/A</v>
      </c>
      <c r="F896" t="e">
        <f t="shared" si="316"/>
        <v>#N/A</v>
      </c>
      <c r="G896" t="e">
        <f t="shared" si="317"/>
        <v>#N/A</v>
      </c>
      <c r="H896" t="e">
        <f t="shared" si="318"/>
        <v>#N/A</v>
      </c>
      <c r="I896" t="e">
        <f t="shared" si="314"/>
        <v>#N/A</v>
      </c>
      <c r="J896" t="e">
        <f t="shared" si="319"/>
        <v>#N/A</v>
      </c>
      <c r="K896" t="e">
        <f t="shared" si="320"/>
        <v>#N/A</v>
      </c>
      <c r="L896" t="e">
        <f t="shared" si="321"/>
        <v>#N/A</v>
      </c>
      <c r="M896" t="e">
        <f t="shared" si="322"/>
        <v>#N/A</v>
      </c>
      <c r="N896" t="e">
        <f t="shared" si="323"/>
        <v>#N/A</v>
      </c>
      <c r="O896">
        <f t="shared" si="324"/>
        <v>6.0201149425287356E-3</v>
      </c>
      <c r="P896">
        <f t="shared" si="325"/>
        <v>3.5919540229885061E-3</v>
      </c>
      <c r="Q896">
        <f t="shared" si="326"/>
        <v>1</v>
      </c>
      <c r="R896">
        <f t="shared" si="327"/>
        <v>6.0202154437159691E-3</v>
      </c>
      <c r="S896">
        <f t="shared" si="328"/>
        <v>-1.8002415000979545E-12</v>
      </c>
      <c r="T896">
        <f t="shared" si="329"/>
        <v>2.9903272176154405E-10</v>
      </c>
      <c r="U896">
        <f t="shared" si="330"/>
        <v>-6.0202157427486913E-3</v>
      </c>
      <c r="V896">
        <f t="shared" si="331"/>
        <v>6.0202152415614572E-3</v>
      </c>
      <c r="W896">
        <f t="shared" si="332"/>
        <v>2.220387981075842</v>
      </c>
      <c r="X896">
        <f t="shared" si="333"/>
        <v>2.220387981075842</v>
      </c>
    </row>
    <row r="897" spans="1:24" x14ac:dyDescent="0.25">
      <c r="A897" s="1">
        <f t="shared" si="334"/>
        <v>893</v>
      </c>
      <c r="B897" s="14">
        <f t="shared" si="335"/>
        <v>44.650000000000006</v>
      </c>
      <c r="C897" t="e">
        <f t="shared" si="312"/>
        <v>#N/A</v>
      </c>
      <c r="D897" t="e">
        <f t="shared" si="313"/>
        <v>#N/A</v>
      </c>
      <c r="E897" t="e">
        <f t="shared" si="315"/>
        <v>#N/A</v>
      </c>
      <c r="F897" t="e">
        <f t="shared" si="316"/>
        <v>#N/A</v>
      </c>
      <c r="G897" t="e">
        <f t="shared" si="317"/>
        <v>#N/A</v>
      </c>
      <c r="H897" t="e">
        <f t="shared" si="318"/>
        <v>#N/A</v>
      </c>
      <c r="I897" t="e">
        <f t="shared" si="314"/>
        <v>#N/A</v>
      </c>
      <c r="J897" t="e">
        <f t="shared" si="319"/>
        <v>#N/A</v>
      </c>
      <c r="K897" t="e">
        <f t="shared" si="320"/>
        <v>#N/A</v>
      </c>
      <c r="L897" t="e">
        <f t="shared" si="321"/>
        <v>#N/A</v>
      </c>
      <c r="M897" t="e">
        <f t="shared" si="322"/>
        <v>#N/A</v>
      </c>
      <c r="N897" t="e">
        <f t="shared" si="323"/>
        <v>#N/A</v>
      </c>
      <c r="O897">
        <f t="shared" si="324"/>
        <v>6.0265613783201735E-3</v>
      </c>
      <c r="P897">
        <f t="shared" si="325"/>
        <v>3.5893754486719309E-3</v>
      </c>
      <c r="Q897">
        <f t="shared" si="326"/>
        <v>1</v>
      </c>
      <c r="R897">
        <f t="shared" si="327"/>
        <v>6.026661879507407E-3</v>
      </c>
      <c r="S897">
        <f t="shared" si="328"/>
        <v>-1.798949151569528E-12</v>
      </c>
      <c r="T897">
        <f t="shared" si="329"/>
        <v>2.9849842216045364E-10</v>
      </c>
      <c r="U897">
        <f t="shared" si="330"/>
        <v>-6.0266621780058292E-3</v>
      </c>
      <c r="V897">
        <f t="shared" si="331"/>
        <v>6.026661676818596E-3</v>
      </c>
      <c r="W897">
        <f t="shared" si="332"/>
        <v>2.2199231881595844</v>
      </c>
      <c r="X897">
        <f t="shared" si="333"/>
        <v>2.2199231881595844</v>
      </c>
    </row>
    <row r="898" spans="1:24" x14ac:dyDescent="0.25">
      <c r="A898" s="1">
        <f t="shared" si="334"/>
        <v>894</v>
      </c>
      <c r="B898" s="14">
        <f t="shared" si="335"/>
        <v>44.7</v>
      </c>
      <c r="C898" t="e">
        <f t="shared" si="312"/>
        <v>#N/A</v>
      </c>
      <c r="D898" t="e">
        <f t="shared" si="313"/>
        <v>#N/A</v>
      </c>
      <c r="E898" t="e">
        <f t="shared" si="315"/>
        <v>#N/A</v>
      </c>
      <c r="F898" t="e">
        <f t="shared" si="316"/>
        <v>#N/A</v>
      </c>
      <c r="G898" t="e">
        <f t="shared" si="317"/>
        <v>#N/A</v>
      </c>
      <c r="H898" t="e">
        <f t="shared" si="318"/>
        <v>#N/A</v>
      </c>
      <c r="I898" t="e">
        <f t="shared" si="314"/>
        <v>#N/A</v>
      </c>
      <c r="J898" t="e">
        <f t="shared" si="319"/>
        <v>#N/A</v>
      </c>
      <c r="K898" t="e">
        <f t="shared" si="320"/>
        <v>#N/A</v>
      </c>
      <c r="L898" t="e">
        <f t="shared" si="321"/>
        <v>#N/A</v>
      </c>
      <c r="M898" t="e">
        <f t="shared" si="322"/>
        <v>#N/A</v>
      </c>
      <c r="N898" t="e">
        <f t="shared" si="323"/>
        <v>#N/A</v>
      </c>
      <c r="O898">
        <f t="shared" si="324"/>
        <v>6.0329985652797704E-3</v>
      </c>
      <c r="P898">
        <f t="shared" si="325"/>
        <v>3.5868005738880918E-3</v>
      </c>
      <c r="Q898">
        <f t="shared" si="326"/>
        <v>1</v>
      </c>
      <c r="R898">
        <f t="shared" si="327"/>
        <v>6.0330990664670039E-3</v>
      </c>
      <c r="S898">
        <f t="shared" si="328"/>
        <v>-1.7976586571996789E-12</v>
      </c>
      <c r="T898">
        <f t="shared" si="329"/>
        <v>2.9796602858678245E-10</v>
      </c>
      <c r="U898">
        <f t="shared" si="330"/>
        <v>-6.0330993644330325E-3</v>
      </c>
      <c r="V898">
        <f t="shared" si="331"/>
        <v>6.0330988632457993E-3</v>
      </c>
      <c r="W898">
        <f t="shared" si="332"/>
        <v>2.2194595579240528</v>
      </c>
      <c r="X898">
        <f t="shared" si="333"/>
        <v>2.2194595579240528</v>
      </c>
    </row>
    <row r="899" spans="1:24" x14ac:dyDescent="0.25">
      <c r="A899" s="1">
        <f t="shared" si="334"/>
        <v>895</v>
      </c>
      <c r="B899" s="14">
        <f t="shared" si="335"/>
        <v>44.75</v>
      </c>
      <c r="C899" t="e">
        <f t="shared" si="312"/>
        <v>#N/A</v>
      </c>
      <c r="D899" t="e">
        <f t="shared" si="313"/>
        <v>#N/A</v>
      </c>
      <c r="E899" t="e">
        <f t="shared" si="315"/>
        <v>#N/A</v>
      </c>
      <c r="F899" t="e">
        <f t="shared" si="316"/>
        <v>#N/A</v>
      </c>
      <c r="G899" t="e">
        <f t="shared" si="317"/>
        <v>#N/A</v>
      </c>
      <c r="H899" t="e">
        <f t="shared" si="318"/>
        <v>#N/A</v>
      </c>
      <c r="I899" t="e">
        <f t="shared" si="314"/>
        <v>#N/A</v>
      </c>
      <c r="J899" t="e">
        <f t="shared" si="319"/>
        <v>#N/A</v>
      </c>
      <c r="K899" t="e">
        <f t="shared" si="320"/>
        <v>#N/A</v>
      </c>
      <c r="L899" t="e">
        <f t="shared" si="321"/>
        <v>#N/A</v>
      </c>
      <c r="M899" t="e">
        <f t="shared" si="322"/>
        <v>#N/A</v>
      </c>
      <c r="N899" t="e">
        <f t="shared" si="323"/>
        <v>#N/A</v>
      </c>
      <c r="O899">
        <f t="shared" si="324"/>
        <v>6.0394265232974901E-3</v>
      </c>
      <c r="P899">
        <f t="shared" si="325"/>
        <v>3.5842293906810031E-3</v>
      </c>
      <c r="Q899">
        <f t="shared" si="326"/>
        <v>1</v>
      </c>
      <c r="R899">
        <f t="shared" si="327"/>
        <v>6.0395270244847235E-3</v>
      </c>
      <c r="S899">
        <f t="shared" si="328"/>
        <v>-1.7963700130009693E-12</v>
      </c>
      <c r="T899">
        <f t="shared" si="329"/>
        <v>2.9743553063218964E-10</v>
      </c>
      <c r="U899">
        <f t="shared" si="330"/>
        <v>-6.0395273219202537E-3</v>
      </c>
      <c r="V899">
        <f t="shared" si="331"/>
        <v>6.0395268207330214E-3</v>
      </c>
      <c r="W899">
        <f t="shared" si="332"/>
        <v>2.2189970857488217</v>
      </c>
      <c r="X899">
        <f t="shared" si="333"/>
        <v>2.2189970857488217</v>
      </c>
    </row>
    <row r="900" spans="1:24" x14ac:dyDescent="0.25">
      <c r="A900" s="1">
        <f t="shared" si="334"/>
        <v>896</v>
      </c>
      <c r="B900" s="14">
        <f t="shared" si="335"/>
        <v>44.800000000000004</v>
      </c>
      <c r="C900" t="e">
        <f t="shared" ref="C900:C963" si="336">IF((($AB$5*$AB$4/1000)-($AB$8*B900/1000))&gt;0,(($AB$5*$AB$4/1000)-($AB$8*B900/1000))/((B900+$AB$4)/1000),NA())</f>
        <v>#N/A</v>
      </c>
      <c r="D900" t="e">
        <f t="shared" ref="D900:D963" si="337">IF(C900&gt;0,($AB$8*B900/1000)/((B900+$AB$4)/1000),NA())</f>
        <v>#N/A</v>
      </c>
      <c r="E900" t="e">
        <f t="shared" si="315"/>
        <v>#N/A</v>
      </c>
      <c r="F900" t="e">
        <f t="shared" si="316"/>
        <v>#N/A</v>
      </c>
      <c r="G900" t="e">
        <f t="shared" si="317"/>
        <v>#N/A</v>
      </c>
      <c r="H900" t="e">
        <f t="shared" si="318"/>
        <v>#N/A</v>
      </c>
      <c r="I900" t="e">
        <f t="shared" ref="I900:I963" si="338">IF(C900&gt;0,((-F900)-SQRT(F900^(2)-4*E900*G900))/(2*E900),NA())</f>
        <v>#N/A</v>
      </c>
      <c r="J900" t="e">
        <f t="shared" si="319"/>
        <v>#N/A</v>
      </c>
      <c r="K900" t="e">
        <f t="shared" si="320"/>
        <v>#N/A</v>
      </c>
      <c r="L900" t="e">
        <f t="shared" si="321"/>
        <v>#N/A</v>
      </c>
      <c r="M900" t="e">
        <f t="shared" si="322"/>
        <v>#N/A</v>
      </c>
      <c r="N900" t="e">
        <f t="shared" si="323"/>
        <v>#N/A</v>
      </c>
      <c r="O900">
        <f t="shared" si="324"/>
        <v>6.0458452722063037E-3</v>
      </c>
      <c r="P900">
        <f t="shared" si="325"/>
        <v>3.5816618911174779E-3</v>
      </c>
      <c r="Q900">
        <f t="shared" si="326"/>
        <v>1</v>
      </c>
      <c r="R900">
        <f t="shared" si="327"/>
        <v>6.0459457733935372E-3</v>
      </c>
      <c r="S900">
        <f t="shared" si="328"/>
        <v>-1.7950832149973868E-12</v>
      </c>
      <c r="T900">
        <f t="shared" si="329"/>
        <v>2.9690691832201521E-10</v>
      </c>
      <c r="U900">
        <f t="shared" si="330"/>
        <v>-6.0459460703004555E-3</v>
      </c>
      <c r="V900">
        <f t="shared" si="331"/>
        <v>6.0459455691132223E-3</v>
      </c>
      <c r="W900">
        <f t="shared" si="332"/>
        <v>2.2185357670391448</v>
      </c>
      <c r="X900">
        <f t="shared" si="333"/>
        <v>2.2185357670391448</v>
      </c>
    </row>
    <row r="901" spans="1:24" x14ac:dyDescent="0.25">
      <c r="A901" s="1">
        <f t="shared" si="334"/>
        <v>897</v>
      </c>
      <c r="B901" s="14">
        <f t="shared" si="335"/>
        <v>44.85</v>
      </c>
      <c r="C901" t="e">
        <f t="shared" si="336"/>
        <v>#N/A</v>
      </c>
      <c r="D901" t="e">
        <f t="shared" si="337"/>
        <v>#N/A</v>
      </c>
      <c r="E901" t="e">
        <f t="shared" ref="E901:E964" si="339">IF(C901&gt;0,1,NA())</f>
        <v>#N/A</v>
      </c>
      <c r="F901" t="e">
        <f t="shared" ref="F901:F964" si="340">IF(C901&gt;0,D901+10^(-7)+10^(-$AD$6),NA())</f>
        <v>#N/A</v>
      </c>
      <c r="G901" t="e">
        <f t="shared" ref="G901:G964" si="341">IF(C901&gt;0,(10^(-7)*D901)-(10^(-$AD$6)*C901),NA())</f>
        <v>#N/A</v>
      </c>
      <c r="H901" t="e">
        <f t="shared" ref="H901:H964" si="342">IF(C901&gt;0,((-F901)+SQRT(F901^(2)-4*E901*G901))/(2*E901),NA())</f>
        <v>#N/A</v>
      </c>
      <c r="I901" t="e">
        <f t="shared" si="338"/>
        <v>#N/A</v>
      </c>
      <c r="J901" t="e">
        <f t="shared" ref="J901:J964" si="343">IF(C901&gt;0,C901-H901,NA())</f>
        <v>#N/A</v>
      </c>
      <c r="K901" t="e">
        <f t="shared" ref="K901:K964" si="344">IF(C901&gt;0,H901+10^(-7),NA())</f>
        <v>#N/A</v>
      </c>
      <c r="L901" t="e">
        <f t="shared" ref="L901:L964" si="345">IF(C901&gt;0,D901+H901,NA())</f>
        <v>#N/A</v>
      </c>
      <c r="M901" t="e">
        <f t="shared" ref="M901:M964" si="346">IF(C901&gt;0,14+LOG(K901),NA())</f>
        <v>#N/A</v>
      </c>
      <c r="N901" t="e">
        <f t="shared" ref="N901:N964" si="347">IF(M901&lt;$AG$11,NA(),M901)</f>
        <v>#N/A</v>
      </c>
      <c r="O901">
        <f t="shared" ref="O901:O964" si="348">IF((($AB$8*B901/1000)-($AB$5*$AB$4/1000))&gt;0,(($AB$8*B901/1000)-($AB$5*$AB$4/1000))/((B901+$AB$4)/1000),NA())</f>
        <v>6.0522548317823903E-3</v>
      </c>
      <c r="P901">
        <f t="shared" ref="P901:P964" si="349">IF(O901&gt;0,($AB$5*$AB$4/1000)/((B901+$AB$4)/1000),NA())</f>
        <v>3.5790980672870442E-3</v>
      </c>
      <c r="Q901">
        <f t="shared" ref="Q901:Q964" si="350">IF(O901&gt;0,1,NA())</f>
        <v>1</v>
      </c>
      <c r="R901">
        <f t="shared" ref="R901:R964" si="351">IF(O901&gt;0,O901+10^(-7)+10^(-(14-$AD$6)),NA())</f>
        <v>6.0523553329696238E-3</v>
      </c>
      <c r="S901">
        <f t="shared" ref="S901:S964" si="352">IF(O901&gt;0,-(10^(-(14-$AD$6))*P901),NA())</f>
        <v>-1.7937982592243041E-12</v>
      </c>
      <c r="T901">
        <f t="shared" ref="T901:T964" si="353">IF(O901&gt;0,((-R901)+SQRT(R901^(2)-4*Q901*S901))/(2*Q901),NA())</f>
        <v>2.9638018124791832E-10</v>
      </c>
      <c r="U901">
        <f t="shared" ref="U901:U964" si="354">IF(O901&gt;0,((-R901)-SQRT(R901^(2)-4*Q901*S901))/(2*Q901),NA())</f>
        <v>-6.0523556293498055E-3</v>
      </c>
      <c r="V901">
        <f t="shared" ref="V901:V964" si="355">IF(Q901&gt;0,O901+10^(-7)+T901,NA())</f>
        <v>6.0523551281625714E-3</v>
      </c>
      <c r="W901">
        <f t="shared" ref="W901:W964" si="356">IF(O901&gt;0,-LOG(V901),NA())</f>
        <v>2.2180755972257713</v>
      </c>
      <c r="X901">
        <f t="shared" ref="X901:X964" si="357">IF(W901&gt;$AG$11,NA(),W901)</f>
        <v>2.2180755972257713</v>
      </c>
    </row>
    <row r="902" spans="1:24" x14ac:dyDescent="0.25">
      <c r="A902" s="1">
        <f t="shared" ref="A902:A965" si="358">A901+1</f>
        <v>898</v>
      </c>
      <c r="B902" s="14">
        <f t="shared" si="335"/>
        <v>44.900000000000006</v>
      </c>
      <c r="C902" t="e">
        <f t="shared" si="336"/>
        <v>#N/A</v>
      </c>
      <c r="D902" t="e">
        <f t="shared" si="337"/>
        <v>#N/A</v>
      </c>
      <c r="E902" t="e">
        <f t="shared" si="339"/>
        <v>#N/A</v>
      </c>
      <c r="F902" t="e">
        <f t="shared" si="340"/>
        <v>#N/A</v>
      </c>
      <c r="G902" t="e">
        <f t="shared" si="341"/>
        <v>#N/A</v>
      </c>
      <c r="H902" t="e">
        <f t="shared" si="342"/>
        <v>#N/A</v>
      </c>
      <c r="I902" t="e">
        <f t="shared" si="338"/>
        <v>#N/A</v>
      </c>
      <c r="J902" t="e">
        <f t="shared" si="343"/>
        <v>#N/A</v>
      </c>
      <c r="K902" t="e">
        <f t="shared" si="344"/>
        <v>#N/A</v>
      </c>
      <c r="L902" t="e">
        <f t="shared" si="345"/>
        <v>#N/A</v>
      </c>
      <c r="M902" t="e">
        <f t="shared" si="346"/>
        <v>#N/A</v>
      </c>
      <c r="N902" t="e">
        <f t="shared" si="347"/>
        <v>#N/A</v>
      </c>
      <c r="O902">
        <f t="shared" si="348"/>
        <v>6.0586552217453508E-3</v>
      </c>
      <c r="P902">
        <f t="shared" si="349"/>
        <v>3.5765379113018598E-3</v>
      </c>
      <c r="Q902">
        <f t="shared" si="350"/>
        <v>1</v>
      </c>
      <c r="R902">
        <f t="shared" si="351"/>
        <v>6.0587557229325843E-3</v>
      </c>
      <c r="S902">
        <f t="shared" si="352"/>
        <v>-1.7925151417284354E-12</v>
      </c>
      <c r="T902">
        <f t="shared" si="353"/>
        <v>2.958553103026007E-10</v>
      </c>
      <c r="U902">
        <f t="shared" si="354"/>
        <v>-6.0587560187878951E-3</v>
      </c>
      <c r="V902">
        <f t="shared" si="355"/>
        <v>6.058755517600661E-3</v>
      </c>
      <c r="W902">
        <f t="shared" si="356"/>
        <v>2.2176165717647605</v>
      </c>
      <c r="X902">
        <f t="shared" si="357"/>
        <v>2.2176165717647605</v>
      </c>
    </row>
    <row r="903" spans="1:24" x14ac:dyDescent="0.25">
      <c r="A903" s="1">
        <f t="shared" si="358"/>
        <v>899</v>
      </c>
      <c r="B903" s="14">
        <f t="shared" ref="B903:B966" si="359">A903*$AB$9</f>
        <v>44.95</v>
      </c>
      <c r="C903" t="e">
        <f t="shared" si="336"/>
        <v>#N/A</v>
      </c>
      <c r="D903" t="e">
        <f t="shared" si="337"/>
        <v>#N/A</v>
      </c>
      <c r="E903" t="e">
        <f t="shared" si="339"/>
        <v>#N/A</v>
      </c>
      <c r="F903" t="e">
        <f t="shared" si="340"/>
        <v>#N/A</v>
      </c>
      <c r="G903" t="e">
        <f t="shared" si="341"/>
        <v>#N/A</v>
      </c>
      <c r="H903" t="e">
        <f t="shared" si="342"/>
        <v>#N/A</v>
      </c>
      <c r="I903" t="e">
        <f t="shared" si="338"/>
        <v>#N/A</v>
      </c>
      <c r="J903" t="e">
        <f t="shared" si="343"/>
        <v>#N/A</v>
      </c>
      <c r="K903" t="e">
        <f t="shared" si="344"/>
        <v>#N/A</v>
      </c>
      <c r="L903" t="e">
        <f t="shared" si="345"/>
        <v>#N/A</v>
      </c>
      <c r="M903" t="e">
        <f t="shared" si="346"/>
        <v>#N/A</v>
      </c>
      <c r="N903" t="e">
        <f t="shared" si="347"/>
        <v>#N/A</v>
      </c>
      <c r="O903">
        <f t="shared" si="348"/>
        <v>6.0650464617583999E-3</v>
      </c>
      <c r="P903">
        <f t="shared" si="349"/>
        <v>3.5739814152966408E-3</v>
      </c>
      <c r="Q903">
        <f t="shared" si="350"/>
        <v>1</v>
      </c>
      <c r="R903">
        <f t="shared" si="351"/>
        <v>6.0651469629456334E-3</v>
      </c>
      <c r="S903">
        <f t="shared" si="352"/>
        <v>-1.7912338585678003E-12</v>
      </c>
      <c r="T903">
        <f t="shared" si="353"/>
        <v>2.9533229464404065E-10</v>
      </c>
      <c r="U903">
        <f t="shared" si="354"/>
        <v>-6.0651472582779285E-3</v>
      </c>
      <c r="V903">
        <f t="shared" si="355"/>
        <v>6.0651467570906944E-3</v>
      </c>
      <c r="W903">
        <f t="shared" si="356"/>
        <v>2.2171586861372989</v>
      </c>
      <c r="X903">
        <f t="shared" si="357"/>
        <v>2.2171586861372989</v>
      </c>
    </row>
    <row r="904" spans="1:24" x14ac:dyDescent="0.25">
      <c r="A904" s="1">
        <f t="shared" si="358"/>
        <v>900</v>
      </c>
      <c r="B904" s="14">
        <f t="shared" si="359"/>
        <v>45</v>
      </c>
      <c r="C904" t="e">
        <f t="shared" si="336"/>
        <v>#N/A</v>
      </c>
      <c r="D904" t="e">
        <f t="shared" si="337"/>
        <v>#N/A</v>
      </c>
      <c r="E904" t="e">
        <f t="shared" si="339"/>
        <v>#N/A</v>
      </c>
      <c r="F904" t="e">
        <f t="shared" si="340"/>
        <v>#N/A</v>
      </c>
      <c r="G904" t="e">
        <f t="shared" si="341"/>
        <v>#N/A</v>
      </c>
      <c r="H904" t="e">
        <f t="shared" si="342"/>
        <v>#N/A</v>
      </c>
      <c r="I904" t="e">
        <f t="shared" si="338"/>
        <v>#N/A</v>
      </c>
      <c r="J904" t="e">
        <f t="shared" si="343"/>
        <v>#N/A</v>
      </c>
      <c r="K904" t="e">
        <f t="shared" si="344"/>
        <v>#N/A</v>
      </c>
      <c r="L904" t="e">
        <f t="shared" si="345"/>
        <v>#N/A</v>
      </c>
      <c r="M904" t="e">
        <f t="shared" si="346"/>
        <v>#N/A</v>
      </c>
      <c r="N904" t="e">
        <f t="shared" si="347"/>
        <v>#N/A</v>
      </c>
      <c r="O904">
        <f t="shared" si="348"/>
        <v>6.0714285714285696E-3</v>
      </c>
      <c r="P904">
        <f t="shared" si="349"/>
        <v>3.5714285714285713E-3</v>
      </c>
      <c r="Q904">
        <f t="shared" si="350"/>
        <v>1</v>
      </c>
      <c r="R904">
        <f t="shared" si="351"/>
        <v>6.0715290726158031E-3</v>
      </c>
      <c r="S904">
        <f t="shared" si="352"/>
        <v>-1.7899544058116803E-12</v>
      </c>
      <c r="T904">
        <f t="shared" si="353"/>
        <v>2.948111251649399E-10</v>
      </c>
      <c r="U904">
        <f t="shared" si="354"/>
        <v>-6.0715293674269283E-3</v>
      </c>
      <c r="V904">
        <f t="shared" si="355"/>
        <v>6.0715288662396951E-3</v>
      </c>
      <c r="W904">
        <f t="shared" si="356"/>
        <v>2.2167019358495241</v>
      </c>
      <c r="X904">
        <f t="shared" si="357"/>
        <v>2.2167019358495241</v>
      </c>
    </row>
    <row r="905" spans="1:24" x14ac:dyDescent="0.25">
      <c r="A905" s="1">
        <f t="shared" si="358"/>
        <v>901</v>
      </c>
      <c r="B905" s="14">
        <f t="shared" si="359"/>
        <v>45.050000000000004</v>
      </c>
      <c r="C905" t="e">
        <f t="shared" si="336"/>
        <v>#N/A</v>
      </c>
      <c r="D905" t="e">
        <f t="shared" si="337"/>
        <v>#N/A</v>
      </c>
      <c r="E905" t="e">
        <f t="shared" si="339"/>
        <v>#N/A</v>
      </c>
      <c r="F905" t="e">
        <f t="shared" si="340"/>
        <v>#N/A</v>
      </c>
      <c r="G905" t="e">
        <f t="shared" si="341"/>
        <v>#N/A</v>
      </c>
      <c r="H905" t="e">
        <f t="shared" si="342"/>
        <v>#N/A</v>
      </c>
      <c r="I905" t="e">
        <f t="shared" si="338"/>
        <v>#N/A</v>
      </c>
      <c r="J905" t="e">
        <f t="shared" si="343"/>
        <v>#N/A</v>
      </c>
      <c r="K905" t="e">
        <f t="shared" si="344"/>
        <v>#N/A</v>
      </c>
      <c r="L905" t="e">
        <f t="shared" si="345"/>
        <v>#N/A</v>
      </c>
      <c r="M905" t="e">
        <f t="shared" si="346"/>
        <v>#N/A</v>
      </c>
      <c r="N905" t="e">
        <f t="shared" si="347"/>
        <v>#N/A</v>
      </c>
      <c r="O905">
        <f t="shared" si="348"/>
        <v>6.0778015703069222E-3</v>
      </c>
      <c r="P905">
        <f t="shared" si="349"/>
        <v>3.56887937187723E-3</v>
      </c>
      <c r="Q905">
        <f t="shared" si="350"/>
        <v>1</v>
      </c>
      <c r="R905">
        <f t="shared" si="351"/>
        <v>6.0779020714941557E-3</v>
      </c>
      <c r="S905">
        <f t="shared" si="352"/>
        <v>-1.7886767795405797E-12</v>
      </c>
      <c r="T905">
        <f t="shared" si="353"/>
        <v>2.9429179189063848E-10</v>
      </c>
      <c r="U905">
        <f t="shared" si="354"/>
        <v>-6.077902365785948E-3</v>
      </c>
      <c r="V905">
        <f t="shared" si="355"/>
        <v>6.0779018645987139E-3</v>
      </c>
      <c r="W905">
        <f t="shared" si="356"/>
        <v>2.2162463164323394</v>
      </c>
      <c r="X905">
        <f t="shared" si="357"/>
        <v>2.2162463164323394</v>
      </c>
    </row>
    <row r="906" spans="1:24" x14ac:dyDescent="0.25">
      <c r="A906" s="1">
        <f t="shared" si="358"/>
        <v>902</v>
      </c>
      <c r="B906" s="14">
        <f t="shared" si="359"/>
        <v>45.1</v>
      </c>
      <c r="C906" t="e">
        <f t="shared" si="336"/>
        <v>#N/A</v>
      </c>
      <c r="D906" t="e">
        <f t="shared" si="337"/>
        <v>#N/A</v>
      </c>
      <c r="E906" t="e">
        <f t="shared" si="339"/>
        <v>#N/A</v>
      </c>
      <c r="F906" t="e">
        <f t="shared" si="340"/>
        <v>#N/A</v>
      </c>
      <c r="G906" t="e">
        <f t="shared" si="341"/>
        <v>#N/A</v>
      </c>
      <c r="H906" t="e">
        <f t="shared" si="342"/>
        <v>#N/A</v>
      </c>
      <c r="I906" t="e">
        <f t="shared" si="338"/>
        <v>#N/A</v>
      </c>
      <c r="J906" t="e">
        <f t="shared" si="343"/>
        <v>#N/A</v>
      </c>
      <c r="K906" t="e">
        <f t="shared" si="344"/>
        <v>#N/A</v>
      </c>
      <c r="L906" t="e">
        <f t="shared" si="345"/>
        <v>#N/A</v>
      </c>
      <c r="M906" t="e">
        <f t="shared" si="346"/>
        <v>#N/A</v>
      </c>
      <c r="N906" t="e">
        <f t="shared" si="347"/>
        <v>#N/A</v>
      </c>
      <c r="O906">
        <f t="shared" si="348"/>
        <v>6.0841654778887311E-3</v>
      </c>
      <c r="P906">
        <f t="shared" si="349"/>
        <v>3.566333808844508E-3</v>
      </c>
      <c r="Q906">
        <f t="shared" si="350"/>
        <v>1</v>
      </c>
      <c r="R906">
        <f t="shared" si="351"/>
        <v>6.0842659790759646E-3</v>
      </c>
      <c r="S906">
        <f t="shared" si="352"/>
        <v>-1.7874009758461858E-12</v>
      </c>
      <c r="T906">
        <f t="shared" si="353"/>
        <v>2.9377428528015725E-10</v>
      </c>
      <c r="U906">
        <f t="shared" si="354"/>
        <v>-6.0842662728502498E-3</v>
      </c>
      <c r="V906">
        <f t="shared" si="355"/>
        <v>6.0842657716630166E-3</v>
      </c>
      <c r="W906">
        <f t="shared" si="356"/>
        <v>2.215791823441243</v>
      </c>
      <c r="X906">
        <f t="shared" si="357"/>
        <v>2.215791823441243</v>
      </c>
    </row>
    <row r="907" spans="1:24" x14ac:dyDescent="0.25">
      <c r="A907" s="1">
        <f t="shared" si="358"/>
        <v>903</v>
      </c>
      <c r="B907" s="14">
        <f t="shared" si="359"/>
        <v>45.150000000000006</v>
      </c>
      <c r="C907" t="e">
        <f t="shared" si="336"/>
        <v>#N/A</v>
      </c>
      <c r="D907" t="e">
        <f t="shared" si="337"/>
        <v>#N/A</v>
      </c>
      <c r="E907" t="e">
        <f t="shared" si="339"/>
        <v>#N/A</v>
      </c>
      <c r="F907" t="e">
        <f t="shared" si="340"/>
        <v>#N/A</v>
      </c>
      <c r="G907" t="e">
        <f t="shared" si="341"/>
        <v>#N/A</v>
      </c>
      <c r="H907" t="e">
        <f t="shared" si="342"/>
        <v>#N/A</v>
      </c>
      <c r="I907" t="e">
        <f t="shared" si="338"/>
        <v>#N/A</v>
      </c>
      <c r="J907" t="e">
        <f t="shared" si="343"/>
        <v>#N/A</v>
      </c>
      <c r="K907" t="e">
        <f t="shared" si="344"/>
        <v>#N/A</v>
      </c>
      <c r="L907" t="e">
        <f t="shared" si="345"/>
        <v>#N/A</v>
      </c>
      <c r="M907" t="e">
        <f t="shared" si="346"/>
        <v>#N/A</v>
      </c>
      <c r="N907" t="e">
        <f t="shared" si="347"/>
        <v>#N/A</v>
      </c>
      <c r="O907">
        <f t="shared" si="348"/>
        <v>6.0905203136136848E-3</v>
      </c>
      <c r="P907">
        <f t="shared" si="349"/>
        <v>3.5637918745545258E-3</v>
      </c>
      <c r="Q907">
        <f t="shared" si="350"/>
        <v>1</v>
      </c>
      <c r="R907">
        <f t="shared" si="351"/>
        <v>6.0906208148009183E-3</v>
      </c>
      <c r="S907">
        <f t="shared" si="352"/>
        <v>-1.7861269908313274E-12</v>
      </c>
      <c r="T907">
        <f t="shared" si="353"/>
        <v>2.9325859535883625E-10</v>
      </c>
      <c r="U907">
        <f t="shared" si="354"/>
        <v>-6.0906211080595136E-3</v>
      </c>
      <c r="V907">
        <f t="shared" si="355"/>
        <v>6.0906206068722804E-3</v>
      </c>
      <c r="W907">
        <f t="shared" si="356"/>
        <v>2.2153384524561486</v>
      </c>
      <c r="X907">
        <f t="shared" si="357"/>
        <v>2.2153384524561486</v>
      </c>
    </row>
    <row r="908" spans="1:24" x14ac:dyDescent="0.25">
      <c r="A908" s="1">
        <f t="shared" si="358"/>
        <v>904</v>
      </c>
      <c r="B908" s="14">
        <f t="shared" si="359"/>
        <v>45.2</v>
      </c>
      <c r="C908" t="e">
        <f t="shared" si="336"/>
        <v>#N/A</v>
      </c>
      <c r="D908" t="e">
        <f t="shared" si="337"/>
        <v>#N/A</v>
      </c>
      <c r="E908" t="e">
        <f t="shared" si="339"/>
        <v>#N/A</v>
      </c>
      <c r="F908" t="e">
        <f t="shared" si="340"/>
        <v>#N/A</v>
      </c>
      <c r="G908" t="e">
        <f t="shared" si="341"/>
        <v>#N/A</v>
      </c>
      <c r="H908" t="e">
        <f t="shared" si="342"/>
        <v>#N/A</v>
      </c>
      <c r="I908" t="e">
        <f t="shared" si="338"/>
        <v>#N/A</v>
      </c>
      <c r="J908" t="e">
        <f t="shared" si="343"/>
        <v>#N/A</v>
      </c>
      <c r="K908" t="e">
        <f t="shared" si="344"/>
        <v>#N/A</v>
      </c>
      <c r="L908" t="e">
        <f t="shared" si="345"/>
        <v>#N/A</v>
      </c>
      <c r="M908" t="e">
        <f t="shared" si="346"/>
        <v>#N/A</v>
      </c>
      <c r="N908" t="e">
        <f t="shared" si="347"/>
        <v>#N/A</v>
      </c>
      <c r="O908">
        <f t="shared" si="348"/>
        <v>6.096866096866097E-3</v>
      </c>
      <c r="P908">
        <f t="shared" si="349"/>
        <v>3.5612535612535613E-3</v>
      </c>
      <c r="Q908">
        <f t="shared" si="350"/>
        <v>1</v>
      </c>
      <c r="R908">
        <f t="shared" si="351"/>
        <v>6.0969665980533305E-3</v>
      </c>
      <c r="S908">
        <f t="shared" si="352"/>
        <v>-1.7848548206099378E-12</v>
      </c>
      <c r="T908">
        <f t="shared" si="353"/>
        <v>2.9274471301937721E-10</v>
      </c>
      <c r="U908">
        <f t="shared" si="354"/>
        <v>-6.0969668907980435E-3</v>
      </c>
      <c r="V908">
        <f t="shared" si="355"/>
        <v>6.0969663896108103E-3</v>
      </c>
      <c r="W908">
        <f t="shared" si="356"/>
        <v>2.2148861990812114</v>
      </c>
      <c r="X908">
        <f t="shared" si="357"/>
        <v>2.2148861990812114</v>
      </c>
    </row>
    <row r="909" spans="1:24" x14ac:dyDescent="0.25">
      <c r="A909" s="1">
        <f t="shared" si="358"/>
        <v>905</v>
      </c>
      <c r="B909" s="14">
        <f t="shared" si="359"/>
        <v>45.25</v>
      </c>
      <c r="C909" t="e">
        <f t="shared" si="336"/>
        <v>#N/A</v>
      </c>
      <c r="D909" t="e">
        <f t="shared" si="337"/>
        <v>#N/A</v>
      </c>
      <c r="E909" t="e">
        <f t="shared" si="339"/>
        <v>#N/A</v>
      </c>
      <c r="F909" t="e">
        <f t="shared" si="340"/>
        <v>#N/A</v>
      </c>
      <c r="G909" t="e">
        <f t="shared" si="341"/>
        <v>#N/A</v>
      </c>
      <c r="H909" t="e">
        <f t="shared" si="342"/>
        <v>#N/A</v>
      </c>
      <c r="I909" t="e">
        <f t="shared" si="338"/>
        <v>#N/A</v>
      </c>
      <c r="J909" t="e">
        <f t="shared" si="343"/>
        <v>#N/A</v>
      </c>
      <c r="K909" t="e">
        <f t="shared" si="344"/>
        <v>#N/A</v>
      </c>
      <c r="L909" t="e">
        <f t="shared" si="345"/>
        <v>#N/A</v>
      </c>
      <c r="M909" t="e">
        <f t="shared" si="346"/>
        <v>#N/A</v>
      </c>
      <c r="N909" t="e">
        <f t="shared" si="347"/>
        <v>#N/A</v>
      </c>
      <c r="O909">
        <f t="shared" si="348"/>
        <v>6.1032028469750884E-3</v>
      </c>
      <c r="P909">
        <f t="shared" si="349"/>
        <v>3.5587188612099642E-3</v>
      </c>
      <c r="Q909">
        <f t="shared" si="350"/>
        <v>1</v>
      </c>
      <c r="R909">
        <f t="shared" si="351"/>
        <v>6.1033033481623219E-3</v>
      </c>
      <c r="S909">
        <f t="shared" si="352"/>
        <v>-1.7835844613070124E-12</v>
      </c>
      <c r="T909">
        <f t="shared" si="353"/>
        <v>2.9223262785343929E-10</v>
      </c>
      <c r="U909">
        <f t="shared" si="354"/>
        <v>-6.1033036403949498E-3</v>
      </c>
      <c r="V909">
        <f t="shared" si="355"/>
        <v>6.1033031392077166E-3</v>
      </c>
      <c r="W909">
        <f t="shared" si="356"/>
        <v>2.214435058944658</v>
      </c>
      <c r="X909">
        <f t="shared" si="357"/>
        <v>2.214435058944658</v>
      </c>
    </row>
    <row r="910" spans="1:24" x14ac:dyDescent="0.25">
      <c r="A910" s="1">
        <f t="shared" si="358"/>
        <v>906</v>
      </c>
      <c r="B910" s="14">
        <f t="shared" si="359"/>
        <v>45.300000000000004</v>
      </c>
      <c r="C910" t="e">
        <f t="shared" si="336"/>
        <v>#N/A</v>
      </c>
      <c r="D910" t="e">
        <f t="shared" si="337"/>
        <v>#N/A</v>
      </c>
      <c r="E910" t="e">
        <f t="shared" si="339"/>
        <v>#N/A</v>
      </c>
      <c r="F910" t="e">
        <f t="shared" si="340"/>
        <v>#N/A</v>
      </c>
      <c r="G910" t="e">
        <f t="shared" si="341"/>
        <v>#N/A</v>
      </c>
      <c r="H910" t="e">
        <f t="shared" si="342"/>
        <v>#N/A</v>
      </c>
      <c r="I910" t="e">
        <f t="shared" si="338"/>
        <v>#N/A</v>
      </c>
      <c r="J910" t="e">
        <f t="shared" si="343"/>
        <v>#N/A</v>
      </c>
      <c r="K910" t="e">
        <f t="shared" si="344"/>
        <v>#N/A</v>
      </c>
      <c r="L910" t="e">
        <f t="shared" si="345"/>
        <v>#N/A</v>
      </c>
      <c r="M910" t="e">
        <f t="shared" si="346"/>
        <v>#N/A</v>
      </c>
      <c r="N910" t="e">
        <f t="shared" si="347"/>
        <v>#N/A</v>
      </c>
      <c r="O910">
        <f t="shared" si="348"/>
        <v>6.1095305832147917E-3</v>
      </c>
      <c r="P910">
        <f t="shared" si="349"/>
        <v>3.5561877667140817E-3</v>
      </c>
      <c r="Q910">
        <f t="shared" si="350"/>
        <v>1</v>
      </c>
      <c r="R910">
        <f t="shared" si="351"/>
        <v>6.1096310844020252E-3</v>
      </c>
      <c r="S910">
        <f t="shared" si="352"/>
        <v>-1.7823159090585717E-12</v>
      </c>
      <c r="T910">
        <f t="shared" si="353"/>
        <v>2.9172233162108596E-10</v>
      </c>
      <c r="U910">
        <f t="shared" si="354"/>
        <v>-6.1096313761243564E-3</v>
      </c>
      <c r="V910">
        <f t="shared" si="355"/>
        <v>6.1096308749371241E-3</v>
      </c>
      <c r="W910">
        <f t="shared" si="356"/>
        <v>2.2139850276986124</v>
      </c>
      <c r="X910">
        <f t="shared" si="357"/>
        <v>2.2139850276986124</v>
      </c>
    </row>
    <row r="911" spans="1:24" x14ac:dyDescent="0.25">
      <c r="A911" s="1">
        <f t="shared" si="358"/>
        <v>907</v>
      </c>
      <c r="B911" s="14">
        <f t="shared" si="359"/>
        <v>45.35</v>
      </c>
      <c r="C911" t="e">
        <f t="shared" si="336"/>
        <v>#N/A</v>
      </c>
      <c r="D911" t="e">
        <f t="shared" si="337"/>
        <v>#N/A</v>
      </c>
      <c r="E911" t="e">
        <f t="shared" si="339"/>
        <v>#N/A</v>
      </c>
      <c r="F911" t="e">
        <f t="shared" si="340"/>
        <v>#N/A</v>
      </c>
      <c r="G911" t="e">
        <f t="shared" si="341"/>
        <v>#N/A</v>
      </c>
      <c r="H911" t="e">
        <f t="shared" si="342"/>
        <v>#N/A</v>
      </c>
      <c r="I911" t="e">
        <f t="shared" si="338"/>
        <v>#N/A</v>
      </c>
      <c r="J911" t="e">
        <f t="shared" si="343"/>
        <v>#N/A</v>
      </c>
      <c r="K911" t="e">
        <f t="shared" si="344"/>
        <v>#N/A</v>
      </c>
      <c r="L911" t="e">
        <f t="shared" si="345"/>
        <v>#N/A</v>
      </c>
      <c r="M911" t="e">
        <f t="shared" si="346"/>
        <v>#N/A</v>
      </c>
      <c r="N911" t="e">
        <f t="shared" si="347"/>
        <v>#N/A</v>
      </c>
      <c r="O911">
        <f t="shared" si="348"/>
        <v>6.1158493248045483E-3</v>
      </c>
      <c r="P911">
        <f t="shared" si="349"/>
        <v>3.5536602700781809E-3</v>
      </c>
      <c r="Q911">
        <f t="shared" si="350"/>
        <v>1</v>
      </c>
      <c r="R911">
        <f t="shared" si="351"/>
        <v>6.1159498259917818E-3</v>
      </c>
      <c r="S911">
        <f t="shared" si="352"/>
        <v>-1.7810491600116225E-12</v>
      </c>
      <c r="T911">
        <f t="shared" si="353"/>
        <v>2.9121381391397638E-10</v>
      </c>
      <c r="U911">
        <f t="shared" si="354"/>
        <v>-6.1159501172055961E-3</v>
      </c>
      <c r="V911">
        <f t="shared" si="355"/>
        <v>6.1159496160183621E-3</v>
      </c>
      <c r="W911">
        <f t="shared" si="356"/>
        <v>2.2135361010189283</v>
      </c>
      <c r="X911">
        <f t="shared" si="357"/>
        <v>2.2135361010189283</v>
      </c>
    </row>
    <row r="912" spans="1:24" x14ac:dyDescent="0.25">
      <c r="A912" s="1">
        <f t="shared" si="358"/>
        <v>908</v>
      </c>
      <c r="B912" s="14">
        <f t="shared" si="359"/>
        <v>45.400000000000006</v>
      </c>
      <c r="C912" t="e">
        <f t="shared" si="336"/>
        <v>#N/A</v>
      </c>
      <c r="D912" t="e">
        <f t="shared" si="337"/>
        <v>#N/A</v>
      </c>
      <c r="E912" t="e">
        <f t="shared" si="339"/>
        <v>#N/A</v>
      </c>
      <c r="F912" t="e">
        <f t="shared" si="340"/>
        <v>#N/A</v>
      </c>
      <c r="G912" t="e">
        <f t="shared" si="341"/>
        <v>#N/A</v>
      </c>
      <c r="H912" t="e">
        <f t="shared" si="342"/>
        <v>#N/A</v>
      </c>
      <c r="I912" t="e">
        <f t="shared" si="338"/>
        <v>#N/A</v>
      </c>
      <c r="J912" t="e">
        <f t="shared" si="343"/>
        <v>#N/A</v>
      </c>
      <c r="K912" t="e">
        <f t="shared" si="344"/>
        <v>#N/A</v>
      </c>
      <c r="L912" t="e">
        <f t="shared" si="345"/>
        <v>#N/A</v>
      </c>
      <c r="M912" t="e">
        <f t="shared" si="346"/>
        <v>#N/A</v>
      </c>
      <c r="N912" t="e">
        <f t="shared" si="347"/>
        <v>#N/A</v>
      </c>
      <c r="O912">
        <f t="shared" si="348"/>
        <v>6.1221590909090913E-3</v>
      </c>
      <c r="P912">
        <f t="shared" si="349"/>
        <v>3.5511363636363635E-3</v>
      </c>
      <c r="Q912">
        <f t="shared" si="350"/>
        <v>1</v>
      </c>
      <c r="R912">
        <f t="shared" si="351"/>
        <v>6.1222595920963248E-3</v>
      </c>
      <c r="S912">
        <f t="shared" si="352"/>
        <v>-1.7797842103241138E-12</v>
      </c>
      <c r="T912">
        <f t="shared" si="353"/>
        <v>2.9070706649217404E-10</v>
      </c>
      <c r="U912">
        <f t="shared" si="354"/>
        <v>-6.1222598828033908E-3</v>
      </c>
      <c r="V912">
        <f t="shared" si="355"/>
        <v>6.1222593816161585E-3</v>
      </c>
      <c r="W912">
        <f t="shared" si="356"/>
        <v>2.2130882746050196</v>
      </c>
      <c r="X912">
        <f t="shared" si="357"/>
        <v>2.2130882746050196</v>
      </c>
    </row>
    <row r="913" spans="1:24" x14ac:dyDescent="0.25">
      <c r="A913" s="1">
        <f t="shared" si="358"/>
        <v>909</v>
      </c>
      <c r="B913" s="14">
        <f t="shared" si="359"/>
        <v>45.45</v>
      </c>
      <c r="C913" t="e">
        <f t="shared" si="336"/>
        <v>#N/A</v>
      </c>
      <c r="D913" t="e">
        <f t="shared" si="337"/>
        <v>#N/A</v>
      </c>
      <c r="E913" t="e">
        <f t="shared" si="339"/>
        <v>#N/A</v>
      </c>
      <c r="F913" t="e">
        <f t="shared" si="340"/>
        <v>#N/A</v>
      </c>
      <c r="G913" t="e">
        <f t="shared" si="341"/>
        <v>#N/A</v>
      </c>
      <c r="H913" t="e">
        <f t="shared" si="342"/>
        <v>#N/A</v>
      </c>
      <c r="I913" t="e">
        <f t="shared" si="338"/>
        <v>#N/A</v>
      </c>
      <c r="J913" t="e">
        <f t="shared" si="343"/>
        <v>#N/A</v>
      </c>
      <c r="K913" t="e">
        <f t="shared" si="344"/>
        <v>#N/A</v>
      </c>
      <c r="L913" t="e">
        <f t="shared" si="345"/>
        <v>#N/A</v>
      </c>
      <c r="M913" t="e">
        <f t="shared" si="346"/>
        <v>#N/A</v>
      </c>
      <c r="N913" t="e">
        <f t="shared" si="347"/>
        <v>#N/A</v>
      </c>
      <c r="O913">
        <f t="shared" si="348"/>
        <v>6.1284599006387504E-3</v>
      </c>
      <c r="P913">
        <f t="shared" si="349"/>
        <v>3.5486160397444999E-3</v>
      </c>
      <c r="Q913">
        <f t="shared" si="350"/>
        <v>1</v>
      </c>
      <c r="R913">
        <f t="shared" si="351"/>
        <v>6.1285604018259839E-3</v>
      </c>
      <c r="S913">
        <f t="shared" si="352"/>
        <v>-1.778521056164906E-12</v>
      </c>
      <c r="T913">
        <f t="shared" si="353"/>
        <v>2.9020207938101894E-10</v>
      </c>
      <c r="U913">
        <f t="shared" si="354"/>
        <v>-6.1285606920280632E-3</v>
      </c>
      <c r="V913">
        <f t="shared" si="355"/>
        <v>6.12856019084083E-3</v>
      </c>
      <c r="W913">
        <f t="shared" si="356"/>
        <v>2.2126415441796965</v>
      </c>
      <c r="X913">
        <f t="shared" si="357"/>
        <v>2.2126415441796965</v>
      </c>
    </row>
    <row r="914" spans="1:24" x14ac:dyDescent="0.25">
      <c r="A914" s="1">
        <f t="shared" si="358"/>
        <v>910</v>
      </c>
      <c r="B914" s="14">
        <f t="shared" si="359"/>
        <v>45.5</v>
      </c>
      <c r="C914" t="e">
        <f t="shared" si="336"/>
        <v>#N/A</v>
      </c>
      <c r="D914" t="e">
        <f t="shared" si="337"/>
        <v>#N/A</v>
      </c>
      <c r="E914" t="e">
        <f t="shared" si="339"/>
        <v>#N/A</v>
      </c>
      <c r="F914" t="e">
        <f t="shared" si="340"/>
        <v>#N/A</v>
      </c>
      <c r="G914" t="e">
        <f t="shared" si="341"/>
        <v>#N/A</v>
      </c>
      <c r="H914" t="e">
        <f t="shared" si="342"/>
        <v>#N/A</v>
      </c>
      <c r="I914" t="e">
        <f t="shared" si="338"/>
        <v>#N/A</v>
      </c>
      <c r="J914" t="e">
        <f t="shared" si="343"/>
        <v>#N/A</v>
      </c>
      <c r="K914" t="e">
        <f t="shared" si="344"/>
        <v>#N/A</v>
      </c>
      <c r="L914" t="e">
        <f t="shared" si="345"/>
        <v>#N/A</v>
      </c>
      <c r="M914" t="e">
        <f t="shared" si="346"/>
        <v>#N/A</v>
      </c>
      <c r="N914" t="e">
        <f t="shared" si="347"/>
        <v>#N/A</v>
      </c>
      <c r="O914">
        <f t="shared" si="348"/>
        <v>6.1347517730496451E-3</v>
      </c>
      <c r="P914">
        <f t="shared" si="349"/>
        <v>3.5460992907801422E-3</v>
      </c>
      <c r="Q914">
        <f t="shared" si="350"/>
        <v>1</v>
      </c>
      <c r="R914">
        <f t="shared" si="351"/>
        <v>6.1348522742368785E-3</v>
      </c>
      <c r="S914">
        <f t="shared" si="352"/>
        <v>-1.7772596937137253E-12</v>
      </c>
      <c r="T914">
        <f t="shared" si="353"/>
        <v>2.8969884347321284E-10</v>
      </c>
      <c r="U914">
        <f t="shared" si="354"/>
        <v>-6.1348525639357224E-3</v>
      </c>
      <c r="V914">
        <f t="shared" si="355"/>
        <v>6.1348520627484884E-3</v>
      </c>
      <c r="W914">
        <f t="shared" si="356"/>
        <v>2.212195905488997</v>
      </c>
      <c r="X914">
        <f t="shared" si="357"/>
        <v>2.212195905488997</v>
      </c>
    </row>
    <row r="915" spans="1:24" x14ac:dyDescent="0.25">
      <c r="A915" s="1">
        <f t="shared" si="358"/>
        <v>911</v>
      </c>
      <c r="B915" s="14">
        <f t="shared" si="359"/>
        <v>45.550000000000004</v>
      </c>
      <c r="C915" t="e">
        <f t="shared" si="336"/>
        <v>#N/A</v>
      </c>
      <c r="D915" t="e">
        <f t="shared" si="337"/>
        <v>#N/A</v>
      </c>
      <c r="E915" t="e">
        <f t="shared" si="339"/>
        <v>#N/A</v>
      </c>
      <c r="F915" t="e">
        <f t="shared" si="340"/>
        <v>#N/A</v>
      </c>
      <c r="G915" t="e">
        <f t="shared" si="341"/>
        <v>#N/A</v>
      </c>
      <c r="H915" t="e">
        <f t="shared" si="342"/>
        <v>#N/A</v>
      </c>
      <c r="I915" t="e">
        <f t="shared" si="338"/>
        <v>#N/A</v>
      </c>
      <c r="J915" t="e">
        <f t="shared" si="343"/>
        <v>#N/A</v>
      </c>
      <c r="K915" t="e">
        <f t="shared" si="344"/>
        <v>#N/A</v>
      </c>
      <c r="L915" t="e">
        <f t="shared" si="345"/>
        <v>#N/A</v>
      </c>
      <c r="M915" t="e">
        <f t="shared" si="346"/>
        <v>#N/A</v>
      </c>
      <c r="N915" t="e">
        <f t="shared" si="347"/>
        <v>#N/A</v>
      </c>
      <c r="O915">
        <f t="shared" si="348"/>
        <v>6.1410347271438686E-3</v>
      </c>
      <c r="P915">
        <f t="shared" si="349"/>
        <v>3.5435861091424516E-3</v>
      </c>
      <c r="Q915">
        <f t="shared" si="350"/>
        <v>1</v>
      </c>
      <c r="R915">
        <f t="shared" si="351"/>
        <v>6.1411352283311021E-3</v>
      </c>
      <c r="S915">
        <f t="shared" si="352"/>
        <v>-1.7760001191611283E-12</v>
      </c>
      <c r="T915">
        <f t="shared" si="353"/>
        <v>2.8919735052881923E-10</v>
      </c>
      <c r="U915">
        <f t="shared" si="354"/>
        <v>-6.1411355175284531E-3</v>
      </c>
      <c r="V915">
        <f t="shared" si="355"/>
        <v>6.141135016341219E-3</v>
      </c>
      <c r="W915">
        <f t="shared" si="356"/>
        <v>2.2117513543020246</v>
      </c>
      <c r="X915">
        <f t="shared" si="357"/>
        <v>2.2117513543020246</v>
      </c>
    </row>
    <row r="916" spans="1:24" x14ac:dyDescent="0.25">
      <c r="A916" s="1">
        <f t="shared" si="358"/>
        <v>912</v>
      </c>
      <c r="B916" s="14">
        <f t="shared" si="359"/>
        <v>45.6</v>
      </c>
      <c r="C916" t="e">
        <f t="shared" si="336"/>
        <v>#N/A</v>
      </c>
      <c r="D916" t="e">
        <f t="shared" si="337"/>
        <v>#N/A</v>
      </c>
      <c r="E916" t="e">
        <f t="shared" si="339"/>
        <v>#N/A</v>
      </c>
      <c r="F916" t="e">
        <f t="shared" si="340"/>
        <v>#N/A</v>
      </c>
      <c r="G916" t="e">
        <f t="shared" si="341"/>
        <v>#N/A</v>
      </c>
      <c r="H916" t="e">
        <f t="shared" si="342"/>
        <v>#N/A</v>
      </c>
      <c r="I916" t="e">
        <f t="shared" si="338"/>
        <v>#N/A</v>
      </c>
      <c r="J916" t="e">
        <f t="shared" si="343"/>
        <v>#N/A</v>
      </c>
      <c r="K916" t="e">
        <f t="shared" si="344"/>
        <v>#N/A</v>
      </c>
      <c r="L916" t="e">
        <f t="shared" si="345"/>
        <v>#N/A</v>
      </c>
      <c r="M916" t="e">
        <f t="shared" si="346"/>
        <v>#N/A</v>
      </c>
      <c r="N916" t="e">
        <f t="shared" si="347"/>
        <v>#N/A</v>
      </c>
      <c r="O916">
        <f t="shared" si="348"/>
        <v>6.1473087818696877E-3</v>
      </c>
      <c r="P916">
        <f t="shared" si="349"/>
        <v>3.5410764872521247E-3</v>
      </c>
      <c r="Q916">
        <f t="shared" si="350"/>
        <v>1</v>
      </c>
      <c r="R916">
        <f t="shared" si="351"/>
        <v>6.1474092830569212E-3</v>
      </c>
      <c r="S916">
        <f t="shared" si="352"/>
        <v>-1.7747423287084651E-12</v>
      </c>
      <c r="T916">
        <f t="shared" si="353"/>
        <v>2.8869759013949725E-10</v>
      </c>
      <c r="U916">
        <f t="shared" si="354"/>
        <v>-6.1474095717545113E-3</v>
      </c>
      <c r="V916">
        <f t="shared" si="355"/>
        <v>6.1474090705672781E-3</v>
      </c>
      <c r="W916">
        <f t="shared" si="356"/>
        <v>2.2113078864107876</v>
      </c>
      <c r="X916">
        <f t="shared" si="357"/>
        <v>2.2113078864107876</v>
      </c>
    </row>
    <row r="917" spans="1:24" x14ac:dyDescent="0.25">
      <c r="A917" s="1">
        <f t="shared" si="358"/>
        <v>913</v>
      </c>
      <c r="B917" s="14">
        <f t="shared" si="359"/>
        <v>45.650000000000006</v>
      </c>
      <c r="C917" t="e">
        <f t="shared" si="336"/>
        <v>#N/A</v>
      </c>
      <c r="D917" t="e">
        <f t="shared" si="337"/>
        <v>#N/A</v>
      </c>
      <c r="E917" t="e">
        <f t="shared" si="339"/>
        <v>#N/A</v>
      </c>
      <c r="F917" t="e">
        <f t="shared" si="340"/>
        <v>#N/A</v>
      </c>
      <c r="G917" t="e">
        <f t="shared" si="341"/>
        <v>#N/A</v>
      </c>
      <c r="H917" t="e">
        <f t="shared" si="342"/>
        <v>#N/A</v>
      </c>
      <c r="I917" t="e">
        <f t="shared" si="338"/>
        <v>#N/A</v>
      </c>
      <c r="J917" t="e">
        <f t="shared" si="343"/>
        <v>#N/A</v>
      </c>
      <c r="K917" t="e">
        <f t="shared" si="344"/>
        <v>#N/A</v>
      </c>
      <c r="L917" t="e">
        <f t="shared" si="345"/>
        <v>#N/A</v>
      </c>
      <c r="M917" t="e">
        <f t="shared" si="346"/>
        <v>#N/A</v>
      </c>
      <c r="N917" t="e">
        <f t="shared" si="347"/>
        <v>#N/A</v>
      </c>
      <c r="O917">
        <f t="shared" si="348"/>
        <v>6.1535739561217268E-3</v>
      </c>
      <c r="P917">
        <f t="shared" si="349"/>
        <v>3.5385704175513091E-3</v>
      </c>
      <c r="Q917">
        <f t="shared" si="350"/>
        <v>1</v>
      </c>
      <c r="R917">
        <f t="shared" si="351"/>
        <v>6.1536744573089603E-3</v>
      </c>
      <c r="S917">
        <f t="shared" si="352"/>
        <v>-1.7734863185678361E-12</v>
      </c>
      <c r="T917">
        <f t="shared" si="353"/>
        <v>2.8819955449899126E-10</v>
      </c>
      <c r="U917">
        <f t="shared" si="354"/>
        <v>-6.1536747455085148E-3</v>
      </c>
      <c r="V917">
        <f t="shared" si="355"/>
        <v>6.1536742443212816E-3</v>
      </c>
      <c r="W917">
        <f t="shared" si="356"/>
        <v>2.210865497630035</v>
      </c>
      <c r="X917">
        <f t="shared" si="357"/>
        <v>2.210865497630035</v>
      </c>
    </row>
    <row r="918" spans="1:24" x14ac:dyDescent="0.25">
      <c r="A918" s="1">
        <f t="shared" si="358"/>
        <v>914</v>
      </c>
      <c r="B918" s="14">
        <f t="shared" si="359"/>
        <v>45.7</v>
      </c>
      <c r="C918" t="e">
        <f t="shared" si="336"/>
        <v>#N/A</v>
      </c>
      <c r="D918" t="e">
        <f t="shared" si="337"/>
        <v>#N/A</v>
      </c>
      <c r="E918" t="e">
        <f t="shared" si="339"/>
        <v>#N/A</v>
      </c>
      <c r="F918" t="e">
        <f t="shared" si="340"/>
        <v>#N/A</v>
      </c>
      <c r="G918" t="e">
        <f t="shared" si="341"/>
        <v>#N/A</v>
      </c>
      <c r="H918" t="e">
        <f t="shared" si="342"/>
        <v>#N/A</v>
      </c>
      <c r="I918" t="e">
        <f t="shared" si="338"/>
        <v>#N/A</v>
      </c>
      <c r="J918" t="e">
        <f t="shared" si="343"/>
        <v>#N/A</v>
      </c>
      <c r="K918" t="e">
        <f t="shared" si="344"/>
        <v>#N/A</v>
      </c>
      <c r="L918" t="e">
        <f t="shared" si="345"/>
        <v>#N/A</v>
      </c>
      <c r="M918" t="e">
        <f t="shared" si="346"/>
        <v>#N/A</v>
      </c>
      <c r="N918" t="e">
        <f t="shared" si="347"/>
        <v>#N/A</v>
      </c>
      <c r="O918">
        <f t="shared" si="348"/>
        <v>6.1598302687411602E-3</v>
      </c>
      <c r="P918">
        <f t="shared" si="349"/>
        <v>3.5360678925035363E-3</v>
      </c>
      <c r="Q918">
        <f t="shared" si="350"/>
        <v>1</v>
      </c>
      <c r="R918">
        <f t="shared" si="351"/>
        <v>6.1599307699283937E-3</v>
      </c>
      <c r="S918">
        <f t="shared" si="352"/>
        <v>-1.7722320849620598E-12</v>
      </c>
      <c r="T918">
        <f t="shared" si="353"/>
        <v>2.8770323363264128E-10</v>
      </c>
      <c r="U918">
        <f t="shared" si="354"/>
        <v>-6.1599310576316273E-3</v>
      </c>
      <c r="V918">
        <f t="shared" si="355"/>
        <v>6.1599305564443941E-3</v>
      </c>
      <c r="W918">
        <f t="shared" si="356"/>
        <v>2.2104241837971004</v>
      </c>
      <c r="X918">
        <f t="shared" si="357"/>
        <v>2.2104241837971004</v>
      </c>
    </row>
    <row r="919" spans="1:24" x14ac:dyDescent="0.25">
      <c r="A919" s="1">
        <f t="shared" si="358"/>
        <v>915</v>
      </c>
      <c r="B919" s="14">
        <f t="shared" si="359"/>
        <v>45.75</v>
      </c>
      <c r="C919" t="e">
        <f t="shared" si="336"/>
        <v>#N/A</v>
      </c>
      <c r="D919" t="e">
        <f t="shared" si="337"/>
        <v>#N/A</v>
      </c>
      <c r="E919" t="e">
        <f t="shared" si="339"/>
        <v>#N/A</v>
      </c>
      <c r="F919" t="e">
        <f t="shared" si="340"/>
        <v>#N/A</v>
      </c>
      <c r="G919" t="e">
        <f t="shared" si="341"/>
        <v>#N/A</v>
      </c>
      <c r="H919" t="e">
        <f t="shared" si="342"/>
        <v>#N/A</v>
      </c>
      <c r="I919" t="e">
        <f t="shared" si="338"/>
        <v>#N/A</v>
      </c>
      <c r="J919" t="e">
        <f t="shared" si="343"/>
        <v>#N/A</v>
      </c>
      <c r="K919" t="e">
        <f t="shared" si="344"/>
        <v>#N/A</v>
      </c>
      <c r="L919" t="e">
        <f t="shared" si="345"/>
        <v>#N/A</v>
      </c>
      <c r="M919" t="e">
        <f t="shared" si="346"/>
        <v>#N/A</v>
      </c>
      <c r="N919" t="e">
        <f t="shared" si="347"/>
        <v>#N/A</v>
      </c>
      <c r="O919">
        <f t="shared" si="348"/>
        <v>6.1660777385159019E-3</v>
      </c>
      <c r="P919">
        <f t="shared" si="349"/>
        <v>3.53356890459364E-3</v>
      </c>
      <c r="Q919">
        <f t="shared" si="350"/>
        <v>1</v>
      </c>
      <c r="R919">
        <f t="shared" si="351"/>
        <v>6.1661782397031354E-3</v>
      </c>
      <c r="S919">
        <f t="shared" si="352"/>
        <v>-1.7709796241246308E-12</v>
      </c>
      <c r="T919">
        <f t="shared" si="353"/>
        <v>2.8720861973419165E-10</v>
      </c>
      <c r="U919">
        <f t="shared" si="354"/>
        <v>-6.1661785269117551E-3</v>
      </c>
      <c r="V919">
        <f t="shared" si="355"/>
        <v>6.1661780257245219E-3</v>
      </c>
      <c r="W919">
        <f t="shared" si="356"/>
        <v>2.2099839407717417</v>
      </c>
      <c r="X919">
        <f t="shared" si="357"/>
        <v>2.2099839407717417</v>
      </c>
    </row>
    <row r="920" spans="1:24" x14ac:dyDescent="0.25">
      <c r="A920" s="1">
        <f t="shared" si="358"/>
        <v>916</v>
      </c>
      <c r="B920" s="14">
        <f t="shared" si="359"/>
        <v>45.800000000000004</v>
      </c>
      <c r="C920" t="e">
        <f t="shared" si="336"/>
        <v>#N/A</v>
      </c>
      <c r="D920" t="e">
        <f t="shared" si="337"/>
        <v>#N/A</v>
      </c>
      <c r="E920" t="e">
        <f t="shared" si="339"/>
        <v>#N/A</v>
      </c>
      <c r="F920" t="e">
        <f t="shared" si="340"/>
        <v>#N/A</v>
      </c>
      <c r="G920" t="e">
        <f t="shared" si="341"/>
        <v>#N/A</v>
      </c>
      <c r="H920" t="e">
        <f t="shared" si="342"/>
        <v>#N/A</v>
      </c>
      <c r="I920" t="e">
        <f t="shared" si="338"/>
        <v>#N/A</v>
      </c>
      <c r="J920" t="e">
        <f t="shared" si="343"/>
        <v>#N/A</v>
      </c>
      <c r="K920" t="e">
        <f t="shared" si="344"/>
        <v>#N/A</v>
      </c>
      <c r="L920" t="e">
        <f t="shared" si="345"/>
        <v>#N/A</v>
      </c>
      <c r="M920" t="e">
        <f t="shared" si="346"/>
        <v>#N/A</v>
      </c>
      <c r="N920" t="e">
        <f t="shared" si="347"/>
        <v>#N/A</v>
      </c>
      <c r="O920">
        <f t="shared" si="348"/>
        <v>6.1723163841807894E-3</v>
      </c>
      <c r="P920">
        <f t="shared" si="349"/>
        <v>3.5310734463276827E-3</v>
      </c>
      <c r="Q920">
        <f t="shared" si="350"/>
        <v>1</v>
      </c>
      <c r="R920">
        <f t="shared" si="351"/>
        <v>6.1724168853680228E-3</v>
      </c>
      <c r="S920">
        <f t="shared" si="352"/>
        <v>-1.7697289322996835E-12</v>
      </c>
      <c r="T920">
        <f t="shared" si="353"/>
        <v>2.8671570369634414E-10</v>
      </c>
      <c r="U920">
        <f t="shared" si="354"/>
        <v>-6.172417172083727E-3</v>
      </c>
      <c r="V920">
        <f t="shared" si="355"/>
        <v>6.1724166708964929E-3</v>
      </c>
      <c r="W920">
        <f t="shared" si="356"/>
        <v>2.209544764435984</v>
      </c>
      <c r="X920">
        <f t="shared" si="357"/>
        <v>2.209544764435984</v>
      </c>
    </row>
    <row r="921" spans="1:24" x14ac:dyDescent="0.25">
      <c r="A921" s="1">
        <f t="shared" si="358"/>
        <v>917</v>
      </c>
      <c r="B921" s="14">
        <f t="shared" si="359"/>
        <v>45.85</v>
      </c>
      <c r="C921" t="e">
        <f t="shared" si="336"/>
        <v>#N/A</v>
      </c>
      <c r="D921" t="e">
        <f t="shared" si="337"/>
        <v>#N/A</v>
      </c>
      <c r="E921" t="e">
        <f t="shared" si="339"/>
        <v>#N/A</v>
      </c>
      <c r="F921" t="e">
        <f t="shared" si="340"/>
        <v>#N/A</v>
      </c>
      <c r="G921" t="e">
        <f t="shared" si="341"/>
        <v>#N/A</v>
      </c>
      <c r="H921" t="e">
        <f t="shared" si="342"/>
        <v>#N/A</v>
      </c>
      <c r="I921" t="e">
        <f t="shared" si="338"/>
        <v>#N/A</v>
      </c>
      <c r="J921" t="e">
        <f t="shared" si="343"/>
        <v>#N/A</v>
      </c>
      <c r="K921" t="e">
        <f t="shared" si="344"/>
        <v>#N/A</v>
      </c>
      <c r="L921" t="e">
        <f t="shared" si="345"/>
        <v>#N/A</v>
      </c>
      <c r="M921" t="e">
        <f t="shared" si="346"/>
        <v>#N/A</v>
      </c>
      <c r="N921" t="e">
        <f t="shared" si="347"/>
        <v>#N/A</v>
      </c>
      <c r="O921">
        <f t="shared" si="348"/>
        <v>6.1785462244177839E-3</v>
      </c>
      <c r="P921">
        <f t="shared" si="349"/>
        <v>3.5285815102328866E-3</v>
      </c>
      <c r="Q921">
        <f t="shared" si="350"/>
        <v>1</v>
      </c>
      <c r="R921">
        <f t="shared" si="351"/>
        <v>6.1786467256050174E-3</v>
      </c>
      <c r="S921">
        <f t="shared" si="352"/>
        <v>-1.7684800057419568E-12</v>
      </c>
      <c r="T921">
        <f t="shared" si="353"/>
        <v>2.8622447641180049E-10</v>
      </c>
      <c r="U921">
        <f t="shared" si="354"/>
        <v>-6.1786470118294938E-3</v>
      </c>
      <c r="V921">
        <f t="shared" si="355"/>
        <v>6.1786465106422606E-3</v>
      </c>
      <c r="W921">
        <f t="shared" si="356"/>
        <v>2.2091066506939669</v>
      </c>
      <c r="X921">
        <f t="shared" si="357"/>
        <v>2.2091066506939669</v>
      </c>
    </row>
    <row r="922" spans="1:24" x14ac:dyDescent="0.25">
      <c r="A922" s="1">
        <f t="shared" si="358"/>
        <v>918</v>
      </c>
      <c r="B922" s="14">
        <f t="shared" si="359"/>
        <v>45.900000000000006</v>
      </c>
      <c r="C922" t="e">
        <f t="shared" si="336"/>
        <v>#N/A</v>
      </c>
      <c r="D922" t="e">
        <f t="shared" si="337"/>
        <v>#N/A</v>
      </c>
      <c r="E922" t="e">
        <f t="shared" si="339"/>
        <v>#N/A</v>
      </c>
      <c r="F922" t="e">
        <f t="shared" si="340"/>
        <v>#N/A</v>
      </c>
      <c r="G922" t="e">
        <f t="shared" si="341"/>
        <v>#N/A</v>
      </c>
      <c r="H922" t="e">
        <f t="shared" si="342"/>
        <v>#N/A</v>
      </c>
      <c r="I922" t="e">
        <f t="shared" si="338"/>
        <v>#N/A</v>
      </c>
      <c r="J922" t="e">
        <f t="shared" si="343"/>
        <v>#N/A</v>
      </c>
      <c r="K922" t="e">
        <f t="shared" si="344"/>
        <v>#N/A</v>
      </c>
      <c r="L922" t="e">
        <f t="shared" si="345"/>
        <v>#N/A</v>
      </c>
      <c r="M922" t="e">
        <f t="shared" si="346"/>
        <v>#N/A</v>
      </c>
      <c r="N922" t="e">
        <f t="shared" si="347"/>
        <v>#N/A</v>
      </c>
      <c r="O922">
        <f t="shared" si="348"/>
        <v>6.1847672778561364E-3</v>
      </c>
      <c r="P922">
        <f t="shared" si="349"/>
        <v>3.5260930888575456E-3</v>
      </c>
      <c r="Q922">
        <f t="shared" si="350"/>
        <v>1</v>
      </c>
      <c r="R922">
        <f t="shared" si="351"/>
        <v>6.1848677790433699E-3</v>
      </c>
      <c r="S922">
        <f t="shared" si="352"/>
        <v>-1.7672328407167507E-12</v>
      </c>
      <c r="T922">
        <f t="shared" si="353"/>
        <v>2.8573492964062419E-10</v>
      </c>
      <c r="U922">
        <f t="shared" si="354"/>
        <v>-6.1848680647782995E-3</v>
      </c>
      <c r="V922">
        <f t="shared" si="355"/>
        <v>6.1848675635910663E-3</v>
      </c>
      <c r="W922">
        <f t="shared" si="356"/>
        <v>2.2086695954717883</v>
      </c>
      <c r="X922">
        <f t="shared" si="357"/>
        <v>2.2086695954717883</v>
      </c>
    </row>
    <row r="923" spans="1:24" x14ac:dyDescent="0.25">
      <c r="A923" s="1">
        <f t="shared" si="358"/>
        <v>919</v>
      </c>
      <c r="B923" s="14">
        <f t="shared" si="359"/>
        <v>45.95</v>
      </c>
      <c r="C923" t="e">
        <f t="shared" si="336"/>
        <v>#N/A</v>
      </c>
      <c r="D923" t="e">
        <f t="shared" si="337"/>
        <v>#N/A</v>
      </c>
      <c r="E923" t="e">
        <f t="shared" si="339"/>
        <v>#N/A</v>
      </c>
      <c r="F923" t="e">
        <f t="shared" si="340"/>
        <v>#N/A</v>
      </c>
      <c r="G923" t="e">
        <f t="shared" si="341"/>
        <v>#N/A</v>
      </c>
      <c r="H923" t="e">
        <f t="shared" si="342"/>
        <v>#N/A</v>
      </c>
      <c r="I923" t="e">
        <f t="shared" si="338"/>
        <v>#N/A</v>
      </c>
      <c r="J923" t="e">
        <f t="shared" si="343"/>
        <v>#N/A</v>
      </c>
      <c r="K923" t="e">
        <f t="shared" si="344"/>
        <v>#N/A</v>
      </c>
      <c r="L923" t="e">
        <f t="shared" si="345"/>
        <v>#N/A</v>
      </c>
      <c r="M923" t="e">
        <f t="shared" si="346"/>
        <v>#N/A</v>
      </c>
      <c r="N923" t="e">
        <f t="shared" si="347"/>
        <v>#N/A</v>
      </c>
      <c r="O923">
        <f t="shared" si="348"/>
        <v>6.1909795630725861E-3</v>
      </c>
      <c r="P923">
        <f t="shared" si="349"/>
        <v>3.5236081747709656E-3</v>
      </c>
      <c r="Q923">
        <f t="shared" si="350"/>
        <v>1</v>
      </c>
      <c r="R923">
        <f t="shared" si="351"/>
        <v>6.1910800642598195E-3</v>
      </c>
      <c r="S923">
        <f t="shared" si="352"/>
        <v>-1.7659874334998961E-12</v>
      </c>
      <c r="T923">
        <f t="shared" si="353"/>
        <v>2.85247054275517E-10</v>
      </c>
      <c r="U923">
        <f t="shared" si="354"/>
        <v>-6.1910803495068738E-3</v>
      </c>
      <c r="V923">
        <f t="shared" si="355"/>
        <v>6.1910798483196406E-3</v>
      </c>
      <c r="W923">
        <f t="shared" si="356"/>
        <v>2.2082335947173513</v>
      </c>
      <c r="X923">
        <f t="shared" si="357"/>
        <v>2.2082335947173513</v>
      </c>
    </row>
    <row r="924" spans="1:24" x14ac:dyDescent="0.25">
      <c r="A924" s="1">
        <f t="shared" si="358"/>
        <v>920</v>
      </c>
      <c r="B924" s="14">
        <f t="shared" si="359"/>
        <v>46</v>
      </c>
      <c r="C924" t="e">
        <f t="shared" si="336"/>
        <v>#N/A</v>
      </c>
      <c r="D924" t="e">
        <f t="shared" si="337"/>
        <v>#N/A</v>
      </c>
      <c r="E924" t="e">
        <f t="shared" si="339"/>
        <v>#N/A</v>
      </c>
      <c r="F924" t="e">
        <f t="shared" si="340"/>
        <v>#N/A</v>
      </c>
      <c r="G924" t="e">
        <f t="shared" si="341"/>
        <v>#N/A</v>
      </c>
      <c r="H924" t="e">
        <f t="shared" si="342"/>
        <v>#N/A</v>
      </c>
      <c r="I924" t="e">
        <f t="shared" si="338"/>
        <v>#N/A</v>
      </c>
      <c r="J924" t="e">
        <f t="shared" si="343"/>
        <v>#N/A</v>
      </c>
      <c r="K924" t="e">
        <f t="shared" si="344"/>
        <v>#N/A</v>
      </c>
      <c r="L924" t="e">
        <f t="shared" si="345"/>
        <v>#N/A</v>
      </c>
      <c r="M924" t="e">
        <f t="shared" si="346"/>
        <v>#N/A</v>
      </c>
      <c r="N924" t="e">
        <f t="shared" si="347"/>
        <v>#N/A</v>
      </c>
      <c r="O924">
        <f t="shared" si="348"/>
        <v>6.1971830985915492E-3</v>
      </c>
      <c r="P924">
        <f t="shared" si="349"/>
        <v>3.5211267605633808E-3</v>
      </c>
      <c r="Q924">
        <f t="shared" si="350"/>
        <v>1</v>
      </c>
      <c r="R924">
        <f t="shared" si="351"/>
        <v>6.1972835997787827E-3</v>
      </c>
      <c r="S924">
        <f t="shared" si="352"/>
        <v>-1.7647437803777134E-12</v>
      </c>
      <c r="T924">
        <f t="shared" si="353"/>
        <v>2.8476084251022327E-10</v>
      </c>
      <c r="U924">
        <f t="shared" si="354"/>
        <v>-6.1972838845396252E-3</v>
      </c>
      <c r="V924">
        <f t="shared" si="355"/>
        <v>6.197283383352392E-3</v>
      </c>
      <c r="W924">
        <f t="shared" si="356"/>
        <v>2.2077986444002149</v>
      </c>
      <c r="X924">
        <f t="shared" si="357"/>
        <v>2.2077986444002149</v>
      </c>
    </row>
    <row r="925" spans="1:24" x14ac:dyDescent="0.25">
      <c r="A925" s="1">
        <f t="shared" si="358"/>
        <v>921</v>
      </c>
      <c r="B925" s="14">
        <f t="shared" si="359"/>
        <v>46.050000000000004</v>
      </c>
      <c r="C925" t="e">
        <f t="shared" si="336"/>
        <v>#N/A</v>
      </c>
      <c r="D925" t="e">
        <f t="shared" si="337"/>
        <v>#N/A</v>
      </c>
      <c r="E925" t="e">
        <f t="shared" si="339"/>
        <v>#N/A</v>
      </c>
      <c r="F925" t="e">
        <f t="shared" si="340"/>
        <v>#N/A</v>
      </c>
      <c r="G925" t="e">
        <f t="shared" si="341"/>
        <v>#N/A</v>
      </c>
      <c r="H925" t="e">
        <f t="shared" si="342"/>
        <v>#N/A</v>
      </c>
      <c r="I925" t="e">
        <f t="shared" si="338"/>
        <v>#N/A</v>
      </c>
      <c r="J925" t="e">
        <f t="shared" si="343"/>
        <v>#N/A</v>
      </c>
      <c r="K925" t="e">
        <f t="shared" si="344"/>
        <v>#N/A</v>
      </c>
      <c r="L925" t="e">
        <f t="shared" si="345"/>
        <v>#N/A</v>
      </c>
      <c r="M925" t="e">
        <f t="shared" si="346"/>
        <v>#N/A</v>
      </c>
      <c r="N925" t="e">
        <f t="shared" si="347"/>
        <v>#N/A</v>
      </c>
      <c r="O925">
        <f t="shared" si="348"/>
        <v>6.2033779028852912E-3</v>
      </c>
      <c r="P925">
        <f t="shared" si="349"/>
        <v>3.5186488388458826E-3</v>
      </c>
      <c r="Q925">
        <f t="shared" si="350"/>
        <v>1</v>
      </c>
      <c r="R925">
        <f t="shared" si="351"/>
        <v>6.2034784040725247E-3</v>
      </c>
      <c r="S925">
        <f t="shared" si="352"/>
        <v>-1.7635018776469755E-12</v>
      </c>
      <c r="T925">
        <f t="shared" si="353"/>
        <v>2.8427628567112562E-10</v>
      </c>
      <c r="U925">
        <f t="shared" si="354"/>
        <v>-6.2034786883488104E-3</v>
      </c>
      <c r="V925">
        <f t="shared" si="355"/>
        <v>6.2034781871615772E-3</v>
      </c>
      <c r="W925">
        <f t="shared" si="356"/>
        <v>2.2073647405114416</v>
      </c>
      <c r="X925">
        <f t="shared" si="357"/>
        <v>2.2073647405114416</v>
      </c>
    </row>
    <row r="926" spans="1:24" x14ac:dyDescent="0.25">
      <c r="A926" s="1">
        <f t="shared" si="358"/>
        <v>922</v>
      </c>
      <c r="B926" s="14">
        <f t="shared" si="359"/>
        <v>46.1</v>
      </c>
      <c r="C926" t="e">
        <f t="shared" si="336"/>
        <v>#N/A</v>
      </c>
      <c r="D926" t="e">
        <f t="shared" si="337"/>
        <v>#N/A</v>
      </c>
      <c r="E926" t="e">
        <f t="shared" si="339"/>
        <v>#N/A</v>
      </c>
      <c r="F926" t="e">
        <f t="shared" si="340"/>
        <v>#N/A</v>
      </c>
      <c r="G926" t="e">
        <f t="shared" si="341"/>
        <v>#N/A</v>
      </c>
      <c r="H926" t="e">
        <f t="shared" si="342"/>
        <v>#N/A</v>
      </c>
      <c r="I926" t="e">
        <f t="shared" si="338"/>
        <v>#N/A</v>
      </c>
      <c r="J926" t="e">
        <f t="shared" si="343"/>
        <v>#N/A</v>
      </c>
      <c r="K926" t="e">
        <f t="shared" si="344"/>
        <v>#N/A</v>
      </c>
      <c r="L926" t="e">
        <f t="shared" si="345"/>
        <v>#N/A</v>
      </c>
      <c r="M926" t="e">
        <f t="shared" si="346"/>
        <v>#N/A</v>
      </c>
      <c r="N926" t="e">
        <f t="shared" si="347"/>
        <v>#N/A</v>
      </c>
      <c r="O926">
        <f t="shared" si="348"/>
        <v>6.2095639943741216E-3</v>
      </c>
      <c r="P926">
        <f t="shared" si="349"/>
        <v>3.5161744022503519E-3</v>
      </c>
      <c r="Q926">
        <f t="shared" si="350"/>
        <v>1</v>
      </c>
      <c r="R926">
        <f t="shared" si="351"/>
        <v>6.2096644955613551E-3</v>
      </c>
      <c r="S926">
        <f t="shared" si="352"/>
        <v>-1.7622617216148754E-12</v>
      </c>
      <c r="T926">
        <f t="shared" si="353"/>
        <v>2.8379337421724493E-10</v>
      </c>
      <c r="U926">
        <f t="shared" si="354"/>
        <v>-6.2096647793547293E-3</v>
      </c>
      <c r="V926">
        <f t="shared" si="355"/>
        <v>6.2096642781674961E-3</v>
      </c>
      <c r="W926">
        <f t="shared" si="356"/>
        <v>2.2069318790634509</v>
      </c>
      <c r="X926">
        <f t="shared" si="357"/>
        <v>2.2069318790634509</v>
      </c>
    </row>
    <row r="927" spans="1:24" x14ac:dyDescent="0.25">
      <c r="A927" s="1">
        <f t="shared" si="358"/>
        <v>923</v>
      </c>
      <c r="B927" s="14">
        <f t="shared" si="359"/>
        <v>46.150000000000006</v>
      </c>
      <c r="C927" t="e">
        <f t="shared" si="336"/>
        <v>#N/A</v>
      </c>
      <c r="D927" t="e">
        <f t="shared" si="337"/>
        <v>#N/A</v>
      </c>
      <c r="E927" t="e">
        <f t="shared" si="339"/>
        <v>#N/A</v>
      </c>
      <c r="F927" t="e">
        <f t="shared" si="340"/>
        <v>#N/A</v>
      </c>
      <c r="G927" t="e">
        <f t="shared" si="341"/>
        <v>#N/A</v>
      </c>
      <c r="H927" t="e">
        <f t="shared" si="342"/>
        <v>#N/A</v>
      </c>
      <c r="I927" t="e">
        <f t="shared" si="338"/>
        <v>#N/A</v>
      </c>
      <c r="J927" t="e">
        <f t="shared" si="343"/>
        <v>#N/A</v>
      </c>
      <c r="K927" t="e">
        <f t="shared" si="344"/>
        <v>#N/A</v>
      </c>
      <c r="L927" t="e">
        <f t="shared" si="345"/>
        <v>#N/A</v>
      </c>
      <c r="M927" t="e">
        <f t="shared" si="346"/>
        <v>#N/A</v>
      </c>
      <c r="N927" t="e">
        <f t="shared" si="347"/>
        <v>#N/A</v>
      </c>
      <c r="O927">
        <f t="shared" si="348"/>
        <v>6.2157413914265634E-3</v>
      </c>
      <c r="P927">
        <f t="shared" si="349"/>
        <v>3.5137034434293743E-3</v>
      </c>
      <c r="Q927">
        <f t="shared" si="350"/>
        <v>1</v>
      </c>
      <c r="R927">
        <f t="shared" si="351"/>
        <v>6.2158418926137968E-3</v>
      </c>
      <c r="S927">
        <f t="shared" si="352"/>
        <v>-1.7610233085989827E-12</v>
      </c>
      <c r="T927">
        <f t="shared" si="353"/>
        <v>2.8331210164336817E-10</v>
      </c>
      <c r="U927">
        <f t="shared" si="354"/>
        <v>-6.215842175925898E-3</v>
      </c>
      <c r="V927">
        <f t="shared" si="355"/>
        <v>6.2158416747386657E-3</v>
      </c>
      <c r="W927">
        <f t="shared" si="356"/>
        <v>2.2065000560898698</v>
      </c>
      <c r="X927">
        <f t="shared" si="357"/>
        <v>2.2065000560898698</v>
      </c>
    </row>
    <row r="928" spans="1:24" x14ac:dyDescent="0.25">
      <c r="A928" s="1">
        <f t="shared" si="358"/>
        <v>924</v>
      </c>
      <c r="B928" s="14">
        <f t="shared" si="359"/>
        <v>46.2</v>
      </c>
      <c r="C928" t="e">
        <f t="shared" si="336"/>
        <v>#N/A</v>
      </c>
      <c r="D928" t="e">
        <f t="shared" si="337"/>
        <v>#N/A</v>
      </c>
      <c r="E928" t="e">
        <f t="shared" si="339"/>
        <v>#N/A</v>
      </c>
      <c r="F928" t="e">
        <f t="shared" si="340"/>
        <v>#N/A</v>
      </c>
      <c r="G928" t="e">
        <f t="shared" si="341"/>
        <v>#N/A</v>
      </c>
      <c r="H928" t="e">
        <f t="shared" si="342"/>
        <v>#N/A</v>
      </c>
      <c r="I928" t="e">
        <f t="shared" si="338"/>
        <v>#N/A</v>
      </c>
      <c r="J928" t="e">
        <f t="shared" si="343"/>
        <v>#N/A</v>
      </c>
      <c r="K928" t="e">
        <f t="shared" si="344"/>
        <v>#N/A</v>
      </c>
      <c r="L928" t="e">
        <f t="shared" si="345"/>
        <v>#N/A</v>
      </c>
      <c r="M928" t="e">
        <f t="shared" si="346"/>
        <v>#N/A</v>
      </c>
      <c r="N928" t="e">
        <f t="shared" si="347"/>
        <v>#N/A</v>
      </c>
      <c r="O928">
        <f t="shared" si="348"/>
        <v>6.2219101123595511E-3</v>
      </c>
      <c r="P928">
        <f t="shared" si="349"/>
        <v>3.5112359550561797E-3</v>
      </c>
      <c r="Q928">
        <f t="shared" si="350"/>
        <v>1</v>
      </c>
      <c r="R928">
        <f t="shared" si="351"/>
        <v>6.2220106135467846E-3</v>
      </c>
      <c r="S928">
        <f t="shared" si="352"/>
        <v>-1.7597866349272138E-12</v>
      </c>
      <c r="T928">
        <f t="shared" si="353"/>
        <v>2.8283245797483536E-10</v>
      </c>
      <c r="U928">
        <f t="shared" si="354"/>
        <v>-6.2220108963792426E-3</v>
      </c>
      <c r="V928">
        <f t="shared" si="355"/>
        <v>6.2220103951920094E-3</v>
      </c>
      <c r="W928">
        <f t="shared" si="356"/>
        <v>2.2060692676453875</v>
      </c>
      <c r="X928">
        <f t="shared" si="357"/>
        <v>2.2060692676453875</v>
      </c>
    </row>
    <row r="929" spans="1:24" x14ac:dyDescent="0.25">
      <c r="A929" s="1">
        <f t="shared" si="358"/>
        <v>925</v>
      </c>
      <c r="B929" s="14">
        <f t="shared" si="359"/>
        <v>46.25</v>
      </c>
      <c r="C929" t="e">
        <f t="shared" si="336"/>
        <v>#N/A</v>
      </c>
      <c r="D929" t="e">
        <f t="shared" si="337"/>
        <v>#N/A</v>
      </c>
      <c r="E929" t="e">
        <f t="shared" si="339"/>
        <v>#N/A</v>
      </c>
      <c r="F929" t="e">
        <f t="shared" si="340"/>
        <v>#N/A</v>
      </c>
      <c r="G929" t="e">
        <f t="shared" si="341"/>
        <v>#N/A</v>
      </c>
      <c r="H929" t="e">
        <f t="shared" si="342"/>
        <v>#N/A</v>
      </c>
      <c r="I929" t="e">
        <f t="shared" si="338"/>
        <v>#N/A</v>
      </c>
      <c r="J929" t="e">
        <f t="shared" si="343"/>
        <v>#N/A</v>
      </c>
      <c r="K929" t="e">
        <f t="shared" si="344"/>
        <v>#N/A</v>
      </c>
      <c r="L929" t="e">
        <f t="shared" si="345"/>
        <v>#N/A</v>
      </c>
      <c r="M929" t="e">
        <f t="shared" si="346"/>
        <v>#N/A</v>
      </c>
      <c r="N929" t="e">
        <f t="shared" si="347"/>
        <v>#N/A</v>
      </c>
      <c r="O929">
        <f t="shared" si="348"/>
        <v>6.2280701754385973E-3</v>
      </c>
      <c r="P929">
        <f t="shared" si="349"/>
        <v>3.5087719298245619E-3</v>
      </c>
      <c r="Q929">
        <f t="shared" si="350"/>
        <v>1</v>
      </c>
      <c r="R929">
        <f t="shared" si="351"/>
        <v>6.2281706766258308E-3</v>
      </c>
      <c r="S929">
        <f t="shared" si="352"/>
        <v>-1.7585516969377915E-12</v>
      </c>
      <c r="T929">
        <f t="shared" si="353"/>
        <v>2.8235443583907172E-10</v>
      </c>
      <c r="U929">
        <f t="shared" si="354"/>
        <v>-6.2281709589802666E-3</v>
      </c>
      <c r="V929">
        <f t="shared" si="355"/>
        <v>6.2281704577930334E-3</v>
      </c>
      <c r="W929">
        <f t="shared" si="356"/>
        <v>2.2056395098056094</v>
      </c>
      <c r="X929">
        <f t="shared" si="357"/>
        <v>2.2056395098056094</v>
      </c>
    </row>
    <row r="930" spans="1:24" x14ac:dyDescent="0.25">
      <c r="A930" s="1">
        <f t="shared" si="358"/>
        <v>926</v>
      </c>
      <c r="B930" s="14">
        <f t="shared" si="359"/>
        <v>46.300000000000004</v>
      </c>
      <c r="C930" t="e">
        <f t="shared" si="336"/>
        <v>#N/A</v>
      </c>
      <c r="D930" t="e">
        <f t="shared" si="337"/>
        <v>#N/A</v>
      </c>
      <c r="E930" t="e">
        <f t="shared" si="339"/>
        <v>#N/A</v>
      </c>
      <c r="F930" t="e">
        <f t="shared" si="340"/>
        <v>#N/A</v>
      </c>
      <c r="G930" t="e">
        <f t="shared" si="341"/>
        <v>#N/A</v>
      </c>
      <c r="H930" t="e">
        <f t="shared" si="342"/>
        <v>#N/A</v>
      </c>
      <c r="I930" t="e">
        <f t="shared" si="338"/>
        <v>#N/A</v>
      </c>
      <c r="J930" t="e">
        <f t="shared" si="343"/>
        <v>#N/A</v>
      </c>
      <c r="K930" t="e">
        <f t="shared" si="344"/>
        <v>#N/A</v>
      </c>
      <c r="L930" t="e">
        <f t="shared" si="345"/>
        <v>#N/A</v>
      </c>
      <c r="M930" t="e">
        <f t="shared" si="346"/>
        <v>#N/A</v>
      </c>
      <c r="N930" t="e">
        <f t="shared" si="347"/>
        <v>#N/A</v>
      </c>
      <c r="O930">
        <f t="shared" si="348"/>
        <v>6.2342215988779792E-3</v>
      </c>
      <c r="P930">
        <f t="shared" si="349"/>
        <v>3.5063113604488073E-3</v>
      </c>
      <c r="Q930">
        <f t="shared" si="350"/>
        <v>1</v>
      </c>
      <c r="R930">
        <f t="shared" si="351"/>
        <v>6.2343221000652127E-3</v>
      </c>
      <c r="S930">
        <f t="shared" si="352"/>
        <v>-1.7573184909792091E-12</v>
      </c>
      <c r="T930">
        <f t="shared" si="353"/>
        <v>2.8187802699614073E-10</v>
      </c>
      <c r="U930">
        <f t="shared" si="354"/>
        <v>-6.2343223819432397E-3</v>
      </c>
      <c r="V930">
        <f t="shared" si="355"/>
        <v>6.2343218807560065E-3</v>
      </c>
      <c r="W930">
        <f t="shared" si="356"/>
        <v>2.2052107786669159</v>
      </c>
      <c r="X930">
        <f t="shared" si="357"/>
        <v>2.2052107786669159</v>
      </c>
    </row>
    <row r="931" spans="1:24" x14ac:dyDescent="0.25">
      <c r="A931" s="1">
        <f t="shared" si="358"/>
        <v>927</v>
      </c>
      <c r="B931" s="14">
        <f t="shared" si="359"/>
        <v>46.35</v>
      </c>
      <c r="C931" t="e">
        <f t="shared" si="336"/>
        <v>#N/A</v>
      </c>
      <c r="D931" t="e">
        <f t="shared" si="337"/>
        <v>#N/A</v>
      </c>
      <c r="E931" t="e">
        <f t="shared" si="339"/>
        <v>#N/A</v>
      </c>
      <c r="F931" t="e">
        <f t="shared" si="340"/>
        <v>#N/A</v>
      </c>
      <c r="G931" t="e">
        <f t="shared" si="341"/>
        <v>#N/A</v>
      </c>
      <c r="H931" t="e">
        <f t="shared" si="342"/>
        <v>#N/A</v>
      </c>
      <c r="I931" t="e">
        <f t="shared" si="338"/>
        <v>#N/A</v>
      </c>
      <c r="J931" t="e">
        <f t="shared" si="343"/>
        <v>#N/A</v>
      </c>
      <c r="K931" t="e">
        <f t="shared" si="344"/>
        <v>#N/A</v>
      </c>
      <c r="L931" t="e">
        <f t="shared" si="345"/>
        <v>#N/A</v>
      </c>
      <c r="M931" t="e">
        <f t="shared" si="346"/>
        <v>#N/A</v>
      </c>
      <c r="N931" t="e">
        <f t="shared" si="347"/>
        <v>#N/A</v>
      </c>
      <c r="O931">
        <f t="shared" si="348"/>
        <v>6.2403644008409255E-3</v>
      </c>
      <c r="P931">
        <f t="shared" si="349"/>
        <v>3.5038542396636303E-3</v>
      </c>
      <c r="Q931">
        <f t="shared" si="350"/>
        <v>1</v>
      </c>
      <c r="R931">
        <f t="shared" si="351"/>
        <v>6.240464902028159E-3</v>
      </c>
      <c r="S931">
        <f t="shared" si="352"/>
        <v>-1.7560870134101981E-12</v>
      </c>
      <c r="T931">
        <f t="shared" si="353"/>
        <v>2.8140322277242502E-10</v>
      </c>
      <c r="U931">
        <f t="shared" si="354"/>
        <v>-6.2404651834313818E-3</v>
      </c>
      <c r="V931">
        <f t="shared" si="355"/>
        <v>6.2404646822441486E-3</v>
      </c>
      <c r="W931">
        <f t="shared" si="356"/>
        <v>2.2047830703463163</v>
      </c>
      <c r="X931">
        <f t="shared" si="357"/>
        <v>2.2047830703463163</v>
      </c>
    </row>
    <row r="932" spans="1:24" x14ac:dyDescent="0.25">
      <c r="A932" s="1">
        <f t="shared" si="358"/>
        <v>928</v>
      </c>
      <c r="B932" s="14">
        <f t="shared" si="359"/>
        <v>46.400000000000006</v>
      </c>
      <c r="C932" t="e">
        <f t="shared" si="336"/>
        <v>#N/A</v>
      </c>
      <c r="D932" t="e">
        <f t="shared" si="337"/>
        <v>#N/A</v>
      </c>
      <c r="E932" t="e">
        <f t="shared" si="339"/>
        <v>#N/A</v>
      </c>
      <c r="F932" t="e">
        <f t="shared" si="340"/>
        <v>#N/A</v>
      </c>
      <c r="G932" t="e">
        <f t="shared" si="341"/>
        <v>#N/A</v>
      </c>
      <c r="H932" t="e">
        <f t="shared" si="342"/>
        <v>#N/A</v>
      </c>
      <c r="I932" t="e">
        <f t="shared" si="338"/>
        <v>#N/A</v>
      </c>
      <c r="J932" t="e">
        <f t="shared" si="343"/>
        <v>#N/A</v>
      </c>
      <c r="K932" t="e">
        <f t="shared" si="344"/>
        <v>#N/A</v>
      </c>
      <c r="L932" t="e">
        <f t="shared" si="345"/>
        <v>#N/A</v>
      </c>
      <c r="M932" t="e">
        <f t="shared" si="346"/>
        <v>#N/A</v>
      </c>
      <c r="N932" t="e">
        <f t="shared" si="347"/>
        <v>#N/A</v>
      </c>
      <c r="O932">
        <f t="shared" si="348"/>
        <v>6.246498599439777E-3</v>
      </c>
      <c r="P932">
        <f t="shared" si="349"/>
        <v>3.5014005602240893E-3</v>
      </c>
      <c r="Q932">
        <f t="shared" si="350"/>
        <v>1</v>
      </c>
      <c r="R932">
        <f t="shared" si="351"/>
        <v>6.2465991006270104E-3</v>
      </c>
      <c r="S932">
        <f t="shared" si="352"/>
        <v>-1.7548572605996865E-12</v>
      </c>
      <c r="T932">
        <f t="shared" si="353"/>
        <v>2.8093001536166895E-10</v>
      </c>
      <c r="U932">
        <f t="shared" si="354"/>
        <v>-6.2465993815570258E-3</v>
      </c>
      <c r="V932">
        <f t="shared" si="355"/>
        <v>6.2465988803697926E-3</v>
      </c>
      <c r="W932">
        <f t="shared" si="356"/>
        <v>2.2043563809813098</v>
      </c>
      <c r="X932">
        <f t="shared" si="357"/>
        <v>2.2043563809813098</v>
      </c>
    </row>
    <row r="933" spans="1:24" x14ac:dyDescent="0.25">
      <c r="A933" s="1">
        <f t="shared" si="358"/>
        <v>929</v>
      </c>
      <c r="B933" s="14">
        <f t="shared" si="359"/>
        <v>46.45</v>
      </c>
      <c r="C933" t="e">
        <f t="shared" si="336"/>
        <v>#N/A</v>
      </c>
      <c r="D933" t="e">
        <f t="shared" si="337"/>
        <v>#N/A</v>
      </c>
      <c r="E933" t="e">
        <f t="shared" si="339"/>
        <v>#N/A</v>
      </c>
      <c r="F933" t="e">
        <f t="shared" si="340"/>
        <v>#N/A</v>
      </c>
      <c r="G933" t="e">
        <f t="shared" si="341"/>
        <v>#N/A</v>
      </c>
      <c r="H933" t="e">
        <f t="shared" si="342"/>
        <v>#N/A</v>
      </c>
      <c r="I933" t="e">
        <f t="shared" si="338"/>
        <v>#N/A</v>
      </c>
      <c r="J933" t="e">
        <f t="shared" si="343"/>
        <v>#N/A</v>
      </c>
      <c r="K933" t="e">
        <f t="shared" si="344"/>
        <v>#N/A</v>
      </c>
      <c r="L933" t="e">
        <f t="shared" si="345"/>
        <v>#N/A</v>
      </c>
      <c r="M933" t="e">
        <f t="shared" si="346"/>
        <v>#N/A</v>
      </c>
      <c r="N933" t="e">
        <f t="shared" si="347"/>
        <v>#N/A</v>
      </c>
      <c r="O933">
        <f t="shared" si="348"/>
        <v>6.2526242127361794E-3</v>
      </c>
      <c r="P933">
        <f t="shared" si="349"/>
        <v>3.4989503149055285E-3</v>
      </c>
      <c r="Q933">
        <f t="shared" si="350"/>
        <v>1</v>
      </c>
      <c r="R933">
        <f t="shared" si="351"/>
        <v>6.2527247139234129E-3</v>
      </c>
      <c r="S933">
        <f t="shared" si="352"/>
        <v>-1.7536292289267688E-12</v>
      </c>
      <c r="T933">
        <f t="shared" si="353"/>
        <v>2.8045839739129774E-10</v>
      </c>
      <c r="U933">
        <f t="shared" si="354"/>
        <v>-6.2527249943818107E-3</v>
      </c>
      <c r="V933">
        <f t="shared" si="355"/>
        <v>6.2527244931945766E-3</v>
      </c>
      <c r="W933">
        <f t="shared" si="356"/>
        <v>2.2039307067297438</v>
      </c>
      <c r="X933">
        <f t="shared" si="357"/>
        <v>2.2039307067297438</v>
      </c>
    </row>
    <row r="934" spans="1:24" x14ac:dyDescent="0.25">
      <c r="A934" s="1">
        <f t="shared" si="358"/>
        <v>930</v>
      </c>
      <c r="B934" s="14">
        <f t="shared" si="359"/>
        <v>46.5</v>
      </c>
      <c r="C934" t="e">
        <f t="shared" si="336"/>
        <v>#N/A</v>
      </c>
      <c r="D934" t="e">
        <f t="shared" si="337"/>
        <v>#N/A</v>
      </c>
      <c r="E934" t="e">
        <f t="shared" si="339"/>
        <v>#N/A</v>
      </c>
      <c r="F934" t="e">
        <f t="shared" si="340"/>
        <v>#N/A</v>
      </c>
      <c r="G934" t="e">
        <f t="shared" si="341"/>
        <v>#N/A</v>
      </c>
      <c r="H934" t="e">
        <f t="shared" si="342"/>
        <v>#N/A</v>
      </c>
      <c r="I934" t="e">
        <f t="shared" si="338"/>
        <v>#N/A</v>
      </c>
      <c r="J934" t="e">
        <f t="shared" si="343"/>
        <v>#N/A</v>
      </c>
      <c r="K934" t="e">
        <f t="shared" si="344"/>
        <v>#N/A</v>
      </c>
      <c r="L934" t="e">
        <f t="shared" si="345"/>
        <v>#N/A</v>
      </c>
      <c r="M934" t="e">
        <f t="shared" si="346"/>
        <v>#N/A</v>
      </c>
      <c r="N934" t="e">
        <f t="shared" si="347"/>
        <v>#N/A</v>
      </c>
      <c r="O934">
        <f t="shared" si="348"/>
        <v>6.2587412587412593E-3</v>
      </c>
      <c r="P934">
        <f t="shared" si="349"/>
        <v>3.4965034965034969E-3</v>
      </c>
      <c r="Q934">
        <f t="shared" si="350"/>
        <v>1</v>
      </c>
      <c r="R934">
        <f t="shared" si="351"/>
        <v>6.2588417599284928E-3</v>
      </c>
      <c r="S934">
        <f t="shared" si="352"/>
        <v>-1.7524029147806663E-12</v>
      </c>
      <c r="T934">
        <f t="shared" si="353"/>
        <v>2.7998835975401315E-10</v>
      </c>
      <c r="U934">
        <f t="shared" si="354"/>
        <v>-6.2588420399168525E-3</v>
      </c>
      <c r="V934">
        <f t="shared" si="355"/>
        <v>6.2588415387296193E-3</v>
      </c>
      <c r="W934">
        <f t="shared" si="356"/>
        <v>2.2035060437696772</v>
      </c>
      <c r="X934">
        <f t="shared" si="357"/>
        <v>2.2035060437696772</v>
      </c>
    </row>
    <row r="935" spans="1:24" x14ac:dyDescent="0.25">
      <c r="A935" s="1">
        <f t="shared" si="358"/>
        <v>931</v>
      </c>
      <c r="B935" s="14">
        <f t="shared" si="359"/>
        <v>46.550000000000004</v>
      </c>
      <c r="C935" t="e">
        <f t="shared" si="336"/>
        <v>#N/A</v>
      </c>
      <c r="D935" t="e">
        <f t="shared" si="337"/>
        <v>#N/A</v>
      </c>
      <c r="E935" t="e">
        <f t="shared" si="339"/>
        <v>#N/A</v>
      </c>
      <c r="F935" t="e">
        <f t="shared" si="340"/>
        <v>#N/A</v>
      </c>
      <c r="G935" t="e">
        <f t="shared" si="341"/>
        <v>#N/A</v>
      </c>
      <c r="H935" t="e">
        <f t="shared" si="342"/>
        <v>#N/A</v>
      </c>
      <c r="I935" t="e">
        <f t="shared" si="338"/>
        <v>#N/A</v>
      </c>
      <c r="J935" t="e">
        <f t="shared" si="343"/>
        <v>#N/A</v>
      </c>
      <c r="K935" t="e">
        <f t="shared" si="344"/>
        <v>#N/A</v>
      </c>
      <c r="L935" t="e">
        <f t="shared" si="345"/>
        <v>#N/A</v>
      </c>
      <c r="M935" t="e">
        <f t="shared" si="346"/>
        <v>#N/A</v>
      </c>
      <c r="N935" t="e">
        <f t="shared" si="347"/>
        <v>#N/A</v>
      </c>
      <c r="O935">
        <f t="shared" si="348"/>
        <v>6.2648497554157927E-3</v>
      </c>
      <c r="P935">
        <f t="shared" si="349"/>
        <v>3.4940600978336819E-3</v>
      </c>
      <c r="Q935">
        <f t="shared" si="350"/>
        <v>1</v>
      </c>
      <c r="R935">
        <f t="shared" si="351"/>
        <v>6.2649502566030262E-3</v>
      </c>
      <c r="S935">
        <f t="shared" si="352"/>
        <v>-1.7511783145606932E-12</v>
      </c>
      <c r="T935">
        <f t="shared" si="353"/>
        <v>2.7951989464355953E-10</v>
      </c>
      <c r="U935">
        <f t="shared" si="354"/>
        <v>-6.2649505361229204E-3</v>
      </c>
      <c r="V935">
        <f t="shared" si="355"/>
        <v>6.2649500349356881E-3</v>
      </c>
      <c r="W935">
        <f t="shared" si="356"/>
        <v>2.2030823882992405</v>
      </c>
      <c r="X935">
        <f t="shared" si="357"/>
        <v>2.2030823882992405</v>
      </c>
    </row>
    <row r="936" spans="1:24" x14ac:dyDescent="0.25">
      <c r="A936" s="1">
        <f t="shared" si="358"/>
        <v>932</v>
      </c>
      <c r="B936" s="14">
        <f t="shared" si="359"/>
        <v>46.6</v>
      </c>
      <c r="C936" t="e">
        <f t="shared" si="336"/>
        <v>#N/A</v>
      </c>
      <c r="D936" t="e">
        <f t="shared" si="337"/>
        <v>#N/A</v>
      </c>
      <c r="E936" t="e">
        <f t="shared" si="339"/>
        <v>#N/A</v>
      </c>
      <c r="F936" t="e">
        <f t="shared" si="340"/>
        <v>#N/A</v>
      </c>
      <c r="G936" t="e">
        <f t="shared" si="341"/>
        <v>#N/A</v>
      </c>
      <c r="H936" t="e">
        <f t="shared" si="342"/>
        <v>#N/A</v>
      </c>
      <c r="I936" t="e">
        <f t="shared" si="338"/>
        <v>#N/A</v>
      </c>
      <c r="J936" t="e">
        <f t="shared" si="343"/>
        <v>#N/A</v>
      </c>
      <c r="K936" t="e">
        <f t="shared" si="344"/>
        <v>#N/A</v>
      </c>
      <c r="L936" t="e">
        <f t="shared" si="345"/>
        <v>#N/A</v>
      </c>
      <c r="M936" t="e">
        <f t="shared" si="346"/>
        <v>#N/A</v>
      </c>
      <c r="N936" t="e">
        <f t="shared" si="347"/>
        <v>#N/A</v>
      </c>
      <c r="O936">
        <f t="shared" si="348"/>
        <v>6.270949720670391E-3</v>
      </c>
      <c r="P936">
        <f t="shared" si="349"/>
        <v>3.4916201117318438E-3</v>
      </c>
      <c r="Q936">
        <f t="shared" si="350"/>
        <v>1</v>
      </c>
      <c r="R936">
        <f t="shared" si="351"/>
        <v>6.2710502218576245E-3</v>
      </c>
      <c r="S936">
        <f t="shared" si="352"/>
        <v>-1.749955424676224E-12</v>
      </c>
      <c r="T936">
        <f t="shared" si="353"/>
        <v>2.7905299512104298E-10</v>
      </c>
      <c r="U936">
        <f t="shared" si="354"/>
        <v>-6.2710505009106196E-3</v>
      </c>
      <c r="V936">
        <f t="shared" si="355"/>
        <v>6.2710499997233864E-3</v>
      </c>
      <c r="W936">
        <f t="shared" si="356"/>
        <v>2.202659736536499</v>
      </c>
      <c r="X936">
        <f t="shared" si="357"/>
        <v>2.202659736536499</v>
      </c>
    </row>
    <row r="937" spans="1:24" x14ac:dyDescent="0.25">
      <c r="A937" s="1">
        <f t="shared" si="358"/>
        <v>933</v>
      </c>
      <c r="B937" s="14">
        <f t="shared" si="359"/>
        <v>46.650000000000006</v>
      </c>
      <c r="C937" t="e">
        <f t="shared" si="336"/>
        <v>#N/A</v>
      </c>
      <c r="D937" t="e">
        <f t="shared" si="337"/>
        <v>#N/A</v>
      </c>
      <c r="E937" t="e">
        <f t="shared" si="339"/>
        <v>#N/A</v>
      </c>
      <c r="F937" t="e">
        <f t="shared" si="340"/>
        <v>#N/A</v>
      </c>
      <c r="G937" t="e">
        <f t="shared" si="341"/>
        <v>#N/A</v>
      </c>
      <c r="H937" t="e">
        <f t="shared" si="342"/>
        <v>#N/A</v>
      </c>
      <c r="I937" t="e">
        <f t="shared" si="338"/>
        <v>#N/A</v>
      </c>
      <c r="J937" t="e">
        <f t="shared" si="343"/>
        <v>#N/A</v>
      </c>
      <c r="K937" t="e">
        <f t="shared" si="344"/>
        <v>#N/A</v>
      </c>
      <c r="L937" t="e">
        <f t="shared" si="345"/>
        <v>#N/A</v>
      </c>
      <c r="M937" t="e">
        <f t="shared" si="346"/>
        <v>#N/A</v>
      </c>
      <c r="N937" t="e">
        <f t="shared" si="347"/>
        <v>#N/A</v>
      </c>
      <c r="O937">
        <f t="shared" si="348"/>
        <v>6.2770411723656666E-3</v>
      </c>
      <c r="P937">
        <f t="shared" si="349"/>
        <v>3.4891835310537334E-3</v>
      </c>
      <c r="Q937">
        <f t="shared" si="350"/>
        <v>1</v>
      </c>
      <c r="R937">
        <f t="shared" si="351"/>
        <v>6.2771416735529001E-3</v>
      </c>
      <c r="S937">
        <f t="shared" si="352"/>
        <v>-1.7487342415466522E-12</v>
      </c>
      <c r="T937">
        <f t="shared" si="353"/>
        <v>2.7858765251284612E-10</v>
      </c>
      <c r="U937">
        <f t="shared" si="354"/>
        <v>-6.2771419521405521E-3</v>
      </c>
      <c r="V937">
        <f t="shared" si="355"/>
        <v>6.2771414509533198E-3</v>
      </c>
      <c r="W937">
        <f t="shared" si="356"/>
        <v>2.2022380847193186</v>
      </c>
      <c r="X937">
        <f t="shared" si="357"/>
        <v>2.2022380847193186</v>
      </c>
    </row>
    <row r="938" spans="1:24" x14ac:dyDescent="0.25">
      <c r="A938" s="1">
        <f t="shared" si="358"/>
        <v>934</v>
      </c>
      <c r="B938" s="14">
        <f t="shared" si="359"/>
        <v>46.7</v>
      </c>
      <c r="C938" t="e">
        <f t="shared" si="336"/>
        <v>#N/A</v>
      </c>
      <c r="D938" t="e">
        <f t="shared" si="337"/>
        <v>#N/A</v>
      </c>
      <c r="E938" t="e">
        <f t="shared" si="339"/>
        <v>#N/A</v>
      </c>
      <c r="F938" t="e">
        <f t="shared" si="340"/>
        <v>#N/A</v>
      </c>
      <c r="G938" t="e">
        <f t="shared" si="341"/>
        <v>#N/A</v>
      </c>
      <c r="H938" t="e">
        <f t="shared" si="342"/>
        <v>#N/A</v>
      </c>
      <c r="I938" t="e">
        <f t="shared" si="338"/>
        <v>#N/A</v>
      </c>
      <c r="J938" t="e">
        <f t="shared" si="343"/>
        <v>#N/A</v>
      </c>
      <c r="K938" t="e">
        <f t="shared" si="344"/>
        <v>#N/A</v>
      </c>
      <c r="L938" t="e">
        <f t="shared" si="345"/>
        <v>#N/A</v>
      </c>
      <c r="M938" t="e">
        <f t="shared" si="346"/>
        <v>#N/A</v>
      </c>
      <c r="N938" t="e">
        <f t="shared" si="347"/>
        <v>#N/A</v>
      </c>
      <c r="O938">
        <f t="shared" si="348"/>
        <v>6.2831241283124138E-3</v>
      </c>
      <c r="P938">
        <f t="shared" si="349"/>
        <v>3.4867503486750349E-3</v>
      </c>
      <c r="Q938">
        <f t="shared" si="350"/>
        <v>1</v>
      </c>
      <c r="R938">
        <f t="shared" si="351"/>
        <v>6.2832246294996473E-3</v>
      </c>
      <c r="S938">
        <f t="shared" si="352"/>
        <v>-1.7475147616013616E-12</v>
      </c>
      <c r="T938">
        <f t="shared" si="353"/>
        <v>2.7812385944639417E-10</v>
      </c>
      <c r="U938">
        <f t="shared" si="354"/>
        <v>-6.2832249076235063E-3</v>
      </c>
      <c r="V938">
        <f t="shared" si="355"/>
        <v>6.283224406436274E-3</v>
      </c>
      <c r="W938">
        <f t="shared" si="356"/>
        <v>2.2018174291052315</v>
      </c>
      <c r="X938">
        <f t="shared" si="357"/>
        <v>2.2018174291052315</v>
      </c>
    </row>
    <row r="939" spans="1:24" x14ac:dyDescent="0.25">
      <c r="A939" s="1">
        <f t="shared" si="358"/>
        <v>935</v>
      </c>
      <c r="B939" s="14">
        <f t="shared" si="359"/>
        <v>46.75</v>
      </c>
      <c r="C939" t="e">
        <f t="shared" si="336"/>
        <v>#N/A</v>
      </c>
      <c r="D939" t="e">
        <f t="shared" si="337"/>
        <v>#N/A</v>
      </c>
      <c r="E939" t="e">
        <f t="shared" si="339"/>
        <v>#N/A</v>
      </c>
      <c r="F939" t="e">
        <f t="shared" si="340"/>
        <v>#N/A</v>
      </c>
      <c r="G939" t="e">
        <f t="shared" si="341"/>
        <v>#N/A</v>
      </c>
      <c r="H939" t="e">
        <f t="shared" si="342"/>
        <v>#N/A</v>
      </c>
      <c r="I939" t="e">
        <f t="shared" si="338"/>
        <v>#N/A</v>
      </c>
      <c r="J939" t="e">
        <f t="shared" si="343"/>
        <v>#N/A</v>
      </c>
      <c r="K939" t="e">
        <f t="shared" si="344"/>
        <v>#N/A</v>
      </c>
      <c r="L939" t="e">
        <f t="shared" si="345"/>
        <v>#N/A</v>
      </c>
      <c r="M939" t="e">
        <f t="shared" si="346"/>
        <v>#N/A</v>
      </c>
      <c r="N939" t="e">
        <f t="shared" si="347"/>
        <v>#N/A</v>
      </c>
      <c r="O939">
        <f t="shared" si="348"/>
        <v>6.2891986062717769E-3</v>
      </c>
      <c r="P939">
        <f t="shared" si="349"/>
        <v>3.4843205574912896E-3</v>
      </c>
      <c r="Q939">
        <f t="shared" si="350"/>
        <v>1</v>
      </c>
      <c r="R939">
        <f t="shared" si="351"/>
        <v>6.2892991074590104E-3</v>
      </c>
      <c r="S939">
        <f t="shared" si="352"/>
        <v>-1.7462969812796884E-12</v>
      </c>
      <c r="T939">
        <f t="shared" si="353"/>
        <v>2.776616081154315E-10</v>
      </c>
      <c r="U939">
        <f t="shared" si="354"/>
        <v>-6.2892993851206185E-3</v>
      </c>
      <c r="V939">
        <f t="shared" si="355"/>
        <v>6.2892988839333853E-3</v>
      </c>
      <c r="W939">
        <f t="shared" si="356"/>
        <v>2.201397765971302</v>
      </c>
      <c r="X939">
        <f t="shared" si="357"/>
        <v>2.201397765971302</v>
      </c>
    </row>
    <row r="940" spans="1:24" x14ac:dyDescent="0.25">
      <c r="A940" s="1">
        <f t="shared" si="358"/>
        <v>936</v>
      </c>
      <c r="B940" s="14">
        <f t="shared" si="359"/>
        <v>46.800000000000004</v>
      </c>
      <c r="C940" t="e">
        <f t="shared" si="336"/>
        <v>#N/A</v>
      </c>
      <c r="D940" t="e">
        <f t="shared" si="337"/>
        <v>#N/A</v>
      </c>
      <c r="E940" t="e">
        <f t="shared" si="339"/>
        <v>#N/A</v>
      </c>
      <c r="F940" t="e">
        <f t="shared" si="340"/>
        <v>#N/A</v>
      </c>
      <c r="G940" t="e">
        <f t="shared" si="341"/>
        <v>#N/A</v>
      </c>
      <c r="H940" t="e">
        <f t="shared" si="342"/>
        <v>#N/A</v>
      </c>
      <c r="I940" t="e">
        <f t="shared" si="338"/>
        <v>#N/A</v>
      </c>
      <c r="J940" t="e">
        <f t="shared" si="343"/>
        <v>#N/A</v>
      </c>
      <c r="K940" t="e">
        <f t="shared" si="344"/>
        <v>#N/A</v>
      </c>
      <c r="L940" t="e">
        <f t="shared" si="345"/>
        <v>#N/A</v>
      </c>
      <c r="M940" t="e">
        <f t="shared" si="346"/>
        <v>#N/A</v>
      </c>
      <c r="N940" t="e">
        <f t="shared" si="347"/>
        <v>#N/A</v>
      </c>
      <c r="O940">
        <f t="shared" si="348"/>
        <v>6.2952646239554308E-3</v>
      </c>
      <c r="P940">
        <f t="shared" si="349"/>
        <v>3.4818941504178268E-3</v>
      </c>
      <c r="Q940">
        <f t="shared" si="350"/>
        <v>1</v>
      </c>
      <c r="R940">
        <f t="shared" si="351"/>
        <v>6.2953651251426643E-3</v>
      </c>
      <c r="S940">
        <f t="shared" si="352"/>
        <v>-1.7450808970308859E-12</v>
      </c>
      <c r="T940">
        <f t="shared" si="353"/>
        <v>2.7720089071370246E-10</v>
      </c>
      <c r="U940">
        <f t="shared" si="354"/>
        <v>-6.295365402343555E-3</v>
      </c>
      <c r="V940">
        <f t="shared" si="355"/>
        <v>6.2953649011563218E-3</v>
      </c>
      <c r="W940">
        <f t="shared" si="356"/>
        <v>2.200979091613994</v>
      </c>
      <c r="X940">
        <f t="shared" si="357"/>
        <v>2.200979091613994</v>
      </c>
    </row>
    <row r="941" spans="1:24" x14ac:dyDescent="0.25">
      <c r="A941" s="1">
        <f t="shared" si="358"/>
        <v>937</v>
      </c>
      <c r="B941" s="14">
        <f t="shared" si="359"/>
        <v>46.85</v>
      </c>
      <c r="C941" t="e">
        <f t="shared" si="336"/>
        <v>#N/A</v>
      </c>
      <c r="D941" t="e">
        <f t="shared" si="337"/>
        <v>#N/A</v>
      </c>
      <c r="E941" t="e">
        <f t="shared" si="339"/>
        <v>#N/A</v>
      </c>
      <c r="F941" t="e">
        <f t="shared" si="340"/>
        <v>#N/A</v>
      </c>
      <c r="G941" t="e">
        <f t="shared" si="341"/>
        <v>#N/A</v>
      </c>
      <c r="H941" t="e">
        <f t="shared" si="342"/>
        <v>#N/A</v>
      </c>
      <c r="I941" t="e">
        <f t="shared" si="338"/>
        <v>#N/A</v>
      </c>
      <c r="J941" t="e">
        <f t="shared" si="343"/>
        <v>#N/A</v>
      </c>
      <c r="K941" t="e">
        <f t="shared" si="344"/>
        <v>#N/A</v>
      </c>
      <c r="L941" t="e">
        <f t="shared" si="345"/>
        <v>#N/A</v>
      </c>
      <c r="M941" t="e">
        <f t="shared" si="346"/>
        <v>#N/A</v>
      </c>
      <c r="N941" t="e">
        <f t="shared" si="347"/>
        <v>#N/A</v>
      </c>
      <c r="O941">
        <f t="shared" si="348"/>
        <v>6.3013221990257488E-3</v>
      </c>
      <c r="P941">
        <f t="shared" si="349"/>
        <v>3.4794711203897009E-3</v>
      </c>
      <c r="Q941">
        <f t="shared" si="350"/>
        <v>1</v>
      </c>
      <c r="R941">
        <f t="shared" si="351"/>
        <v>6.3014227002129823E-3</v>
      </c>
      <c r="S941">
        <f t="shared" si="352"/>
        <v>-1.7438665053140937E-12</v>
      </c>
      <c r="T941">
        <f t="shared" si="353"/>
        <v>2.7674169986863228E-10</v>
      </c>
      <c r="U941">
        <f t="shared" si="354"/>
        <v>-6.3014229769546822E-3</v>
      </c>
      <c r="V941">
        <f t="shared" si="355"/>
        <v>6.301422475767449E-3</v>
      </c>
      <c r="W941">
        <f t="shared" si="356"/>
        <v>2.2005614023490412</v>
      </c>
      <c r="X941">
        <f t="shared" si="357"/>
        <v>2.2005614023490412</v>
      </c>
    </row>
    <row r="942" spans="1:24" x14ac:dyDescent="0.25">
      <c r="A942" s="1">
        <f t="shared" si="358"/>
        <v>938</v>
      </c>
      <c r="B942" s="14">
        <f t="shared" si="359"/>
        <v>46.900000000000006</v>
      </c>
      <c r="C942" t="e">
        <f t="shared" si="336"/>
        <v>#N/A</v>
      </c>
      <c r="D942" t="e">
        <f t="shared" si="337"/>
        <v>#N/A</v>
      </c>
      <c r="E942" t="e">
        <f t="shared" si="339"/>
        <v>#N/A</v>
      </c>
      <c r="F942" t="e">
        <f t="shared" si="340"/>
        <v>#N/A</v>
      </c>
      <c r="G942" t="e">
        <f t="shared" si="341"/>
        <v>#N/A</v>
      </c>
      <c r="H942" t="e">
        <f t="shared" si="342"/>
        <v>#N/A</v>
      </c>
      <c r="I942" t="e">
        <f t="shared" si="338"/>
        <v>#N/A</v>
      </c>
      <c r="J942" t="e">
        <f t="shared" si="343"/>
        <v>#N/A</v>
      </c>
      <c r="K942" t="e">
        <f t="shared" si="344"/>
        <v>#N/A</v>
      </c>
      <c r="L942" t="e">
        <f t="shared" si="345"/>
        <v>#N/A</v>
      </c>
      <c r="M942" t="e">
        <f t="shared" si="346"/>
        <v>#N/A</v>
      </c>
      <c r="N942" t="e">
        <f t="shared" si="347"/>
        <v>#N/A</v>
      </c>
      <c r="O942">
        <f t="shared" si="348"/>
        <v>6.3073713490959665E-3</v>
      </c>
      <c r="P942">
        <f t="shared" si="349"/>
        <v>3.4770514603616131E-3</v>
      </c>
      <c r="Q942">
        <f t="shared" si="350"/>
        <v>1</v>
      </c>
      <c r="R942">
        <f t="shared" si="351"/>
        <v>6.3074718502832E-3</v>
      </c>
      <c r="S942">
        <f t="shared" si="352"/>
        <v>-1.7426538025982979E-12</v>
      </c>
      <c r="T942">
        <f t="shared" si="353"/>
        <v>2.7628402734028445E-10</v>
      </c>
      <c r="U942">
        <f t="shared" si="354"/>
        <v>-6.3074721265672269E-3</v>
      </c>
      <c r="V942">
        <f t="shared" si="355"/>
        <v>6.3074716253799946E-3</v>
      </c>
      <c r="W942">
        <f t="shared" si="356"/>
        <v>2.2001446945113172</v>
      </c>
      <c r="X942">
        <f t="shared" si="357"/>
        <v>2.2001446945113172</v>
      </c>
    </row>
    <row r="943" spans="1:24" x14ac:dyDescent="0.25">
      <c r="A943" s="1">
        <f t="shared" si="358"/>
        <v>939</v>
      </c>
      <c r="B943" s="14">
        <f t="shared" si="359"/>
        <v>46.95</v>
      </c>
      <c r="C943" t="e">
        <f t="shared" si="336"/>
        <v>#N/A</v>
      </c>
      <c r="D943" t="e">
        <f t="shared" si="337"/>
        <v>#N/A</v>
      </c>
      <c r="E943" t="e">
        <f t="shared" si="339"/>
        <v>#N/A</v>
      </c>
      <c r="F943" t="e">
        <f t="shared" si="340"/>
        <v>#N/A</v>
      </c>
      <c r="G943" t="e">
        <f t="shared" si="341"/>
        <v>#N/A</v>
      </c>
      <c r="H943" t="e">
        <f t="shared" si="342"/>
        <v>#N/A</v>
      </c>
      <c r="I943" t="e">
        <f t="shared" si="338"/>
        <v>#N/A</v>
      </c>
      <c r="J943" t="e">
        <f t="shared" si="343"/>
        <v>#N/A</v>
      </c>
      <c r="K943" t="e">
        <f t="shared" si="344"/>
        <v>#N/A</v>
      </c>
      <c r="L943" t="e">
        <f t="shared" si="345"/>
        <v>#N/A</v>
      </c>
      <c r="M943" t="e">
        <f t="shared" si="346"/>
        <v>#N/A</v>
      </c>
      <c r="N943" t="e">
        <f t="shared" si="347"/>
        <v>#N/A</v>
      </c>
      <c r="O943">
        <f t="shared" si="348"/>
        <v>6.3134120917303681E-3</v>
      </c>
      <c r="P943">
        <f t="shared" si="349"/>
        <v>3.4746351633078527E-3</v>
      </c>
      <c r="Q943">
        <f t="shared" si="350"/>
        <v>1</v>
      </c>
      <c r="R943">
        <f t="shared" si="351"/>
        <v>6.3135125929176016E-3</v>
      </c>
      <c r="S943">
        <f t="shared" si="352"/>
        <v>-1.7414427853623021E-12</v>
      </c>
      <c r="T943">
        <f t="shared" si="353"/>
        <v>2.7582786662344594E-10</v>
      </c>
      <c r="U943">
        <f t="shared" si="354"/>
        <v>-6.3135128687454682E-3</v>
      </c>
      <c r="V943">
        <f t="shared" si="355"/>
        <v>6.313512367558235E-3</v>
      </c>
      <c r="W943">
        <f t="shared" si="356"/>
        <v>2.1997289644547053</v>
      </c>
      <c r="X943">
        <f t="shared" si="357"/>
        <v>2.1997289644547053</v>
      </c>
    </row>
    <row r="944" spans="1:24" x14ac:dyDescent="0.25">
      <c r="A944" s="1">
        <f t="shared" si="358"/>
        <v>940</v>
      </c>
      <c r="B944" s="14">
        <f t="shared" si="359"/>
        <v>47</v>
      </c>
      <c r="C944" t="e">
        <f t="shared" si="336"/>
        <v>#N/A</v>
      </c>
      <c r="D944" t="e">
        <f t="shared" si="337"/>
        <v>#N/A</v>
      </c>
      <c r="E944" t="e">
        <f t="shared" si="339"/>
        <v>#N/A</v>
      </c>
      <c r="F944" t="e">
        <f t="shared" si="340"/>
        <v>#N/A</v>
      </c>
      <c r="G944" t="e">
        <f t="shared" si="341"/>
        <v>#N/A</v>
      </c>
      <c r="H944" t="e">
        <f t="shared" si="342"/>
        <v>#N/A</v>
      </c>
      <c r="I944" t="e">
        <f t="shared" si="338"/>
        <v>#N/A</v>
      </c>
      <c r="J944" t="e">
        <f t="shared" si="343"/>
        <v>#N/A</v>
      </c>
      <c r="K944" t="e">
        <f t="shared" si="344"/>
        <v>#N/A</v>
      </c>
      <c r="L944" t="e">
        <f t="shared" si="345"/>
        <v>#N/A</v>
      </c>
      <c r="M944" t="e">
        <f t="shared" si="346"/>
        <v>#N/A</v>
      </c>
      <c r="N944" t="e">
        <f t="shared" si="347"/>
        <v>#N/A</v>
      </c>
      <c r="O944">
        <f t="shared" si="348"/>
        <v>6.3194444444444452E-3</v>
      </c>
      <c r="P944">
        <f t="shared" si="349"/>
        <v>3.4722222222222225E-3</v>
      </c>
      <c r="Q944">
        <f t="shared" si="350"/>
        <v>1</v>
      </c>
      <c r="R944">
        <f t="shared" si="351"/>
        <v>6.3195449456316787E-3</v>
      </c>
      <c r="S944">
        <f t="shared" si="352"/>
        <v>-1.7402334500946893E-12</v>
      </c>
      <c r="T944">
        <f t="shared" si="353"/>
        <v>2.7537320947818023E-10</v>
      </c>
      <c r="U944">
        <f t="shared" si="354"/>
        <v>-6.3195452210048882E-3</v>
      </c>
      <c r="V944">
        <f t="shared" si="355"/>
        <v>6.319544719817655E-3</v>
      </c>
      <c r="W944">
        <f t="shared" si="356"/>
        <v>2.1993142085519719</v>
      </c>
      <c r="X944">
        <f t="shared" si="357"/>
        <v>2.1993142085519719</v>
      </c>
    </row>
    <row r="945" spans="1:24" x14ac:dyDescent="0.25">
      <c r="A945" s="1">
        <f t="shared" si="358"/>
        <v>941</v>
      </c>
      <c r="B945" s="14">
        <f t="shared" si="359"/>
        <v>47.050000000000004</v>
      </c>
      <c r="C945" t="e">
        <f t="shared" si="336"/>
        <v>#N/A</v>
      </c>
      <c r="D945" t="e">
        <f t="shared" si="337"/>
        <v>#N/A</v>
      </c>
      <c r="E945" t="e">
        <f t="shared" si="339"/>
        <v>#N/A</v>
      </c>
      <c r="F945" t="e">
        <f t="shared" si="340"/>
        <v>#N/A</v>
      </c>
      <c r="G945" t="e">
        <f t="shared" si="341"/>
        <v>#N/A</v>
      </c>
      <c r="H945" t="e">
        <f t="shared" si="342"/>
        <v>#N/A</v>
      </c>
      <c r="I945" t="e">
        <f t="shared" si="338"/>
        <v>#N/A</v>
      </c>
      <c r="J945" t="e">
        <f t="shared" si="343"/>
        <v>#N/A</v>
      </c>
      <c r="K945" t="e">
        <f t="shared" si="344"/>
        <v>#N/A</v>
      </c>
      <c r="L945" t="e">
        <f t="shared" si="345"/>
        <v>#N/A</v>
      </c>
      <c r="M945" t="e">
        <f t="shared" si="346"/>
        <v>#N/A</v>
      </c>
      <c r="N945" t="e">
        <f t="shared" si="347"/>
        <v>#N/A</v>
      </c>
      <c r="O945">
        <f t="shared" si="348"/>
        <v>6.3254684247050644E-3</v>
      </c>
      <c r="P945">
        <f t="shared" si="349"/>
        <v>3.4698126301179731E-3</v>
      </c>
      <c r="Q945">
        <f t="shared" si="350"/>
        <v>1</v>
      </c>
      <c r="R945">
        <f t="shared" si="351"/>
        <v>6.3255689258922979E-3</v>
      </c>
      <c r="S945">
        <f t="shared" si="352"/>
        <v>-1.7390257932937904E-12</v>
      </c>
      <c r="T945">
        <f t="shared" si="353"/>
        <v>2.7492004853191254E-10</v>
      </c>
      <c r="U945">
        <f t="shared" si="354"/>
        <v>-6.3255692008123464E-3</v>
      </c>
      <c r="V945">
        <f t="shared" si="355"/>
        <v>6.3255686996251132E-3</v>
      </c>
      <c r="W945">
        <f t="shared" si="356"/>
        <v>2.1989004231946394</v>
      </c>
      <c r="X945">
        <f t="shared" si="357"/>
        <v>2.1989004231946394</v>
      </c>
    </row>
    <row r="946" spans="1:24" x14ac:dyDescent="0.25">
      <c r="A946" s="1">
        <f t="shared" si="358"/>
        <v>942</v>
      </c>
      <c r="B946" s="14">
        <f t="shared" si="359"/>
        <v>47.1</v>
      </c>
      <c r="C946" t="e">
        <f t="shared" si="336"/>
        <v>#N/A</v>
      </c>
      <c r="D946" t="e">
        <f t="shared" si="337"/>
        <v>#N/A</v>
      </c>
      <c r="E946" t="e">
        <f t="shared" si="339"/>
        <v>#N/A</v>
      </c>
      <c r="F946" t="e">
        <f t="shared" si="340"/>
        <v>#N/A</v>
      </c>
      <c r="G946" t="e">
        <f t="shared" si="341"/>
        <v>#N/A</v>
      </c>
      <c r="H946" t="e">
        <f t="shared" si="342"/>
        <v>#N/A</v>
      </c>
      <c r="I946" t="e">
        <f t="shared" si="338"/>
        <v>#N/A</v>
      </c>
      <c r="J946" t="e">
        <f t="shared" si="343"/>
        <v>#N/A</v>
      </c>
      <c r="K946" t="e">
        <f t="shared" si="344"/>
        <v>#N/A</v>
      </c>
      <c r="L946" t="e">
        <f t="shared" si="345"/>
        <v>#N/A</v>
      </c>
      <c r="M946" t="e">
        <f t="shared" si="346"/>
        <v>#N/A</v>
      </c>
      <c r="N946" t="e">
        <f t="shared" si="347"/>
        <v>#N/A</v>
      </c>
      <c r="O946">
        <f t="shared" si="348"/>
        <v>6.3314840499306517E-3</v>
      </c>
      <c r="P946">
        <f t="shared" si="349"/>
        <v>3.4674063800277394E-3</v>
      </c>
      <c r="Q946">
        <f t="shared" si="350"/>
        <v>1</v>
      </c>
      <c r="R946">
        <f t="shared" si="351"/>
        <v>6.3315845511178852E-3</v>
      </c>
      <c r="S946">
        <f t="shared" si="352"/>
        <v>-1.737819811467651E-12</v>
      </c>
      <c r="T946">
        <f t="shared" si="353"/>
        <v>2.7446837727942985E-10</v>
      </c>
      <c r="U946">
        <f t="shared" si="354"/>
        <v>-6.331584825586262E-3</v>
      </c>
      <c r="V946">
        <f t="shared" si="355"/>
        <v>6.3315843243990297E-3</v>
      </c>
      <c r="W946">
        <f t="shared" si="356"/>
        <v>2.1984876047928603</v>
      </c>
      <c r="X946">
        <f t="shared" si="357"/>
        <v>2.1984876047928603</v>
      </c>
    </row>
    <row r="947" spans="1:24" x14ac:dyDescent="0.25">
      <c r="A947" s="1">
        <f t="shared" si="358"/>
        <v>943</v>
      </c>
      <c r="B947" s="14">
        <f t="shared" si="359"/>
        <v>47.150000000000006</v>
      </c>
      <c r="C947" t="e">
        <f t="shared" si="336"/>
        <v>#N/A</v>
      </c>
      <c r="D947" t="e">
        <f t="shared" si="337"/>
        <v>#N/A</v>
      </c>
      <c r="E947" t="e">
        <f t="shared" si="339"/>
        <v>#N/A</v>
      </c>
      <c r="F947" t="e">
        <f t="shared" si="340"/>
        <v>#N/A</v>
      </c>
      <c r="G947" t="e">
        <f t="shared" si="341"/>
        <v>#N/A</v>
      </c>
      <c r="H947" t="e">
        <f t="shared" si="342"/>
        <v>#N/A</v>
      </c>
      <c r="I947" t="e">
        <f t="shared" si="338"/>
        <v>#N/A</v>
      </c>
      <c r="J947" t="e">
        <f t="shared" si="343"/>
        <v>#N/A</v>
      </c>
      <c r="K947" t="e">
        <f t="shared" si="344"/>
        <v>#N/A</v>
      </c>
      <c r="L947" t="e">
        <f t="shared" si="345"/>
        <v>#N/A</v>
      </c>
      <c r="M947" t="e">
        <f t="shared" si="346"/>
        <v>#N/A</v>
      </c>
      <c r="N947" t="e">
        <f t="shared" si="347"/>
        <v>#N/A</v>
      </c>
      <c r="O947">
        <f t="shared" si="348"/>
        <v>6.3374913374913385E-3</v>
      </c>
      <c r="P947">
        <f t="shared" si="349"/>
        <v>3.4650034650034649E-3</v>
      </c>
      <c r="Q947">
        <f t="shared" si="350"/>
        <v>1</v>
      </c>
      <c r="R947">
        <f t="shared" si="351"/>
        <v>6.337591838678572E-3</v>
      </c>
      <c r="S947">
        <f t="shared" si="352"/>
        <v>-1.7366155011339933E-12</v>
      </c>
      <c r="T947">
        <f t="shared" si="353"/>
        <v>2.7401818748079565E-10</v>
      </c>
      <c r="U947">
        <f t="shared" si="354"/>
        <v>-6.3375921126967594E-3</v>
      </c>
      <c r="V947">
        <f t="shared" si="355"/>
        <v>6.3375916115095262E-3</v>
      </c>
      <c r="W947">
        <f t="shared" si="356"/>
        <v>2.1980757497752936</v>
      </c>
      <c r="X947">
        <f t="shared" si="357"/>
        <v>2.1980757497752936</v>
      </c>
    </row>
    <row r="948" spans="1:24" x14ac:dyDescent="0.25">
      <c r="A948" s="1">
        <f t="shared" si="358"/>
        <v>944</v>
      </c>
      <c r="B948" s="14">
        <f t="shared" si="359"/>
        <v>47.2</v>
      </c>
      <c r="C948" t="e">
        <f t="shared" si="336"/>
        <v>#N/A</v>
      </c>
      <c r="D948" t="e">
        <f t="shared" si="337"/>
        <v>#N/A</v>
      </c>
      <c r="E948" t="e">
        <f t="shared" si="339"/>
        <v>#N/A</v>
      </c>
      <c r="F948" t="e">
        <f t="shared" si="340"/>
        <v>#N/A</v>
      </c>
      <c r="G948" t="e">
        <f t="shared" si="341"/>
        <v>#N/A</v>
      </c>
      <c r="H948" t="e">
        <f t="shared" si="342"/>
        <v>#N/A</v>
      </c>
      <c r="I948" t="e">
        <f t="shared" si="338"/>
        <v>#N/A</v>
      </c>
      <c r="J948" t="e">
        <f t="shared" si="343"/>
        <v>#N/A</v>
      </c>
      <c r="K948" t="e">
        <f t="shared" si="344"/>
        <v>#N/A</v>
      </c>
      <c r="L948" t="e">
        <f t="shared" si="345"/>
        <v>#N/A</v>
      </c>
      <c r="M948" t="e">
        <f t="shared" si="346"/>
        <v>#N/A</v>
      </c>
      <c r="N948" t="e">
        <f t="shared" si="347"/>
        <v>#N/A</v>
      </c>
      <c r="O948">
        <f t="shared" si="348"/>
        <v>6.343490304709141E-3</v>
      </c>
      <c r="P948">
        <f t="shared" si="349"/>
        <v>3.4626038781163434E-3</v>
      </c>
      <c r="Q948">
        <f t="shared" si="350"/>
        <v>1</v>
      </c>
      <c r="R948">
        <f t="shared" si="351"/>
        <v>6.3435908058963745E-3</v>
      </c>
      <c r="S948">
        <f t="shared" si="352"/>
        <v>-1.7354128588201887E-12</v>
      </c>
      <c r="T948">
        <f t="shared" si="353"/>
        <v>2.7356947132975429E-10</v>
      </c>
      <c r="U948">
        <f t="shared" si="354"/>
        <v>-6.3435910794658462E-3</v>
      </c>
      <c r="V948">
        <f t="shared" si="355"/>
        <v>6.3435905782786121E-3</v>
      </c>
      <c r="W948">
        <f t="shared" si="356"/>
        <v>2.1976648545889792</v>
      </c>
      <c r="X948">
        <f t="shared" si="357"/>
        <v>2.1976648545889792</v>
      </c>
    </row>
    <row r="949" spans="1:24" x14ac:dyDescent="0.25">
      <c r="A949" s="1">
        <f t="shared" si="358"/>
        <v>945</v>
      </c>
      <c r="B949" s="14">
        <f t="shared" si="359"/>
        <v>47.25</v>
      </c>
      <c r="C949" t="e">
        <f t="shared" si="336"/>
        <v>#N/A</v>
      </c>
      <c r="D949" t="e">
        <f t="shared" si="337"/>
        <v>#N/A</v>
      </c>
      <c r="E949" t="e">
        <f t="shared" si="339"/>
        <v>#N/A</v>
      </c>
      <c r="F949" t="e">
        <f t="shared" si="340"/>
        <v>#N/A</v>
      </c>
      <c r="G949" t="e">
        <f t="shared" si="341"/>
        <v>#N/A</v>
      </c>
      <c r="H949" t="e">
        <f t="shared" si="342"/>
        <v>#N/A</v>
      </c>
      <c r="I949" t="e">
        <f t="shared" si="338"/>
        <v>#N/A</v>
      </c>
      <c r="J949" t="e">
        <f t="shared" si="343"/>
        <v>#N/A</v>
      </c>
      <c r="K949" t="e">
        <f t="shared" si="344"/>
        <v>#N/A</v>
      </c>
      <c r="L949" t="e">
        <f t="shared" si="345"/>
        <v>#N/A</v>
      </c>
      <c r="M949" t="e">
        <f t="shared" si="346"/>
        <v>#N/A</v>
      </c>
      <c r="N949" t="e">
        <f t="shared" si="347"/>
        <v>#N/A</v>
      </c>
      <c r="O949">
        <f t="shared" si="348"/>
        <v>6.3494809688581311E-3</v>
      </c>
      <c r="P949">
        <f t="shared" si="349"/>
        <v>3.4602076124567479E-3</v>
      </c>
      <c r="Q949">
        <f t="shared" si="350"/>
        <v>1</v>
      </c>
      <c r="R949">
        <f t="shared" si="351"/>
        <v>6.3495814700453646E-3</v>
      </c>
      <c r="S949">
        <f t="shared" si="352"/>
        <v>-1.73421188106322E-12</v>
      </c>
      <c r="T949">
        <f t="shared" si="353"/>
        <v>2.7312222318845447E-10</v>
      </c>
      <c r="U949">
        <f t="shared" si="354"/>
        <v>-6.3495817431675882E-3</v>
      </c>
      <c r="V949">
        <f t="shared" si="355"/>
        <v>6.3495812419803541E-3</v>
      </c>
      <c r="W949">
        <f t="shared" si="356"/>
        <v>2.1972549156992169</v>
      </c>
      <c r="X949">
        <f t="shared" si="357"/>
        <v>2.1972549156992169</v>
      </c>
    </row>
    <row r="950" spans="1:24" x14ac:dyDescent="0.25">
      <c r="A950" s="1">
        <f t="shared" si="358"/>
        <v>946</v>
      </c>
      <c r="B950" s="14">
        <f t="shared" si="359"/>
        <v>47.300000000000004</v>
      </c>
      <c r="C950" t="e">
        <f t="shared" si="336"/>
        <v>#N/A</v>
      </c>
      <c r="D950" t="e">
        <f t="shared" si="337"/>
        <v>#N/A</v>
      </c>
      <c r="E950" t="e">
        <f t="shared" si="339"/>
        <v>#N/A</v>
      </c>
      <c r="F950" t="e">
        <f t="shared" si="340"/>
        <v>#N/A</v>
      </c>
      <c r="G950" t="e">
        <f t="shared" si="341"/>
        <v>#N/A</v>
      </c>
      <c r="H950" t="e">
        <f t="shared" si="342"/>
        <v>#N/A</v>
      </c>
      <c r="I950" t="e">
        <f t="shared" si="338"/>
        <v>#N/A</v>
      </c>
      <c r="J950" t="e">
        <f t="shared" si="343"/>
        <v>#N/A</v>
      </c>
      <c r="K950" t="e">
        <f t="shared" si="344"/>
        <v>#N/A</v>
      </c>
      <c r="L950" t="e">
        <f t="shared" si="345"/>
        <v>#N/A</v>
      </c>
      <c r="M950" t="e">
        <f t="shared" si="346"/>
        <v>#N/A</v>
      </c>
      <c r="N950" t="e">
        <f t="shared" si="347"/>
        <v>#N/A</v>
      </c>
      <c r="O950">
        <f t="shared" si="348"/>
        <v>6.3554633471645909E-3</v>
      </c>
      <c r="P950">
        <f t="shared" si="349"/>
        <v>3.4578146611341626E-3</v>
      </c>
      <c r="Q950">
        <f t="shared" si="350"/>
        <v>1</v>
      </c>
      <c r="R950">
        <f t="shared" si="351"/>
        <v>6.3555638483518244E-3</v>
      </c>
      <c r="S950">
        <f t="shared" si="352"/>
        <v>-1.7330125644096488E-12</v>
      </c>
      <c r="T950">
        <f t="shared" si="353"/>
        <v>2.7267643438327882E-10</v>
      </c>
      <c r="U950">
        <f t="shared" si="354"/>
        <v>-6.3555641210282588E-3</v>
      </c>
      <c r="V950">
        <f t="shared" si="355"/>
        <v>6.3555636198410256E-3</v>
      </c>
      <c r="W950">
        <f t="shared" si="356"/>
        <v>2.1968459295894456</v>
      </c>
      <c r="X950">
        <f t="shared" si="357"/>
        <v>2.1968459295894456</v>
      </c>
    </row>
    <row r="951" spans="1:24" x14ac:dyDescent="0.25">
      <c r="A951" s="1">
        <f t="shared" si="358"/>
        <v>947</v>
      </c>
      <c r="B951" s="14">
        <f t="shared" si="359"/>
        <v>47.35</v>
      </c>
      <c r="C951" t="e">
        <f t="shared" si="336"/>
        <v>#N/A</v>
      </c>
      <c r="D951" t="e">
        <f t="shared" si="337"/>
        <v>#N/A</v>
      </c>
      <c r="E951" t="e">
        <f t="shared" si="339"/>
        <v>#N/A</v>
      </c>
      <c r="F951" t="e">
        <f t="shared" si="340"/>
        <v>#N/A</v>
      </c>
      <c r="G951" t="e">
        <f t="shared" si="341"/>
        <v>#N/A</v>
      </c>
      <c r="H951" t="e">
        <f t="shared" si="342"/>
        <v>#N/A</v>
      </c>
      <c r="I951" t="e">
        <f t="shared" si="338"/>
        <v>#N/A</v>
      </c>
      <c r="J951" t="e">
        <f t="shared" si="343"/>
        <v>#N/A</v>
      </c>
      <c r="K951" t="e">
        <f t="shared" si="344"/>
        <v>#N/A</v>
      </c>
      <c r="L951" t="e">
        <f t="shared" si="345"/>
        <v>#N/A</v>
      </c>
      <c r="M951" t="e">
        <f t="shared" si="346"/>
        <v>#N/A</v>
      </c>
      <c r="N951" t="e">
        <f t="shared" si="347"/>
        <v>#N/A</v>
      </c>
      <c r="O951">
        <f t="shared" si="348"/>
        <v>6.3614374568071877E-3</v>
      </c>
      <c r="P951">
        <f t="shared" si="349"/>
        <v>3.4554250172771253E-3</v>
      </c>
      <c r="Q951">
        <f t="shared" si="350"/>
        <v>1</v>
      </c>
      <c r="R951">
        <f t="shared" si="351"/>
        <v>6.3615379579944212E-3</v>
      </c>
      <c r="S951">
        <f t="shared" si="352"/>
        <v>-1.7318149054155859E-12</v>
      </c>
      <c r="T951">
        <f t="shared" si="353"/>
        <v>2.7223209884269517E-10</v>
      </c>
      <c r="U951">
        <f t="shared" si="354"/>
        <v>-6.3615382302265201E-3</v>
      </c>
      <c r="V951">
        <f t="shared" si="355"/>
        <v>6.3615377290392868E-3</v>
      </c>
      <c r="W951">
        <f t="shared" si="356"/>
        <v>2.1964378927611192</v>
      </c>
      <c r="X951">
        <f t="shared" si="357"/>
        <v>2.1964378927611192</v>
      </c>
    </row>
    <row r="952" spans="1:24" x14ac:dyDescent="0.25">
      <c r="A952" s="1">
        <f t="shared" si="358"/>
        <v>948</v>
      </c>
      <c r="B952" s="14">
        <f t="shared" si="359"/>
        <v>47.400000000000006</v>
      </c>
      <c r="C952" t="e">
        <f t="shared" si="336"/>
        <v>#N/A</v>
      </c>
      <c r="D952" t="e">
        <f t="shared" si="337"/>
        <v>#N/A</v>
      </c>
      <c r="E952" t="e">
        <f t="shared" si="339"/>
        <v>#N/A</v>
      </c>
      <c r="F952" t="e">
        <f t="shared" si="340"/>
        <v>#N/A</v>
      </c>
      <c r="G952" t="e">
        <f t="shared" si="341"/>
        <v>#N/A</v>
      </c>
      <c r="H952" t="e">
        <f t="shared" si="342"/>
        <v>#N/A</v>
      </c>
      <c r="I952" t="e">
        <f t="shared" si="338"/>
        <v>#N/A</v>
      </c>
      <c r="J952" t="e">
        <f t="shared" si="343"/>
        <v>#N/A</v>
      </c>
      <c r="K952" t="e">
        <f t="shared" si="344"/>
        <v>#N/A</v>
      </c>
      <c r="L952" t="e">
        <f t="shared" si="345"/>
        <v>#N/A</v>
      </c>
      <c r="M952" t="e">
        <f t="shared" si="346"/>
        <v>#N/A</v>
      </c>
      <c r="N952" t="e">
        <f t="shared" si="347"/>
        <v>#N/A</v>
      </c>
      <c r="O952">
        <f t="shared" si="348"/>
        <v>6.3674033149171269E-3</v>
      </c>
      <c r="P952">
        <f t="shared" si="349"/>
        <v>3.453038674033149E-3</v>
      </c>
      <c r="Q952">
        <f t="shared" si="350"/>
        <v>1</v>
      </c>
      <c r="R952">
        <f t="shared" si="351"/>
        <v>6.3675038161043604E-3</v>
      </c>
      <c r="S952">
        <f t="shared" si="352"/>
        <v>-1.7306189006466522E-12</v>
      </c>
      <c r="T952">
        <f t="shared" si="353"/>
        <v>2.7178920919412874E-10</v>
      </c>
      <c r="U952">
        <f t="shared" si="354"/>
        <v>-6.3675040878935696E-3</v>
      </c>
      <c r="V952">
        <f t="shared" si="355"/>
        <v>6.3675035867063363E-3</v>
      </c>
      <c r="W952">
        <f t="shared" si="356"/>
        <v>2.1960308017335923</v>
      </c>
      <c r="X952">
        <f t="shared" si="357"/>
        <v>2.1960308017335923</v>
      </c>
    </row>
    <row r="953" spans="1:24" x14ac:dyDescent="0.25">
      <c r="A953" s="1">
        <f t="shared" si="358"/>
        <v>949</v>
      </c>
      <c r="B953" s="14">
        <f t="shared" si="359"/>
        <v>47.45</v>
      </c>
      <c r="C953" t="e">
        <f t="shared" si="336"/>
        <v>#N/A</v>
      </c>
      <c r="D953" t="e">
        <f t="shared" si="337"/>
        <v>#N/A</v>
      </c>
      <c r="E953" t="e">
        <f t="shared" si="339"/>
        <v>#N/A</v>
      </c>
      <c r="F953" t="e">
        <f t="shared" si="340"/>
        <v>#N/A</v>
      </c>
      <c r="G953" t="e">
        <f t="shared" si="341"/>
        <v>#N/A</v>
      </c>
      <c r="H953" t="e">
        <f t="shared" si="342"/>
        <v>#N/A</v>
      </c>
      <c r="I953" t="e">
        <f t="shared" si="338"/>
        <v>#N/A</v>
      </c>
      <c r="J953" t="e">
        <f t="shared" si="343"/>
        <v>#N/A</v>
      </c>
      <c r="K953" t="e">
        <f t="shared" si="344"/>
        <v>#N/A</v>
      </c>
      <c r="L953" t="e">
        <f t="shared" si="345"/>
        <v>#N/A</v>
      </c>
      <c r="M953" t="e">
        <f t="shared" si="346"/>
        <v>#N/A</v>
      </c>
      <c r="N953" t="e">
        <f t="shared" si="347"/>
        <v>#N/A</v>
      </c>
      <c r="O953">
        <f t="shared" si="348"/>
        <v>6.3733609385783303E-3</v>
      </c>
      <c r="P953">
        <f t="shared" si="349"/>
        <v>3.450655624568668E-3</v>
      </c>
      <c r="Q953">
        <f t="shared" si="350"/>
        <v>1</v>
      </c>
      <c r="R953">
        <f t="shared" si="351"/>
        <v>6.3734614397655638E-3</v>
      </c>
      <c r="S953">
        <f t="shared" si="352"/>
        <v>-1.7294245466779521E-12</v>
      </c>
      <c r="T953">
        <f t="shared" si="353"/>
        <v>2.7134775806500477E-10</v>
      </c>
      <c r="U953">
        <f t="shared" si="354"/>
        <v>-6.3734617111133214E-3</v>
      </c>
      <c r="V953">
        <f t="shared" si="355"/>
        <v>6.3734612099260891E-3</v>
      </c>
      <c r="W953">
        <f t="shared" si="356"/>
        <v>2.1956246530439967</v>
      </c>
      <c r="X953">
        <f t="shared" si="357"/>
        <v>2.1956246530439967</v>
      </c>
    </row>
    <row r="954" spans="1:24" x14ac:dyDescent="0.25">
      <c r="A954" s="1">
        <f t="shared" si="358"/>
        <v>950</v>
      </c>
      <c r="B954" s="14">
        <f t="shared" si="359"/>
        <v>47.5</v>
      </c>
      <c r="C954" t="e">
        <f t="shared" si="336"/>
        <v>#N/A</v>
      </c>
      <c r="D954" t="e">
        <f t="shared" si="337"/>
        <v>#N/A</v>
      </c>
      <c r="E954" t="e">
        <f t="shared" si="339"/>
        <v>#N/A</v>
      </c>
      <c r="F954" t="e">
        <f t="shared" si="340"/>
        <v>#N/A</v>
      </c>
      <c r="G954" t="e">
        <f t="shared" si="341"/>
        <v>#N/A</v>
      </c>
      <c r="H954" t="e">
        <f t="shared" si="342"/>
        <v>#N/A</v>
      </c>
      <c r="I954" t="e">
        <f t="shared" si="338"/>
        <v>#N/A</v>
      </c>
      <c r="J954" t="e">
        <f t="shared" si="343"/>
        <v>#N/A</v>
      </c>
      <c r="K954" t="e">
        <f t="shared" si="344"/>
        <v>#N/A</v>
      </c>
      <c r="L954" t="e">
        <f t="shared" si="345"/>
        <v>#N/A</v>
      </c>
      <c r="M954" t="e">
        <f t="shared" si="346"/>
        <v>#N/A</v>
      </c>
      <c r="N954" t="e">
        <f t="shared" si="347"/>
        <v>#N/A</v>
      </c>
      <c r="O954">
        <f t="shared" si="348"/>
        <v>6.3793103448275866E-3</v>
      </c>
      <c r="P954">
        <f t="shared" si="349"/>
        <v>3.4482758620689659E-3</v>
      </c>
      <c r="Q954">
        <f t="shared" si="350"/>
        <v>1</v>
      </c>
      <c r="R954">
        <f t="shared" si="351"/>
        <v>6.3794108460148201E-3</v>
      </c>
      <c r="S954">
        <f t="shared" si="352"/>
        <v>-1.7282318400940364E-12</v>
      </c>
      <c r="T954">
        <f t="shared" si="353"/>
        <v>2.7090773851642935E-10</v>
      </c>
      <c r="U954">
        <f t="shared" si="354"/>
        <v>-6.3794111169225582E-3</v>
      </c>
      <c r="V954">
        <f t="shared" si="355"/>
        <v>6.3794106157353259E-3</v>
      </c>
      <c r="W954">
        <f t="shared" si="356"/>
        <v>2.1952194432471259</v>
      </c>
      <c r="X954">
        <f t="shared" si="357"/>
        <v>2.1952194432471259</v>
      </c>
    </row>
    <row r="955" spans="1:24" x14ac:dyDescent="0.25">
      <c r="A955" s="1">
        <f t="shared" si="358"/>
        <v>951</v>
      </c>
      <c r="B955" s="14">
        <f t="shared" si="359"/>
        <v>47.550000000000004</v>
      </c>
      <c r="C955" t="e">
        <f t="shared" si="336"/>
        <v>#N/A</v>
      </c>
      <c r="D955" t="e">
        <f t="shared" si="337"/>
        <v>#N/A</v>
      </c>
      <c r="E955" t="e">
        <f t="shared" si="339"/>
        <v>#N/A</v>
      </c>
      <c r="F955" t="e">
        <f t="shared" si="340"/>
        <v>#N/A</v>
      </c>
      <c r="G955" t="e">
        <f t="shared" si="341"/>
        <v>#N/A</v>
      </c>
      <c r="H955" t="e">
        <f t="shared" si="342"/>
        <v>#N/A</v>
      </c>
      <c r="I955" t="e">
        <f t="shared" si="338"/>
        <v>#N/A</v>
      </c>
      <c r="J955" t="e">
        <f t="shared" si="343"/>
        <v>#N/A</v>
      </c>
      <c r="K955" t="e">
        <f t="shared" si="344"/>
        <v>#N/A</v>
      </c>
      <c r="L955" t="e">
        <f t="shared" si="345"/>
        <v>#N/A</v>
      </c>
      <c r="M955" t="e">
        <f t="shared" si="346"/>
        <v>#N/A</v>
      </c>
      <c r="N955" t="e">
        <f t="shared" si="347"/>
        <v>#N/A</v>
      </c>
      <c r="O955">
        <f t="shared" si="348"/>
        <v>6.3852515506547195E-3</v>
      </c>
      <c r="P955">
        <f t="shared" si="349"/>
        <v>3.4458993797381108E-3</v>
      </c>
      <c r="Q955">
        <f t="shared" si="350"/>
        <v>1</v>
      </c>
      <c r="R955">
        <f t="shared" si="351"/>
        <v>6.385352051841953E-3</v>
      </c>
      <c r="S955">
        <f t="shared" si="352"/>
        <v>-1.7270407774888711E-12</v>
      </c>
      <c r="T955">
        <f t="shared" si="353"/>
        <v>2.7046914404318945E-10</v>
      </c>
      <c r="U955">
        <f t="shared" si="354"/>
        <v>-6.3853523223110966E-3</v>
      </c>
      <c r="V955">
        <f t="shared" si="355"/>
        <v>6.3853518211238643E-3</v>
      </c>
      <c r="W955">
        <f t="shared" si="356"/>
        <v>2.1948151689153192</v>
      </c>
      <c r="X955">
        <f t="shared" si="357"/>
        <v>2.1948151689153192</v>
      </c>
    </row>
    <row r="956" spans="1:24" x14ac:dyDescent="0.25">
      <c r="A956" s="1">
        <f t="shared" si="358"/>
        <v>952</v>
      </c>
      <c r="B956" s="14">
        <f t="shared" si="359"/>
        <v>47.6</v>
      </c>
      <c r="C956" t="e">
        <f t="shared" si="336"/>
        <v>#N/A</v>
      </c>
      <c r="D956" t="e">
        <f t="shared" si="337"/>
        <v>#N/A</v>
      </c>
      <c r="E956" t="e">
        <f t="shared" si="339"/>
        <v>#N/A</v>
      </c>
      <c r="F956" t="e">
        <f t="shared" si="340"/>
        <v>#N/A</v>
      </c>
      <c r="G956" t="e">
        <f t="shared" si="341"/>
        <v>#N/A</v>
      </c>
      <c r="H956" t="e">
        <f t="shared" si="342"/>
        <v>#N/A</v>
      </c>
      <c r="I956" t="e">
        <f t="shared" si="338"/>
        <v>#N/A</v>
      </c>
      <c r="J956" t="e">
        <f t="shared" si="343"/>
        <v>#N/A</v>
      </c>
      <c r="K956" t="e">
        <f t="shared" si="344"/>
        <v>#N/A</v>
      </c>
      <c r="L956" t="e">
        <f t="shared" si="345"/>
        <v>#N/A</v>
      </c>
      <c r="M956" t="e">
        <f t="shared" si="346"/>
        <v>#N/A</v>
      </c>
      <c r="N956" t="e">
        <f t="shared" si="347"/>
        <v>#N/A</v>
      </c>
      <c r="O956">
        <f t="shared" si="348"/>
        <v>6.3911845730027549E-3</v>
      </c>
      <c r="P956">
        <f t="shared" si="349"/>
        <v>3.4435261707988982E-3</v>
      </c>
      <c r="Q956">
        <f t="shared" si="350"/>
        <v>1</v>
      </c>
      <c r="R956">
        <f t="shared" si="351"/>
        <v>6.3912850741899884E-3</v>
      </c>
      <c r="S956">
        <f t="shared" si="352"/>
        <v>-1.7258513554658075E-12</v>
      </c>
      <c r="T956">
        <f t="shared" si="353"/>
        <v>2.7003196727271028E-10</v>
      </c>
      <c r="U956">
        <f t="shared" si="354"/>
        <v>-6.3912853442219556E-3</v>
      </c>
      <c r="V956">
        <f t="shared" si="355"/>
        <v>6.3912848430347224E-3</v>
      </c>
      <c r="W956">
        <f t="shared" si="356"/>
        <v>2.1944118266383437</v>
      </c>
      <c r="X956">
        <f t="shared" si="357"/>
        <v>2.1944118266383437</v>
      </c>
    </row>
    <row r="957" spans="1:24" x14ac:dyDescent="0.25">
      <c r="A957" s="1">
        <f t="shared" si="358"/>
        <v>953</v>
      </c>
      <c r="B957" s="14">
        <f t="shared" si="359"/>
        <v>47.650000000000006</v>
      </c>
      <c r="C957" t="e">
        <f t="shared" si="336"/>
        <v>#N/A</v>
      </c>
      <c r="D957" t="e">
        <f t="shared" si="337"/>
        <v>#N/A</v>
      </c>
      <c r="E957" t="e">
        <f t="shared" si="339"/>
        <v>#N/A</v>
      </c>
      <c r="F957" t="e">
        <f t="shared" si="340"/>
        <v>#N/A</v>
      </c>
      <c r="G957" t="e">
        <f t="shared" si="341"/>
        <v>#N/A</v>
      </c>
      <c r="H957" t="e">
        <f t="shared" si="342"/>
        <v>#N/A</v>
      </c>
      <c r="I957" t="e">
        <f t="shared" si="338"/>
        <v>#N/A</v>
      </c>
      <c r="J957" t="e">
        <f t="shared" si="343"/>
        <v>#N/A</v>
      </c>
      <c r="K957" t="e">
        <f t="shared" si="344"/>
        <v>#N/A</v>
      </c>
      <c r="L957" t="e">
        <f t="shared" si="345"/>
        <v>#N/A</v>
      </c>
      <c r="M957" t="e">
        <f t="shared" si="346"/>
        <v>#N/A</v>
      </c>
      <c r="N957" t="e">
        <f t="shared" si="347"/>
        <v>#N/A</v>
      </c>
      <c r="O957">
        <f t="shared" si="348"/>
        <v>6.3971094287680668E-3</v>
      </c>
      <c r="P957">
        <f t="shared" si="349"/>
        <v>3.4411562284927732E-3</v>
      </c>
      <c r="Q957">
        <f t="shared" si="350"/>
        <v>1</v>
      </c>
      <c r="R957">
        <f t="shared" si="351"/>
        <v>6.3972099299553003E-3</v>
      </c>
      <c r="S957">
        <f t="shared" si="352"/>
        <v>-1.7246635706375445E-12</v>
      </c>
      <c r="T957">
        <f t="shared" si="353"/>
        <v>2.6959620169977883E-10</v>
      </c>
      <c r="U957">
        <f t="shared" si="354"/>
        <v>-6.3972101995515025E-3</v>
      </c>
      <c r="V957">
        <f t="shared" si="355"/>
        <v>6.3972096983642684E-3</v>
      </c>
      <c r="W957">
        <f t="shared" si="356"/>
        <v>2.1940094130232826</v>
      </c>
      <c r="X957">
        <f t="shared" si="357"/>
        <v>2.1940094130232826</v>
      </c>
    </row>
    <row r="958" spans="1:24" x14ac:dyDescent="0.25">
      <c r="A958" s="1">
        <f t="shared" si="358"/>
        <v>954</v>
      </c>
      <c r="B958" s="14">
        <f t="shared" si="359"/>
        <v>47.7</v>
      </c>
      <c r="C958" t="e">
        <f t="shared" si="336"/>
        <v>#N/A</v>
      </c>
      <c r="D958" t="e">
        <f t="shared" si="337"/>
        <v>#N/A</v>
      </c>
      <c r="E958" t="e">
        <f t="shared" si="339"/>
        <v>#N/A</v>
      </c>
      <c r="F958" t="e">
        <f t="shared" si="340"/>
        <v>#N/A</v>
      </c>
      <c r="G958" t="e">
        <f t="shared" si="341"/>
        <v>#N/A</v>
      </c>
      <c r="H958" t="e">
        <f t="shared" si="342"/>
        <v>#N/A</v>
      </c>
      <c r="I958" t="e">
        <f t="shared" si="338"/>
        <v>#N/A</v>
      </c>
      <c r="J958" t="e">
        <f t="shared" si="343"/>
        <v>#N/A</v>
      </c>
      <c r="K958" t="e">
        <f t="shared" si="344"/>
        <v>#N/A</v>
      </c>
      <c r="L958" t="e">
        <f t="shared" si="345"/>
        <v>#N/A</v>
      </c>
      <c r="M958" t="e">
        <f t="shared" si="346"/>
        <v>#N/A</v>
      </c>
      <c r="N958" t="e">
        <f t="shared" si="347"/>
        <v>#N/A</v>
      </c>
      <c r="O958">
        <f t="shared" si="348"/>
        <v>6.4030261348005501E-3</v>
      </c>
      <c r="P958">
        <f t="shared" si="349"/>
        <v>3.4387895460797797E-3</v>
      </c>
      <c r="Q958">
        <f t="shared" si="350"/>
        <v>1</v>
      </c>
      <c r="R958">
        <f t="shared" si="351"/>
        <v>6.4031266359877836E-3</v>
      </c>
      <c r="S958">
        <f t="shared" si="352"/>
        <v>-1.723477419626102E-12</v>
      </c>
      <c r="T958">
        <f t="shared" si="353"/>
        <v>2.691618399518203E-10</v>
      </c>
      <c r="U958">
        <f t="shared" si="354"/>
        <v>-6.403126905149624E-3</v>
      </c>
      <c r="V958">
        <f t="shared" si="355"/>
        <v>6.4031264039623899E-3</v>
      </c>
      <c r="W958">
        <f t="shared" si="356"/>
        <v>2.193607924694418</v>
      </c>
      <c r="X958">
        <f t="shared" si="357"/>
        <v>2.193607924694418</v>
      </c>
    </row>
    <row r="959" spans="1:24" x14ac:dyDescent="0.25">
      <c r="A959" s="1">
        <f t="shared" si="358"/>
        <v>955</v>
      </c>
      <c r="B959" s="14">
        <f t="shared" si="359"/>
        <v>47.75</v>
      </c>
      <c r="C959" t="e">
        <f t="shared" si="336"/>
        <v>#N/A</v>
      </c>
      <c r="D959" t="e">
        <f t="shared" si="337"/>
        <v>#N/A</v>
      </c>
      <c r="E959" t="e">
        <f t="shared" si="339"/>
        <v>#N/A</v>
      </c>
      <c r="F959" t="e">
        <f t="shared" si="340"/>
        <v>#N/A</v>
      </c>
      <c r="G959" t="e">
        <f t="shared" si="341"/>
        <v>#N/A</v>
      </c>
      <c r="H959" t="e">
        <f t="shared" si="342"/>
        <v>#N/A</v>
      </c>
      <c r="I959" t="e">
        <f t="shared" si="338"/>
        <v>#N/A</v>
      </c>
      <c r="J959" t="e">
        <f t="shared" si="343"/>
        <v>#N/A</v>
      </c>
      <c r="K959" t="e">
        <f t="shared" si="344"/>
        <v>#N/A</v>
      </c>
      <c r="L959" t="e">
        <f t="shared" si="345"/>
        <v>#N/A</v>
      </c>
      <c r="M959" t="e">
        <f t="shared" si="346"/>
        <v>#N/A</v>
      </c>
      <c r="N959" t="e">
        <f t="shared" si="347"/>
        <v>#N/A</v>
      </c>
      <c r="O959">
        <f t="shared" si="348"/>
        <v>6.4089347079037805E-3</v>
      </c>
      <c r="P959">
        <f t="shared" si="349"/>
        <v>3.4364261168384883E-3</v>
      </c>
      <c r="Q959">
        <f t="shared" si="350"/>
        <v>1</v>
      </c>
      <c r="R959">
        <f t="shared" si="351"/>
        <v>6.409035209091014E-3</v>
      </c>
      <c r="S959">
        <f t="shared" si="352"/>
        <v>-1.7222928990627854E-12</v>
      </c>
      <c r="T959">
        <f t="shared" si="353"/>
        <v>2.6872887595730255E-10</v>
      </c>
      <c r="U959">
        <f t="shared" si="354"/>
        <v>-6.40903547781989E-3</v>
      </c>
      <c r="V959">
        <f t="shared" si="355"/>
        <v>6.4090349766326568E-3</v>
      </c>
      <c r="W959">
        <f t="shared" si="356"/>
        <v>2.1932073582931202</v>
      </c>
      <c r="X959">
        <f t="shared" si="357"/>
        <v>2.1932073582931202</v>
      </c>
    </row>
    <row r="960" spans="1:24" x14ac:dyDescent="0.25">
      <c r="A960" s="1">
        <f t="shared" si="358"/>
        <v>956</v>
      </c>
      <c r="B960" s="14">
        <f t="shared" si="359"/>
        <v>47.800000000000004</v>
      </c>
      <c r="C960" t="e">
        <f t="shared" si="336"/>
        <v>#N/A</v>
      </c>
      <c r="D960" t="e">
        <f t="shared" si="337"/>
        <v>#N/A</v>
      </c>
      <c r="E960" t="e">
        <f t="shared" si="339"/>
        <v>#N/A</v>
      </c>
      <c r="F960" t="e">
        <f t="shared" si="340"/>
        <v>#N/A</v>
      </c>
      <c r="G960" t="e">
        <f t="shared" si="341"/>
        <v>#N/A</v>
      </c>
      <c r="H960" t="e">
        <f t="shared" si="342"/>
        <v>#N/A</v>
      </c>
      <c r="I960" t="e">
        <f t="shared" si="338"/>
        <v>#N/A</v>
      </c>
      <c r="J960" t="e">
        <f t="shared" si="343"/>
        <v>#N/A</v>
      </c>
      <c r="K960" t="e">
        <f t="shared" si="344"/>
        <v>#N/A</v>
      </c>
      <c r="L960" t="e">
        <f t="shared" si="345"/>
        <v>#N/A</v>
      </c>
      <c r="M960" t="e">
        <f t="shared" si="346"/>
        <v>#N/A</v>
      </c>
      <c r="N960" t="e">
        <f t="shared" si="347"/>
        <v>#N/A</v>
      </c>
      <c r="O960">
        <f t="shared" si="348"/>
        <v>6.4148351648351644E-3</v>
      </c>
      <c r="P960">
        <f t="shared" si="349"/>
        <v>3.4340659340659331E-3</v>
      </c>
      <c r="Q960">
        <f t="shared" si="350"/>
        <v>1</v>
      </c>
      <c r="R960">
        <f t="shared" si="351"/>
        <v>6.4149356660223979E-3</v>
      </c>
      <c r="S960">
        <f t="shared" si="352"/>
        <v>-1.7211100055881537E-12</v>
      </c>
      <c r="T960">
        <f t="shared" si="353"/>
        <v>2.6829730234365079E-10</v>
      </c>
      <c r="U960">
        <f t="shared" si="354"/>
        <v>-6.4149359343196998E-3</v>
      </c>
      <c r="V960">
        <f t="shared" si="355"/>
        <v>6.4149354331324675E-3</v>
      </c>
      <c r="W960">
        <f t="shared" si="356"/>
        <v>2.1928077104777355</v>
      </c>
      <c r="X960">
        <f t="shared" si="357"/>
        <v>2.1928077104777355</v>
      </c>
    </row>
    <row r="961" spans="1:24" x14ac:dyDescent="0.25">
      <c r="A961" s="1">
        <f t="shared" si="358"/>
        <v>957</v>
      </c>
      <c r="B961" s="14">
        <f t="shared" si="359"/>
        <v>47.85</v>
      </c>
      <c r="C961" t="e">
        <f t="shared" si="336"/>
        <v>#N/A</v>
      </c>
      <c r="D961" t="e">
        <f t="shared" si="337"/>
        <v>#N/A</v>
      </c>
      <c r="E961" t="e">
        <f t="shared" si="339"/>
        <v>#N/A</v>
      </c>
      <c r="F961" t="e">
        <f t="shared" si="340"/>
        <v>#N/A</v>
      </c>
      <c r="G961" t="e">
        <f t="shared" si="341"/>
        <v>#N/A</v>
      </c>
      <c r="H961" t="e">
        <f t="shared" si="342"/>
        <v>#N/A</v>
      </c>
      <c r="I961" t="e">
        <f t="shared" si="338"/>
        <v>#N/A</v>
      </c>
      <c r="J961" t="e">
        <f t="shared" si="343"/>
        <v>#N/A</v>
      </c>
      <c r="K961" t="e">
        <f t="shared" si="344"/>
        <v>#N/A</v>
      </c>
      <c r="L961" t="e">
        <f t="shared" si="345"/>
        <v>#N/A</v>
      </c>
      <c r="M961" t="e">
        <f t="shared" si="346"/>
        <v>#N/A</v>
      </c>
      <c r="N961" t="e">
        <f t="shared" si="347"/>
        <v>#N/A</v>
      </c>
      <c r="O961">
        <f t="shared" si="348"/>
        <v>6.4207275223061083E-3</v>
      </c>
      <c r="P961">
        <f t="shared" si="349"/>
        <v>3.4317089910775567E-3</v>
      </c>
      <c r="Q961">
        <f t="shared" si="350"/>
        <v>1</v>
      </c>
      <c r="R961">
        <f t="shared" si="351"/>
        <v>6.4208280234933418E-3</v>
      </c>
      <c r="S961">
        <f t="shared" si="352"/>
        <v>-1.7199287358519921E-12</v>
      </c>
      <c r="T961">
        <f t="shared" si="353"/>
        <v>2.6786711260565199E-10</v>
      </c>
      <c r="U961">
        <f t="shared" si="354"/>
        <v>-6.4208282913604548E-3</v>
      </c>
      <c r="V961">
        <f t="shared" si="355"/>
        <v>6.4208277901732207E-3</v>
      </c>
      <c r="W961">
        <f t="shared" si="356"/>
        <v>2.1924089779234741</v>
      </c>
      <c r="X961">
        <f t="shared" si="357"/>
        <v>2.1924089779234741</v>
      </c>
    </row>
    <row r="962" spans="1:24" x14ac:dyDescent="0.25">
      <c r="A962" s="1">
        <f t="shared" si="358"/>
        <v>958</v>
      </c>
      <c r="B962" s="14">
        <f t="shared" si="359"/>
        <v>47.900000000000006</v>
      </c>
      <c r="C962" t="e">
        <f t="shared" si="336"/>
        <v>#N/A</v>
      </c>
      <c r="D962" t="e">
        <f t="shared" si="337"/>
        <v>#N/A</v>
      </c>
      <c r="E962" t="e">
        <f t="shared" si="339"/>
        <v>#N/A</v>
      </c>
      <c r="F962" t="e">
        <f t="shared" si="340"/>
        <v>#N/A</v>
      </c>
      <c r="G962" t="e">
        <f t="shared" si="341"/>
        <v>#N/A</v>
      </c>
      <c r="H962" t="e">
        <f t="shared" si="342"/>
        <v>#N/A</v>
      </c>
      <c r="I962" t="e">
        <f t="shared" si="338"/>
        <v>#N/A</v>
      </c>
      <c r="J962" t="e">
        <f t="shared" si="343"/>
        <v>#N/A</v>
      </c>
      <c r="K962" t="e">
        <f t="shared" si="344"/>
        <v>#N/A</v>
      </c>
      <c r="L962" t="e">
        <f t="shared" si="345"/>
        <v>#N/A</v>
      </c>
      <c r="M962" t="e">
        <f t="shared" si="346"/>
        <v>#N/A</v>
      </c>
      <c r="N962" t="e">
        <f t="shared" si="347"/>
        <v>#N/A</v>
      </c>
      <c r="O962">
        <f t="shared" si="348"/>
        <v>6.4266117969821674E-3</v>
      </c>
      <c r="P962">
        <f t="shared" si="349"/>
        <v>3.4293552812071329E-3</v>
      </c>
      <c r="Q962">
        <f t="shared" si="350"/>
        <v>1</v>
      </c>
      <c r="R962">
        <f t="shared" si="351"/>
        <v>6.4267122981694009E-3</v>
      </c>
      <c r="S962">
        <f t="shared" si="352"/>
        <v>-1.7187490865132733E-12</v>
      </c>
      <c r="T962">
        <f t="shared" si="353"/>
        <v>2.6743830023809312E-10</v>
      </c>
      <c r="U962">
        <f t="shared" si="354"/>
        <v>-6.4267125656077007E-3</v>
      </c>
      <c r="V962">
        <f t="shared" si="355"/>
        <v>6.4267120644204683E-3</v>
      </c>
      <c r="W962">
        <f t="shared" si="356"/>
        <v>2.1920111573223009</v>
      </c>
      <c r="X962">
        <f t="shared" si="357"/>
        <v>2.1920111573223009</v>
      </c>
    </row>
    <row r="963" spans="1:24" x14ac:dyDescent="0.25">
      <c r="A963" s="1">
        <f t="shared" si="358"/>
        <v>959</v>
      </c>
      <c r="B963" s="14">
        <f t="shared" si="359"/>
        <v>47.95</v>
      </c>
      <c r="C963" t="e">
        <f t="shared" si="336"/>
        <v>#N/A</v>
      </c>
      <c r="D963" t="e">
        <f t="shared" si="337"/>
        <v>#N/A</v>
      </c>
      <c r="E963" t="e">
        <f t="shared" si="339"/>
        <v>#N/A</v>
      </c>
      <c r="F963" t="e">
        <f t="shared" si="340"/>
        <v>#N/A</v>
      </c>
      <c r="G963" t="e">
        <f t="shared" si="341"/>
        <v>#N/A</v>
      </c>
      <c r="H963" t="e">
        <f t="shared" si="342"/>
        <v>#N/A</v>
      </c>
      <c r="I963" t="e">
        <f t="shared" si="338"/>
        <v>#N/A</v>
      </c>
      <c r="J963" t="e">
        <f t="shared" si="343"/>
        <v>#N/A</v>
      </c>
      <c r="K963" t="e">
        <f t="shared" si="344"/>
        <v>#N/A</v>
      </c>
      <c r="L963" t="e">
        <f t="shared" si="345"/>
        <v>#N/A</v>
      </c>
      <c r="M963" t="e">
        <f t="shared" si="346"/>
        <v>#N/A</v>
      </c>
      <c r="N963" t="e">
        <f t="shared" si="347"/>
        <v>#N/A</v>
      </c>
      <c r="O963">
        <f t="shared" si="348"/>
        <v>6.4324880054832086E-3</v>
      </c>
      <c r="P963">
        <f t="shared" si="349"/>
        <v>3.4270047978067169E-3</v>
      </c>
      <c r="Q963">
        <f t="shared" si="350"/>
        <v>1</v>
      </c>
      <c r="R963">
        <f t="shared" si="351"/>
        <v>6.4325885066704421E-3</v>
      </c>
      <c r="S963">
        <f t="shared" si="352"/>
        <v>-1.717571054240132E-12</v>
      </c>
      <c r="T963">
        <f t="shared" si="353"/>
        <v>2.6701085873576114E-10</v>
      </c>
      <c r="U963">
        <f t="shared" si="354"/>
        <v>-6.4325887736813008E-3</v>
      </c>
      <c r="V963">
        <f t="shared" si="355"/>
        <v>6.4325882724940676E-3</v>
      </c>
      <c r="W963">
        <f t="shared" si="356"/>
        <v>2.1916142453828256</v>
      </c>
      <c r="X963">
        <f t="shared" si="357"/>
        <v>2.1916142453828256</v>
      </c>
    </row>
    <row r="964" spans="1:24" x14ac:dyDescent="0.25">
      <c r="A964" s="1">
        <f t="shared" si="358"/>
        <v>960</v>
      </c>
      <c r="B964" s="14">
        <f t="shared" si="359"/>
        <v>48</v>
      </c>
      <c r="C964" t="e">
        <f t="shared" ref="C964:C1003" si="360">IF((($AB$5*$AB$4/1000)-($AB$8*B964/1000))&gt;0,(($AB$5*$AB$4/1000)-($AB$8*B964/1000))/((B964+$AB$4)/1000),NA())</f>
        <v>#N/A</v>
      </c>
      <c r="D964" t="e">
        <f t="shared" ref="D964:D1003" si="361">IF(C964&gt;0,($AB$8*B964/1000)/((B964+$AB$4)/1000),NA())</f>
        <v>#N/A</v>
      </c>
      <c r="E964" t="e">
        <f t="shared" si="339"/>
        <v>#N/A</v>
      </c>
      <c r="F964" t="e">
        <f t="shared" si="340"/>
        <v>#N/A</v>
      </c>
      <c r="G964" t="e">
        <f t="shared" si="341"/>
        <v>#N/A</v>
      </c>
      <c r="H964" t="e">
        <f t="shared" si="342"/>
        <v>#N/A</v>
      </c>
      <c r="I964" t="e">
        <f t="shared" ref="I964:I1003" si="362">IF(C964&gt;0,((-F964)-SQRT(F964^(2)-4*E964*G964))/(2*E964),NA())</f>
        <v>#N/A</v>
      </c>
      <c r="J964" t="e">
        <f t="shared" si="343"/>
        <v>#N/A</v>
      </c>
      <c r="K964" t="e">
        <f t="shared" si="344"/>
        <v>#N/A</v>
      </c>
      <c r="L964" t="e">
        <f t="shared" si="345"/>
        <v>#N/A</v>
      </c>
      <c r="M964" t="e">
        <f t="shared" si="346"/>
        <v>#N/A</v>
      </c>
      <c r="N964" t="e">
        <f t="shared" si="347"/>
        <v>#N/A</v>
      </c>
      <c r="O964">
        <f t="shared" si="348"/>
        <v>6.4383561643835607E-3</v>
      </c>
      <c r="P964">
        <f t="shared" si="349"/>
        <v>3.4246575342465756E-3</v>
      </c>
      <c r="Q964">
        <f t="shared" si="350"/>
        <v>1</v>
      </c>
      <c r="R964">
        <f t="shared" si="351"/>
        <v>6.4384566655707942E-3</v>
      </c>
      <c r="S964">
        <f t="shared" si="352"/>
        <v>-1.7163946357098307E-12</v>
      </c>
      <c r="T964">
        <f t="shared" si="353"/>
        <v>2.6658478159344301E-10</v>
      </c>
      <c r="U964">
        <f t="shared" si="354"/>
        <v>-6.4384569321555753E-3</v>
      </c>
      <c r="V964">
        <f t="shared" si="355"/>
        <v>6.438456430968343E-3</v>
      </c>
      <c r="W964">
        <f t="shared" si="356"/>
        <v>2.1912182388301944</v>
      </c>
      <c r="X964">
        <f t="shared" si="357"/>
        <v>2.1912182388301944</v>
      </c>
    </row>
    <row r="965" spans="1:24" x14ac:dyDescent="0.25">
      <c r="A965" s="1">
        <f t="shared" si="358"/>
        <v>961</v>
      </c>
      <c r="B965" s="14">
        <f t="shared" si="359"/>
        <v>48.050000000000004</v>
      </c>
      <c r="C965" t="e">
        <f t="shared" si="360"/>
        <v>#N/A</v>
      </c>
      <c r="D965" t="e">
        <f t="shared" si="361"/>
        <v>#N/A</v>
      </c>
      <c r="E965" t="e">
        <f t="shared" ref="E965:E1003" si="363">IF(C965&gt;0,1,NA())</f>
        <v>#N/A</v>
      </c>
      <c r="F965" t="e">
        <f t="shared" ref="F965:F1003" si="364">IF(C965&gt;0,D965+10^(-7)+10^(-$AD$6),NA())</f>
        <v>#N/A</v>
      </c>
      <c r="G965" t="e">
        <f t="shared" ref="G965:G1003" si="365">IF(C965&gt;0,(10^(-7)*D965)-(10^(-$AD$6)*C965),NA())</f>
        <v>#N/A</v>
      </c>
      <c r="H965" t="e">
        <f t="shared" ref="H965:H1003" si="366">IF(C965&gt;0,((-F965)+SQRT(F965^(2)-4*E965*G965))/(2*E965),NA())</f>
        <v>#N/A</v>
      </c>
      <c r="I965" t="e">
        <f t="shared" si="362"/>
        <v>#N/A</v>
      </c>
      <c r="J965" t="e">
        <f t="shared" ref="J965:J1003" si="367">IF(C965&gt;0,C965-H965,NA())</f>
        <v>#N/A</v>
      </c>
      <c r="K965" t="e">
        <f t="shared" ref="K965:K1003" si="368">IF(C965&gt;0,H965+10^(-7),NA())</f>
        <v>#N/A</v>
      </c>
      <c r="L965" t="e">
        <f t="shared" ref="L965:L1003" si="369">IF(C965&gt;0,D965+H965,NA())</f>
        <v>#N/A</v>
      </c>
      <c r="M965" t="e">
        <f t="shared" ref="M965:M1003" si="370">IF(C965&gt;0,14+LOG(K965),NA())</f>
        <v>#N/A</v>
      </c>
      <c r="N965" t="e">
        <f t="shared" ref="N965:N1003" si="371">IF(M965&lt;$AG$11,NA(),M965)</f>
        <v>#N/A</v>
      </c>
      <c r="O965">
        <f t="shared" ref="O965:O1003" si="372">IF((($AB$8*B965/1000)-($AB$5*$AB$4/1000))&gt;0,(($AB$8*B965/1000)-($AB$5*$AB$4/1000))/((B965+$AB$4)/1000),NA())</f>
        <v>6.4442162902121824E-3</v>
      </c>
      <c r="P965">
        <f t="shared" ref="P965:P1003" si="373">IF(O965&gt;0,($AB$5*$AB$4/1000)/((B965+$AB$4)/1000),NA())</f>
        <v>3.422313483915126E-3</v>
      </c>
      <c r="Q965">
        <f t="shared" ref="Q965:Q1003" si="374">IF(O965&gt;0,1,NA())</f>
        <v>1</v>
      </c>
      <c r="R965">
        <f t="shared" ref="R965:R1003" si="375">IF(O965&gt;0,O965+10^(-7)+10^(-(14-$AD$6)),NA())</f>
        <v>6.4443167913994159E-3</v>
      </c>
      <c r="S965">
        <f t="shared" ref="S965:S1003" si="376">IF(O965&gt;0,-(10^(-(14-$AD$6))*P965),NA())</f>
        <v>-1.7152198276087283E-12</v>
      </c>
      <c r="T965">
        <f t="shared" ref="T965:T1003" si="377">IF(O965&gt;0,((-R965)+SQRT(R965^(2)-4*Q965*S965))/(2*Q965),NA())</f>
        <v>2.6616006187224484E-10</v>
      </c>
      <c r="U965">
        <f t="shared" ref="U965:U1003" si="378">IF(O965&gt;0,((-R965)-SQRT(R965^(2)-4*Q965*S965))/(2*Q965),NA())</f>
        <v>-6.4443170575594778E-3</v>
      </c>
      <c r="V965">
        <f t="shared" ref="V965:V1003" si="379">IF(Q965&gt;0,O965+10^(-7)+T965,NA())</f>
        <v>6.4443165563722446E-3</v>
      </c>
      <c r="W965">
        <f t="shared" ref="W965:W1003" si="380">IF(O965&gt;0,-LOG(V965),NA())</f>
        <v>2.1908231344059819</v>
      </c>
      <c r="X965">
        <f t="shared" ref="X965:X1003" si="381">IF(W965&gt;$AG$11,NA(),W965)</f>
        <v>2.1908231344059819</v>
      </c>
    </row>
    <row r="966" spans="1:24" x14ac:dyDescent="0.25">
      <c r="A966" s="1">
        <f t="shared" ref="A966:A1003" si="382">A965+1</f>
        <v>962</v>
      </c>
      <c r="B966" s="14">
        <f t="shared" si="359"/>
        <v>48.1</v>
      </c>
      <c r="C966" t="e">
        <f t="shared" si="360"/>
        <v>#N/A</v>
      </c>
      <c r="D966" t="e">
        <f t="shared" si="361"/>
        <v>#N/A</v>
      </c>
      <c r="E966" t="e">
        <f t="shared" si="363"/>
        <v>#N/A</v>
      </c>
      <c r="F966" t="e">
        <f t="shared" si="364"/>
        <v>#N/A</v>
      </c>
      <c r="G966" t="e">
        <f t="shared" si="365"/>
        <v>#N/A</v>
      </c>
      <c r="H966" t="e">
        <f t="shared" si="366"/>
        <v>#N/A</v>
      </c>
      <c r="I966" t="e">
        <f t="shared" si="362"/>
        <v>#N/A</v>
      </c>
      <c r="J966" t="e">
        <f t="shared" si="367"/>
        <v>#N/A</v>
      </c>
      <c r="K966" t="e">
        <f t="shared" si="368"/>
        <v>#N/A</v>
      </c>
      <c r="L966" t="e">
        <f t="shared" si="369"/>
        <v>#N/A</v>
      </c>
      <c r="M966" t="e">
        <f t="shared" si="370"/>
        <v>#N/A</v>
      </c>
      <c r="N966" t="e">
        <f t="shared" si="371"/>
        <v>#N/A</v>
      </c>
      <c r="O966">
        <f t="shared" si="372"/>
        <v>6.4500683994528048E-3</v>
      </c>
      <c r="P966">
        <f t="shared" si="373"/>
        <v>3.4199726402188782E-3</v>
      </c>
      <c r="Q966">
        <f t="shared" si="374"/>
        <v>1</v>
      </c>
      <c r="R966">
        <f t="shared" si="375"/>
        <v>6.4501689006400383E-3</v>
      </c>
      <c r="S966">
        <f t="shared" si="376"/>
        <v>-1.7140466266322519E-12</v>
      </c>
      <c r="T966">
        <f t="shared" si="377"/>
        <v>2.6573669306695358E-10</v>
      </c>
      <c r="U966">
        <f t="shared" si="378"/>
        <v>-6.4501691663767314E-3</v>
      </c>
      <c r="V966">
        <f t="shared" si="379"/>
        <v>6.4501686651894981E-3</v>
      </c>
      <c r="W966">
        <f t="shared" si="380"/>
        <v>2.1904289288680858</v>
      </c>
      <c r="X966">
        <f t="shared" si="381"/>
        <v>2.1904289288680858</v>
      </c>
    </row>
    <row r="967" spans="1:24" x14ac:dyDescent="0.25">
      <c r="A967" s="1">
        <f t="shared" si="382"/>
        <v>963</v>
      </c>
      <c r="B967" s="14">
        <f t="shared" ref="B967:B1003" si="383">A967*$AB$9</f>
        <v>48.150000000000006</v>
      </c>
      <c r="C967" t="e">
        <f t="shared" si="360"/>
        <v>#N/A</v>
      </c>
      <c r="D967" t="e">
        <f t="shared" si="361"/>
        <v>#N/A</v>
      </c>
      <c r="E967" t="e">
        <f t="shared" si="363"/>
        <v>#N/A</v>
      </c>
      <c r="F967" t="e">
        <f t="shared" si="364"/>
        <v>#N/A</v>
      </c>
      <c r="G967" t="e">
        <f t="shared" si="365"/>
        <v>#N/A</v>
      </c>
      <c r="H967" t="e">
        <f t="shared" si="366"/>
        <v>#N/A</v>
      </c>
      <c r="I967" t="e">
        <f t="shared" si="362"/>
        <v>#N/A</v>
      </c>
      <c r="J967" t="e">
        <f t="shared" si="367"/>
        <v>#N/A</v>
      </c>
      <c r="K967" t="e">
        <f t="shared" si="368"/>
        <v>#N/A</v>
      </c>
      <c r="L967" t="e">
        <f t="shared" si="369"/>
        <v>#N/A</v>
      </c>
      <c r="M967" t="e">
        <f t="shared" si="370"/>
        <v>#N/A</v>
      </c>
      <c r="N967" t="e">
        <f t="shared" si="371"/>
        <v>#N/A</v>
      </c>
      <c r="O967">
        <f t="shared" si="372"/>
        <v>6.4559125085440873E-3</v>
      </c>
      <c r="P967">
        <f t="shared" si="373"/>
        <v>3.4176349965823649E-3</v>
      </c>
      <c r="Q967">
        <f t="shared" si="374"/>
        <v>1</v>
      </c>
      <c r="R967">
        <f t="shared" si="375"/>
        <v>6.4560130097313208E-3</v>
      </c>
      <c r="S967">
        <f t="shared" si="376"/>
        <v>-1.7128750294848616E-12</v>
      </c>
      <c r="T967">
        <f t="shared" si="377"/>
        <v>2.6531466997339881E-10</v>
      </c>
      <c r="U967">
        <f t="shared" si="378"/>
        <v>-6.4560132750459912E-3</v>
      </c>
      <c r="V967">
        <f t="shared" si="379"/>
        <v>6.4560127738587571E-3</v>
      </c>
      <c r="W967">
        <f t="shared" si="380"/>
        <v>2.19003561899062</v>
      </c>
      <c r="X967">
        <f t="shared" si="381"/>
        <v>2.19003561899062</v>
      </c>
    </row>
    <row r="968" spans="1:24" x14ac:dyDescent="0.25">
      <c r="A968" s="1">
        <f t="shared" si="382"/>
        <v>964</v>
      </c>
      <c r="B968" s="14">
        <f t="shared" si="383"/>
        <v>48.2</v>
      </c>
      <c r="C968" t="e">
        <f t="shared" si="360"/>
        <v>#N/A</v>
      </c>
      <c r="D968" t="e">
        <f t="shared" si="361"/>
        <v>#N/A</v>
      </c>
      <c r="E968" t="e">
        <f t="shared" si="363"/>
        <v>#N/A</v>
      </c>
      <c r="F968" t="e">
        <f t="shared" si="364"/>
        <v>#N/A</v>
      </c>
      <c r="G968" t="e">
        <f t="shared" si="365"/>
        <v>#N/A</v>
      </c>
      <c r="H968" t="e">
        <f t="shared" si="366"/>
        <v>#N/A</v>
      </c>
      <c r="I968" t="e">
        <f t="shared" si="362"/>
        <v>#N/A</v>
      </c>
      <c r="J968" t="e">
        <f t="shared" si="367"/>
        <v>#N/A</v>
      </c>
      <c r="K968" t="e">
        <f t="shared" si="368"/>
        <v>#N/A</v>
      </c>
      <c r="L968" t="e">
        <f t="shared" si="369"/>
        <v>#N/A</v>
      </c>
      <c r="M968" t="e">
        <f t="shared" si="370"/>
        <v>#N/A</v>
      </c>
      <c r="N968" t="e">
        <f t="shared" si="371"/>
        <v>#N/A</v>
      </c>
      <c r="O968">
        <f t="shared" si="372"/>
        <v>6.4617486338797818E-3</v>
      </c>
      <c r="P968">
        <f t="shared" si="373"/>
        <v>3.4153005464480873E-3</v>
      </c>
      <c r="Q968">
        <f t="shared" si="374"/>
        <v>1</v>
      </c>
      <c r="R968">
        <f t="shared" si="375"/>
        <v>6.4618491350670153E-3</v>
      </c>
      <c r="S968">
        <f t="shared" si="376"/>
        <v>-1.7117050328800221E-12</v>
      </c>
      <c r="T968">
        <f t="shared" si="377"/>
        <v>2.6489398435164402E-10</v>
      </c>
      <c r="U968">
        <f t="shared" si="378"/>
        <v>-6.4618493999609996E-3</v>
      </c>
      <c r="V968">
        <f t="shared" si="379"/>
        <v>6.4618488987737664E-3</v>
      </c>
      <c r="W968">
        <f t="shared" si="380"/>
        <v>2.1896432015638094</v>
      </c>
      <c r="X968">
        <f t="shared" si="381"/>
        <v>2.1896432015638094</v>
      </c>
    </row>
    <row r="969" spans="1:24" x14ac:dyDescent="0.25">
      <c r="A969" s="1">
        <f t="shared" si="382"/>
        <v>965</v>
      </c>
      <c r="B969" s="14">
        <f t="shared" si="383"/>
        <v>48.25</v>
      </c>
      <c r="C969" t="e">
        <f t="shared" si="360"/>
        <v>#N/A</v>
      </c>
      <c r="D969" t="e">
        <f t="shared" si="361"/>
        <v>#N/A</v>
      </c>
      <c r="E969" t="e">
        <f t="shared" si="363"/>
        <v>#N/A</v>
      </c>
      <c r="F969" t="e">
        <f t="shared" si="364"/>
        <v>#N/A</v>
      </c>
      <c r="G969" t="e">
        <f t="shared" si="365"/>
        <v>#N/A</v>
      </c>
      <c r="H969" t="e">
        <f t="shared" si="366"/>
        <v>#N/A</v>
      </c>
      <c r="I969" t="e">
        <f t="shared" si="362"/>
        <v>#N/A</v>
      </c>
      <c r="J969" t="e">
        <f t="shared" si="367"/>
        <v>#N/A</v>
      </c>
      <c r="K969" t="e">
        <f t="shared" si="368"/>
        <v>#N/A</v>
      </c>
      <c r="L969" t="e">
        <f t="shared" si="369"/>
        <v>#N/A</v>
      </c>
      <c r="M969" t="e">
        <f t="shared" si="370"/>
        <v>#N/A</v>
      </c>
      <c r="N969" t="e">
        <f t="shared" si="371"/>
        <v>#N/A</v>
      </c>
      <c r="O969">
        <f t="shared" si="372"/>
        <v>6.4675767918088737E-3</v>
      </c>
      <c r="P969">
        <f t="shared" si="373"/>
        <v>3.412969283276451E-3</v>
      </c>
      <c r="Q969">
        <f t="shared" si="374"/>
        <v>1</v>
      </c>
      <c r="R969">
        <f t="shared" si="375"/>
        <v>6.4676772929961072E-3</v>
      </c>
      <c r="S969">
        <f t="shared" si="376"/>
        <v>-1.7105366335401727E-12</v>
      </c>
      <c r="T969">
        <f t="shared" si="377"/>
        <v>2.6447463056383791E-10</v>
      </c>
      <c r="U969">
        <f t="shared" si="378"/>
        <v>-6.4676775574707378E-3</v>
      </c>
      <c r="V969">
        <f t="shared" si="379"/>
        <v>6.4676770562835046E-3</v>
      </c>
      <c r="W969">
        <f t="shared" si="380"/>
        <v>2.1892516733938874</v>
      </c>
      <c r="X969">
        <f t="shared" si="381"/>
        <v>2.1892516733938874</v>
      </c>
    </row>
    <row r="970" spans="1:24" x14ac:dyDescent="0.25">
      <c r="A970" s="1">
        <f t="shared" si="382"/>
        <v>966</v>
      </c>
      <c r="B970" s="14">
        <f t="shared" si="383"/>
        <v>48.300000000000004</v>
      </c>
      <c r="C970" t="e">
        <f t="shared" si="360"/>
        <v>#N/A</v>
      </c>
      <c r="D970" t="e">
        <f t="shared" si="361"/>
        <v>#N/A</v>
      </c>
      <c r="E970" t="e">
        <f t="shared" si="363"/>
        <v>#N/A</v>
      </c>
      <c r="F970" t="e">
        <f t="shared" si="364"/>
        <v>#N/A</v>
      </c>
      <c r="G970" t="e">
        <f t="shared" si="365"/>
        <v>#N/A</v>
      </c>
      <c r="H970" t="e">
        <f t="shared" si="366"/>
        <v>#N/A</v>
      </c>
      <c r="I970" t="e">
        <f t="shared" si="362"/>
        <v>#N/A</v>
      </c>
      <c r="J970" t="e">
        <f t="shared" si="367"/>
        <v>#N/A</v>
      </c>
      <c r="K970" t="e">
        <f t="shared" si="368"/>
        <v>#N/A</v>
      </c>
      <c r="L970" t="e">
        <f t="shared" si="369"/>
        <v>#N/A</v>
      </c>
      <c r="M970" t="e">
        <f t="shared" si="370"/>
        <v>#N/A</v>
      </c>
      <c r="N970" t="e">
        <f t="shared" si="371"/>
        <v>#N/A</v>
      </c>
      <c r="O970">
        <f t="shared" si="372"/>
        <v>6.473396998635742E-3</v>
      </c>
      <c r="P970">
        <f t="shared" si="373"/>
        <v>3.4106412005457019E-3</v>
      </c>
      <c r="Q970">
        <f t="shared" si="374"/>
        <v>1</v>
      </c>
      <c r="R970">
        <f t="shared" si="375"/>
        <v>6.4734974998229755E-3</v>
      </c>
      <c r="S970">
        <f t="shared" si="376"/>
        <v>-1.7093698281966931E-12</v>
      </c>
      <c r="T970">
        <f t="shared" si="377"/>
        <v>2.6405660297212918E-10</v>
      </c>
      <c r="U970">
        <f t="shared" si="378"/>
        <v>-6.4734977638795784E-3</v>
      </c>
      <c r="V970">
        <f t="shared" si="379"/>
        <v>6.4734972626923452E-3</v>
      </c>
      <c r="W970">
        <f t="shared" si="380"/>
        <v>2.1888610313029888</v>
      </c>
      <c r="X970">
        <f t="shared" si="381"/>
        <v>2.1888610313029888</v>
      </c>
    </row>
    <row r="971" spans="1:24" x14ac:dyDescent="0.25">
      <c r="A971" s="1">
        <f t="shared" si="382"/>
        <v>967</v>
      </c>
      <c r="B971" s="14">
        <f t="shared" si="383"/>
        <v>48.35</v>
      </c>
      <c r="C971" t="e">
        <f t="shared" si="360"/>
        <v>#N/A</v>
      </c>
      <c r="D971" t="e">
        <f t="shared" si="361"/>
        <v>#N/A</v>
      </c>
      <c r="E971" t="e">
        <f t="shared" si="363"/>
        <v>#N/A</v>
      </c>
      <c r="F971" t="e">
        <f t="shared" si="364"/>
        <v>#N/A</v>
      </c>
      <c r="G971" t="e">
        <f t="shared" si="365"/>
        <v>#N/A</v>
      </c>
      <c r="H971" t="e">
        <f t="shared" si="366"/>
        <v>#N/A</v>
      </c>
      <c r="I971" t="e">
        <f t="shared" si="362"/>
        <v>#N/A</v>
      </c>
      <c r="J971" t="e">
        <f t="shared" si="367"/>
        <v>#N/A</v>
      </c>
      <c r="K971" t="e">
        <f t="shared" si="368"/>
        <v>#N/A</v>
      </c>
      <c r="L971" t="e">
        <f t="shared" si="369"/>
        <v>#N/A</v>
      </c>
      <c r="M971" t="e">
        <f t="shared" si="370"/>
        <v>#N/A</v>
      </c>
      <c r="N971" t="e">
        <f t="shared" si="371"/>
        <v>#N/A</v>
      </c>
      <c r="O971">
        <f t="shared" si="372"/>
        <v>6.4792092706203131E-3</v>
      </c>
      <c r="P971">
        <f t="shared" si="373"/>
        <v>3.4083162917518746E-3</v>
      </c>
      <c r="Q971">
        <f t="shared" si="374"/>
        <v>1</v>
      </c>
      <c r="R971">
        <f t="shared" si="375"/>
        <v>6.4793097718075466E-3</v>
      </c>
      <c r="S971">
        <f t="shared" si="376"/>
        <v>-1.7082046135898791E-12</v>
      </c>
      <c r="T971">
        <f t="shared" si="377"/>
        <v>2.6363989463762394E-10</v>
      </c>
      <c r="U971">
        <f t="shared" si="378"/>
        <v>-6.4793100354474413E-3</v>
      </c>
      <c r="V971">
        <f t="shared" si="379"/>
        <v>6.4793095342602081E-3</v>
      </c>
      <c r="W971">
        <f t="shared" si="380"/>
        <v>2.1884712721290525</v>
      </c>
      <c r="X971">
        <f t="shared" si="381"/>
        <v>2.1884712721290525</v>
      </c>
    </row>
    <row r="972" spans="1:24" x14ac:dyDescent="0.25">
      <c r="A972" s="1">
        <f t="shared" si="382"/>
        <v>968</v>
      </c>
      <c r="B972" s="14">
        <f t="shared" si="383"/>
        <v>48.400000000000006</v>
      </c>
      <c r="C972" t="e">
        <f t="shared" si="360"/>
        <v>#N/A</v>
      </c>
      <c r="D972" t="e">
        <f t="shared" si="361"/>
        <v>#N/A</v>
      </c>
      <c r="E972" t="e">
        <f t="shared" si="363"/>
        <v>#N/A</v>
      </c>
      <c r="F972" t="e">
        <f t="shared" si="364"/>
        <v>#N/A</v>
      </c>
      <c r="G972" t="e">
        <f t="shared" si="365"/>
        <v>#N/A</v>
      </c>
      <c r="H972" t="e">
        <f t="shared" si="366"/>
        <v>#N/A</v>
      </c>
      <c r="I972" t="e">
        <f t="shared" si="362"/>
        <v>#N/A</v>
      </c>
      <c r="J972" t="e">
        <f t="shared" si="367"/>
        <v>#N/A</v>
      </c>
      <c r="K972" t="e">
        <f t="shared" si="368"/>
        <v>#N/A</v>
      </c>
      <c r="L972" t="e">
        <f t="shared" si="369"/>
        <v>#N/A</v>
      </c>
      <c r="M972" t="e">
        <f t="shared" si="370"/>
        <v>#N/A</v>
      </c>
      <c r="N972" t="e">
        <f t="shared" si="371"/>
        <v>#N/A</v>
      </c>
      <c r="O972">
        <f t="shared" si="372"/>
        <v>6.485013623978202E-3</v>
      </c>
      <c r="P972">
        <f t="shared" si="373"/>
        <v>3.4059945504087189E-3</v>
      </c>
      <c r="Q972">
        <f t="shared" si="374"/>
        <v>1</v>
      </c>
      <c r="R972">
        <f t="shared" si="375"/>
        <v>6.4851141251654355E-3</v>
      </c>
      <c r="S972">
        <f t="shared" si="376"/>
        <v>-1.7070409864689048E-12</v>
      </c>
      <c r="T972">
        <f t="shared" si="377"/>
        <v>2.6322449905510914E-10</v>
      </c>
      <c r="U972">
        <f t="shared" si="378"/>
        <v>-6.485114388389935E-3</v>
      </c>
      <c r="V972">
        <f t="shared" si="379"/>
        <v>6.4851138872027009E-3</v>
      </c>
      <c r="W972">
        <f t="shared" si="380"/>
        <v>2.1880823927257156</v>
      </c>
      <c r="X972">
        <f t="shared" si="381"/>
        <v>2.1880823927257156</v>
      </c>
    </row>
    <row r="973" spans="1:24" x14ac:dyDescent="0.25">
      <c r="A973" s="1">
        <f t="shared" si="382"/>
        <v>969</v>
      </c>
      <c r="B973" s="14">
        <f t="shared" si="383"/>
        <v>48.45</v>
      </c>
      <c r="C973" t="e">
        <f t="shared" si="360"/>
        <v>#N/A</v>
      </c>
      <c r="D973" t="e">
        <f t="shared" si="361"/>
        <v>#N/A</v>
      </c>
      <c r="E973" t="e">
        <f t="shared" si="363"/>
        <v>#N/A</v>
      </c>
      <c r="F973" t="e">
        <f t="shared" si="364"/>
        <v>#N/A</v>
      </c>
      <c r="G973" t="e">
        <f t="shared" si="365"/>
        <v>#N/A</v>
      </c>
      <c r="H973" t="e">
        <f t="shared" si="366"/>
        <v>#N/A</v>
      </c>
      <c r="I973" t="e">
        <f t="shared" si="362"/>
        <v>#N/A</v>
      </c>
      <c r="J973" t="e">
        <f t="shared" si="367"/>
        <v>#N/A</v>
      </c>
      <c r="K973" t="e">
        <f t="shared" si="368"/>
        <v>#N/A</v>
      </c>
      <c r="L973" t="e">
        <f t="shared" si="369"/>
        <v>#N/A</v>
      </c>
      <c r="M973" t="e">
        <f t="shared" si="370"/>
        <v>#N/A</v>
      </c>
      <c r="N973" t="e">
        <f t="shared" si="371"/>
        <v>#N/A</v>
      </c>
      <c r="O973">
        <f t="shared" si="372"/>
        <v>6.4908100748808711E-3</v>
      </c>
      <c r="P973">
        <f t="shared" si="373"/>
        <v>3.4036759700476517E-3</v>
      </c>
      <c r="Q973">
        <f t="shared" si="374"/>
        <v>1</v>
      </c>
      <c r="R973">
        <f t="shared" si="375"/>
        <v>6.4909105760681046E-3</v>
      </c>
      <c r="S973">
        <f t="shared" si="376"/>
        <v>-1.7058789435917989E-12</v>
      </c>
      <c r="T973">
        <f t="shared" si="377"/>
        <v>2.6281041058673349E-10</v>
      </c>
      <c r="U973">
        <f t="shared" si="378"/>
        <v>-6.4909108388785152E-3</v>
      </c>
      <c r="V973">
        <f t="shared" si="379"/>
        <v>6.490910337691282E-3</v>
      </c>
      <c r="W973">
        <f t="shared" si="380"/>
        <v>2.1876943899622145</v>
      </c>
      <c r="X973">
        <f t="shared" si="381"/>
        <v>2.1876943899622145</v>
      </c>
    </row>
    <row r="974" spans="1:24" x14ac:dyDescent="0.25">
      <c r="A974" s="1">
        <f t="shared" si="382"/>
        <v>970</v>
      </c>
      <c r="B974" s="14">
        <f t="shared" si="383"/>
        <v>48.5</v>
      </c>
      <c r="C974" t="e">
        <f t="shared" si="360"/>
        <v>#N/A</v>
      </c>
      <c r="D974" t="e">
        <f t="shared" si="361"/>
        <v>#N/A</v>
      </c>
      <c r="E974" t="e">
        <f t="shared" si="363"/>
        <v>#N/A</v>
      </c>
      <c r="F974" t="e">
        <f t="shared" si="364"/>
        <v>#N/A</v>
      </c>
      <c r="G974" t="e">
        <f t="shared" si="365"/>
        <v>#N/A</v>
      </c>
      <c r="H974" t="e">
        <f t="shared" si="366"/>
        <v>#N/A</v>
      </c>
      <c r="I974" t="e">
        <f t="shared" si="362"/>
        <v>#N/A</v>
      </c>
      <c r="J974" t="e">
        <f t="shared" si="367"/>
        <v>#N/A</v>
      </c>
      <c r="K974" t="e">
        <f t="shared" si="368"/>
        <v>#N/A</v>
      </c>
      <c r="L974" t="e">
        <f t="shared" si="369"/>
        <v>#N/A</v>
      </c>
      <c r="M974" t="e">
        <f t="shared" si="370"/>
        <v>#N/A</v>
      </c>
      <c r="N974" t="e">
        <f t="shared" si="371"/>
        <v>#N/A</v>
      </c>
      <c r="O974">
        <f t="shared" si="372"/>
        <v>6.4965986394557819E-3</v>
      </c>
      <c r="P974">
        <f t="shared" si="373"/>
        <v>3.4013605442176874E-3</v>
      </c>
      <c r="Q974">
        <f t="shared" si="374"/>
        <v>1</v>
      </c>
      <c r="R974">
        <f t="shared" si="375"/>
        <v>6.4966991406430153E-3</v>
      </c>
      <c r="S974">
        <f t="shared" si="376"/>
        <v>-1.7047184817254101E-12</v>
      </c>
      <c r="T974">
        <f t="shared" si="377"/>
        <v>2.6239762316096482E-10</v>
      </c>
      <c r="U974">
        <f t="shared" si="378"/>
        <v>-6.4966994030406389E-3</v>
      </c>
      <c r="V974">
        <f t="shared" si="379"/>
        <v>6.4966989018534049E-3</v>
      </c>
      <c r="W974">
        <f t="shared" si="380"/>
        <v>2.187307260723284</v>
      </c>
      <c r="X974">
        <f t="shared" si="381"/>
        <v>2.187307260723284</v>
      </c>
    </row>
    <row r="975" spans="1:24" x14ac:dyDescent="0.25">
      <c r="A975" s="1">
        <f t="shared" si="382"/>
        <v>971</v>
      </c>
      <c r="B975" s="14">
        <f t="shared" si="383"/>
        <v>48.550000000000004</v>
      </c>
      <c r="C975" t="e">
        <f t="shared" si="360"/>
        <v>#N/A</v>
      </c>
      <c r="D975" t="e">
        <f t="shared" si="361"/>
        <v>#N/A</v>
      </c>
      <c r="E975" t="e">
        <f t="shared" si="363"/>
        <v>#N/A</v>
      </c>
      <c r="F975" t="e">
        <f t="shared" si="364"/>
        <v>#N/A</v>
      </c>
      <c r="G975" t="e">
        <f t="shared" si="365"/>
        <v>#N/A</v>
      </c>
      <c r="H975" t="e">
        <f t="shared" si="366"/>
        <v>#N/A</v>
      </c>
      <c r="I975" t="e">
        <f t="shared" si="362"/>
        <v>#N/A</v>
      </c>
      <c r="J975" t="e">
        <f t="shared" si="367"/>
        <v>#N/A</v>
      </c>
      <c r="K975" t="e">
        <f t="shared" si="368"/>
        <v>#N/A</v>
      </c>
      <c r="L975" t="e">
        <f t="shared" si="369"/>
        <v>#N/A</v>
      </c>
      <c r="M975" t="e">
        <f t="shared" si="370"/>
        <v>#N/A</v>
      </c>
      <c r="N975" t="e">
        <f t="shared" si="371"/>
        <v>#N/A</v>
      </c>
      <c r="O975">
        <f t="shared" si="372"/>
        <v>6.5023793337865392E-3</v>
      </c>
      <c r="P975">
        <f t="shared" si="373"/>
        <v>3.3990482664853832E-3</v>
      </c>
      <c r="Q975">
        <f t="shared" si="374"/>
        <v>1</v>
      </c>
      <c r="R975">
        <f t="shared" si="375"/>
        <v>6.5024798349737727E-3</v>
      </c>
      <c r="S975">
        <f t="shared" si="376"/>
        <v>-1.7035595976453785E-12</v>
      </c>
      <c r="T975">
        <f t="shared" si="377"/>
        <v>2.619861302725901E-10</v>
      </c>
      <c r="U975">
        <f t="shared" si="378"/>
        <v>-6.5024800969599034E-3</v>
      </c>
      <c r="V975">
        <f t="shared" si="379"/>
        <v>6.5024795957726693E-3</v>
      </c>
      <c r="W975">
        <f t="shared" si="380"/>
        <v>2.1869210019090586</v>
      </c>
      <c r="X975">
        <f t="shared" si="381"/>
        <v>2.1869210019090586</v>
      </c>
    </row>
    <row r="976" spans="1:24" x14ac:dyDescent="0.25">
      <c r="A976" s="1">
        <f t="shared" si="382"/>
        <v>972</v>
      </c>
      <c r="B976" s="14">
        <f t="shared" si="383"/>
        <v>48.6</v>
      </c>
      <c r="C976" t="e">
        <f t="shared" si="360"/>
        <v>#N/A</v>
      </c>
      <c r="D976" t="e">
        <f t="shared" si="361"/>
        <v>#N/A</v>
      </c>
      <c r="E976" t="e">
        <f t="shared" si="363"/>
        <v>#N/A</v>
      </c>
      <c r="F976" t="e">
        <f t="shared" si="364"/>
        <v>#N/A</v>
      </c>
      <c r="G976" t="e">
        <f t="shared" si="365"/>
        <v>#N/A</v>
      </c>
      <c r="H976" t="e">
        <f t="shared" si="366"/>
        <v>#N/A</v>
      </c>
      <c r="I976" t="e">
        <f t="shared" si="362"/>
        <v>#N/A</v>
      </c>
      <c r="J976" t="e">
        <f t="shared" si="367"/>
        <v>#N/A</v>
      </c>
      <c r="K976" t="e">
        <f t="shared" si="368"/>
        <v>#N/A</v>
      </c>
      <c r="L976" t="e">
        <f t="shared" si="369"/>
        <v>#N/A</v>
      </c>
      <c r="M976" t="e">
        <f t="shared" si="370"/>
        <v>#N/A</v>
      </c>
      <c r="N976" t="e">
        <f t="shared" si="371"/>
        <v>#N/A</v>
      </c>
      <c r="O976">
        <f t="shared" si="372"/>
        <v>6.5081521739130425E-3</v>
      </c>
      <c r="P976">
        <f t="shared" si="373"/>
        <v>3.3967391304347829E-3</v>
      </c>
      <c r="Q976">
        <f t="shared" si="374"/>
        <v>1</v>
      </c>
      <c r="R976">
        <f t="shared" si="375"/>
        <v>6.508252675100276E-3</v>
      </c>
      <c r="S976">
        <f t="shared" si="376"/>
        <v>-1.7024022881361092E-12</v>
      </c>
      <c r="T976">
        <f t="shared" si="377"/>
        <v>2.6157592585007716E-10</v>
      </c>
      <c r="U976">
        <f t="shared" si="378"/>
        <v>-6.5082529366762018E-3</v>
      </c>
      <c r="V976">
        <f t="shared" si="379"/>
        <v>6.5082524354889686E-3</v>
      </c>
      <c r="W976">
        <f t="shared" si="380"/>
        <v>2.1865356104349738</v>
      </c>
      <c r="X976">
        <f t="shared" si="381"/>
        <v>2.1865356104349738</v>
      </c>
    </row>
    <row r="977" spans="1:24" x14ac:dyDescent="0.25">
      <c r="A977" s="1">
        <f t="shared" si="382"/>
        <v>973</v>
      </c>
      <c r="B977" s="14">
        <f t="shared" si="383"/>
        <v>48.650000000000006</v>
      </c>
      <c r="C977" t="e">
        <f t="shared" si="360"/>
        <v>#N/A</v>
      </c>
      <c r="D977" t="e">
        <f t="shared" si="361"/>
        <v>#N/A</v>
      </c>
      <c r="E977" t="e">
        <f t="shared" si="363"/>
        <v>#N/A</v>
      </c>
      <c r="F977" t="e">
        <f t="shared" si="364"/>
        <v>#N/A</v>
      </c>
      <c r="G977" t="e">
        <f t="shared" si="365"/>
        <v>#N/A</v>
      </c>
      <c r="H977" t="e">
        <f t="shared" si="366"/>
        <v>#N/A</v>
      </c>
      <c r="I977" t="e">
        <f t="shared" si="362"/>
        <v>#N/A</v>
      </c>
      <c r="J977" t="e">
        <f t="shared" si="367"/>
        <v>#N/A</v>
      </c>
      <c r="K977" t="e">
        <f t="shared" si="368"/>
        <v>#N/A</v>
      </c>
      <c r="L977" t="e">
        <f t="shared" si="369"/>
        <v>#N/A</v>
      </c>
      <c r="M977" t="e">
        <f t="shared" si="370"/>
        <v>#N/A</v>
      </c>
      <c r="N977" t="e">
        <f t="shared" si="371"/>
        <v>#N/A</v>
      </c>
      <c r="O977">
        <f t="shared" si="372"/>
        <v>6.5139171758316359E-3</v>
      </c>
      <c r="P977">
        <f t="shared" si="373"/>
        <v>3.3944331296673451E-3</v>
      </c>
      <c r="Q977">
        <f t="shared" si="374"/>
        <v>1</v>
      </c>
      <c r="R977">
        <f t="shared" si="375"/>
        <v>6.5140176770188693E-3</v>
      </c>
      <c r="S977">
        <f t="shared" si="376"/>
        <v>-1.7012465499907347E-12</v>
      </c>
      <c r="T977">
        <f t="shared" si="377"/>
        <v>2.6116700425557471E-10</v>
      </c>
      <c r="U977">
        <f t="shared" si="378"/>
        <v>-6.5140179381858732E-3</v>
      </c>
      <c r="V977">
        <f t="shared" si="379"/>
        <v>6.5140174369986408E-3</v>
      </c>
      <c r="W977">
        <f t="shared" si="380"/>
        <v>2.1861510832316684</v>
      </c>
      <c r="X977">
        <f t="shared" si="381"/>
        <v>2.1861510832316684</v>
      </c>
    </row>
    <row r="978" spans="1:24" x14ac:dyDescent="0.25">
      <c r="A978" s="1">
        <f t="shared" si="382"/>
        <v>974</v>
      </c>
      <c r="B978" s="14">
        <f t="shared" si="383"/>
        <v>48.7</v>
      </c>
      <c r="C978" t="e">
        <f t="shared" si="360"/>
        <v>#N/A</v>
      </c>
      <c r="D978" t="e">
        <f t="shared" si="361"/>
        <v>#N/A</v>
      </c>
      <c r="E978" t="e">
        <f t="shared" si="363"/>
        <v>#N/A</v>
      </c>
      <c r="F978" t="e">
        <f t="shared" si="364"/>
        <v>#N/A</v>
      </c>
      <c r="G978" t="e">
        <f t="shared" si="365"/>
        <v>#N/A</v>
      </c>
      <c r="H978" t="e">
        <f t="shared" si="366"/>
        <v>#N/A</v>
      </c>
      <c r="I978" t="e">
        <f t="shared" si="362"/>
        <v>#N/A</v>
      </c>
      <c r="J978" t="e">
        <f t="shared" si="367"/>
        <v>#N/A</v>
      </c>
      <c r="K978" t="e">
        <f t="shared" si="368"/>
        <v>#N/A</v>
      </c>
      <c r="L978" t="e">
        <f t="shared" si="369"/>
        <v>#N/A</v>
      </c>
      <c r="M978" t="e">
        <f t="shared" si="370"/>
        <v>#N/A</v>
      </c>
      <c r="N978" t="e">
        <f t="shared" si="371"/>
        <v>#N/A</v>
      </c>
      <c r="O978">
        <f t="shared" si="372"/>
        <v>6.5196743554952509E-3</v>
      </c>
      <c r="P978">
        <f t="shared" si="373"/>
        <v>3.3921302578018998E-3</v>
      </c>
      <c r="Q978">
        <f t="shared" si="374"/>
        <v>1</v>
      </c>
      <c r="R978">
        <f t="shared" si="375"/>
        <v>6.5197748566824844E-3</v>
      </c>
      <c r="S978">
        <f t="shared" si="376"/>
        <v>-1.7000923800110941E-12</v>
      </c>
      <c r="T978">
        <f t="shared" si="377"/>
        <v>2.607593589838697E-10</v>
      </c>
      <c r="U978">
        <f t="shared" si="378"/>
        <v>-6.5197751174418429E-3</v>
      </c>
      <c r="V978">
        <f t="shared" si="379"/>
        <v>6.5197746162546106E-3</v>
      </c>
      <c r="W978">
        <f t="shared" si="380"/>
        <v>2.1857674172448869</v>
      </c>
      <c r="X978">
        <f t="shared" si="381"/>
        <v>2.1857674172448869</v>
      </c>
    </row>
    <row r="979" spans="1:24" x14ac:dyDescent="0.25">
      <c r="A979" s="1">
        <f t="shared" si="382"/>
        <v>975</v>
      </c>
      <c r="B979" s="14">
        <f t="shared" si="383"/>
        <v>48.75</v>
      </c>
      <c r="C979" t="e">
        <f t="shared" si="360"/>
        <v>#N/A</v>
      </c>
      <c r="D979" t="e">
        <f t="shared" si="361"/>
        <v>#N/A</v>
      </c>
      <c r="E979" t="e">
        <f t="shared" si="363"/>
        <v>#N/A</v>
      </c>
      <c r="F979" t="e">
        <f t="shared" si="364"/>
        <v>#N/A</v>
      </c>
      <c r="G979" t="e">
        <f t="shared" si="365"/>
        <v>#N/A</v>
      </c>
      <c r="H979" t="e">
        <f t="shared" si="366"/>
        <v>#N/A</v>
      </c>
      <c r="I979" t="e">
        <f t="shared" si="362"/>
        <v>#N/A</v>
      </c>
      <c r="J979" t="e">
        <f t="shared" si="367"/>
        <v>#N/A</v>
      </c>
      <c r="K979" t="e">
        <f t="shared" si="368"/>
        <v>#N/A</v>
      </c>
      <c r="L979" t="e">
        <f t="shared" si="369"/>
        <v>#N/A</v>
      </c>
      <c r="M979" t="e">
        <f t="shared" si="370"/>
        <v>#N/A</v>
      </c>
      <c r="N979" t="e">
        <f t="shared" si="371"/>
        <v>#N/A</v>
      </c>
      <c r="O979">
        <f t="shared" si="372"/>
        <v>6.5254237288135588E-3</v>
      </c>
      <c r="P979">
        <f t="shared" si="373"/>
        <v>3.3898305084745766E-3</v>
      </c>
      <c r="Q979">
        <f t="shared" si="374"/>
        <v>1</v>
      </c>
      <c r="R979">
        <f t="shared" si="375"/>
        <v>6.5255242300007923E-3</v>
      </c>
      <c r="S979">
        <f t="shared" si="376"/>
        <v>-1.6989397750076968E-12</v>
      </c>
      <c r="T979">
        <f t="shared" si="377"/>
        <v>2.6035298439711085E-10</v>
      </c>
      <c r="U979">
        <f t="shared" si="378"/>
        <v>-6.5255244903537762E-3</v>
      </c>
      <c r="V979">
        <f t="shared" si="379"/>
        <v>6.5255239891665439E-3</v>
      </c>
      <c r="W979">
        <f t="shared" si="380"/>
        <v>2.1853846094353848</v>
      </c>
      <c r="X979">
        <f t="shared" si="381"/>
        <v>2.1853846094353848</v>
      </c>
    </row>
    <row r="980" spans="1:24" x14ac:dyDescent="0.25">
      <c r="A980" s="1">
        <f t="shared" si="382"/>
        <v>976</v>
      </c>
      <c r="B980" s="14">
        <f t="shared" si="383"/>
        <v>48.800000000000004</v>
      </c>
      <c r="C980" t="e">
        <f t="shared" si="360"/>
        <v>#N/A</v>
      </c>
      <c r="D980" t="e">
        <f t="shared" si="361"/>
        <v>#N/A</v>
      </c>
      <c r="E980" t="e">
        <f t="shared" si="363"/>
        <v>#N/A</v>
      </c>
      <c r="F980" t="e">
        <f t="shared" si="364"/>
        <v>#N/A</v>
      </c>
      <c r="G980" t="e">
        <f t="shared" si="365"/>
        <v>#N/A</v>
      </c>
      <c r="H980" t="e">
        <f t="shared" si="366"/>
        <v>#N/A</v>
      </c>
      <c r="I980" t="e">
        <f t="shared" si="362"/>
        <v>#N/A</v>
      </c>
      <c r="J980" t="e">
        <f t="shared" si="367"/>
        <v>#N/A</v>
      </c>
      <c r="K980" t="e">
        <f t="shared" si="368"/>
        <v>#N/A</v>
      </c>
      <c r="L980" t="e">
        <f t="shared" si="369"/>
        <v>#N/A</v>
      </c>
      <c r="M980" t="e">
        <f t="shared" si="370"/>
        <v>#N/A</v>
      </c>
      <c r="N980" t="e">
        <f t="shared" si="371"/>
        <v>#N/A</v>
      </c>
      <c r="O980">
        <f t="shared" si="372"/>
        <v>6.5311653116531159E-3</v>
      </c>
      <c r="P980">
        <f t="shared" si="373"/>
        <v>3.3875338753387532E-3</v>
      </c>
      <c r="Q980">
        <f t="shared" si="374"/>
        <v>1</v>
      </c>
      <c r="R980">
        <f t="shared" si="375"/>
        <v>6.5312658128403494E-3</v>
      </c>
      <c r="S980">
        <f t="shared" si="376"/>
        <v>-1.6977887317996967E-12</v>
      </c>
      <c r="T980">
        <f t="shared" si="377"/>
        <v>2.5994787399008512E-10</v>
      </c>
      <c r="U980">
        <f t="shared" si="378"/>
        <v>-6.5312660727882233E-3</v>
      </c>
      <c r="V980">
        <f t="shared" si="379"/>
        <v>6.5312655716009901E-3</v>
      </c>
      <c r="W980">
        <f t="shared" si="380"/>
        <v>2.1850026567788312</v>
      </c>
      <c r="X980">
        <f t="shared" si="381"/>
        <v>2.1850026567788312</v>
      </c>
    </row>
    <row r="981" spans="1:24" x14ac:dyDescent="0.25">
      <c r="A981" s="1">
        <f t="shared" si="382"/>
        <v>977</v>
      </c>
      <c r="B981" s="14">
        <f t="shared" si="383"/>
        <v>48.85</v>
      </c>
      <c r="C981" t="e">
        <f t="shared" si="360"/>
        <v>#N/A</v>
      </c>
      <c r="D981" t="e">
        <f t="shared" si="361"/>
        <v>#N/A</v>
      </c>
      <c r="E981" t="e">
        <f t="shared" si="363"/>
        <v>#N/A</v>
      </c>
      <c r="F981" t="e">
        <f t="shared" si="364"/>
        <v>#N/A</v>
      </c>
      <c r="G981" t="e">
        <f t="shared" si="365"/>
        <v>#N/A</v>
      </c>
      <c r="H981" t="e">
        <f t="shared" si="366"/>
        <v>#N/A</v>
      </c>
      <c r="I981" t="e">
        <f t="shared" si="362"/>
        <v>#N/A</v>
      </c>
      <c r="J981" t="e">
        <f t="shared" si="367"/>
        <v>#N/A</v>
      </c>
      <c r="K981" t="e">
        <f t="shared" si="368"/>
        <v>#N/A</v>
      </c>
      <c r="L981" t="e">
        <f t="shared" si="369"/>
        <v>#N/A</v>
      </c>
      <c r="M981" t="e">
        <f t="shared" si="370"/>
        <v>#N/A</v>
      </c>
      <c r="N981" t="e">
        <f t="shared" si="371"/>
        <v>#N/A</v>
      </c>
      <c r="O981">
        <f t="shared" si="372"/>
        <v>6.5368991198375085E-3</v>
      </c>
      <c r="P981">
        <f t="shared" si="373"/>
        <v>3.3852403520649968E-3</v>
      </c>
      <c r="Q981">
        <f t="shared" si="374"/>
        <v>1</v>
      </c>
      <c r="R981">
        <f t="shared" si="375"/>
        <v>6.536999621024742E-3</v>
      </c>
      <c r="S981">
        <f t="shared" si="376"/>
        <v>-1.696639247214863E-12</v>
      </c>
      <c r="T981">
        <f t="shared" si="377"/>
        <v>2.5954402299230295E-10</v>
      </c>
      <c r="U981">
        <f t="shared" si="378"/>
        <v>-6.5369998805687654E-3</v>
      </c>
      <c r="V981">
        <f t="shared" si="379"/>
        <v>6.5369993793815313E-3</v>
      </c>
      <c r="W981">
        <f t="shared" si="380"/>
        <v>2.1846215562657156</v>
      </c>
      <c r="X981">
        <f t="shared" si="381"/>
        <v>2.1846215562657156</v>
      </c>
    </row>
    <row r="982" spans="1:24" x14ac:dyDescent="0.25">
      <c r="A982" s="1">
        <f t="shared" si="382"/>
        <v>978</v>
      </c>
      <c r="B982" s="14">
        <f t="shared" si="383"/>
        <v>48.900000000000006</v>
      </c>
      <c r="C982" t="e">
        <f t="shared" si="360"/>
        <v>#N/A</v>
      </c>
      <c r="D982" t="e">
        <f t="shared" si="361"/>
        <v>#N/A</v>
      </c>
      <c r="E982" t="e">
        <f t="shared" si="363"/>
        <v>#N/A</v>
      </c>
      <c r="F982" t="e">
        <f t="shared" si="364"/>
        <v>#N/A</v>
      </c>
      <c r="G982" t="e">
        <f t="shared" si="365"/>
        <v>#N/A</v>
      </c>
      <c r="H982" t="e">
        <f t="shared" si="366"/>
        <v>#N/A</v>
      </c>
      <c r="I982" t="e">
        <f t="shared" si="362"/>
        <v>#N/A</v>
      </c>
      <c r="J982" t="e">
        <f t="shared" si="367"/>
        <v>#N/A</v>
      </c>
      <c r="K982" t="e">
        <f t="shared" si="368"/>
        <v>#N/A</v>
      </c>
      <c r="L982" t="e">
        <f t="shared" si="369"/>
        <v>#N/A</v>
      </c>
      <c r="M982" t="e">
        <f t="shared" si="370"/>
        <v>#N/A</v>
      </c>
      <c r="N982" t="e">
        <f t="shared" si="371"/>
        <v>#N/A</v>
      </c>
      <c r="O982">
        <f t="shared" si="372"/>
        <v>6.5426251691474962E-3</v>
      </c>
      <c r="P982">
        <f t="shared" si="373"/>
        <v>3.382949932341001E-3</v>
      </c>
      <c r="Q982">
        <f t="shared" si="374"/>
        <v>1</v>
      </c>
      <c r="R982">
        <f t="shared" si="375"/>
        <v>6.5427256703347297E-3</v>
      </c>
      <c r="S982">
        <f t="shared" si="376"/>
        <v>-1.6954913180895482E-12</v>
      </c>
      <c r="T982">
        <f t="shared" si="377"/>
        <v>2.591414248985513E-10</v>
      </c>
      <c r="U982">
        <f t="shared" si="378"/>
        <v>-6.542725929476155E-3</v>
      </c>
      <c r="V982">
        <f t="shared" si="379"/>
        <v>6.5427254282889209E-3</v>
      </c>
      <c r="W982">
        <f t="shared" si="380"/>
        <v>2.1842413049012532</v>
      </c>
      <c r="X982">
        <f t="shared" si="381"/>
        <v>2.1842413049012532</v>
      </c>
    </row>
    <row r="983" spans="1:24" x14ac:dyDescent="0.25">
      <c r="A983" s="1">
        <f t="shared" si="382"/>
        <v>979</v>
      </c>
      <c r="B983" s="14">
        <f t="shared" si="383"/>
        <v>48.95</v>
      </c>
      <c r="C983" t="e">
        <f t="shared" si="360"/>
        <v>#N/A</v>
      </c>
      <c r="D983" t="e">
        <f t="shared" si="361"/>
        <v>#N/A</v>
      </c>
      <c r="E983" t="e">
        <f t="shared" si="363"/>
        <v>#N/A</v>
      </c>
      <c r="F983" t="e">
        <f t="shared" si="364"/>
        <v>#N/A</v>
      </c>
      <c r="G983" t="e">
        <f t="shared" si="365"/>
        <v>#N/A</v>
      </c>
      <c r="H983" t="e">
        <f t="shared" si="366"/>
        <v>#N/A</v>
      </c>
      <c r="I983" t="e">
        <f t="shared" si="362"/>
        <v>#N/A</v>
      </c>
      <c r="J983" t="e">
        <f t="shared" si="367"/>
        <v>#N/A</v>
      </c>
      <c r="K983" t="e">
        <f t="shared" si="368"/>
        <v>#N/A</v>
      </c>
      <c r="L983" t="e">
        <f t="shared" si="369"/>
        <v>#N/A</v>
      </c>
      <c r="M983" t="e">
        <f t="shared" si="370"/>
        <v>#N/A</v>
      </c>
      <c r="N983" t="e">
        <f t="shared" si="371"/>
        <v>#N/A</v>
      </c>
      <c r="O983">
        <f t="shared" si="372"/>
        <v>6.5483434753211642E-3</v>
      </c>
      <c r="P983">
        <f t="shared" si="373"/>
        <v>3.3806626098715348E-3</v>
      </c>
      <c r="Q983">
        <f t="shared" si="374"/>
        <v>1</v>
      </c>
      <c r="R983">
        <f t="shared" si="375"/>
        <v>6.5484439765083977E-3</v>
      </c>
      <c r="S983">
        <f t="shared" si="376"/>
        <v>-1.694344941268663E-12</v>
      </c>
      <c r="T983">
        <f t="shared" si="377"/>
        <v>2.5874007320361714E-10</v>
      </c>
      <c r="U983">
        <f t="shared" si="378"/>
        <v>-6.5484442352484705E-3</v>
      </c>
      <c r="V983">
        <f t="shared" si="379"/>
        <v>6.5484437340612382E-3</v>
      </c>
      <c r="W983">
        <f t="shared" si="380"/>
        <v>2.1838618997052928</v>
      </c>
      <c r="X983">
        <f t="shared" si="381"/>
        <v>2.1838618997052928</v>
      </c>
    </row>
    <row r="984" spans="1:24" x14ac:dyDescent="0.25">
      <c r="A984" s="1">
        <f t="shared" si="382"/>
        <v>980</v>
      </c>
      <c r="B984" s="14">
        <f t="shared" si="383"/>
        <v>49</v>
      </c>
      <c r="C984" t="e">
        <f t="shared" si="360"/>
        <v>#N/A</v>
      </c>
      <c r="D984" t="e">
        <f t="shared" si="361"/>
        <v>#N/A</v>
      </c>
      <c r="E984" t="e">
        <f t="shared" si="363"/>
        <v>#N/A</v>
      </c>
      <c r="F984" t="e">
        <f t="shared" si="364"/>
        <v>#N/A</v>
      </c>
      <c r="G984" t="e">
        <f t="shared" si="365"/>
        <v>#N/A</v>
      </c>
      <c r="H984" t="e">
        <f t="shared" si="366"/>
        <v>#N/A</v>
      </c>
      <c r="I984" t="e">
        <f t="shared" si="362"/>
        <v>#N/A</v>
      </c>
      <c r="J984" t="e">
        <f t="shared" si="367"/>
        <v>#N/A</v>
      </c>
      <c r="K984" t="e">
        <f t="shared" si="368"/>
        <v>#N/A</v>
      </c>
      <c r="L984" t="e">
        <f t="shared" si="369"/>
        <v>#N/A</v>
      </c>
      <c r="M984" t="e">
        <f t="shared" si="370"/>
        <v>#N/A</v>
      </c>
      <c r="N984" t="e">
        <f t="shared" si="371"/>
        <v>#N/A</v>
      </c>
      <c r="O984">
        <f t="shared" si="372"/>
        <v>6.5540540540540539E-3</v>
      </c>
      <c r="P984">
        <f t="shared" si="373"/>
        <v>3.3783783783783786E-3</v>
      </c>
      <c r="Q984">
        <f t="shared" si="374"/>
        <v>1</v>
      </c>
      <c r="R984">
        <f t="shared" si="375"/>
        <v>6.5541545552412874E-3</v>
      </c>
      <c r="S984">
        <f t="shared" si="376"/>
        <v>-1.6932001136056436E-12</v>
      </c>
      <c r="T984">
        <f t="shared" si="377"/>
        <v>2.5833996313701091E-10</v>
      </c>
      <c r="U984">
        <f t="shared" si="378"/>
        <v>-6.5541548135812505E-3</v>
      </c>
      <c r="V984">
        <f t="shared" si="379"/>
        <v>6.5541543123940173E-3</v>
      </c>
      <c r="W984">
        <f t="shared" si="380"/>
        <v>2.183483337712222</v>
      </c>
      <c r="X984">
        <f t="shared" si="381"/>
        <v>2.183483337712222</v>
      </c>
    </row>
    <row r="985" spans="1:24" x14ac:dyDescent="0.25">
      <c r="A985" s="1">
        <f t="shared" si="382"/>
        <v>981</v>
      </c>
      <c r="B985" s="14">
        <f t="shared" si="383"/>
        <v>49.050000000000004</v>
      </c>
      <c r="C985" t="e">
        <f t="shared" si="360"/>
        <v>#N/A</v>
      </c>
      <c r="D985" t="e">
        <f t="shared" si="361"/>
        <v>#N/A</v>
      </c>
      <c r="E985" t="e">
        <f t="shared" si="363"/>
        <v>#N/A</v>
      </c>
      <c r="F985" t="e">
        <f t="shared" si="364"/>
        <v>#N/A</v>
      </c>
      <c r="G985" t="e">
        <f t="shared" si="365"/>
        <v>#N/A</v>
      </c>
      <c r="H985" t="e">
        <f t="shared" si="366"/>
        <v>#N/A</v>
      </c>
      <c r="I985" t="e">
        <f t="shared" si="362"/>
        <v>#N/A</v>
      </c>
      <c r="J985" t="e">
        <f t="shared" si="367"/>
        <v>#N/A</v>
      </c>
      <c r="K985" t="e">
        <f t="shared" si="368"/>
        <v>#N/A</v>
      </c>
      <c r="L985" t="e">
        <f t="shared" si="369"/>
        <v>#N/A</v>
      </c>
      <c r="M985" t="e">
        <f t="shared" si="370"/>
        <v>#N/A</v>
      </c>
      <c r="N985" t="e">
        <f t="shared" si="371"/>
        <v>#N/A</v>
      </c>
      <c r="O985">
        <f t="shared" si="372"/>
        <v>6.5597569209993236E-3</v>
      </c>
      <c r="P985">
        <f t="shared" si="373"/>
        <v>3.37609723160027E-3</v>
      </c>
      <c r="Q985">
        <f t="shared" si="374"/>
        <v>1</v>
      </c>
      <c r="R985">
        <f t="shared" si="375"/>
        <v>6.5598574221865571E-3</v>
      </c>
      <c r="S985">
        <f t="shared" si="376"/>
        <v>-1.6920568319624256E-12</v>
      </c>
      <c r="T985">
        <f t="shared" si="377"/>
        <v>2.5794108906088131E-10</v>
      </c>
      <c r="U985">
        <f t="shared" si="378"/>
        <v>-6.5598576801276457E-3</v>
      </c>
      <c r="V985">
        <f t="shared" si="379"/>
        <v>6.5598571789404134E-3</v>
      </c>
      <c r="W985">
        <f t="shared" si="380"/>
        <v>2.1831056159708782</v>
      </c>
      <c r="X985">
        <f t="shared" si="381"/>
        <v>2.1831056159708782</v>
      </c>
    </row>
    <row r="986" spans="1:24" x14ac:dyDescent="0.25">
      <c r="A986" s="1">
        <f t="shared" si="382"/>
        <v>982</v>
      </c>
      <c r="B986" s="14">
        <f t="shared" si="383"/>
        <v>49.1</v>
      </c>
      <c r="C986" t="e">
        <f t="shared" si="360"/>
        <v>#N/A</v>
      </c>
      <c r="D986" t="e">
        <f t="shared" si="361"/>
        <v>#N/A</v>
      </c>
      <c r="E986" t="e">
        <f t="shared" si="363"/>
        <v>#N/A</v>
      </c>
      <c r="F986" t="e">
        <f t="shared" si="364"/>
        <v>#N/A</v>
      </c>
      <c r="G986" t="e">
        <f t="shared" si="365"/>
        <v>#N/A</v>
      </c>
      <c r="H986" t="e">
        <f t="shared" si="366"/>
        <v>#N/A</v>
      </c>
      <c r="I986" t="e">
        <f t="shared" si="362"/>
        <v>#N/A</v>
      </c>
      <c r="J986" t="e">
        <f t="shared" si="367"/>
        <v>#N/A</v>
      </c>
      <c r="K986" t="e">
        <f t="shared" si="368"/>
        <v>#N/A</v>
      </c>
      <c r="L986" t="e">
        <f t="shared" si="369"/>
        <v>#N/A</v>
      </c>
      <c r="M986" t="e">
        <f t="shared" si="370"/>
        <v>#N/A</v>
      </c>
      <c r="N986" t="e">
        <f t="shared" si="371"/>
        <v>#N/A</v>
      </c>
      <c r="O986">
        <f t="shared" si="372"/>
        <v>6.5654520917678818E-3</v>
      </c>
      <c r="P986">
        <f t="shared" si="373"/>
        <v>3.3738191632928477E-3</v>
      </c>
      <c r="Q986">
        <f t="shared" si="374"/>
        <v>1</v>
      </c>
      <c r="R986">
        <f t="shared" si="375"/>
        <v>6.5655525929551152E-3</v>
      </c>
      <c r="S986">
        <f t="shared" si="376"/>
        <v>-1.6909150932094147E-12</v>
      </c>
      <c r="T986">
        <f t="shared" si="377"/>
        <v>2.5754344403633445E-10</v>
      </c>
      <c r="U986">
        <f t="shared" si="378"/>
        <v>-6.5655528504985593E-3</v>
      </c>
      <c r="V986">
        <f t="shared" si="379"/>
        <v>6.5655523493113261E-3</v>
      </c>
      <c r="W986">
        <f t="shared" si="380"/>
        <v>2.1827287315444552</v>
      </c>
      <c r="X986">
        <f t="shared" si="381"/>
        <v>2.1827287315444552</v>
      </c>
    </row>
    <row r="987" spans="1:24" x14ac:dyDescent="0.25">
      <c r="A987" s="1">
        <f t="shared" si="382"/>
        <v>983</v>
      </c>
      <c r="B987" s="14">
        <f t="shared" si="383"/>
        <v>49.150000000000006</v>
      </c>
      <c r="C987" t="e">
        <f t="shared" si="360"/>
        <v>#N/A</v>
      </c>
      <c r="D987" t="e">
        <f t="shared" si="361"/>
        <v>#N/A</v>
      </c>
      <c r="E987" t="e">
        <f t="shared" si="363"/>
        <v>#N/A</v>
      </c>
      <c r="F987" t="e">
        <f t="shared" si="364"/>
        <v>#N/A</v>
      </c>
      <c r="G987" t="e">
        <f t="shared" si="365"/>
        <v>#N/A</v>
      </c>
      <c r="H987" t="e">
        <f t="shared" si="366"/>
        <v>#N/A</v>
      </c>
      <c r="I987" t="e">
        <f t="shared" si="362"/>
        <v>#N/A</v>
      </c>
      <c r="J987" t="e">
        <f t="shared" si="367"/>
        <v>#N/A</v>
      </c>
      <c r="K987" t="e">
        <f t="shared" si="368"/>
        <v>#N/A</v>
      </c>
      <c r="L987" t="e">
        <f t="shared" si="369"/>
        <v>#N/A</v>
      </c>
      <c r="M987" t="e">
        <f t="shared" si="370"/>
        <v>#N/A</v>
      </c>
      <c r="N987" t="e">
        <f t="shared" si="371"/>
        <v>#N/A</v>
      </c>
      <c r="O987">
        <f t="shared" si="372"/>
        <v>6.5711395819285229E-3</v>
      </c>
      <c r="P987">
        <f t="shared" si="373"/>
        <v>3.3715441672285905E-3</v>
      </c>
      <c r="Q987">
        <f t="shared" si="374"/>
        <v>1</v>
      </c>
      <c r="R987">
        <f t="shared" si="375"/>
        <v>6.5712400831157564E-3</v>
      </c>
      <c r="S987">
        <f t="shared" si="376"/>
        <v>-1.6897748942254568E-12</v>
      </c>
      <c r="T987">
        <f t="shared" si="377"/>
        <v>2.5714702372656162E-10</v>
      </c>
      <c r="U987">
        <f t="shared" si="378"/>
        <v>-6.5712403402627805E-3</v>
      </c>
      <c r="V987">
        <f t="shared" si="379"/>
        <v>6.5712398390755464E-3</v>
      </c>
      <c r="W987">
        <f t="shared" si="380"/>
        <v>2.1823526815104151</v>
      </c>
      <c r="X987">
        <f t="shared" si="381"/>
        <v>2.1823526815104151</v>
      </c>
    </row>
    <row r="988" spans="1:24" x14ac:dyDescent="0.25">
      <c r="A988" s="1">
        <f t="shared" si="382"/>
        <v>984</v>
      </c>
      <c r="B988" s="14">
        <f t="shared" si="383"/>
        <v>49.2</v>
      </c>
      <c r="C988" t="e">
        <f t="shared" si="360"/>
        <v>#N/A</v>
      </c>
      <c r="D988" t="e">
        <f t="shared" si="361"/>
        <v>#N/A</v>
      </c>
      <c r="E988" t="e">
        <f t="shared" si="363"/>
        <v>#N/A</v>
      </c>
      <c r="F988" t="e">
        <f t="shared" si="364"/>
        <v>#N/A</v>
      </c>
      <c r="G988" t="e">
        <f t="shared" si="365"/>
        <v>#N/A</v>
      </c>
      <c r="H988" t="e">
        <f t="shared" si="366"/>
        <v>#N/A</v>
      </c>
      <c r="I988" t="e">
        <f t="shared" si="362"/>
        <v>#N/A</v>
      </c>
      <c r="J988" t="e">
        <f t="shared" si="367"/>
        <v>#N/A</v>
      </c>
      <c r="K988" t="e">
        <f t="shared" si="368"/>
        <v>#N/A</v>
      </c>
      <c r="L988" t="e">
        <f t="shared" si="369"/>
        <v>#N/A</v>
      </c>
      <c r="M988" t="e">
        <f t="shared" si="370"/>
        <v>#N/A</v>
      </c>
      <c r="N988" t="e">
        <f t="shared" si="371"/>
        <v>#N/A</v>
      </c>
      <c r="O988">
        <f t="shared" si="372"/>
        <v>6.5768194070080855E-3</v>
      </c>
      <c r="P988">
        <f t="shared" si="373"/>
        <v>3.3692722371967657E-3</v>
      </c>
      <c r="Q988">
        <f t="shared" si="374"/>
        <v>1</v>
      </c>
      <c r="R988">
        <f t="shared" si="375"/>
        <v>6.5769199081953189E-3</v>
      </c>
      <c r="S988">
        <f t="shared" si="376"/>
        <v>-1.6886362318978117E-12</v>
      </c>
      <c r="T988">
        <f t="shared" si="377"/>
        <v>2.5675182119266893E-10</v>
      </c>
      <c r="U988">
        <f t="shared" si="378"/>
        <v>-6.5769201649471401E-3</v>
      </c>
      <c r="V988">
        <f t="shared" si="379"/>
        <v>6.5769196637599069E-3</v>
      </c>
      <c r="W988">
        <f t="shared" si="380"/>
        <v>2.1819774629603961</v>
      </c>
      <c r="X988">
        <f t="shared" si="381"/>
        <v>2.1819774629603961</v>
      </c>
    </row>
    <row r="989" spans="1:24" x14ac:dyDescent="0.25">
      <c r="A989" s="1">
        <f t="shared" si="382"/>
        <v>985</v>
      </c>
      <c r="B989" s="14">
        <f t="shared" si="383"/>
        <v>49.25</v>
      </c>
      <c r="C989" t="e">
        <f t="shared" si="360"/>
        <v>#N/A</v>
      </c>
      <c r="D989" t="e">
        <f t="shared" si="361"/>
        <v>#N/A</v>
      </c>
      <c r="E989" t="e">
        <f t="shared" si="363"/>
        <v>#N/A</v>
      </c>
      <c r="F989" t="e">
        <f t="shared" si="364"/>
        <v>#N/A</v>
      </c>
      <c r="G989" t="e">
        <f t="shared" si="365"/>
        <v>#N/A</v>
      </c>
      <c r="H989" t="e">
        <f t="shared" si="366"/>
        <v>#N/A</v>
      </c>
      <c r="I989" t="e">
        <f t="shared" si="362"/>
        <v>#N/A</v>
      </c>
      <c r="J989" t="e">
        <f t="shared" si="367"/>
        <v>#N/A</v>
      </c>
      <c r="K989" t="e">
        <f t="shared" si="368"/>
        <v>#N/A</v>
      </c>
      <c r="L989" t="e">
        <f t="shared" si="369"/>
        <v>#N/A</v>
      </c>
      <c r="M989" t="e">
        <f t="shared" si="370"/>
        <v>#N/A</v>
      </c>
      <c r="N989" t="e">
        <f t="shared" si="371"/>
        <v>#N/A</v>
      </c>
      <c r="O989">
        <f t="shared" si="372"/>
        <v>6.582491582491583E-3</v>
      </c>
      <c r="P989">
        <f t="shared" si="373"/>
        <v>3.3670033670033673E-3</v>
      </c>
      <c r="Q989">
        <f t="shared" si="374"/>
        <v>1</v>
      </c>
      <c r="R989">
        <f t="shared" si="375"/>
        <v>6.5825920836788164E-3</v>
      </c>
      <c r="S989">
        <f t="shared" si="376"/>
        <v>-1.6874991031221231E-12</v>
      </c>
      <c r="T989">
        <f t="shared" si="377"/>
        <v>2.5635783253152855E-10</v>
      </c>
      <c r="U989">
        <f t="shared" si="378"/>
        <v>-6.582592340036649E-3</v>
      </c>
      <c r="V989">
        <f t="shared" si="379"/>
        <v>6.5825918388494158E-3</v>
      </c>
      <c r="W989">
        <f t="shared" si="380"/>
        <v>2.1816030730001259</v>
      </c>
      <c r="X989">
        <f t="shared" si="381"/>
        <v>2.1816030730001259</v>
      </c>
    </row>
    <row r="990" spans="1:24" x14ac:dyDescent="0.25">
      <c r="A990" s="1">
        <f t="shared" si="382"/>
        <v>986</v>
      </c>
      <c r="B990" s="14">
        <f t="shared" si="383"/>
        <v>49.300000000000004</v>
      </c>
      <c r="C990" t="e">
        <f t="shared" si="360"/>
        <v>#N/A</v>
      </c>
      <c r="D990" t="e">
        <f t="shared" si="361"/>
        <v>#N/A</v>
      </c>
      <c r="E990" t="e">
        <f t="shared" si="363"/>
        <v>#N/A</v>
      </c>
      <c r="F990" t="e">
        <f t="shared" si="364"/>
        <v>#N/A</v>
      </c>
      <c r="G990" t="e">
        <f t="shared" si="365"/>
        <v>#N/A</v>
      </c>
      <c r="H990" t="e">
        <f t="shared" si="366"/>
        <v>#N/A</v>
      </c>
      <c r="I990" t="e">
        <f t="shared" si="362"/>
        <v>#N/A</v>
      </c>
      <c r="J990" t="e">
        <f t="shared" si="367"/>
        <v>#N/A</v>
      </c>
      <c r="K990" t="e">
        <f t="shared" si="368"/>
        <v>#N/A</v>
      </c>
      <c r="L990" t="e">
        <f t="shared" si="369"/>
        <v>#N/A</v>
      </c>
      <c r="M990" t="e">
        <f t="shared" si="370"/>
        <v>#N/A</v>
      </c>
      <c r="N990" t="e">
        <f t="shared" si="371"/>
        <v>#N/A</v>
      </c>
      <c r="O990">
        <f t="shared" si="372"/>
        <v>6.5881561238223417E-3</v>
      </c>
      <c r="P990">
        <f t="shared" si="373"/>
        <v>3.3647375504710633E-3</v>
      </c>
      <c r="Q990">
        <f t="shared" si="374"/>
        <v>1</v>
      </c>
      <c r="R990">
        <f t="shared" si="375"/>
        <v>6.5882566250095751E-3</v>
      </c>
      <c r="S990">
        <f t="shared" si="376"/>
        <v>-1.6863635048023906E-12</v>
      </c>
      <c r="T990">
        <f t="shared" si="377"/>
        <v>2.5596505037056572E-10</v>
      </c>
      <c r="U990">
        <f t="shared" si="378"/>
        <v>-6.5882568809746255E-3</v>
      </c>
      <c r="V990">
        <f t="shared" si="379"/>
        <v>6.5882563797873923E-3</v>
      </c>
      <c r="W990">
        <f t="shared" si="380"/>
        <v>2.1812295087493316</v>
      </c>
      <c r="X990">
        <f t="shared" si="381"/>
        <v>2.1812295087493316</v>
      </c>
    </row>
    <row r="991" spans="1:24" x14ac:dyDescent="0.25">
      <c r="A991" s="1">
        <f t="shared" si="382"/>
        <v>987</v>
      </c>
      <c r="B991" s="14">
        <f t="shared" si="383"/>
        <v>49.35</v>
      </c>
      <c r="C991" t="e">
        <f t="shared" si="360"/>
        <v>#N/A</v>
      </c>
      <c r="D991" t="e">
        <f t="shared" si="361"/>
        <v>#N/A</v>
      </c>
      <c r="E991" t="e">
        <f t="shared" si="363"/>
        <v>#N/A</v>
      </c>
      <c r="F991" t="e">
        <f t="shared" si="364"/>
        <v>#N/A</v>
      </c>
      <c r="G991" t="e">
        <f t="shared" si="365"/>
        <v>#N/A</v>
      </c>
      <c r="H991" t="e">
        <f t="shared" si="366"/>
        <v>#N/A</v>
      </c>
      <c r="I991" t="e">
        <f t="shared" si="362"/>
        <v>#N/A</v>
      </c>
      <c r="J991" t="e">
        <f t="shared" si="367"/>
        <v>#N/A</v>
      </c>
      <c r="K991" t="e">
        <f t="shared" si="368"/>
        <v>#N/A</v>
      </c>
      <c r="L991" t="e">
        <f t="shared" si="369"/>
        <v>#N/A</v>
      </c>
      <c r="M991" t="e">
        <f t="shared" si="370"/>
        <v>#N/A</v>
      </c>
      <c r="N991" t="e">
        <f t="shared" si="371"/>
        <v>#N/A</v>
      </c>
      <c r="O991">
        <f t="shared" si="372"/>
        <v>6.5938130464021508E-3</v>
      </c>
      <c r="P991">
        <f t="shared" si="373"/>
        <v>3.3624747814391394E-3</v>
      </c>
      <c r="Q991">
        <f t="shared" si="374"/>
        <v>1</v>
      </c>
      <c r="R991">
        <f t="shared" si="375"/>
        <v>6.5939135475893843E-3</v>
      </c>
      <c r="S991">
        <f t="shared" si="376"/>
        <v>-1.6852294338509432E-12</v>
      </c>
      <c r="T991">
        <f t="shared" si="377"/>
        <v>2.5557347037297173E-10</v>
      </c>
      <c r="U991">
        <f t="shared" si="378"/>
        <v>-6.5939138031628547E-3</v>
      </c>
      <c r="V991">
        <f t="shared" si="379"/>
        <v>6.5939133019756214E-3</v>
      </c>
      <c r="W991">
        <f t="shared" si="380"/>
        <v>2.1808567673416541</v>
      </c>
      <c r="X991">
        <f t="shared" si="381"/>
        <v>2.1808567673416541</v>
      </c>
    </row>
    <row r="992" spans="1:24" x14ac:dyDescent="0.25">
      <c r="A992" s="1">
        <f t="shared" si="382"/>
        <v>988</v>
      </c>
      <c r="B992" s="14">
        <f t="shared" si="383"/>
        <v>49.400000000000006</v>
      </c>
      <c r="C992" t="e">
        <f t="shared" si="360"/>
        <v>#N/A</v>
      </c>
      <c r="D992" t="e">
        <f t="shared" si="361"/>
        <v>#N/A</v>
      </c>
      <c r="E992" t="e">
        <f t="shared" si="363"/>
        <v>#N/A</v>
      </c>
      <c r="F992" t="e">
        <f t="shared" si="364"/>
        <v>#N/A</v>
      </c>
      <c r="G992" t="e">
        <f t="shared" si="365"/>
        <v>#N/A</v>
      </c>
      <c r="H992" t="e">
        <f t="shared" si="366"/>
        <v>#N/A</v>
      </c>
      <c r="I992" t="e">
        <f t="shared" si="362"/>
        <v>#N/A</v>
      </c>
      <c r="J992" t="e">
        <f t="shared" si="367"/>
        <v>#N/A</v>
      </c>
      <c r="K992" t="e">
        <f t="shared" si="368"/>
        <v>#N/A</v>
      </c>
      <c r="L992" t="e">
        <f t="shared" si="369"/>
        <v>#N/A</v>
      </c>
      <c r="M992" t="e">
        <f t="shared" si="370"/>
        <v>#N/A</v>
      </c>
      <c r="N992" t="e">
        <f t="shared" si="371"/>
        <v>#N/A</v>
      </c>
      <c r="O992">
        <f t="shared" si="372"/>
        <v>6.5994623655913987E-3</v>
      </c>
      <c r="P992">
        <f t="shared" si="373"/>
        <v>3.3602150537634405E-3</v>
      </c>
      <c r="Q992">
        <f t="shared" si="374"/>
        <v>1</v>
      </c>
      <c r="R992">
        <f t="shared" si="375"/>
        <v>6.5995628667786322E-3</v>
      </c>
      <c r="S992">
        <f t="shared" si="376"/>
        <v>-1.6840968871884087E-12</v>
      </c>
      <c r="T992">
        <f t="shared" si="377"/>
        <v>2.5518308646721444E-10</v>
      </c>
      <c r="U992">
        <f t="shared" si="378"/>
        <v>-6.5995631219617186E-3</v>
      </c>
      <c r="V992">
        <f t="shared" si="379"/>
        <v>6.5995626207744854E-3</v>
      </c>
      <c r="W992">
        <f t="shared" si="380"/>
        <v>2.1804848459245583</v>
      </c>
      <c r="X992">
        <f t="shared" si="381"/>
        <v>2.1804848459245583</v>
      </c>
    </row>
    <row r="993" spans="1:24" x14ac:dyDescent="0.25">
      <c r="A993" s="1">
        <f t="shared" si="382"/>
        <v>989</v>
      </c>
      <c r="B993" s="14">
        <f t="shared" si="383"/>
        <v>49.45</v>
      </c>
      <c r="C993" t="e">
        <f t="shared" si="360"/>
        <v>#N/A</v>
      </c>
      <c r="D993" t="e">
        <f t="shared" si="361"/>
        <v>#N/A</v>
      </c>
      <c r="E993" t="e">
        <f t="shared" si="363"/>
        <v>#N/A</v>
      </c>
      <c r="F993" t="e">
        <f t="shared" si="364"/>
        <v>#N/A</v>
      </c>
      <c r="G993" t="e">
        <f t="shared" si="365"/>
        <v>#N/A</v>
      </c>
      <c r="H993" t="e">
        <f t="shared" si="366"/>
        <v>#N/A</v>
      </c>
      <c r="I993" t="e">
        <f t="shared" si="362"/>
        <v>#N/A</v>
      </c>
      <c r="J993" t="e">
        <f t="shared" si="367"/>
        <v>#N/A</v>
      </c>
      <c r="K993" t="e">
        <f t="shared" si="368"/>
        <v>#N/A</v>
      </c>
      <c r="L993" t="e">
        <f t="shared" si="369"/>
        <v>#N/A</v>
      </c>
      <c r="M993" t="e">
        <f t="shared" si="370"/>
        <v>#N/A</v>
      </c>
      <c r="N993" t="e">
        <f t="shared" si="371"/>
        <v>#N/A</v>
      </c>
      <c r="O993">
        <f t="shared" si="372"/>
        <v>6.6051040967092002E-3</v>
      </c>
      <c r="P993">
        <f t="shared" si="373"/>
        <v>3.3579583613163196E-3</v>
      </c>
      <c r="Q993">
        <f t="shared" si="374"/>
        <v>1</v>
      </c>
      <c r="R993">
        <f t="shared" si="375"/>
        <v>6.6052045978964337E-3</v>
      </c>
      <c r="S993">
        <f t="shared" si="376"/>
        <v>-1.6829658617436886E-12</v>
      </c>
      <c r="T993">
        <f t="shared" si="377"/>
        <v>2.547938934491234E-10</v>
      </c>
      <c r="U993">
        <f t="shared" si="378"/>
        <v>-6.6052048526903271E-3</v>
      </c>
      <c r="V993">
        <f t="shared" si="379"/>
        <v>6.6052043515030939E-3</v>
      </c>
      <c r="W993">
        <f t="shared" si="380"/>
        <v>2.18011374165925</v>
      </c>
      <c r="X993">
        <f t="shared" si="381"/>
        <v>2.18011374165925</v>
      </c>
    </row>
    <row r="994" spans="1:24" x14ac:dyDescent="0.25">
      <c r="A994" s="1">
        <f t="shared" si="382"/>
        <v>990</v>
      </c>
      <c r="B994" s="14">
        <f t="shared" si="383"/>
        <v>49.5</v>
      </c>
      <c r="C994" t="e">
        <f t="shared" si="360"/>
        <v>#N/A</v>
      </c>
      <c r="D994" t="e">
        <f t="shared" si="361"/>
        <v>#N/A</v>
      </c>
      <c r="E994" t="e">
        <f t="shared" si="363"/>
        <v>#N/A</v>
      </c>
      <c r="F994" t="e">
        <f t="shared" si="364"/>
        <v>#N/A</v>
      </c>
      <c r="G994" t="e">
        <f t="shared" si="365"/>
        <v>#N/A</v>
      </c>
      <c r="H994" t="e">
        <f t="shared" si="366"/>
        <v>#N/A</v>
      </c>
      <c r="I994" t="e">
        <f t="shared" si="362"/>
        <v>#N/A</v>
      </c>
      <c r="J994" t="e">
        <f t="shared" si="367"/>
        <v>#N/A</v>
      </c>
      <c r="K994" t="e">
        <f t="shared" si="368"/>
        <v>#N/A</v>
      </c>
      <c r="L994" t="e">
        <f t="shared" si="369"/>
        <v>#N/A</v>
      </c>
      <c r="M994" t="e">
        <f t="shared" si="370"/>
        <v>#N/A</v>
      </c>
      <c r="N994" t="e">
        <f t="shared" si="371"/>
        <v>#N/A</v>
      </c>
      <c r="O994">
        <f t="shared" si="372"/>
        <v>6.6107382550335556E-3</v>
      </c>
      <c r="P994">
        <f t="shared" si="373"/>
        <v>3.3557046979865775E-3</v>
      </c>
      <c r="Q994">
        <f t="shared" si="374"/>
        <v>1</v>
      </c>
      <c r="R994">
        <f t="shared" si="375"/>
        <v>6.6108387562207891E-3</v>
      </c>
      <c r="S994">
        <f t="shared" si="376"/>
        <v>-1.6818363544539281E-12</v>
      </c>
      <c r="T994">
        <f t="shared" si="377"/>
        <v>2.5440588611452819E-10</v>
      </c>
      <c r="U994">
        <f t="shared" si="378"/>
        <v>-6.6108390106266752E-3</v>
      </c>
      <c r="V994">
        <f t="shared" si="379"/>
        <v>6.610838509439442E-3</v>
      </c>
      <c r="W994">
        <f t="shared" si="380"/>
        <v>2.1797434517205891</v>
      </c>
      <c r="X994">
        <f t="shared" si="381"/>
        <v>2.1797434517205891</v>
      </c>
    </row>
    <row r="995" spans="1:24" x14ac:dyDescent="0.25">
      <c r="A995" s="1">
        <f t="shared" si="382"/>
        <v>991</v>
      </c>
      <c r="B995" s="14">
        <f t="shared" si="383"/>
        <v>49.550000000000004</v>
      </c>
      <c r="C995" t="e">
        <f t="shared" si="360"/>
        <v>#N/A</v>
      </c>
      <c r="D995" t="e">
        <f t="shared" si="361"/>
        <v>#N/A</v>
      </c>
      <c r="E995" t="e">
        <f t="shared" si="363"/>
        <v>#N/A</v>
      </c>
      <c r="F995" t="e">
        <f t="shared" si="364"/>
        <v>#N/A</v>
      </c>
      <c r="G995" t="e">
        <f t="shared" si="365"/>
        <v>#N/A</v>
      </c>
      <c r="H995" t="e">
        <f t="shared" si="366"/>
        <v>#N/A</v>
      </c>
      <c r="I995" t="e">
        <f t="shared" si="362"/>
        <v>#N/A</v>
      </c>
      <c r="J995" t="e">
        <f t="shared" si="367"/>
        <v>#N/A</v>
      </c>
      <c r="K995" t="e">
        <f t="shared" si="368"/>
        <v>#N/A</v>
      </c>
      <c r="L995" t="e">
        <f t="shared" si="369"/>
        <v>#N/A</v>
      </c>
      <c r="M995" t="e">
        <f t="shared" si="370"/>
        <v>#N/A</v>
      </c>
      <c r="N995" t="e">
        <f t="shared" si="371"/>
        <v>#N/A</v>
      </c>
      <c r="O995">
        <f t="shared" si="372"/>
        <v>6.6163648558014761E-3</v>
      </c>
      <c r="P995">
        <f t="shared" si="373"/>
        <v>3.3534540576794095E-3</v>
      </c>
      <c r="Q995">
        <f t="shared" si="374"/>
        <v>1</v>
      </c>
      <c r="R995">
        <f t="shared" si="375"/>
        <v>6.6164653569887096E-3</v>
      </c>
      <c r="S995">
        <f t="shared" si="376"/>
        <v>-1.6807083622644885E-12</v>
      </c>
      <c r="T995">
        <f t="shared" si="377"/>
        <v>2.5401905839189665E-10</v>
      </c>
      <c r="U995">
        <f t="shared" si="378"/>
        <v>-6.616465611007768E-3</v>
      </c>
      <c r="V995">
        <f t="shared" si="379"/>
        <v>6.6164651098205348E-3</v>
      </c>
      <c r="W995">
        <f t="shared" si="380"/>
        <v>2.1793739732970026</v>
      </c>
      <c r="X995">
        <f t="shared" si="381"/>
        <v>2.1793739732970026</v>
      </c>
    </row>
    <row r="996" spans="1:24" x14ac:dyDescent="0.25">
      <c r="A996" s="1">
        <f t="shared" si="382"/>
        <v>992</v>
      </c>
      <c r="B996" s="14">
        <f t="shared" si="383"/>
        <v>49.6</v>
      </c>
      <c r="C996" t="e">
        <f t="shared" si="360"/>
        <v>#N/A</v>
      </c>
      <c r="D996" t="e">
        <f t="shared" si="361"/>
        <v>#N/A</v>
      </c>
      <c r="E996" t="e">
        <f t="shared" si="363"/>
        <v>#N/A</v>
      </c>
      <c r="F996" t="e">
        <f t="shared" si="364"/>
        <v>#N/A</v>
      </c>
      <c r="G996" t="e">
        <f t="shared" si="365"/>
        <v>#N/A</v>
      </c>
      <c r="H996" t="e">
        <f t="shared" si="366"/>
        <v>#N/A</v>
      </c>
      <c r="I996" t="e">
        <f t="shared" si="362"/>
        <v>#N/A</v>
      </c>
      <c r="J996" t="e">
        <f t="shared" si="367"/>
        <v>#N/A</v>
      </c>
      <c r="K996" t="e">
        <f t="shared" si="368"/>
        <v>#N/A</v>
      </c>
      <c r="L996" t="e">
        <f t="shared" si="369"/>
        <v>#N/A</v>
      </c>
      <c r="M996" t="e">
        <f t="shared" si="370"/>
        <v>#N/A</v>
      </c>
      <c r="N996" t="e">
        <f t="shared" si="371"/>
        <v>#N/A</v>
      </c>
      <c r="O996">
        <f t="shared" si="372"/>
        <v>6.6219839142091152E-3</v>
      </c>
      <c r="P996">
        <f t="shared" si="373"/>
        <v>3.351206434316354E-3</v>
      </c>
      <c r="Q996">
        <f t="shared" si="374"/>
        <v>1</v>
      </c>
      <c r="R996">
        <f t="shared" si="375"/>
        <v>6.6220844153963487E-3</v>
      </c>
      <c r="S996">
        <f t="shared" si="376"/>
        <v>-1.6795818821289227E-12</v>
      </c>
      <c r="T996">
        <f t="shared" si="377"/>
        <v>2.5363340464337747E-10</v>
      </c>
      <c r="U996">
        <f t="shared" si="378"/>
        <v>-6.6220846690297538E-3</v>
      </c>
      <c r="V996">
        <f t="shared" si="379"/>
        <v>6.6220841678425197E-3</v>
      </c>
      <c r="W996">
        <f t="shared" si="380"/>
        <v>2.1790053035904049</v>
      </c>
      <c r="X996">
        <f t="shared" si="381"/>
        <v>2.1790053035904049</v>
      </c>
    </row>
    <row r="997" spans="1:24" x14ac:dyDescent="0.25">
      <c r="A997" s="1">
        <f t="shared" si="382"/>
        <v>993</v>
      </c>
      <c r="B997" s="14">
        <f t="shared" si="383"/>
        <v>49.650000000000006</v>
      </c>
      <c r="C997" t="e">
        <f t="shared" si="360"/>
        <v>#N/A</v>
      </c>
      <c r="D997" t="e">
        <f t="shared" si="361"/>
        <v>#N/A</v>
      </c>
      <c r="E997" t="e">
        <f t="shared" si="363"/>
        <v>#N/A</v>
      </c>
      <c r="F997" t="e">
        <f t="shared" si="364"/>
        <v>#N/A</v>
      </c>
      <c r="G997" t="e">
        <f t="shared" si="365"/>
        <v>#N/A</v>
      </c>
      <c r="H997" t="e">
        <f t="shared" si="366"/>
        <v>#N/A</v>
      </c>
      <c r="I997" t="e">
        <f t="shared" si="362"/>
        <v>#N/A</v>
      </c>
      <c r="J997" t="e">
        <f t="shared" si="367"/>
        <v>#N/A</v>
      </c>
      <c r="K997" t="e">
        <f t="shared" si="368"/>
        <v>#N/A</v>
      </c>
      <c r="L997" t="e">
        <f t="shared" si="369"/>
        <v>#N/A</v>
      </c>
      <c r="M997" t="e">
        <f t="shared" si="370"/>
        <v>#N/A</v>
      </c>
      <c r="N997" t="e">
        <f t="shared" si="371"/>
        <v>#N/A</v>
      </c>
      <c r="O997">
        <f t="shared" si="372"/>
        <v>6.6275954454119209E-3</v>
      </c>
      <c r="P997">
        <f t="shared" si="373"/>
        <v>3.3489618218352306E-3</v>
      </c>
      <c r="Q997">
        <f t="shared" si="374"/>
        <v>1</v>
      </c>
      <c r="R997">
        <f t="shared" si="375"/>
        <v>6.6276959465991544E-3</v>
      </c>
      <c r="S997">
        <f t="shared" si="376"/>
        <v>-1.6784569110089433E-12</v>
      </c>
      <c r="T997">
        <f t="shared" si="377"/>
        <v>2.5324892096584284E-10</v>
      </c>
      <c r="U997">
        <f t="shared" si="378"/>
        <v>-6.6276961998480753E-3</v>
      </c>
      <c r="V997">
        <f t="shared" si="379"/>
        <v>6.6276956986608421E-3</v>
      </c>
      <c r="W997">
        <f t="shared" si="380"/>
        <v>2.1786374398161095</v>
      </c>
      <c r="X997">
        <f t="shared" si="381"/>
        <v>2.1786374398161095</v>
      </c>
    </row>
    <row r="998" spans="1:24" x14ac:dyDescent="0.25">
      <c r="A998" s="1">
        <f t="shared" si="382"/>
        <v>994</v>
      </c>
      <c r="B998" s="14">
        <f t="shared" si="383"/>
        <v>49.7</v>
      </c>
      <c r="C998" t="e">
        <f t="shared" si="360"/>
        <v>#N/A</v>
      </c>
      <c r="D998" t="e">
        <f t="shared" si="361"/>
        <v>#N/A</v>
      </c>
      <c r="E998" t="e">
        <f t="shared" si="363"/>
        <v>#N/A</v>
      </c>
      <c r="F998" t="e">
        <f t="shared" si="364"/>
        <v>#N/A</v>
      </c>
      <c r="G998" t="e">
        <f t="shared" si="365"/>
        <v>#N/A</v>
      </c>
      <c r="H998" t="e">
        <f t="shared" si="366"/>
        <v>#N/A</v>
      </c>
      <c r="I998" t="e">
        <f t="shared" si="362"/>
        <v>#N/A</v>
      </c>
      <c r="J998" t="e">
        <f t="shared" si="367"/>
        <v>#N/A</v>
      </c>
      <c r="K998" t="e">
        <f t="shared" si="368"/>
        <v>#N/A</v>
      </c>
      <c r="L998" t="e">
        <f t="shared" si="369"/>
        <v>#N/A</v>
      </c>
      <c r="M998" t="e">
        <f t="shared" si="370"/>
        <v>#N/A</v>
      </c>
      <c r="N998" t="e">
        <f t="shared" si="371"/>
        <v>#N/A</v>
      </c>
      <c r="O998">
        <f t="shared" si="372"/>
        <v>6.6331994645247661E-3</v>
      </c>
      <c r="P998">
        <f t="shared" si="373"/>
        <v>3.3467202141900937E-3</v>
      </c>
      <c r="Q998">
        <f t="shared" si="374"/>
        <v>1</v>
      </c>
      <c r="R998">
        <f t="shared" si="375"/>
        <v>6.6332999657119996E-3</v>
      </c>
      <c r="S998">
        <f t="shared" si="376"/>
        <v>-1.6773334458743992E-12</v>
      </c>
      <c r="T998">
        <f t="shared" si="377"/>
        <v>2.5286560085407972E-10</v>
      </c>
      <c r="U998">
        <f t="shared" si="378"/>
        <v>-6.6333002185776004E-3</v>
      </c>
      <c r="V998">
        <f t="shared" si="379"/>
        <v>6.6332997173903672E-3</v>
      </c>
      <c r="W998">
        <f t="shared" si="380"/>
        <v>2.1782703792027487</v>
      </c>
      <c r="X998">
        <f t="shared" si="381"/>
        <v>2.1782703792027487</v>
      </c>
    </row>
    <row r="999" spans="1:24" x14ac:dyDescent="0.25">
      <c r="A999" s="1">
        <f t="shared" si="382"/>
        <v>995</v>
      </c>
      <c r="B999" s="14">
        <f t="shared" si="383"/>
        <v>49.75</v>
      </c>
      <c r="C999" t="e">
        <f t="shared" si="360"/>
        <v>#N/A</v>
      </c>
      <c r="D999" t="e">
        <f t="shared" si="361"/>
        <v>#N/A</v>
      </c>
      <c r="E999" t="e">
        <f t="shared" si="363"/>
        <v>#N/A</v>
      </c>
      <c r="F999" t="e">
        <f t="shared" si="364"/>
        <v>#N/A</v>
      </c>
      <c r="G999" t="e">
        <f t="shared" si="365"/>
        <v>#N/A</v>
      </c>
      <c r="H999" t="e">
        <f t="shared" si="366"/>
        <v>#N/A</v>
      </c>
      <c r="I999" t="e">
        <f t="shared" si="362"/>
        <v>#N/A</v>
      </c>
      <c r="J999" t="e">
        <f t="shared" si="367"/>
        <v>#N/A</v>
      </c>
      <c r="K999" t="e">
        <f t="shared" si="368"/>
        <v>#N/A</v>
      </c>
      <c r="L999" t="e">
        <f t="shared" si="369"/>
        <v>#N/A</v>
      </c>
      <c r="M999" t="e">
        <f t="shared" si="370"/>
        <v>#N/A</v>
      </c>
      <c r="N999" t="e">
        <f t="shared" si="371"/>
        <v>#N/A</v>
      </c>
      <c r="O999">
        <f t="shared" si="372"/>
        <v>6.6387959866220734E-3</v>
      </c>
      <c r="P999">
        <f t="shared" si="373"/>
        <v>3.3444816053511709E-3</v>
      </c>
      <c r="Q999">
        <f t="shared" si="374"/>
        <v>1</v>
      </c>
      <c r="R999">
        <f t="shared" si="375"/>
        <v>6.6388964878093069E-3</v>
      </c>
      <c r="S999">
        <f t="shared" si="376"/>
        <v>-1.6762114837032461E-12</v>
      </c>
      <c r="T999">
        <f t="shared" si="377"/>
        <v>2.5248343953759855E-10</v>
      </c>
      <c r="U999">
        <f t="shared" si="378"/>
        <v>-6.6388967402927464E-3</v>
      </c>
      <c r="V999">
        <f t="shared" si="379"/>
        <v>6.6388962391055132E-3</v>
      </c>
      <c r="W999">
        <f t="shared" si="380"/>
        <v>2.1779041189921911</v>
      </c>
      <c r="X999">
        <f t="shared" si="381"/>
        <v>2.1779041189921911</v>
      </c>
    </row>
    <row r="1000" spans="1:24" x14ac:dyDescent="0.25">
      <c r="A1000" s="1">
        <f t="shared" si="382"/>
        <v>996</v>
      </c>
      <c r="B1000" s="14">
        <f t="shared" si="383"/>
        <v>49.800000000000004</v>
      </c>
      <c r="C1000" t="e">
        <f t="shared" si="360"/>
        <v>#N/A</v>
      </c>
      <c r="D1000" t="e">
        <f t="shared" si="361"/>
        <v>#N/A</v>
      </c>
      <c r="E1000" t="e">
        <f t="shared" si="363"/>
        <v>#N/A</v>
      </c>
      <c r="F1000" t="e">
        <f t="shared" si="364"/>
        <v>#N/A</v>
      </c>
      <c r="G1000" t="e">
        <f t="shared" si="365"/>
        <v>#N/A</v>
      </c>
      <c r="H1000" t="e">
        <f t="shared" si="366"/>
        <v>#N/A</v>
      </c>
      <c r="I1000" t="e">
        <f t="shared" si="362"/>
        <v>#N/A</v>
      </c>
      <c r="J1000" t="e">
        <f t="shared" si="367"/>
        <v>#N/A</v>
      </c>
      <c r="K1000" t="e">
        <f t="shared" si="368"/>
        <v>#N/A</v>
      </c>
      <c r="L1000" t="e">
        <f t="shared" si="369"/>
        <v>#N/A</v>
      </c>
      <c r="M1000" t="e">
        <f t="shared" si="370"/>
        <v>#N/A</v>
      </c>
      <c r="N1000" t="e">
        <f t="shared" si="371"/>
        <v>#N/A</v>
      </c>
      <c r="O1000">
        <f t="shared" si="372"/>
        <v>6.6443850267379678E-3</v>
      </c>
      <c r="P1000">
        <f t="shared" si="373"/>
        <v>3.3422459893048127E-3</v>
      </c>
      <c r="Q1000">
        <f t="shared" si="374"/>
        <v>1</v>
      </c>
      <c r="R1000">
        <f t="shared" si="375"/>
        <v>6.6444855279252013E-3</v>
      </c>
      <c r="S1000">
        <f t="shared" si="376"/>
        <v>-1.6750910214815191E-12</v>
      </c>
      <c r="T1000">
        <f t="shared" si="377"/>
        <v>2.5210243137854804E-10</v>
      </c>
      <c r="U1000">
        <f t="shared" si="378"/>
        <v>-6.6444857800276331E-3</v>
      </c>
      <c r="V1000">
        <f t="shared" si="379"/>
        <v>6.644485278840399E-3</v>
      </c>
      <c r="W1000">
        <f t="shared" si="380"/>
        <v>2.1775386564394581</v>
      </c>
      <c r="X1000">
        <f t="shared" si="381"/>
        <v>2.1775386564394581</v>
      </c>
    </row>
    <row r="1001" spans="1:24" x14ac:dyDescent="0.25">
      <c r="A1001" s="1">
        <f t="shared" si="382"/>
        <v>997</v>
      </c>
      <c r="B1001" s="14">
        <f t="shared" si="383"/>
        <v>49.85</v>
      </c>
      <c r="C1001" t="e">
        <f t="shared" si="360"/>
        <v>#N/A</v>
      </c>
      <c r="D1001" t="e">
        <f t="shared" si="361"/>
        <v>#N/A</v>
      </c>
      <c r="E1001" t="e">
        <f t="shared" si="363"/>
        <v>#N/A</v>
      </c>
      <c r="F1001" t="e">
        <f t="shared" si="364"/>
        <v>#N/A</v>
      </c>
      <c r="G1001" t="e">
        <f t="shared" si="365"/>
        <v>#N/A</v>
      </c>
      <c r="H1001" t="e">
        <f t="shared" si="366"/>
        <v>#N/A</v>
      </c>
      <c r="I1001" t="e">
        <f t="shared" si="362"/>
        <v>#N/A</v>
      </c>
      <c r="J1001" t="e">
        <f t="shared" si="367"/>
        <v>#N/A</v>
      </c>
      <c r="K1001" t="e">
        <f t="shared" si="368"/>
        <v>#N/A</v>
      </c>
      <c r="L1001" t="e">
        <f t="shared" si="369"/>
        <v>#N/A</v>
      </c>
      <c r="M1001" t="e">
        <f t="shared" si="370"/>
        <v>#N/A</v>
      </c>
      <c r="N1001" t="e">
        <f t="shared" si="371"/>
        <v>#N/A</v>
      </c>
      <c r="O1001">
        <f t="shared" si="372"/>
        <v>6.6499665998663998E-3</v>
      </c>
      <c r="P1001">
        <f t="shared" si="373"/>
        <v>3.3400133600534404E-3</v>
      </c>
      <c r="Q1001">
        <f t="shared" si="374"/>
        <v>1</v>
      </c>
      <c r="R1001">
        <f t="shared" si="375"/>
        <v>6.6500671010536333E-3</v>
      </c>
      <c r="S1001">
        <f t="shared" si="376"/>
        <v>-1.6739720562033083E-12</v>
      </c>
      <c r="T1001">
        <f t="shared" si="377"/>
        <v>2.5172257160643863E-10</v>
      </c>
      <c r="U1001">
        <f t="shared" si="378"/>
        <v>-6.6500673527762049E-3</v>
      </c>
      <c r="V1001">
        <f t="shared" si="379"/>
        <v>6.6500668515889717E-3</v>
      </c>
      <c r="W1001">
        <f t="shared" si="380"/>
        <v>2.1771739888126453</v>
      </c>
      <c r="X1001">
        <f t="shared" si="381"/>
        <v>2.1771739888126453</v>
      </c>
    </row>
    <row r="1002" spans="1:24" x14ac:dyDescent="0.25">
      <c r="A1002" s="1">
        <f t="shared" si="382"/>
        <v>998</v>
      </c>
      <c r="B1002" s="14">
        <f t="shared" si="383"/>
        <v>49.900000000000006</v>
      </c>
      <c r="C1002" t="e">
        <f t="shared" si="360"/>
        <v>#N/A</v>
      </c>
      <c r="D1002" t="e">
        <f t="shared" si="361"/>
        <v>#N/A</v>
      </c>
      <c r="E1002" t="e">
        <f t="shared" si="363"/>
        <v>#N/A</v>
      </c>
      <c r="F1002" t="e">
        <f t="shared" si="364"/>
        <v>#N/A</v>
      </c>
      <c r="G1002" t="e">
        <f t="shared" si="365"/>
        <v>#N/A</v>
      </c>
      <c r="H1002" t="e">
        <f t="shared" si="366"/>
        <v>#N/A</v>
      </c>
      <c r="I1002" t="e">
        <f t="shared" si="362"/>
        <v>#N/A</v>
      </c>
      <c r="J1002" t="e">
        <f t="shared" si="367"/>
        <v>#N/A</v>
      </c>
      <c r="K1002" t="e">
        <f t="shared" si="368"/>
        <v>#N/A</v>
      </c>
      <c r="L1002" t="e">
        <f t="shared" si="369"/>
        <v>#N/A</v>
      </c>
      <c r="M1002" t="e">
        <f t="shared" si="370"/>
        <v>#N/A</v>
      </c>
      <c r="N1002" t="e">
        <f t="shared" si="371"/>
        <v>#N/A</v>
      </c>
      <c r="O1002">
        <f t="shared" si="372"/>
        <v>6.6555407209612817E-3</v>
      </c>
      <c r="P1002">
        <f t="shared" si="373"/>
        <v>3.337783711615487E-3</v>
      </c>
      <c r="Q1002">
        <f t="shared" si="374"/>
        <v>1</v>
      </c>
      <c r="R1002">
        <f t="shared" si="375"/>
        <v>6.6556412221485152E-3</v>
      </c>
      <c r="S1002">
        <f t="shared" si="376"/>
        <v>-1.6728545848707292E-12</v>
      </c>
      <c r="T1002">
        <f t="shared" si="377"/>
        <v>2.5134385501709988E-10</v>
      </c>
      <c r="U1002">
        <f t="shared" si="378"/>
        <v>-6.6556414734923706E-3</v>
      </c>
      <c r="V1002">
        <f t="shared" si="379"/>
        <v>6.6556409723051366E-3</v>
      </c>
      <c r="W1002">
        <f t="shared" si="380"/>
        <v>2.1768101133928401</v>
      </c>
      <c r="X1002">
        <f t="shared" si="381"/>
        <v>2.1768101133928401</v>
      </c>
    </row>
    <row r="1003" spans="1:24" x14ac:dyDescent="0.25">
      <c r="A1003" s="1">
        <f t="shared" si="382"/>
        <v>999</v>
      </c>
      <c r="B1003" s="14">
        <f t="shared" si="383"/>
        <v>49.95</v>
      </c>
      <c r="C1003" t="e">
        <f t="shared" si="360"/>
        <v>#N/A</v>
      </c>
      <c r="D1003" t="e">
        <f t="shared" si="361"/>
        <v>#N/A</v>
      </c>
      <c r="E1003" t="e">
        <f t="shared" si="363"/>
        <v>#N/A</v>
      </c>
      <c r="F1003" t="e">
        <f t="shared" si="364"/>
        <v>#N/A</v>
      </c>
      <c r="G1003" t="e">
        <f t="shared" si="365"/>
        <v>#N/A</v>
      </c>
      <c r="H1003" t="e">
        <f t="shared" si="366"/>
        <v>#N/A</v>
      </c>
      <c r="I1003" t="e">
        <f t="shared" si="362"/>
        <v>#N/A</v>
      </c>
      <c r="J1003" t="e">
        <f t="shared" si="367"/>
        <v>#N/A</v>
      </c>
      <c r="K1003" t="e">
        <f t="shared" si="368"/>
        <v>#N/A</v>
      </c>
      <c r="L1003" t="e">
        <f t="shared" si="369"/>
        <v>#N/A</v>
      </c>
      <c r="M1003" t="e">
        <f t="shared" si="370"/>
        <v>#N/A</v>
      </c>
      <c r="N1003" t="e">
        <f t="shared" si="371"/>
        <v>#N/A</v>
      </c>
      <c r="O1003">
        <f t="shared" si="372"/>
        <v>6.6611074049366245E-3</v>
      </c>
      <c r="P1003">
        <f t="shared" si="373"/>
        <v>3.3355570380253501E-3</v>
      </c>
      <c r="Q1003">
        <f t="shared" si="374"/>
        <v>1</v>
      </c>
      <c r="R1003">
        <f t="shared" si="375"/>
        <v>6.661207906123858E-3</v>
      </c>
      <c r="S1003">
        <f t="shared" si="376"/>
        <v>-1.6717386044938975E-12</v>
      </c>
      <c r="T1003">
        <f t="shared" si="377"/>
        <v>2.5096627597268051E-10</v>
      </c>
      <c r="U1003">
        <f t="shared" si="378"/>
        <v>-6.6612081570901344E-3</v>
      </c>
      <c r="V1003">
        <f t="shared" si="379"/>
        <v>6.6612076559029003E-3</v>
      </c>
      <c r="W1003">
        <f t="shared" si="380"/>
        <v>2.1764470274740435</v>
      </c>
      <c r="X1003">
        <f t="shared" si="381"/>
        <v>2.1764470274740435</v>
      </c>
    </row>
  </sheetData>
  <mergeCells count="6">
    <mergeCell ref="A1:A3"/>
    <mergeCell ref="B1:B3"/>
    <mergeCell ref="M3:N3"/>
    <mergeCell ref="W3:X3"/>
    <mergeCell ref="C2:N2"/>
    <mergeCell ref="O2:X2"/>
  </mergeCells>
  <pageMargins left="0.7" right="0.7" top="0.75" bottom="0.75" header="0.3" footer="0.3"/>
  <pageSetup paperSize="9" orientation="portrait" horizontalDpi="1200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Check Box 1">
              <controlPr defaultSize="0" autoFill="0" autoLine="0" autoPict="0">
                <anchor moveWithCells="1">
                  <from>
                    <xdr:col>30</xdr:col>
                    <xdr:colOff>238125</xdr:colOff>
                    <xdr:row>3</xdr:row>
                    <xdr:rowOff>19050</xdr:rowOff>
                  </from>
                  <to>
                    <xdr:col>31</xdr:col>
                    <xdr:colOff>504825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5" name="Check Box 2">
              <controlPr defaultSize="0" autoFill="0" autoLine="0" autoPict="0">
                <anchor moveWithCells="1">
                  <from>
                    <xdr:col>30</xdr:col>
                    <xdr:colOff>238125</xdr:colOff>
                    <xdr:row>5</xdr:row>
                    <xdr:rowOff>28575</xdr:rowOff>
                  </from>
                  <to>
                    <xdr:col>31</xdr:col>
                    <xdr:colOff>600075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6" name="Check Box 3">
              <controlPr defaultSize="0" autoFill="0" autoLine="0" autoPict="0">
                <anchor moveWithCells="1">
                  <from>
                    <xdr:col>30</xdr:col>
                    <xdr:colOff>219075</xdr:colOff>
                    <xdr:row>7</xdr:row>
                    <xdr:rowOff>19050</xdr:rowOff>
                  </from>
                  <to>
                    <xdr:col>32</xdr:col>
                    <xdr:colOff>0</xdr:colOff>
                    <xdr:row>8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Acide fort monoprotique</vt:lpstr>
      <vt:lpstr>Monobase forte</vt:lpstr>
      <vt:lpstr>Acide faible monoprotique</vt:lpstr>
      <vt:lpstr>Monobase faible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2019-09-16T14:26:00Z</dcterms:modified>
</cp:coreProperties>
</file>